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Table 1"/>
  </sheets>
  <definedNames>
    <definedName name="_xlnm._FilterDatabase" localSheetId="0">'Table 1'!$A$1:$I$778</definedName>
  </definedNames>
  <calcPr fullCalcOnLoad="1"/>
</workbook>
</file>

<file path=xl/sharedStrings.xml><?xml version="1.0" encoding="utf-8"?>
<sst xmlns="http://schemas.openxmlformats.org/spreadsheetml/2006/main" count="1664" uniqueCount="1645">
  <si>
    <r>
      <t/>
    </r>
    <r>
      <rPr>
        <b/>
        <sz val="8"/>
        <color rgb="FFffffff"/>
        <rFont val="Calibri"/>
        <family val="2"/>
        <scheme val="minor"/>
      </rPr>
      <t xml:space="preserve">CODIGO DE
</t>
    </r>
    <r>
      <rPr>
        <b/>
        <sz val="8"/>
        <color rgb="FFffffff"/>
        <rFont val="Calibri"/>
        <family val="2"/>
        <scheme val="minor"/>
      </rPr>
      <t>ARTICULO</t>
    </r>
  </si>
  <si>
    <r>
      <t/>
    </r>
    <r>
      <rPr>
        <b/>
        <sz val="8"/>
        <color rgb="FFffffff"/>
        <rFont val="Calibri"/>
        <family val="2"/>
        <scheme val="minor"/>
      </rPr>
      <t>MODELO</t>
    </r>
  </si>
  <si>
    <r>
      <t/>
    </r>
    <r>
      <rPr>
        <b/>
        <sz val="8"/>
        <color rgb="FFffffff"/>
        <rFont val="Calibri"/>
        <family val="2"/>
        <scheme val="minor"/>
      </rPr>
      <t>DESCRIPCION DEL ARTICULO</t>
    </r>
  </si>
  <si>
    <r>
      <t/>
    </r>
    <r>
      <rPr>
        <b/>
        <sz val="8"/>
        <color rgb="FFffffff"/>
        <rFont val="Calibri"/>
        <family val="2"/>
        <scheme val="minor"/>
      </rPr>
      <t xml:space="preserve">PRECIO U$D SIN
</t>
    </r>
    <r>
      <rPr>
        <b/>
        <sz val="8"/>
        <color rgb="FFffffff"/>
        <rFont val="Calibri"/>
        <family val="2"/>
        <scheme val="minor"/>
      </rPr>
      <t>IGV</t>
    </r>
  </si>
  <si>
    <r>
      <t/>
    </r>
    <r>
      <rPr>
        <b/>
        <sz val="8"/>
        <color rgb="FFffffff"/>
        <rFont val="Calibri"/>
        <family val="2"/>
        <scheme val="minor"/>
      </rPr>
      <t>INNERBOX</t>
    </r>
  </si>
  <si>
    <r>
      <t/>
    </r>
    <r>
      <rPr>
        <b/>
        <sz val="8"/>
        <color rgb="FFffffff"/>
        <rFont val="Calibri"/>
        <family val="2"/>
        <scheme val="minor"/>
      </rPr>
      <t xml:space="preserve">MASTER
</t>
    </r>
    <r>
      <rPr>
        <b/>
        <sz val="8"/>
        <color rgb="FFffffff"/>
        <rFont val="Calibri"/>
        <family val="2"/>
        <scheme val="minor"/>
      </rPr>
      <t>CARTON</t>
    </r>
  </si>
  <si>
    <r>
      <t/>
    </r>
    <r>
      <rPr>
        <b/>
        <sz val="8"/>
        <color rgb="FFffffff"/>
        <rFont val="Calibri"/>
        <family val="2"/>
        <scheme val="minor"/>
      </rPr>
      <t>STOCK</t>
    </r>
  </si>
  <si>
    <r>
      <t/>
    </r>
    <r>
      <rPr>
        <sz val="7"/>
        <color theme="1"/>
        <rFont val="Calibri"/>
        <family val="2"/>
        <scheme val="minor"/>
      </rPr>
      <t xml:space="preserve">NXB-63 </t>
    </r>
    <r>
      <rPr>
        <sz val="7"/>
        <color rgb="FFff0000"/>
        <rFont val="Calibri"/>
        <family val="2"/>
        <scheme val="minor"/>
      </rPr>
      <t xml:space="preserve">1P C2 </t>
    </r>
    <r>
      <rPr>
        <sz val="7"/>
        <color theme="1"/>
        <rFont val="Calibri"/>
        <family val="2"/>
        <scheme val="minor"/>
      </rPr>
      <t>6KA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</si>
  <si>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MONOPOLAR 1P </t>
    </r>
    <r>
      <rPr>
        <sz val="7"/>
        <color rgb="FFff0000"/>
        <rFont val="Calibri"/>
        <family val="2"/>
        <scheme val="minor"/>
      </rPr>
      <t xml:space="preserve">2A </t>
    </r>
    <r>
      <rPr>
        <sz val="7"/>
        <color theme="1"/>
        <rFont val="Calibri"/>
        <family val="2"/>
        <scheme val="minor"/>
      </rPr>
      <t>6KA</t>
    </r>
  </si>
  <si>
    <r>
      <t/>
    </r>
    <r>
      <rPr>
        <sz val="7"/>
        <color theme="1"/>
        <rFont val="Calibri"/>
        <family val="2"/>
        <scheme val="minor"/>
      </rPr>
      <t xml:space="preserve">NXB-63 </t>
    </r>
    <r>
      <rPr>
        <sz val="7"/>
        <color rgb="FFff0000"/>
        <rFont val="Calibri"/>
        <family val="2"/>
        <scheme val="minor"/>
      </rPr>
      <t xml:space="preserve">1P C4 </t>
    </r>
    <r>
      <rPr>
        <sz val="7"/>
        <color theme="1"/>
        <rFont val="Calibri"/>
        <family val="2"/>
        <scheme val="minor"/>
      </rPr>
      <t>6KA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</si>
  <si>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MONOPOLAR 1P </t>
    </r>
    <r>
      <rPr>
        <sz val="7"/>
        <color rgb="FFff0000"/>
        <rFont val="Calibri"/>
        <family val="2"/>
        <scheme val="minor"/>
      </rPr>
      <t xml:space="preserve">4A </t>
    </r>
    <r>
      <rPr>
        <sz val="7"/>
        <color theme="1"/>
        <rFont val="Calibri"/>
        <family val="2"/>
        <scheme val="minor"/>
      </rPr>
      <t>6KA</t>
    </r>
  </si>
  <si>
    <r>
      <t/>
    </r>
    <r>
      <rPr>
        <sz val="7"/>
        <color theme="1"/>
        <rFont val="Calibri"/>
        <family val="2"/>
        <scheme val="minor"/>
      </rPr>
      <t xml:space="preserve">NXB-63 </t>
    </r>
    <r>
      <rPr>
        <sz val="7"/>
        <color rgb="FFff0000"/>
        <rFont val="Calibri"/>
        <family val="2"/>
        <scheme val="minor"/>
      </rPr>
      <t xml:space="preserve">1P C6 </t>
    </r>
    <r>
      <rPr>
        <sz val="7"/>
        <color theme="1"/>
        <rFont val="Calibri"/>
        <family val="2"/>
        <scheme val="minor"/>
      </rPr>
      <t>6kA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</si>
  <si>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MONOPOLAR, 1P </t>
    </r>
    <r>
      <rPr>
        <sz val="7"/>
        <color rgb="FFff0000"/>
        <rFont val="Calibri"/>
        <family val="2"/>
        <scheme val="minor"/>
      </rPr>
      <t>6A</t>
    </r>
    <r>
      <rPr>
        <sz val="7"/>
        <color theme="1"/>
        <rFont val="Calibri"/>
        <family val="2"/>
        <scheme val="minor"/>
      </rPr>
      <t>, 6KA</t>
    </r>
  </si>
  <si>
    <r>
      <t/>
    </r>
    <r>
      <rPr>
        <sz val="7"/>
        <color theme="1"/>
        <rFont val="Calibri"/>
        <family val="2"/>
        <scheme val="minor"/>
      </rPr>
      <t xml:space="preserve">NXB-63 </t>
    </r>
    <r>
      <rPr>
        <sz val="7"/>
        <color rgb="FFff0000"/>
        <rFont val="Calibri"/>
        <family val="2"/>
        <scheme val="minor"/>
      </rPr>
      <t xml:space="preserve">1P C10 </t>
    </r>
    <r>
      <rPr>
        <sz val="7"/>
        <color theme="1"/>
        <rFont val="Calibri"/>
        <family val="2"/>
        <scheme val="minor"/>
      </rPr>
      <t>6kA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</si>
  <si>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MONOPOLAR, 1P </t>
    </r>
    <r>
      <rPr>
        <sz val="7"/>
        <color rgb="FFff0000"/>
        <rFont val="Calibri"/>
        <family val="2"/>
        <scheme val="minor"/>
      </rPr>
      <t>10A</t>
    </r>
    <r>
      <rPr>
        <sz val="7"/>
        <color theme="1"/>
        <rFont val="Calibri"/>
        <family val="2"/>
        <scheme val="minor"/>
      </rPr>
      <t>, 6KA</t>
    </r>
  </si>
  <si>
    <r>
      <t/>
    </r>
    <r>
      <rPr>
        <sz val="7"/>
        <color theme="1"/>
        <rFont val="Calibri"/>
        <family val="2"/>
        <scheme val="minor"/>
      </rPr>
      <t xml:space="preserve">NXB-63 </t>
    </r>
    <r>
      <rPr>
        <sz val="7"/>
        <color rgb="FFff0000"/>
        <rFont val="Calibri"/>
        <family val="2"/>
        <scheme val="minor"/>
      </rPr>
      <t xml:space="preserve">1P C16 </t>
    </r>
    <r>
      <rPr>
        <sz val="7"/>
        <color theme="1"/>
        <rFont val="Calibri"/>
        <family val="2"/>
        <scheme val="minor"/>
      </rPr>
      <t>6kA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</si>
  <si>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MONOPOLAR, 1P </t>
    </r>
    <r>
      <rPr>
        <sz val="7"/>
        <color rgb="FFff0000"/>
        <rFont val="Calibri"/>
        <family val="2"/>
        <scheme val="minor"/>
      </rPr>
      <t>16A</t>
    </r>
    <r>
      <rPr>
        <sz val="7"/>
        <color theme="1"/>
        <rFont val="Calibri"/>
        <family val="2"/>
        <scheme val="minor"/>
      </rPr>
      <t>, 6KA</t>
    </r>
  </si>
  <si>
    <r>
      <t/>
    </r>
    <r>
      <rPr>
        <sz val="7"/>
        <color theme="1"/>
        <rFont val="Calibri"/>
        <family val="2"/>
        <scheme val="minor"/>
      </rPr>
      <t xml:space="preserve">NXB-63 </t>
    </r>
    <r>
      <rPr>
        <sz val="7"/>
        <color rgb="FFff0000"/>
        <rFont val="Calibri"/>
        <family val="2"/>
        <scheme val="minor"/>
      </rPr>
      <t xml:space="preserve">1P C20 </t>
    </r>
    <r>
      <rPr>
        <sz val="7"/>
        <color theme="1"/>
        <rFont val="Calibri"/>
        <family val="2"/>
        <scheme val="minor"/>
      </rPr>
      <t>6kA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</si>
  <si>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MONOPOLAR, 1P </t>
    </r>
    <r>
      <rPr>
        <sz val="7"/>
        <color rgb="FFff0000"/>
        <rFont val="Calibri"/>
        <family val="2"/>
        <scheme val="minor"/>
      </rPr>
      <t>20A</t>
    </r>
    <r>
      <rPr>
        <sz val="7"/>
        <color theme="1"/>
        <rFont val="Calibri"/>
        <family val="2"/>
        <scheme val="minor"/>
      </rPr>
      <t>, 6KA</t>
    </r>
  </si>
  <si>
    <r>
      <t/>
    </r>
    <r>
      <rPr>
        <sz val="7"/>
        <color theme="1"/>
        <rFont val="Calibri"/>
        <family val="2"/>
        <scheme val="minor"/>
      </rPr>
      <t xml:space="preserve">NXB-63 </t>
    </r>
    <r>
      <rPr>
        <sz val="7"/>
        <color rgb="FFff0000"/>
        <rFont val="Calibri"/>
        <family val="2"/>
        <scheme val="minor"/>
      </rPr>
      <t xml:space="preserve">1P C25 </t>
    </r>
    <r>
      <rPr>
        <sz val="7"/>
        <color theme="1"/>
        <rFont val="Calibri"/>
        <family val="2"/>
        <scheme val="minor"/>
      </rPr>
      <t>6kA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</si>
  <si>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MONOPOLAR, 1P </t>
    </r>
    <r>
      <rPr>
        <sz val="7"/>
        <color rgb="FFff0000"/>
        <rFont val="Calibri"/>
        <family val="2"/>
        <scheme val="minor"/>
      </rPr>
      <t>25A</t>
    </r>
    <r>
      <rPr>
        <sz val="7"/>
        <color theme="1"/>
        <rFont val="Calibri"/>
        <family val="2"/>
        <scheme val="minor"/>
      </rPr>
      <t>, 6KA</t>
    </r>
  </si>
  <si>
    <r>
      <t/>
    </r>
    <r>
      <rPr>
        <sz val="7"/>
        <color theme="1"/>
        <rFont val="Calibri"/>
        <family val="2"/>
        <scheme val="minor"/>
      </rPr>
      <t xml:space="preserve">NXB-63 </t>
    </r>
    <r>
      <rPr>
        <sz val="7"/>
        <color rgb="FFff0000"/>
        <rFont val="Calibri"/>
        <family val="2"/>
        <scheme val="minor"/>
      </rPr>
      <t xml:space="preserve">1P C32 </t>
    </r>
    <r>
      <rPr>
        <sz val="7"/>
        <color theme="1"/>
        <rFont val="Calibri"/>
        <family val="2"/>
        <scheme val="minor"/>
      </rPr>
      <t>6kA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</si>
  <si>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MONOPOLAR, 1P </t>
    </r>
    <r>
      <rPr>
        <sz val="7"/>
        <color rgb="FFff0000"/>
        <rFont val="Calibri"/>
        <family val="2"/>
        <scheme val="minor"/>
      </rPr>
      <t>32A</t>
    </r>
    <r>
      <rPr>
        <sz val="7"/>
        <color theme="1"/>
        <rFont val="Calibri"/>
        <family val="2"/>
        <scheme val="minor"/>
      </rPr>
      <t>, 6KA</t>
    </r>
  </si>
  <si>
    <r>
      <t/>
    </r>
    <r>
      <rPr>
        <sz val="7"/>
        <color theme="1"/>
        <rFont val="Calibri"/>
        <family val="2"/>
        <scheme val="minor"/>
      </rPr>
      <t xml:space="preserve">NXB-63 </t>
    </r>
    <r>
      <rPr>
        <sz val="7"/>
        <color rgb="FFff0000"/>
        <rFont val="Calibri"/>
        <family val="2"/>
        <scheme val="minor"/>
      </rPr>
      <t xml:space="preserve">1P C40 </t>
    </r>
    <r>
      <rPr>
        <sz val="7"/>
        <color theme="1"/>
        <rFont val="Calibri"/>
        <family val="2"/>
        <scheme val="minor"/>
      </rPr>
      <t>6kA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</si>
  <si>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MONOPOLAR, 1P </t>
    </r>
    <r>
      <rPr>
        <sz val="7"/>
        <color rgb="FFff0000"/>
        <rFont val="Calibri"/>
        <family val="2"/>
        <scheme val="minor"/>
      </rPr>
      <t>40A</t>
    </r>
    <r>
      <rPr>
        <sz val="7"/>
        <color theme="1"/>
        <rFont val="Calibri"/>
        <family val="2"/>
        <scheme val="minor"/>
      </rPr>
      <t>, 6KA</t>
    </r>
  </si>
  <si>
    <r>
      <t/>
    </r>
    <r>
      <rPr>
        <sz val="7"/>
        <color theme="1"/>
        <rFont val="Calibri"/>
        <family val="2"/>
        <scheme val="minor"/>
      </rPr>
      <t xml:space="preserve">NXB-63 </t>
    </r>
    <r>
      <rPr>
        <sz val="7"/>
        <color rgb="FFff0000"/>
        <rFont val="Calibri"/>
        <family val="2"/>
        <scheme val="minor"/>
      </rPr>
      <t xml:space="preserve">1P C50 </t>
    </r>
    <r>
      <rPr>
        <sz val="7"/>
        <color theme="1"/>
        <rFont val="Calibri"/>
        <family val="2"/>
        <scheme val="minor"/>
      </rPr>
      <t>6kA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</si>
  <si>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MONOPOLAR, 1P </t>
    </r>
    <r>
      <rPr>
        <sz val="7"/>
        <color rgb="FFff0000"/>
        <rFont val="Calibri"/>
        <family val="2"/>
        <scheme val="minor"/>
      </rPr>
      <t xml:space="preserve">50A, </t>
    </r>
    <r>
      <rPr>
        <sz val="7"/>
        <color theme="1"/>
        <rFont val="Calibri"/>
        <family val="2"/>
        <scheme val="minor"/>
      </rPr>
      <t>6KA</t>
    </r>
  </si>
  <si>
    <r>
      <t/>
    </r>
    <r>
      <rPr>
        <sz val="7"/>
        <color theme="1"/>
        <rFont val="Calibri"/>
        <family val="2"/>
        <scheme val="minor"/>
      </rPr>
      <t xml:space="preserve">NXB-63 </t>
    </r>
    <r>
      <rPr>
        <sz val="7"/>
        <color rgb="FFff0000"/>
        <rFont val="Calibri"/>
        <family val="2"/>
        <scheme val="minor"/>
      </rPr>
      <t xml:space="preserve">1P C63 </t>
    </r>
    <r>
      <rPr>
        <sz val="7"/>
        <color theme="1"/>
        <rFont val="Calibri"/>
        <family val="2"/>
        <scheme val="minor"/>
      </rPr>
      <t>6kA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</si>
  <si>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MONOPOLAR, 1P </t>
    </r>
    <r>
      <rPr>
        <sz val="7"/>
        <color rgb="FFff0000"/>
        <rFont val="Calibri"/>
        <family val="2"/>
        <scheme val="minor"/>
      </rPr>
      <t>63A</t>
    </r>
    <r>
      <rPr>
        <sz val="7"/>
        <color theme="1"/>
        <rFont val="Calibri"/>
        <family val="2"/>
        <scheme val="minor"/>
      </rPr>
      <t>, 6KA</t>
    </r>
  </si>
  <si>
    <r>
      <t/>
    </r>
    <r>
      <rPr>
        <sz val="7"/>
        <color theme="1"/>
        <rFont val="Calibri"/>
        <family val="2"/>
        <scheme val="minor"/>
      </rPr>
      <t xml:space="preserve">NXB-63 </t>
    </r>
    <r>
      <rPr>
        <sz val="7"/>
        <color rgb="FFff0000"/>
        <rFont val="Calibri"/>
        <family val="2"/>
        <scheme val="minor"/>
      </rPr>
      <t xml:space="preserve">2P C2 </t>
    </r>
    <r>
      <rPr>
        <sz val="7"/>
        <color theme="1"/>
        <rFont val="Calibri"/>
        <family val="2"/>
        <scheme val="minor"/>
      </rPr>
      <t>6KA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</si>
  <si>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BIPOLAR, 2P </t>
    </r>
    <r>
      <rPr>
        <sz val="7"/>
        <color rgb="FFff0000"/>
        <rFont val="Calibri"/>
        <family val="2"/>
        <scheme val="minor"/>
      </rPr>
      <t xml:space="preserve">2A, </t>
    </r>
    <r>
      <rPr>
        <sz val="7"/>
        <color theme="1"/>
        <rFont val="Calibri"/>
        <family val="2"/>
        <scheme val="minor"/>
      </rPr>
      <t>6KA</t>
    </r>
  </si>
  <si>
    <r>
      <t/>
    </r>
    <r>
      <rPr>
        <sz val="7"/>
        <color theme="1"/>
        <rFont val="Calibri"/>
        <family val="2"/>
        <scheme val="minor"/>
      </rPr>
      <t xml:space="preserve">NXB-63 </t>
    </r>
    <r>
      <rPr>
        <sz val="7"/>
        <color rgb="FFff0000"/>
        <rFont val="Calibri"/>
        <family val="2"/>
        <scheme val="minor"/>
      </rPr>
      <t xml:space="preserve">2P C4 </t>
    </r>
    <r>
      <rPr>
        <sz val="7"/>
        <color theme="1"/>
        <rFont val="Calibri"/>
        <family val="2"/>
        <scheme val="minor"/>
      </rPr>
      <t>6KA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</si>
  <si>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BIPOLAR, 2P </t>
    </r>
    <r>
      <rPr>
        <sz val="7"/>
        <color rgb="FFff0000"/>
        <rFont val="Calibri"/>
        <family val="2"/>
        <scheme val="minor"/>
      </rPr>
      <t xml:space="preserve">4A, </t>
    </r>
    <r>
      <rPr>
        <sz val="7"/>
        <color theme="1"/>
        <rFont val="Calibri"/>
        <family val="2"/>
        <scheme val="minor"/>
      </rPr>
      <t>6KA</t>
    </r>
  </si>
  <si>
    <r>
      <t/>
    </r>
    <r>
      <rPr>
        <sz val="7"/>
        <color theme="1"/>
        <rFont val="Calibri"/>
        <family val="2"/>
        <scheme val="minor"/>
      </rPr>
      <t xml:space="preserve">NXB-63 </t>
    </r>
    <r>
      <rPr>
        <sz val="7"/>
        <color rgb="FFff0000"/>
        <rFont val="Calibri"/>
        <family val="2"/>
        <scheme val="minor"/>
      </rPr>
      <t xml:space="preserve">2P C6 </t>
    </r>
    <r>
      <rPr>
        <sz val="7"/>
        <color theme="1"/>
        <rFont val="Calibri"/>
        <family val="2"/>
        <scheme val="minor"/>
      </rPr>
      <t>6kA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</si>
  <si>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BIPOLAR, 2P </t>
    </r>
    <r>
      <rPr>
        <sz val="7"/>
        <color rgb="FFff0000"/>
        <rFont val="Calibri"/>
        <family val="2"/>
        <scheme val="minor"/>
      </rPr>
      <t xml:space="preserve">6A, </t>
    </r>
    <r>
      <rPr>
        <sz val="7"/>
        <color theme="1"/>
        <rFont val="Calibri"/>
        <family val="2"/>
        <scheme val="minor"/>
      </rPr>
      <t>6KA</t>
    </r>
  </si>
  <si>
    <r>
      <t/>
    </r>
    <r>
      <rPr>
        <sz val="7"/>
        <color theme="1"/>
        <rFont val="Calibri"/>
        <family val="2"/>
        <scheme val="minor"/>
      </rPr>
      <t xml:space="preserve">NXB-63 </t>
    </r>
    <r>
      <rPr>
        <sz val="7"/>
        <color rgb="FFff0000"/>
        <rFont val="Calibri"/>
        <family val="2"/>
        <scheme val="minor"/>
      </rPr>
      <t xml:space="preserve">2P C10 </t>
    </r>
    <r>
      <rPr>
        <sz val="7"/>
        <color theme="1"/>
        <rFont val="Calibri"/>
        <family val="2"/>
        <scheme val="minor"/>
      </rPr>
      <t>6kA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</si>
  <si>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BIPOLAR, 2P </t>
    </r>
    <r>
      <rPr>
        <sz val="7"/>
        <color rgb="FFff0000"/>
        <rFont val="Calibri"/>
        <family val="2"/>
        <scheme val="minor"/>
      </rPr>
      <t>10A</t>
    </r>
    <r>
      <rPr>
        <sz val="7"/>
        <color theme="1"/>
        <rFont val="Calibri"/>
        <family val="2"/>
        <scheme val="minor"/>
      </rPr>
      <t>, 6KA</t>
    </r>
  </si>
  <si>
    <r>
      <t/>
    </r>
    <r>
      <rPr>
        <sz val="7"/>
        <color theme="1"/>
        <rFont val="Calibri"/>
        <family val="2"/>
        <scheme val="minor"/>
      </rPr>
      <t xml:space="preserve">NXB-63 </t>
    </r>
    <r>
      <rPr>
        <sz val="7"/>
        <color rgb="FFff0000"/>
        <rFont val="Calibri"/>
        <family val="2"/>
        <scheme val="minor"/>
      </rPr>
      <t xml:space="preserve">2P C16 </t>
    </r>
    <r>
      <rPr>
        <sz val="7"/>
        <color theme="1"/>
        <rFont val="Calibri"/>
        <family val="2"/>
        <scheme val="minor"/>
      </rPr>
      <t>6kA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</si>
  <si>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BIPOLAR, 2P </t>
    </r>
    <r>
      <rPr>
        <sz val="7"/>
        <color rgb="FFff0000"/>
        <rFont val="Calibri"/>
        <family val="2"/>
        <scheme val="minor"/>
      </rPr>
      <t>16A</t>
    </r>
    <r>
      <rPr>
        <sz val="7"/>
        <color theme="1"/>
        <rFont val="Calibri"/>
        <family val="2"/>
        <scheme val="minor"/>
      </rPr>
      <t>, 6KA</t>
    </r>
  </si>
  <si>
    <r>
      <t/>
    </r>
    <r>
      <rPr>
        <sz val="7"/>
        <color theme="1"/>
        <rFont val="Calibri"/>
        <family val="2"/>
        <scheme val="minor"/>
      </rPr>
      <t xml:space="preserve">NXB-63 </t>
    </r>
    <r>
      <rPr>
        <sz val="7"/>
        <color rgb="FFff0000"/>
        <rFont val="Calibri"/>
        <family val="2"/>
        <scheme val="minor"/>
      </rPr>
      <t xml:space="preserve">2P C20 </t>
    </r>
    <r>
      <rPr>
        <sz val="7"/>
        <color theme="1"/>
        <rFont val="Calibri"/>
        <family val="2"/>
        <scheme val="minor"/>
      </rPr>
      <t>6kA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</si>
  <si>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BIPOLAR, 2P </t>
    </r>
    <r>
      <rPr>
        <sz val="7"/>
        <color rgb="FFff0000"/>
        <rFont val="Calibri"/>
        <family val="2"/>
        <scheme val="minor"/>
      </rPr>
      <t xml:space="preserve">20A, </t>
    </r>
    <r>
      <rPr>
        <sz val="7"/>
        <color theme="1"/>
        <rFont val="Calibri"/>
        <family val="2"/>
        <scheme val="minor"/>
      </rPr>
      <t>6KA</t>
    </r>
  </si>
  <si>
    <r>
      <t/>
    </r>
    <r>
      <rPr>
        <sz val="7"/>
        <color theme="1"/>
        <rFont val="Calibri"/>
        <family val="2"/>
        <scheme val="minor"/>
      </rPr>
      <t xml:space="preserve">NXB-63 </t>
    </r>
    <r>
      <rPr>
        <sz val="7"/>
        <color rgb="FFff0000"/>
        <rFont val="Calibri"/>
        <family val="2"/>
        <scheme val="minor"/>
      </rPr>
      <t xml:space="preserve">2P C25 </t>
    </r>
    <r>
      <rPr>
        <sz val="7"/>
        <color theme="1"/>
        <rFont val="Calibri"/>
        <family val="2"/>
        <scheme val="minor"/>
      </rPr>
      <t>6kA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</si>
  <si>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BIPOLAR, 2P </t>
    </r>
    <r>
      <rPr>
        <sz val="7"/>
        <color rgb="FFff0000"/>
        <rFont val="Calibri"/>
        <family val="2"/>
        <scheme val="minor"/>
      </rPr>
      <t>25A</t>
    </r>
    <r>
      <rPr>
        <sz val="7"/>
        <color theme="1"/>
        <rFont val="Calibri"/>
        <family val="2"/>
        <scheme val="minor"/>
      </rPr>
      <t>, 6KA</t>
    </r>
  </si>
  <si>
    <r>
      <t/>
    </r>
    <r>
      <rPr>
        <sz val="7"/>
        <color theme="1"/>
        <rFont val="Calibri"/>
        <family val="2"/>
        <scheme val="minor"/>
      </rPr>
      <t xml:space="preserve">NXB-63 </t>
    </r>
    <r>
      <rPr>
        <sz val="7"/>
        <color rgb="FFff0000"/>
        <rFont val="Calibri"/>
        <family val="2"/>
        <scheme val="minor"/>
      </rPr>
      <t xml:space="preserve">2P C32 </t>
    </r>
    <r>
      <rPr>
        <sz val="7"/>
        <color theme="1"/>
        <rFont val="Calibri"/>
        <family val="2"/>
        <scheme val="minor"/>
      </rPr>
      <t>6kA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</si>
  <si>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BIPOLAR, 2P </t>
    </r>
    <r>
      <rPr>
        <sz val="7"/>
        <color rgb="FFff0000"/>
        <rFont val="Calibri"/>
        <family val="2"/>
        <scheme val="minor"/>
      </rPr>
      <t xml:space="preserve">32A, </t>
    </r>
    <r>
      <rPr>
        <sz val="7"/>
        <color theme="1"/>
        <rFont val="Calibri"/>
        <family val="2"/>
        <scheme val="minor"/>
      </rPr>
      <t>6KA</t>
    </r>
  </si>
  <si>
    <r>
      <t/>
    </r>
    <r>
      <rPr>
        <sz val="7"/>
        <color theme="1"/>
        <rFont val="Calibri"/>
        <family val="2"/>
        <scheme val="minor"/>
      </rPr>
      <t xml:space="preserve">NXB-63 </t>
    </r>
    <r>
      <rPr>
        <sz val="7"/>
        <color rgb="FFff0000"/>
        <rFont val="Calibri"/>
        <family val="2"/>
        <scheme val="minor"/>
      </rPr>
      <t xml:space="preserve">2P C40 </t>
    </r>
    <r>
      <rPr>
        <sz val="7"/>
        <color theme="1"/>
        <rFont val="Calibri"/>
        <family val="2"/>
        <scheme val="minor"/>
      </rPr>
      <t>6kA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</si>
  <si>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BIPOLAR, 2P </t>
    </r>
    <r>
      <rPr>
        <sz val="7"/>
        <color rgb="FFff0000"/>
        <rFont val="Calibri"/>
        <family val="2"/>
        <scheme val="minor"/>
      </rPr>
      <t xml:space="preserve">40A, </t>
    </r>
    <r>
      <rPr>
        <sz val="7"/>
        <color theme="1"/>
        <rFont val="Calibri"/>
        <family val="2"/>
        <scheme val="minor"/>
      </rPr>
      <t>6KA</t>
    </r>
  </si>
  <si>
    <r>
      <t/>
    </r>
    <r>
      <rPr>
        <sz val="7"/>
        <color theme="1"/>
        <rFont val="Calibri"/>
        <family val="2"/>
        <scheme val="minor"/>
      </rPr>
      <t xml:space="preserve">NXB-63 </t>
    </r>
    <r>
      <rPr>
        <sz val="7"/>
        <color rgb="FFff0000"/>
        <rFont val="Calibri"/>
        <family val="2"/>
        <scheme val="minor"/>
      </rPr>
      <t xml:space="preserve">2P C50 </t>
    </r>
    <r>
      <rPr>
        <sz val="7"/>
        <color theme="1"/>
        <rFont val="Calibri"/>
        <family val="2"/>
        <scheme val="minor"/>
      </rPr>
      <t>6kA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</si>
  <si>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BIPOLAR, 2P </t>
    </r>
    <r>
      <rPr>
        <sz val="7"/>
        <color rgb="FFff0000"/>
        <rFont val="Calibri"/>
        <family val="2"/>
        <scheme val="minor"/>
      </rPr>
      <t xml:space="preserve">50A, </t>
    </r>
    <r>
      <rPr>
        <sz val="7"/>
        <color theme="1"/>
        <rFont val="Calibri"/>
        <family val="2"/>
        <scheme val="minor"/>
      </rPr>
      <t>6KA</t>
    </r>
  </si>
  <si>
    <r>
      <t/>
    </r>
    <r>
      <rPr>
        <sz val="7"/>
        <color theme="1"/>
        <rFont val="Calibri"/>
        <family val="2"/>
        <scheme val="minor"/>
      </rPr>
      <t xml:space="preserve">NXB-63 </t>
    </r>
    <r>
      <rPr>
        <sz val="7"/>
        <color rgb="FFff0000"/>
        <rFont val="Calibri"/>
        <family val="2"/>
        <scheme val="minor"/>
      </rPr>
      <t xml:space="preserve">2P C63 </t>
    </r>
    <r>
      <rPr>
        <sz val="7"/>
        <color theme="1"/>
        <rFont val="Calibri"/>
        <family val="2"/>
        <scheme val="minor"/>
      </rPr>
      <t>6kA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</si>
  <si>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BIPOLAR, 2P </t>
    </r>
    <r>
      <rPr>
        <sz val="7"/>
        <color rgb="FFff0000"/>
        <rFont val="Calibri"/>
        <family val="2"/>
        <scheme val="minor"/>
      </rPr>
      <t xml:space="preserve">63A, </t>
    </r>
    <r>
      <rPr>
        <sz val="7"/>
        <color theme="1"/>
        <rFont val="Calibri"/>
        <family val="2"/>
        <scheme val="minor"/>
      </rPr>
      <t>6KA</t>
    </r>
  </si>
  <si>
    <r>
      <t/>
    </r>
    <r>
      <rPr>
        <sz val="7"/>
        <color theme="1"/>
        <rFont val="Calibri"/>
        <family val="2"/>
        <scheme val="minor"/>
      </rPr>
      <t xml:space="preserve">NXB-63 </t>
    </r>
    <r>
      <rPr>
        <sz val="7"/>
        <color rgb="FFff0000"/>
        <rFont val="Calibri"/>
        <family val="2"/>
        <scheme val="minor"/>
      </rPr>
      <t xml:space="preserve">3P C4 </t>
    </r>
    <r>
      <rPr>
        <sz val="7"/>
        <color theme="1"/>
        <rFont val="Calibri"/>
        <family val="2"/>
        <scheme val="minor"/>
      </rPr>
      <t>6KA</t>
    </r>
  </si>
  <si>
    <r>
      <t/>
    </r>
    <r>
      <rPr>
        <sz val="7"/>
        <color theme="1"/>
        <rFont val="Calibri"/>
        <family val="2"/>
        <scheme val="minor"/>
      </rPr>
      <t>INTERRUPTOR TERMOMAGNETICO TRIPOLAR</t>
    </r>
    <r>
      <rPr>
        <sz val="7"/>
        <color rgb="FFff0000"/>
        <rFont val="Calibri"/>
        <family val="2"/>
        <scheme val="minor"/>
      </rPr>
      <t xml:space="preserve">, 4A, </t>
    </r>
    <r>
      <rPr>
        <sz val="7"/>
        <color theme="1"/>
        <rFont val="Calibri"/>
        <family val="2"/>
        <scheme val="minor"/>
      </rPr>
      <t>6KA</t>
    </r>
  </si>
  <si>
    <r>
      <t/>
    </r>
    <r>
      <rPr>
        <sz val="7"/>
        <color theme="1"/>
        <rFont val="Calibri"/>
        <family val="2"/>
        <scheme val="minor"/>
      </rPr>
      <t xml:space="preserve">NXB-63 </t>
    </r>
    <r>
      <rPr>
        <sz val="7"/>
        <color rgb="FFff0000"/>
        <rFont val="Calibri"/>
        <family val="2"/>
        <scheme val="minor"/>
      </rPr>
      <t xml:space="preserve">3P C6 </t>
    </r>
    <r>
      <rPr>
        <sz val="7"/>
        <color theme="1"/>
        <rFont val="Calibri"/>
        <family val="2"/>
        <scheme val="minor"/>
      </rPr>
      <t>6kA</t>
    </r>
  </si>
  <si>
    <r>
      <t/>
    </r>
    <r>
      <rPr>
        <sz val="7"/>
        <color theme="1"/>
        <rFont val="Calibri"/>
        <family val="2"/>
        <scheme val="minor"/>
      </rPr>
      <t>INTERRUPTOR TERMOMAGNETICO TRIPOLAR</t>
    </r>
    <r>
      <rPr>
        <sz val="7"/>
        <color rgb="FFff0000"/>
        <rFont val="Calibri"/>
        <family val="2"/>
        <scheme val="minor"/>
      </rPr>
      <t xml:space="preserve">, 6A, </t>
    </r>
    <r>
      <rPr>
        <sz val="7"/>
        <color theme="1"/>
        <rFont val="Calibri"/>
        <family val="2"/>
        <scheme val="minor"/>
      </rPr>
      <t>6KA</t>
    </r>
  </si>
  <si>
    <r>
      <t/>
    </r>
    <r>
      <rPr>
        <sz val="7"/>
        <color theme="1"/>
        <rFont val="Calibri"/>
        <family val="2"/>
        <scheme val="minor"/>
      </rPr>
      <t xml:space="preserve">NXB-63 </t>
    </r>
    <r>
      <rPr>
        <sz val="7"/>
        <color rgb="FFff0000"/>
        <rFont val="Calibri"/>
        <family val="2"/>
        <scheme val="minor"/>
      </rPr>
      <t xml:space="preserve">3P C10 </t>
    </r>
    <r>
      <rPr>
        <sz val="7"/>
        <color theme="1"/>
        <rFont val="Calibri"/>
        <family val="2"/>
        <scheme val="minor"/>
      </rPr>
      <t>6kA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</si>
  <si>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TRIPOLAR, </t>
    </r>
    <r>
      <rPr>
        <sz val="7"/>
        <color rgb="FFff0000"/>
        <rFont val="Calibri"/>
        <family val="2"/>
        <scheme val="minor"/>
      </rPr>
      <t>10A</t>
    </r>
    <r>
      <rPr>
        <sz val="7"/>
        <color theme="1"/>
        <rFont val="Calibri"/>
        <family val="2"/>
        <scheme val="minor"/>
      </rPr>
      <t>, 6KA</t>
    </r>
  </si>
  <si>
    <r>
      <t/>
    </r>
    <r>
      <rPr>
        <sz val="7"/>
        <color theme="1"/>
        <rFont val="Calibri"/>
        <family val="2"/>
        <scheme val="minor"/>
      </rPr>
      <t xml:space="preserve">NXB-63 </t>
    </r>
    <r>
      <rPr>
        <sz val="7"/>
        <color rgb="FFff0000"/>
        <rFont val="Calibri"/>
        <family val="2"/>
        <scheme val="minor"/>
      </rPr>
      <t xml:space="preserve">3P C16 </t>
    </r>
    <r>
      <rPr>
        <sz val="7"/>
        <color theme="1"/>
        <rFont val="Calibri"/>
        <family val="2"/>
        <scheme val="minor"/>
      </rPr>
      <t>6kA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</si>
  <si>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TRIPOLAR, </t>
    </r>
    <r>
      <rPr>
        <sz val="7"/>
        <color rgb="FFff0000"/>
        <rFont val="Calibri"/>
        <family val="2"/>
        <scheme val="minor"/>
      </rPr>
      <t xml:space="preserve">16A, </t>
    </r>
    <r>
      <rPr>
        <sz val="7"/>
        <color theme="1"/>
        <rFont val="Calibri"/>
        <family val="2"/>
        <scheme val="minor"/>
      </rPr>
      <t>6KA</t>
    </r>
  </si>
  <si>
    <r>
      <t/>
    </r>
    <r>
      <rPr>
        <sz val="7"/>
        <color theme="1"/>
        <rFont val="Calibri"/>
        <family val="2"/>
        <scheme val="minor"/>
      </rPr>
      <t xml:space="preserve">NXB-63 </t>
    </r>
    <r>
      <rPr>
        <sz val="7"/>
        <color rgb="FFff0000"/>
        <rFont val="Calibri"/>
        <family val="2"/>
        <scheme val="minor"/>
      </rPr>
      <t xml:space="preserve">3P C20 </t>
    </r>
    <r>
      <rPr>
        <sz val="7"/>
        <color theme="1"/>
        <rFont val="Calibri"/>
        <family val="2"/>
        <scheme val="minor"/>
      </rPr>
      <t>6kA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</si>
  <si>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TRIPOLAR, </t>
    </r>
    <r>
      <rPr>
        <sz val="7"/>
        <color rgb="FFff0000"/>
        <rFont val="Calibri"/>
        <family val="2"/>
        <scheme val="minor"/>
      </rPr>
      <t>20A</t>
    </r>
    <r>
      <rPr>
        <sz val="7"/>
        <color theme="1"/>
        <rFont val="Calibri"/>
        <family val="2"/>
        <scheme val="minor"/>
      </rPr>
      <t>, 6KA</t>
    </r>
  </si>
  <si>
    <r>
      <t/>
    </r>
    <r>
      <rPr>
        <sz val="7"/>
        <color theme="1"/>
        <rFont val="Calibri"/>
        <family val="2"/>
        <scheme val="minor"/>
      </rPr>
      <t xml:space="preserve">NXB-63 </t>
    </r>
    <r>
      <rPr>
        <sz val="7"/>
        <color rgb="FFff0000"/>
        <rFont val="Calibri"/>
        <family val="2"/>
        <scheme val="minor"/>
      </rPr>
      <t xml:space="preserve">3P C25 </t>
    </r>
    <r>
      <rPr>
        <sz val="7"/>
        <color theme="1"/>
        <rFont val="Calibri"/>
        <family val="2"/>
        <scheme val="minor"/>
      </rPr>
      <t>6kA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</si>
  <si>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TRIPOLAR, </t>
    </r>
    <r>
      <rPr>
        <sz val="7"/>
        <color rgb="FFff0000"/>
        <rFont val="Calibri"/>
        <family val="2"/>
        <scheme val="minor"/>
      </rPr>
      <t>25A</t>
    </r>
    <r>
      <rPr>
        <sz val="7"/>
        <color theme="1"/>
        <rFont val="Calibri"/>
        <family val="2"/>
        <scheme val="minor"/>
      </rPr>
      <t>, 6KA</t>
    </r>
  </si>
  <si>
    <r>
      <t/>
    </r>
    <r>
      <rPr>
        <sz val="7"/>
        <color theme="1"/>
        <rFont val="Calibri"/>
        <family val="2"/>
        <scheme val="minor"/>
      </rPr>
      <t xml:space="preserve">NXB-63 </t>
    </r>
    <r>
      <rPr>
        <sz val="7"/>
        <color rgb="FFff0000"/>
        <rFont val="Calibri"/>
        <family val="2"/>
        <scheme val="minor"/>
      </rPr>
      <t xml:space="preserve">3P C32 </t>
    </r>
    <r>
      <rPr>
        <sz val="7"/>
        <color theme="1"/>
        <rFont val="Calibri"/>
        <family val="2"/>
        <scheme val="minor"/>
      </rPr>
      <t>6kA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</si>
  <si>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TRIPOLAR, </t>
    </r>
    <r>
      <rPr>
        <sz val="7"/>
        <color rgb="FFff0000"/>
        <rFont val="Calibri"/>
        <family val="2"/>
        <scheme val="minor"/>
      </rPr>
      <t xml:space="preserve">32A, </t>
    </r>
    <r>
      <rPr>
        <sz val="7"/>
        <color theme="1"/>
        <rFont val="Calibri"/>
        <family val="2"/>
        <scheme val="minor"/>
      </rPr>
      <t>6KA</t>
    </r>
  </si>
  <si>
    <r>
      <t/>
    </r>
    <r>
      <rPr>
        <sz val="7"/>
        <color theme="1"/>
        <rFont val="Calibri"/>
        <family val="2"/>
        <scheme val="minor"/>
      </rPr>
      <t xml:space="preserve">NXB-63 </t>
    </r>
    <r>
      <rPr>
        <sz val="7"/>
        <color rgb="FFff0000"/>
        <rFont val="Calibri"/>
        <family val="2"/>
        <scheme val="minor"/>
      </rPr>
      <t xml:space="preserve">3P C40 </t>
    </r>
    <r>
      <rPr>
        <sz val="7"/>
        <color theme="1"/>
        <rFont val="Calibri"/>
        <family val="2"/>
        <scheme val="minor"/>
      </rPr>
      <t>6kA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</si>
  <si>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TRIPOLAR, </t>
    </r>
    <r>
      <rPr>
        <sz val="7"/>
        <color rgb="FFff0000"/>
        <rFont val="Calibri"/>
        <family val="2"/>
        <scheme val="minor"/>
      </rPr>
      <t>40A</t>
    </r>
    <r>
      <rPr>
        <sz val="7"/>
        <color theme="1"/>
        <rFont val="Calibri"/>
        <family val="2"/>
        <scheme val="minor"/>
      </rPr>
      <t>, 6KA</t>
    </r>
  </si>
  <si>
    <r>
      <t/>
    </r>
    <r>
      <rPr>
        <sz val="7"/>
        <color theme="1"/>
        <rFont val="Calibri"/>
        <family val="2"/>
        <scheme val="minor"/>
      </rPr>
      <t xml:space="preserve">NXB-63 </t>
    </r>
    <r>
      <rPr>
        <sz val="7"/>
        <color rgb="FFff0000"/>
        <rFont val="Calibri"/>
        <family val="2"/>
        <scheme val="minor"/>
      </rPr>
      <t xml:space="preserve">3P C50 </t>
    </r>
    <r>
      <rPr>
        <sz val="7"/>
        <color theme="1"/>
        <rFont val="Calibri"/>
        <family val="2"/>
        <scheme val="minor"/>
      </rPr>
      <t>6kA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</si>
  <si>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TRIPOLAR, </t>
    </r>
    <r>
      <rPr>
        <sz val="7"/>
        <color rgb="FFff0000"/>
        <rFont val="Calibri"/>
        <family val="2"/>
        <scheme val="minor"/>
      </rPr>
      <t>50A</t>
    </r>
    <r>
      <rPr>
        <sz val="7"/>
        <color theme="1"/>
        <rFont val="Calibri"/>
        <family val="2"/>
        <scheme val="minor"/>
      </rPr>
      <t>, 6KA</t>
    </r>
  </si>
  <si>
    <r>
      <t/>
    </r>
    <r>
      <rPr>
        <sz val="7"/>
        <color theme="1"/>
        <rFont val="Calibri"/>
        <family val="2"/>
        <scheme val="minor"/>
      </rPr>
      <t xml:space="preserve">NXB-63 </t>
    </r>
    <r>
      <rPr>
        <sz val="7"/>
        <color rgb="FFff0000"/>
        <rFont val="Calibri"/>
        <family val="2"/>
        <scheme val="minor"/>
      </rPr>
      <t xml:space="preserve">3P C63 </t>
    </r>
    <r>
      <rPr>
        <sz val="7"/>
        <color theme="1"/>
        <rFont val="Calibri"/>
        <family val="2"/>
        <scheme val="minor"/>
      </rPr>
      <t>6kA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</si>
  <si>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TRIPOLAR, </t>
    </r>
    <r>
      <rPr>
        <sz val="7"/>
        <color rgb="FFff0000"/>
        <rFont val="Calibri"/>
        <family val="2"/>
        <scheme val="minor"/>
      </rPr>
      <t xml:space="preserve">63A, </t>
    </r>
    <r>
      <rPr>
        <sz val="7"/>
        <color theme="1"/>
        <rFont val="Calibri"/>
        <family val="2"/>
        <scheme val="minor"/>
      </rPr>
      <t>6KA</t>
    </r>
  </si>
  <si>
    <r>
      <t/>
    </r>
    <r>
      <rPr>
        <sz val="7"/>
        <color theme="1"/>
        <rFont val="Calibri"/>
        <family val="2"/>
        <scheme val="minor"/>
      </rPr>
      <t xml:space="preserve">NXB-63H </t>
    </r>
    <r>
      <rPr>
        <sz val="7"/>
        <color rgb="FFff0000"/>
        <rFont val="Calibri"/>
        <family val="2"/>
        <scheme val="minor"/>
      </rPr>
      <t xml:space="preserve">1P C2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</si>
  <si>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MONOPOLAR, </t>
    </r>
    <r>
      <rPr>
        <sz val="7"/>
        <color rgb="FFff0000"/>
        <rFont val="Calibri"/>
        <family val="2"/>
        <scheme val="minor"/>
      </rPr>
      <t>2A</t>
    </r>
    <r>
      <rPr>
        <sz val="7"/>
        <color theme="1"/>
        <rFont val="Calibri"/>
        <family val="2"/>
        <scheme val="minor"/>
      </rPr>
      <t>, 10KA</t>
    </r>
  </si>
  <si>
    <r>
      <t/>
    </r>
    <r>
      <rPr>
        <sz val="7"/>
        <color theme="1"/>
        <rFont val="Calibri"/>
        <family val="2"/>
        <scheme val="minor"/>
      </rPr>
      <t xml:space="preserve">NXB-63H </t>
    </r>
    <r>
      <rPr>
        <sz val="7"/>
        <color rgb="FFff0000"/>
        <rFont val="Calibri"/>
        <family val="2"/>
        <scheme val="minor"/>
      </rPr>
      <t xml:space="preserve">1P C4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</si>
  <si>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MONOPOLAR, </t>
    </r>
    <r>
      <rPr>
        <sz val="7"/>
        <color rgb="FFff0000"/>
        <rFont val="Calibri"/>
        <family val="2"/>
        <scheme val="minor"/>
      </rPr>
      <t xml:space="preserve">4A,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</si>
  <si>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NXB-63H </t>
    </r>
    <r>
      <rPr>
        <sz val="7"/>
        <color rgb="FFff0000"/>
        <rFont val="Calibri"/>
        <family val="2"/>
        <scheme val="minor"/>
      </rPr>
      <t xml:space="preserve">1P C6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</si>
  <si>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MONOPOLAR, </t>
    </r>
    <r>
      <rPr>
        <sz val="7"/>
        <color rgb="FFff0000"/>
        <rFont val="Calibri"/>
        <family val="2"/>
        <scheme val="minor"/>
      </rPr>
      <t>6A</t>
    </r>
    <r>
      <rPr>
        <sz val="7"/>
        <color theme="1"/>
        <rFont val="Calibri"/>
        <family val="2"/>
        <scheme val="minor"/>
      </rPr>
      <t>, 10KA</t>
    </r>
  </si>
  <si>
    <r>
      <t/>
    </r>
    <r>
      <rPr>
        <sz val="7"/>
        <color theme="1"/>
        <rFont val="Calibri"/>
        <family val="2"/>
        <scheme val="minor"/>
      </rPr>
      <t xml:space="preserve">NXB-63H </t>
    </r>
    <r>
      <rPr>
        <sz val="7"/>
        <color rgb="FFff0000"/>
        <rFont val="Calibri"/>
        <family val="2"/>
        <scheme val="minor"/>
      </rPr>
      <t xml:space="preserve">1P C10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</si>
  <si>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MONOPOLAR, </t>
    </r>
    <r>
      <rPr>
        <sz val="7"/>
        <color rgb="FFff0000"/>
        <rFont val="Calibri"/>
        <family val="2"/>
        <scheme val="minor"/>
      </rPr>
      <t>10A</t>
    </r>
    <r>
      <rPr>
        <sz val="7"/>
        <color theme="1"/>
        <rFont val="Calibri"/>
        <family val="2"/>
        <scheme val="minor"/>
      </rPr>
      <t>, 10KA</t>
    </r>
  </si>
  <si>
    <r>
      <t/>
    </r>
    <r>
      <rPr>
        <sz val="7"/>
        <color theme="1"/>
        <rFont val="Calibri"/>
        <family val="2"/>
        <scheme val="minor"/>
      </rPr>
      <t xml:space="preserve">NXB-63H </t>
    </r>
    <r>
      <rPr>
        <sz val="7"/>
        <color rgb="FFff0000"/>
        <rFont val="Calibri"/>
        <family val="2"/>
        <scheme val="minor"/>
      </rPr>
      <t xml:space="preserve">1P C16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</si>
  <si>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MONOPOLAR, </t>
    </r>
    <r>
      <rPr>
        <sz val="7"/>
        <color rgb="FFff0000"/>
        <rFont val="Calibri"/>
        <family val="2"/>
        <scheme val="minor"/>
      </rPr>
      <t>16A</t>
    </r>
    <r>
      <rPr>
        <sz val="7"/>
        <color theme="1"/>
        <rFont val="Calibri"/>
        <family val="2"/>
        <scheme val="minor"/>
      </rPr>
      <t>, 10KA</t>
    </r>
  </si>
  <si>
    <r>
      <t/>
    </r>
    <r>
      <rPr>
        <sz val="7"/>
        <color theme="1"/>
        <rFont val="Calibri"/>
        <family val="2"/>
        <scheme val="minor"/>
      </rPr>
      <t xml:space="preserve">NXB-63H </t>
    </r>
    <r>
      <rPr>
        <sz val="7"/>
        <color rgb="FFff0000"/>
        <rFont val="Calibri"/>
        <family val="2"/>
        <scheme val="minor"/>
      </rPr>
      <t xml:space="preserve">1P C20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</si>
  <si>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MONOPOLAR, </t>
    </r>
    <r>
      <rPr>
        <sz val="7"/>
        <color rgb="FFff0000"/>
        <rFont val="Calibri"/>
        <family val="2"/>
        <scheme val="minor"/>
      </rPr>
      <t>20A</t>
    </r>
    <r>
      <rPr>
        <sz val="7"/>
        <color theme="1"/>
        <rFont val="Calibri"/>
        <family val="2"/>
        <scheme val="minor"/>
      </rPr>
      <t>, 10KA</t>
    </r>
  </si>
  <si>
    <r>
      <t/>
    </r>
    <r>
      <rPr>
        <sz val="7"/>
        <color theme="1"/>
        <rFont val="Calibri"/>
        <family val="2"/>
        <scheme val="minor"/>
      </rPr>
      <t xml:space="preserve">NXB-63H </t>
    </r>
    <r>
      <rPr>
        <sz val="7"/>
        <color rgb="FFff0000"/>
        <rFont val="Calibri"/>
        <family val="2"/>
        <scheme val="minor"/>
      </rPr>
      <t xml:space="preserve">1P C25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</si>
  <si>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MONOPOLAR, </t>
    </r>
    <r>
      <rPr>
        <sz val="7"/>
        <color rgb="FFff0000"/>
        <rFont val="Calibri"/>
        <family val="2"/>
        <scheme val="minor"/>
      </rPr>
      <t>25A</t>
    </r>
    <r>
      <rPr>
        <sz val="7"/>
        <color theme="1"/>
        <rFont val="Calibri"/>
        <family val="2"/>
        <scheme val="minor"/>
      </rPr>
      <t>, 10KA</t>
    </r>
  </si>
  <si>
    <r>
      <t/>
    </r>
    <r>
      <rPr>
        <sz val="7"/>
        <color theme="1"/>
        <rFont val="Calibri"/>
        <family val="2"/>
        <scheme val="minor"/>
      </rPr>
      <t xml:space="preserve">NXB-63H </t>
    </r>
    <r>
      <rPr>
        <sz val="7"/>
        <color rgb="FFff0000"/>
        <rFont val="Calibri"/>
        <family val="2"/>
        <scheme val="minor"/>
      </rPr>
      <t xml:space="preserve">1P C32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</si>
  <si>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MONOPOLAR, </t>
    </r>
    <r>
      <rPr>
        <sz val="7"/>
        <color rgb="FFff0000"/>
        <rFont val="Calibri"/>
        <family val="2"/>
        <scheme val="minor"/>
      </rPr>
      <t xml:space="preserve">32A,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</si>
  <si>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NXB-63H </t>
    </r>
    <r>
      <rPr>
        <sz val="7"/>
        <color rgb="FFff0000"/>
        <rFont val="Calibri"/>
        <family val="2"/>
        <scheme val="minor"/>
      </rPr>
      <t xml:space="preserve">1P C40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</si>
  <si>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MONOPOLAR, </t>
    </r>
    <r>
      <rPr>
        <sz val="7"/>
        <color rgb="FFff0000"/>
        <rFont val="Calibri"/>
        <family val="2"/>
        <scheme val="minor"/>
      </rPr>
      <t>40A</t>
    </r>
    <r>
      <rPr>
        <sz val="7"/>
        <color theme="1"/>
        <rFont val="Calibri"/>
        <family val="2"/>
        <scheme val="minor"/>
      </rPr>
      <t>, 10KA</t>
    </r>
  </si>
  <si>
    <r>
      <t/>
    </r>
    <r>
      <rPr>
        <sz val="7"/>
        <color theme="1"/>
        <rFont val="Calibri"/>
        <family val="2"/>
        <scheme val="minor"/>
      </rPr>
      <t xml:space="preserve">NXB-63H </t>
    </r>
    <r>
      <rPr>
        <sz val="7"/>
        <color rgb="FFff0000"/>
        <rFont val="Calibri"/>
        <family val="2"/>
        <scheme val="minor"/>
      </rPr>
      <t xml:space="preserve">1P C50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</si>
  <si>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MONOPOLAR, </t>
    </r>
    <r>
      <rPr>
        <sz val="7"/>
        <color rgb="FFff0000"/>
        <rFont val="Calibri"/>
        <family val="2"/>
        <scheme val="minor"/>
      </rPr>
      <t>50A,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</si>
  <si>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NXB-63H </t>
    </r>
    <r>
      <rPr>
        <sz val="7"/>
        <color rgb="FFff0000"/>
        <rFont val="Calibri"/>
        <family val="2"/>
        <scheme val="minor"/>
      </rPr>
      <t xml:space="preserve">1P C63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</si>
  <si>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MONOPOLAR, </t>
    </r>
    <r>
      <rPr>
        <sz val="7"/>
        <color rgb="FFff0000"/>
        <rFont val="Calibri"/>
        <family val="2"/>
        <scheme val="minor"/>
      </rPr>
      <t xml:space="preserve">63A,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</si>
  <si>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NXB-63H </t>
    </r>
    <r>
      <rPr>
        <sz val="7"/>
        <color rgb="FFff0000"/>
        <rFont val="Calibri"/>
        <family val="2"/>
        <scheme val="minor"/>
      </rPr>
      <t xml:space="preserve">2P C4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</si>
  <si>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BIPOLAR, </t>
    </r>
    <r>
      <rPr>
        <sz val="7"/>
        <color rgb="FFff0000"/>
        <rFont val="Calibri"/>
        <family val="2"/>
        <scheme val="minor"/>
      </rPr>
      <t>4A</t>
    </r>
    <r>
      <rPr>
        <sz val="7"/>
        <color theme="1"/>
        <rFont val="Calibri"/>
        <family val="2"/>
        <scheme val="minor"/>
      </rPr>
      <t>, 10KA</t>
    </r>
  </si>
  <si>
    <r>
      <t/>
    </r>
    <r>
      <rPr>
        <sz val="7"/>
        <color theme="1"/>
        <rFont val="Calibri"/>
        <family val="2"/>
        <scheme val="minor"/>
      </rPr>
      <t xml:space="preserve">NXB-63H </t>
    </r>
    <r>
      <rPr>
        <sz val="7"/>
        <color rgb="FFff0000"/>
        <rFont val="Calibri"/>
        <family val="2"/>
        <scheme val="minor"/>
      </rPr>
      <t xml:space="preserve">2P C6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</si>
  <si>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BIPOLAR, </t>
    </r>
    <r>
      <rPr>
        <sz val="7"/>
        <color rgb="FFff0000"/>
        <rFont val="Calibri"/>
        <family val="2"/>
        <scheme val="minor"/>
      </rPr>
      <t>6A</t>
    </r>
    <r>
      <rPr>
        <sz val="7"/>
        <color theme="1"/>
        <rFont val="Calibri"/>
        <family val="2"/>
        <scheme val="minor"/>
      </rPr>
      <t>, 10KA</t>
    </r>
  </si>
  <si>
    <r>
      <t/>
    </r>
    <r>
      <rPr>
        <sz val="7"/>
        <color theme="1"/>
        <rFont val="Calibri"/>
        <family val="2"/>
        <scheme val="minor"/>
      </rPr>
      <t xml:space="preserve">NXB-63H </t>
    </r>
    <r>
      <rPr>
        <sz val="7"/>
        <color rgb="FFff0000"/>
        <rFont val="Calibri"/>
        <family val="2"/>
        <scheme val="minor"/>
      </rPr>
      <t xml:space="preserve">2P C10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</si>
  <si>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BIPOLAR, </t>
    </r>
    <r>
      <rPr>
        <sz val="7"/>
        <color rgb="FFff0000"/>
        <rFont val="Calibri"/>
        <family val="2"/>
        <scheme val="minor"/>
      </rPr>
      <t xml:space="preserve">10A,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</si>
  <si>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NXB-63H </t>
    </r>
    <r>
      <rPr>
        <sz val="7"/>
        <color rgb="FFff0000"/>
        <rFont val="Calibri"/>
        <family val="2"/>
        <scheme val="minor"/>
      </rPr>
      <t xml:space="preserve">2P C16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</si>
  <si>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BIPOLAR, </t>
    </r>
    <r>
      <rPr>
        <sz val="7"/>
        <color rgb="FFff0000"/>
        <rFont val="Calibri"/>
        <family val="2"/>
        <scheme val="minor"/>
      </rPr>
      <t>16A</t>
    </r>
    <r>
      <rPr>
        <sz val="7"/>
        <color theme="1"/>
        <rFont val="Calibri"/>
        <family val="2"/>
        <scheme val="minor"/>
      </rPr>
      <t>, 10KA</t>
    </r>
  </si>
  <si>
    <r>
      <t/>
    </r>
    <r>
      <rPr>
        <sz val="7"/>
        <color theme="1"/>
        <rFont val="Calibri"/>
        <family val="2"/>
        <scheme val="minor"/>
      </rPr>
      <t xml:space="preserve">NXB-63H </t>
    </r>
    <r>
      <rPr>
        <sz val="7"/>
        <color rgb="FFff0000"/>
        <rFont val="Calibri"/>
        <family val="2"/>
        <scheme val="minor"/>
      </rPr>
      <t xml:space="preserve">2P C20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</si>
  <si>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BIPOLAR, </t>
    </r>
    <r>
      <rPr>
        <sz val="7"/>
        <color rgb="FFff0000"/>
        <rFont val="Calibri"/>
        <family val="2"/>
        <scheme val="minor"/>
      </rPr>
      <t>20A</t>
    </r>
    <r>
      <rPr>
        <sz val="7"/>
        <color theme="1"/>
        <rFont val="Calibri"/>
        <family val="2"/>
        <scheme val="minor"/>
      </rPr>
      <t>, 10KA</t>
    </r>
  </si>
  <si>
    <r>
      <t/>
    </r>
    <r>
      <rPr>
        <sz val="7"/>
        <color theme="1"/>
        <rFont val="Calibri"/>
        <family val="2"/>
        <scheme val="minor"/>
      </rPr>
      <t xml:space="preserve">NXB-63H </t>
    </r>
    <r>
      <rPr>
        <sz val="7"/>
        <color rgb="FFff0000"/>
        <rFont val="Calibri"/>
        <family val="2"/>
        <scheme val="minor"/>
      </rPr>
      <t xml:space="preserve">2P C25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</si>
  <si>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BIPOLAR, </t>
    </r>
    <r>
      <rPr>
        <sz val="7"/>
        <color rgb="FFff0000"/>
        <rFont val="Calibri"/>
        <family val="2"/>
        <scheme val="minor"/>
      </rPr>
      <t>25A</t>
    </r>
    <r>
      <rPr>
        <sz val="7"/>
        <color theme="1"/>
        <rFont val="Calibri"/>
        <family val="2"/>
        <scheme val="minor"/>
      </rPr>
      <t>, 10KA</t>
    </r>
  </si>
  <si>
    <r>
      <t/>
    </r>
    <r>
      <rPr>
        <sz val="7"/>
        <color theme="1"/>
        <rFont val="Calibri"/>
        <family val="2"/>
        <scheme val="minor"/>
      </rPr>
      <t xml:space="preserve">NXB-63H </t>
    </r>
    <r>
      <rPr>
        <sz val="7"/>
        <color rgb="FFff0000"/>
        <rFont val="Calibri"/>
        <family val="2"/>
        <scheme val="minor"/>
      </rPr>
      <t xml:space="preserve">2P C32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</si>
  <si>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BIPOLAR, </t>
    </r>
    <r>
      <rPr>
        <sz val="7"/>
        <color rgb="FFff0000"/>
        <rFont val="Calibri"/>
        <family val="2"/>
        <scheme val="minor"/>
      </rPr>
      <t>32A</t>
    </r>
    <r>
      <rPr>
        <sz val="7"/>
        <color theme="1"/>
        <rFont val="Calibri"/>
        <family val="2"/>
        <scheme val="minor"/>
      </rPr>
      <t>, 10KA</t>
    </r>
  </si>
  <si>
    <r>
      <t/>
    </r>
    <r>
      <rPr>
        <sz val="7"/>
        <color theme="1"/>
        <rFont val="Calibri"/>
        <family val="2"/>
        <scheme val="minor"/>
      </rPr>
      <t xml:space="preserve">NXB-63H </t>
    </r>
    <r>
      <rPr>
        <sz val="7"/>
        <color rgb="FFff0000"/>
        <rFont val="Calibri"/>
        <family val="2"/>
        <scheme val="minor"/>
      </rPr>
      <t xml:space="preserve">2P C40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</si>
  <si>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BIPOLAR, </t>
    </r>
    <r>
      <rPr>
        <sz val="7"/>
        <color rgb="FFff0000"/>
        <rFont val="Calibri"/>
        <family val="2"/>
        <scheme val="minor"/>
      </rPr>
      <t>40A</t>
    </r>
    <r>
      <rPr>
        <sz val="7"/>
        <color theme="1"/>
        <rFont val="Calibri"/>
        <family val="2"/>
        <scheme val="minor"/>
      </rPr>
      <t>, 10KA</t>
    </r>
  </si>
  <si>
    <r>
      <t/>
    </r>
    <r>
      <rPr>
        <sz val="7"/>
        <color theme="1"/>
        <rFont val="Calibri"/>
        <family val="2"/>
        <scheme val="minor"/>
      </rPr>
      <t xml:space="preserve">NXB-63H </t>
    </r>
    <r>
      <rPr>
        <sz val="7"/>
        <color rgb="FFff0000"/>
        <rFont val="Calibri"/>
        <family val="2"/>
        <scheme val="minor"/>
      </rPr>
      <t xml:space="preserve">2P C50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</si>
  <si>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BIPOLAR, </t>
    </r>
    <r>
      <rPr>
        <sz val="7"/>
        <color rgb="FFff0000"/>
        <rFont val="Calibri"/>
        <family val="2"/>
        <scheme val="minor"/>
      </rPr>
      <t xml:space="preserve">50A,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</si>
  <si>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NXB-63H </t>
    </r>
    <r>
      <rPr>
        <sz val="7"/>
        <color rgb="FFff0000"/>
        <rFont val="Calibri"/>
        <family val="2"/>
        <scheme val="minor"/>
      </rPr>
      <t xml:space="preserve">2P C63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</si>
  <si>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BIPOLAR, </t>
    </r>
    <r>
      <rPr>
        <sz val="7"/>
        <color rgb="FFff0000"/>
        <rFont val="Calibri"/>
        <family val="2"/>
        <scheme val="minor"/>
      </rPr>
      <t>63A</t>
    </r>
    <r>
      <rPr>
        <sz val="7"/>
        <color theme="1"/>
        <rFont val="Calibri"/>
        <family val="2"/>
        <scheme val="minor"/>
      </rPr>
      <t>, 10KA</t>
    </r>
  </si>
  <si>
    <r>
      <t/>
    </r>
    <r>
      <rPr>
        <sz val="7"/>
        <color theme="1"/>
        <rFont val="Calibri"/>
        <family val="2"/>
        <scheme val="minor"/>
      </rPr>
      <t xml:space="preserve">NXB-63H </t>
    </r>
    <r>
      <rPr>
        <sz val="7"/>
        <color rgb="FFff0000"/>
        <rFont val="Calibri"/>
        <family val="2"/>
        <scheme val="minor"/>
      </rPr>
      <t xml:space="preserve">3P C4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</si>
  <si>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TRIPOLAR, </t>
    </r>
    <r>
      <rPr>
        <sz val="7"/>
        <color rgb="FFff0000"/>
        <rFont val="Calibri"/>
        <family val="2"/>
        <scheme val="minor"/>
      </rPr>
      <t xml:space="preserve">4A,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</si>
  <si>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NXB-63H </t>
    </r>
    <r>
      <rPr>
        <sz val="7"/>
        <color rgb="FFff0000"/>
        <rFont val="Calibri"/>
        <family val="2"/>
        <scheme val="minor"/>
      </rPr>
      <t xml:space="preserve">3P C6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</si>
  <si>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TRIPOLAR, </t>
    </r>
    <r>
      <rPr>
        <sz val="7"/>
        <color rgb="FFff0000"/>
        <rFont val="Calibri"/>
        <family val="2"/>
        <scheme val="minor"/>
      </rPr>
      <t xml:space="preserve">6A,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</si>
  <si>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NXB-63H </t>
    </r>
    <r>
      <rPr>
        <sz val="7"/>
        <color rgb="FFff0000"/>
        <rFont val="Calibri"/>
        <family val="2"/>
        <scheme val="minor"/>
      </rPr>
      <t xml:space="preserve">3P C10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</si>
  <si>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TRIPOLAR, </t>
    </r>
    <r>
      <rPr>
        <sz val="7"/>
        <color rgb="FFff0000"/>
        <rFont val="Calibri"/>
        <family val="2"/>
        <scheme val="minor"/>
      </rPr>
      <t xml:space="preserve">10A,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</si>
  <si>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NXB-63H </t>
    </r>
    <r>
      <rPr>
        <sz val="7"/>
        <color rgb="FFff0000"/>
        <rFont val="Calibri"/>
        <family val="2"/>
        <scheme val="minor"/>
      </rPr>
      <t xml:space="preserve">3P C16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</si>
  <si>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TRIPOLAR, </t>
    </r>
    <r>
      <rPr>
        <sz val="7"/>
        <color rgb="FFff0000"/>
        <rFont val="Calibri"/>
        <family val="2"/>
        <scheme val="minor"/>
      </rPr>
      <t xml:space="preserve">16A,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</si>
  <si>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NXB-63H </t>
    </r>
    <r>
      <rPr>
        <sz val="7"/>
        <color rgb="FFff0000"/>
        <rFont val="Calibri"/>
        <family val="2"/>
        <scheme val="minor"/>
      </rPr>
      <t xml:space="preserve">3P C20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</si>
  <si>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TRIPOLAR, </t>
    </r>
    <r>
      <rPr>
        <sz val="7"/>
        <color rgb="FFff0000"/>
        <rFont val="Calibri"/>
        <family val="2"/>
        <scheme val="minor"/>
      </rPr>
      <t xml:space="preserve">20A,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</si>
  <si>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NXB-63H </t>
    </r>
    <r>
      <rPr>
        <sz val="7"/>
        <color rgb="FFff0000"/>
        <rFont val="Calibri"/>
        <family val="2"/>
        <scheme val="minor"/>
      </rPr>
      <t xml:space="preserve">3P C25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</si>
  <si>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TRIPOLAR, </t>
    </r>
    <r>
      <rPr>
        <sz val="7"/>
        <color rgb="FFff0000"/>
        <rFont val="Calibri"/>
        <family val="2"/>
        <scheme val="minor"/>
      </rPr>
      <t>25A</t>
    </r>
    <r>
      <rPr>
        <sz val="7"/>
        <color theme="1"/>
        <rFont val="Calibri"/>
        <family val="2"/>
        <scheme val="minor"/>
      </rPr>
      <t>, 10K</t>
    </r>
  </si>
  <si>
    <r>
      <t/>
    </r>
    <r>
      <rPr>
        <sz val="7"/>
        <color theme="1"/>
        <rFont val="Calibri"/>
        <family val="2"/>
        <scheme val="minor"/>
      </rPr>
      <t xml:space="preserve">NXB-63H </t>
    </r>
    <r>
      <rPr>
        <sz val="7"/>
        <color rgb="FFff0000"/>
        <rFont val="Calibri"/>
        <family val="2"/>
        <scheme val="minor"/>
      </rPr>
      <t xml:space="preserve">3P C32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</si>
  <si>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>INTERRU</t>
    </r>
    <r>
      <rPr>
        <b/>
        <sz val="2"/>
        <color rgb="FFfdfdfd"/>
        <rFont val="Arial"/>
        <family val="2"/>
      </rPr>
      <t>INT</t>
    </r>
    <r>
      <rPr>
        <sz val="7"/>
        <color theme="1"/>
        <rFont val="Calibri"/>
        <family val="2"/>
        <scheme val="minor"/>
      </rPr>
      <t>P</t>
    </r>
    <r>
      <rPr>
        <b/>
        <sz val="2"/>
        <color rgb="FFfdfdfd"/>
        <rFont val="Arial"/>
        <family val="2"/>
      </rPr>
      <t>ERT</t>
    </r>
    <r>
      <rPr>
        <sz val="7"/>
        <color theme="1"/>
        <rFont val="Calibri"/>
        <family val="2"/>
        <scheme val="minor"/>
      </rPr>
      <t>T</t>
    </r>
    <r>
      <rPr>
        <b/>
        <sz val="2"/>
        <color rgb="FFfdfdfd"/>
        <rFont val="Arial"/>
        <family val="2"/>
      </rPr>
      <t xml:space="preserve">EK  </t>
    </r>
    <r>
      <rPr>
        <sz val="7"/>
        <color theme="1"/>
        <rFont val="Calibri"/>
        <family val="2"/>
        <scheme val="minor"/>
      </rPr>
      <t xml:space="preserve">OR TERMOMAGNETICO TRIPOLAR, </t>
    </r>
    <r>
      <rPr>
        <sz val="7"/>
        <color rgb="FFff0000"/>
        <rFont val="Calibri"/>
        <family val="2"/>
        <scheme val="minor"/>
      </rPr>
      <t xml:space="preserve">32A,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</si>
  <si>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NXB-63H </t>
    </r>
    <r>
      <rPr>
        <sz val="7"/>
        <color rgb="FFff0000"/>
        <rFont val="Calibri"/>
        <family val="2"/>
        <scheme val="minor"/>
      </rPr>
      <t xml:space="preserve">3P C40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</si>
  <si>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TRIPOLAR, </t>
    </r>
    <r>
      <rPr>
        <sz val="7"/>
        <color rgb="FFff0000"/>
        <rFont val="Calibri"/>
        <family val="2"/>
        <scheme val="minor"/>
      </rPr>
      <t xml:space="preserve">40A,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</si>
  <si>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NXB-63H </t>
    </r>
    <r>
      <rPr>
        <sz val="7"/>
        <color rgb="FFff0000"/>
        <rFont val="Calibri"/>
        <family val="2"/>
        <scheme val="minor"/>
      </rPr>
      <t xml:space="preserve">3P C50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</si>
  <si>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TRIPOLAR, </t>
    </r>
    <r>
      <rPr>
        <sz val="7"/>
        <color rgb="FFff0000"/>
        <rFont val="Calibri"/>
        <family val="2"/>
        <scheme val="minor"/>
      </rPr>
      <t>50A</t>
    </r>
    <r>
      <rPr>
        <sz val="7"/>
        <color theme="1"/>
        <rFont val="Calibri"/>
        <family val="2"/>
        <scheme val="minor"/>
      </rPr>
      <t>, 10KA</t>
    </r>
  </si>
  <si>
    <r>
      <t/>
    </r>
    <r>
      <rPr>
        <sz val="7"/>
        <color theme="1"/>
        <rFont val="Calibri"/>
        <family val="2"/>
        <scheme val="minor"/>
      </rPr>
      <t xml:space="preserve">NXB-63H </t>
    </r>
    <r>
      <rPr>
        <sz val="7"/>
        <color rgb="FFff0000"/>
        <rFont val="Calibri"/>
        <family val="2"/>
        <scheme val="minor"/>
      </rPr>
      <t xml:space="preserve">3P C63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</si>
  <si>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TRIPOLAR, </t>
    </r>
    <r>
      <rPr>
        <sz val="7"/>
        <color rgb="FFff0000"/>
        <rFont val="Calibri"/>
        <family val="2"/>
        <scheme val="minor"/>
      </rPr>
      <t>63A</t>
    </r>
    <r>
      <rPr>
        <sz val="7"/>
        <color theme="1"/>
        <rFont val="Calibri"/>
        <family val="2"/>
        <scheme val="minor"/>
      </rPr>
      <t>, 10KA</t>
    </r>
  </si>
  <si>
    <r>
      <t/>
    </r>
    <r>
      <rPr>
        <sz val="7"/>
        <color rgb="FFff0000"/>
        <rFont val="Calibri"/>
        <family val="2"/>
        <scheme val="minor"/>
      </rPr>
      <t xml:space="preserve">NB1-63 </t>
    </r>
    <r>
      <rPr>
        <sz val="7"/>
        <color theme="1"/>
        <rFont val="Calibri"/>
        <family val="2"/>
        <scheme val="minor"/>
      </rPr>
      <t>2P C16 6KA</t>
    </r>
  </si>
  <si>
    <r>
      <t/>
    </r>
    <r>
      <rPr>
        <sz val="7"/>
        <color theme="1"/>
        <rFont val="Calibri"/>
        <family val="2"/>
        <scheme val="minor"/>
      </rPr>
      <t xml:space="preserve">INT. TERMOMAG. BIPOLAR CURVA C </t>
    </r>
    <r>
      <rPr>
        <sz val="7"/>
        <color rgb="FFff0000"/>
        <rFont val="Calibri"/>
        <family val="2"/>
        <scheme val="minor"/>
      </rPr>
      <t xml:space="preserve">16A </t>
    </r>
    <r>
      <rPr>
        <sz val="7"/>
        <color theme="1"/>
        <rFont val="Calibri"/>
        <family val="2"/>
        <scheme val="minor"/>
      </rPr>
      <t>6KA</t>
    </r>
  </si>
  <si>
    <r>
      <t/>
    </r>
    <r>
      <rPr>
        <sz val="7"/>
        <color rgb="FFff0000"/>
        <rFont val="Calibri"/>
        <family val="2"/>
        <scheme val="minor"/>
      </rPr>
      <t xml:space="preserve">NB1-63 </t>
    </r>
    <r>
      <rPr>
        <sz val="7"/>
        <color theme="1"/>
        <rFont val="Calibri"/>
        <family val="2"/>
        <scheme val="minor"/>
      </rPr>
      <t>2P C20 6KA</t>
    </r>
  </si>
  <si>
    <r>
      <t/>
    </r>
    <r>
      <rPr>
        <sz val="7"/>
        <color theme="1"/>
        <rFont val="Calibri"/>
        <family val="2"/>
        <scheme val="minor"/>
      </rPr>
      <t xml:space="preserve">INT. TERMOMAG. BIPOLAR CURVA C </t>
    </r>
    <r>
      <rPr>
        <sz val="7"/>
        <color rgb="FFff0000"/>
        <rFont val="Calibri"/>
        <family val="2"/>
        <scheme val="minor"/>
      </rPr>
      <t xml:space="preserve">20A </t>
    </r>
    <r>
      <rPr>
        <sz val="7"/>
        <color theme="1"/>
        <rFont val="Calibri"/>
        <family val="2"/>
        <scheme val="minor"/>
      </rPr>
      <t>6KA</t>
    </r>
  </si>
  <si>
    <r>
      <t/>
    </r>
    <r>
      <rPr>
        <sz val="7"/>
        <color rgb="FFff0000"/>
        <rFont val="Calibri"/>
        <family val="2"/>
        <scheme val="minor"/>
      </rPr>
      <t xml:space="preserve">NB1-63 </t>
    </r>
    <r>
      <rPr>
        <sz val="7"/>
        <color theme="1"/>
        <rFont val="Calibri"/>
        <family val="2"/>
        <scheme val="minor"/>
      </rPr>
      <t>2P C25 6KA</t>
    </r>
  </si>
  <si>
    <r>
      <t/>
    </r>
    <r>
      <rPr>
        <sz val="7"/>
        <color theme="1"/>
        <rFont val="Calibri"/>
        <family val="2"/>
        <scheme val="minor"/>
      </rPr>
      <t xml:space="preserve">INT. TERMOMAG. BIPOLAR CURVA C </t>
    </r>
    <r>
      <rPr>
        <sz val="7"/>
        <color rgb="FFff0000"/>
        <rFont val="Calibri"/>
        <family val="2"/>
        <scheme val="minor"/>
      </rPr>
      <t xml:space="preserve">25A </t>
    </r>
    <r>
      <rPr>
        <sz val="7"/>
        <color theme="1"/>
        <rFont val="Calibri"/>
        <family val="2"/>
        <scheme val="minor"/>
      </rPr>
      <t>6KA</t>
    </r>
  </si>
  <si>
    <r>
      <t/>
    </r>
    <r>
      <rPr>
        <sz val="7"/>
        <color rgb="FFff0000"/>
        <rFont val="Calibri"/>
        <family val="2"/>
        <scheme val="minor"/>
      </rPr>
      <t xml:space="preserve">NB1-63 </t>
    </r>
    <r>
      <rPr>
        <sz val="7"/>
        <color theme="1"/>
        <rFont val="Calibri"/>
        <family val="2"/>
        <scheme val="minor"/>
      </rPr>
      <t>2P C32 6KA</t>
    </r>
  </si>
  <si>
    <r>
      <t/>
    </r>
    <r>
      <rPr>
        <sz val="7"/>
        <color theme="1"/>
        <rFont val="Calibri"/>
        <family val="2"/>
        <scheme val="minor"/>
      </rPr>
      <t xml:space="preserve">INT. TERMOMAG. BIPOLAR CURVA C </t>
    </r>
    <r>
      <rPr>
        <sz val="7"/>
        <color rgb="FFff0000"/>
        <rFont val="Calibri"/>
        <family val="2"/>
        <scheme val="minor"/>
      </rPr>
      <t xml:space="preserve">32A </t>
    </r>
    <r>
      <rPr>
        <sz val="7"/>
        <color theme="1"/>
        <rFont val="Calibri"/>
        <family val="2"/>
        <scheme val="minor"/>
      </rPr>
      <t>6KA</t>
    </r>
  </si>
  <si>
    <r>
      <t/>
    </r>
    <r>
      <rPr>
        <sz val="7"/>
        <color rgb="FFff0000"/>
        <rFont val="Calibri"/>
        <family val="2"/>
        <scheme val="minor"/>
      </rPr>
      <t xml:space="preserve">NB1-63 </t>
    </r>
    <r>
      <rPr>
        <sz val="7"/>
        <color theme="1"/>
        <rFont val="Calibri"/>
        <family val="2"/>
        <scheme val="minor"/>
      </rPr>
      <t>2P C40 6KA</t>
    </r>
  </si>
  <si>
    <r>
      <t/>
    </r>
    <r>
      <rPr>
        <sz val="7"/>
        <color theme="1"/>
        <rFont val="Calibri"/>
        <family val="2"/>
        <scheme val="minor"/>
      </rPr>
      <t xml:space="preserve">INT. TERMOMAG. BIPOLAR CURVA C </t>
    </r>
    <r>
      <rPr>
        <sz val="7"/>
        <color rgb="FFff0000"/>
        <rFont val="Calibri"/>
        <family val="2"/>
        <scheme val="minor"/>
      </rPr>
      <t xml:space="preserve">40A </t>
    </r>
    <r>
      <rPr>
        <sz val="7"/>
        <color theme="1"/>
        <rFont val="Calibri"/>
        <family val="2"/>
        <scheme val="minor"/>
      </rPr>
      <t>6KA</t>
    </r>
  </si>
  <si>
    <r>
      <t/>
    </r>
    <r>
      <rPr>
        <sz val="7"/>
        <color rgb="FFff0000"/>
        <rFont val="Calibri"/>
        <family val="2"/>
        <scheme val="minor"/>
      </rPr>
      <t xml:space="preserve">NB1-63 </t>
    </r>
    <r>
      <rPr>
        <sz val="7"/>
        <color theme="1"/>
        <rFont val="Calibri"/>
        <family val="2"/>
        <scheme val="minor"/>
      </rPr>
      <t>2P C50 6KA</t>
    </r>
  </si>
  <si>
    <r>
      <t/>
    </r>
    <r>
      <rPr>
        <sz val="7"/>
        <color theme="1"/>
        <rFont val="Calibri"/>
        <family val="2"/>
        <scheme val="minor"/>
      </rPr>
      <t xml:space="preserve">INT. TERMOMAG. BIPOLAR CURVA C </t>
    </r>
    <r>
      <rPr>
        <sz val="7"/>
        <color rgb="FFff0000"/>
        <rFont val="Calibri"/>
        <family val="2"/>
        <scheme val="minor"/>
      </rPr>
      <t xml:space="preserve">50A </t>
    </r>
    <r>
      <rPr>
        <sz val="7"/>
        <color theme="1"/>
        <rFont val="Calibri"/>
        <family val="2"/>
        <scheme val="minor"/>
      </rPr>
      <t>6KA</t>
    </r>
  </si>
  <si>
    <r>
      <t/>
    </r>
    <r>
      <rPr>
        <sz val="7"/>
        <color rgb="FFff0000"/>
        <rFont val="Calibri"/>
        <family val="2"/>
        <scheme val="minor"/>
      </rPr>
      <t>NB1</t>
    </r>
    <r>
      <rPr>
        <sz val="7"/>
        <color theme="1"/>
        <rFont val="Calibri"/>
        <family val="2"/>
        <scheme val="minor"/>
      </rPr>
      <t>-63 3P C16 6KA</t>
    </r>
  </si>
  <si>
    <r>
      <t/>
    </r>
    <r>
      <rPr>
        <sz val="7"/>
        <color theme="1"/>
        <rFont val="Calibri"/>
        <family val="2"/>
        <scheme val="minor"/>
      </rPr>
      <t xml:space="preserve">INT. TERMOMAG. TRIPOLAR CURVA C </t>
    </r>
    <r>
      <rPr>
        <sz val="7"/>
        <color rgb="FFff0000"/>
        <rFont val="Calibri"/>
        <family val="2"/>
        <scheme val="minor"/>
      </rPr>
      <t xml:space="preserve">16A </t>
    </r>
    <r>
      <rPr>
        <sz val="7"/>
        <color theme="1"/>
        <rFont val="Calibri"/>
        <family val="2"/>
        <scheme val="minor"/>
      </rPr>
      <t>6KA</t>
    </r>
  </si>
  <si>
    <r>
      <t/>
    </r>
    <r>
      <rPr>
        <sz val="7"/>
        <color rgb="FFff0000"/>
        <rFont val="Calibri"/>
        <family val="2"/>
        <scheme val="minor"/>
      </rPr>
      <t>NB1</t>
    </r>
    <r>
      <rPr>
        <sz val="7"/>
        <color theme="1"/>
        <rFont val="Calibri"/>
        <family val="2"/>
        <scheme val="minor"/>
      </rPr>
      <t>-63 3P C20 6KA</t>
    </r>
  </si>
  <si>
    <r>
      <t/>
    </r>
    <r>
      <rPr>
        <sz val="7"/>
        <color theme="1"/>
        <rFont val="Calibri"/>
        <family val="2"/>
        <scheme val="minor"/>
      </rPr>
      <t xml:space="preserve">INT. TERMOMAG. TRIPOLAR CURVA C </t>
    </r>
    <r>
      <rPr>
        <sz val="7"/>
        <color rgb="FFff0000"/>
        <rFont val="Calibri"/>
        <family val="2"/>
        <scheme val="minor"/>
      </rPr>
      <t xml:space="preserve">20A </t>
    </r>
    <r>
      <rPr>
        <sz val="7"/>
        <color theme="1"/>
        <rFont val="Calibri"/>
        <family val="2"/>
        <scheme val="minor"/>
      </rPr>
      <t>6KA</t>
    </r>
  </si>
  <si>
    <r>
      <t/>
    </r>
    <r>
      <rPr>
        <sz val="7"/>
        <color rgb="FFff0000"/>
        <rFont val="Calibri"/>
        <family val="2"/>
        <scheme val="minor"/>
      </rPr>
      <t>NB1</t>
    </r>
    <r>
      <rPr>
        <sz val="7"/>
        <color theme="1"/>
        <rFont val="Calibri"/>
        <family val="2"/>
        <scheme val="minor"/>
      </rPr>
      <t>-63 3P C25 6KA</t>
    </r>
  </si>
  <si>
    <r>
      <t/>
    </r>
    <r>
      <rPr>
        <sz val="7"/>
        <color theme="1"/>
        <rFont val="Calibri"/>
        <family val="2"/>
        <scheme val="minor"/>
      </rPr>
      <t xml:space="preserve">INT. TERMOMAG. TRIPOLAR CURVA C </t>
    </r>
    <r>
      <rPr>
        <sz val="7"/>
        <color rgb="FFff0000"/>
        <rFont val="Calibri"/>
        <family val="2"/>
        <scheme val="minor"/>
      </rPr>
      <t xml:space="preserve">25 </t>
    </r>
    <r>
      <rPr>
        <sz val="7"/>
        <color theme="1"/>
        <rFont val="Calibri"/>
        <family val="2"/>
        <scheme val="minor"/>
      </rPr>
      <t>6KA</t>
    </r>
  </si>
  <si>
    <r>
      <t/>
    </r>
    <r>
      <rPr>
        <sz val="7"/>
        <color rgb="FFff0000"/>
        <rFont val="Calibri"/>
        <family val="2"/>
        <scheme val="minor"/>
      </rPr>
      <t>NB1</t>
    </r>
    <r>
      <rPr>
        <sz val="7"/>
        <color theme="1"/>
        <rFont val="Calibri"/>
        <family val="2"/>
        <scheme val="minor"/>
      </rPr>
      <t>-63 3P C32 6KA</t>
    </r>
  </si>
  <si>
    <r>
      <t/>
    </r>
    <r>
      <rPr>
        <sz val="7"/>
        <color theme="1"/>
        <rFont val="Calibri"/>
        <family val="2"/>
        <scheme val="minor"/>
      </rPr>
      <t xml:space="preserve">INT. TERMOMAG. TRIPOLAR CURVA C </t>
    </r>
    <r>
      <rPr>
        <sz val="7"/>
        <color rgb="FFff0000"/>
        <rFont val="Calibri"/>
        <family val="2"/>
        <scheme val="minor"/>
      </rPr>
      <t xml:space="preserve">32A </t>
    </r>
    <r>
      <rPr>
        <sz val="7"/>
        <color theme="1"/>
        <rFont val="Calibri"/>
        <family val="2"/>
        <scheme val="minor"/>
      </rPr>
      <t>6KA</t>
    </r>
  </si>
  <si>
    <r>
      <t/>
    </r>
    <r>
      <rPr>
        <sz val="7"/>
        <color rgb="FFff0000"/>
        <rFont val="Calibri"/>
        <family val="2"/>
        <scheme val="minor"/>
      </rPr>
      <t>NB1</t>
    </r>
    <r>
      <rPr>
        <sz val="7"/>
        <color theme="1"/>
        <rFont val="Calibri"/>
        <family val="2"/>
        <scheme val="minor"/>
      </rPr>
      <t>-63 3P C40 6KA</t>
    </r>
  </si>
  <si>
    <r>
      <t/>
    </r>
    <r>
      <rPr>
        <sz val="7"/>
        <color theme="1"/>
        <rFont val="Calibri"/>
        <family val="2"/>
        <scheme val="minor"/>
      </rPr>
      <t xml:space="preserve">INT. TERMOMAG. TRIPOLAR CURVA C </t>
    </r>
    <r>
      <rPr>
        <sz val="7"/>
        <color rgb="FFff0000"/>
        <rFont val="Calibri"/>
        <family val="2"/>
        <scheme val="minor"/>
      </rPr>
      <t xml:space="preserve">40A </t>
    </r>
    <r>
      <rPr>
        <sz val="7"/>
        <color theme="1"/>
        <rFont val="Calibri"/>
        <family val="2"/>
        <scheme val="minor"/>
      </rPr>
      <t>6KA</t>
    </r>
  </si>
  <si>
    <r>
      <t/>
    </r>
    <r>
      <rPr>
        <sz val="7"/>
        <color rgb="FFff0000"/>
        <rFont val="Calibri"/>
        <family val="2"/>
        <scheme val="minor"/>
      </rPr>
      <t>NB1</t>
    </r>
    <r>
      <rPr>
        <sz val="7"/>
        <color theme="1"/>
        <rFont val="Calibri"/>
        <family val="2"/>
        <scheme val="minor"/>
      </rPr>
      <t>-63 3P C50 6KA</t>
    </r>
  </si>
  <si>
    <r>
      <t/>
    </r>
    <r>
      <rPr>
        <sz val="7"/>
        <color theme="1"/>
        <rFont val="Calibri"/>
        <family val="2"/>
        <scheme val="minor"/>
      </rPr>
      <t xml:space="preserve">INT. TERMOMAG. TRIPOLAR CURVA C </t>
    </r>
    <r>
      <rPr>
        <sz val="7"/>
        <color rgb="FFff0000"/>
        <rFont val="Calibri"/>
        <family val="2"/>
        <scheme val="minor"/>
      </rPr>
      <t xml:space="preserve">50A </t>
    </r>
    <r>
      <rPr>
        <sz val="7"/>
        <color theme="1"/>
        <rFont val="Calibri"/>
        <family val="2"/>
        <scheme val="minor"/>
      </rPr>
      <t>6KA</t>
    </r>
  </si>
  <si>
    <r>
      <t/>
    </r>
    <r>
      <rPr>
        <sz val="7"/>
        <color rgb="FFff0000"/>
        <rFont val="Calibri"/>
        <family val="2"/>
        <scheme val="minor"/>
      </rPr>
      <t>NB1</t>
    </r>
    <r>
      <rPr>
        <sz val="7"/>
        <color theme="1"/>
        <rFont val="Calibri"/>
        <family val="2"/>
        <scheme val="minor"/>
      </rPr>
      <t>-63 3P C63 6KA</t>
    </r>
  </si>
  <si>
    <r>
      <t/>
    </r>
    <r>
      <rPr>
        <sz val="7"/>
        <color theme="1"/>
        <rFont val="Calibri"/>
        <family val="2"/>
        <scheme val="minor"/>
      </rPr>
      <t xml:space="preserve">INT. TERMOMAG. TRIPOLAR CURVA C </t>
    </r>
    <r>
      <rPr>
        <sz val="7"/>
        <color rgb="FFff0000"/>
        <rFont val="Calibri"/>
        <family val="2"/>
        <scheme val="minor"/>
      </rPr>
      <t xml:space="preserve">63A </t>
    </r>
    <r>
      <rPr>
        <sz val="7"/>
        <color theme="1"/>
        <rFont val="Calibri"/>
        <family val="2"/>
        <scheme val="minor"/>
      </rPr>
      <t>6KA</t>
    </r>
  </si>
  <si>
    <t>NB1-63 2P C16 10KA</t>
  </si>
  <si>
    <r>
      <t/>
    </r>
    <r>
      <rPr>
        <sz val="7"/>
        <color theme="1"/>
        <rFont val="Calibri"/>
        <family val="2"/>
        <scheme val="minor"/>
      </rPr>
      <t xml:space="preserve">INT. TERMOMAG. BIPOLAR CURVA C </t>
    </r>
    <r>
      <rPr>
        <sz val="7"/>
        <color rgb="FFff0000"/>
        <rFont val="Calibri"/>
        <family val="2"/>
        <scheme val="minor"/>
      </rPr>
      <t xml:space="preserve">16A </t>
    </r>
    <r>
      <rPr>
        <sz val="7"/>
        <color theme="1"/>
        <rFont val="Calibri"/>
        <family val="2"/>
        <scheme val="minor"/>
      </rPr>
      <t>10KA</t>
    </r>
  </si>
  <si>
    <t>NB1-63 2P C20 10KA</t>
  </si>
  <si>
    <r>
      <t/>
    </r>
    <r>
      <rPr>
        <sz val="7"/>
        <color theme="1"/>
        <rFont val="Calibri"/>
        <family val="2"/>
        <scheme val="minor"/>
      </rPr>
      <t xml:space="preserve">INT. TERMOMAG. BIPOLAR CURVA C </t>
    </r>
    <r>
      <rPr>
        <sz val="7"/>
        <color rgb="FFff0000"/>
        <rFont val="Calibri"/>
        <family val="2"/>
        <scheme val="minor"/>
      </rPr>
      <t xml:space="preserve">20A </t>
    </r>
    <r>
      <rPr>
        <sz val="7"/>
        <color theme="1"/>
        <rFont val="Calibri"/>
        <family val="2"/>
        <scheme val="minor"/>
      </rPr>
      <t>10KA</t>
    </r>
  </si>
  <si>
    <t>NB1-63 2P C25 10KA</t>
  </si>
  <si>
    <r>
      <t/>
    </r>
    <r>
      <rPr>
        <sz val="7"/>
        <color theme="1"/>
        <rFont val="Calibri"/>
        <family val="2"/>
        <scheme val="minor"/>
      </rPr>
      <t xml:space="preserve">INT. TERMOMAG. BIPOLAR CURVA C </t>
    </r>
    <r>
      <rPr>
        <sz val="7"/>
        <color rgb="FFff0000"/>
        <rFont val="Calibri"/>
        <family val="2"/>
        <scheme val="minor"/>
      </rPr>
      <t xml:space="preserve">25A </t>
    </r>
    <r>
      <rPr>
        <sz val="7"/>
        <color theme="1"/>
        <rFont val="Calibri"/>
        <family val="2"/>
        <scheme val="minor"/>
      </rPr>
      <t>10KA</t>
    </r>
  </si>
  <si>
    <t>NB1-63 2P C32 10KA</t>
  </si>
  <si>
    <r>
      <t/>
    </r>
    <r>
      <rPr>
        <sz val="7"/>
        <color theme="1"/>
        <rFont val="Calibri"/>
        <family val="2"/>
        <scheme val="minor"/>
      </rPr>
      <t xml:space="preserve">INT. TERMOMAG. BIPOLAR CURVA C </t>
    </r>
    <r>
      <rPr>
        <sz val="7"/>
        <color rgb="FFff0000"/>
        <rFont val="Calibri"/>
        <family val="2"/>
        <scheme val="minor"/>
      </rPr>
      <t xml:space="preserve">32A </t>
    </r>
    <r>
      <rPr>
        <sz val="7"/>
        <color theme="1"/>
        <rFont val="Calibri"/>
        <family val="2"/>
        <scheme val="minor"/>
      </rPr>
      <t>10KA</t>
    </r>
  </si>
  <si>
    <t>NB1-63 2P C40 10KA</t>
  </si>
  <si>
    <r>
      <t/>
    </r>
    <r>
      <rPr>
        <sz val="7"/>
        <color theme="1"/>
        <rFont val="Calibri"/>
        <family val="2"/>
        <scheme val="minor"/>
      </rPr>
      <t xml:space="preserve">INT. TERMOMAG. BIPOLAR CURVA C </t>
    </r>
    <r>
      <rPr>
        <sz val="7"/>
        <color rgb="FFff0000"/>
        <rFont val="Calibri"/>
        <family val="2"/>
        <scheme val="minor"/>
      </rPr>
      <t xml:space="preserve">40A </t>
    </r>
    <r>
      <rPr>
        <sz val="7"/>
        <color theme="1"/>
        <rFont val="Calibri"/>
        <family val="2"/>
        <scheme val="minor"/>
      </rPr>
      <t>10KA</t>
    </r>
  </si>
  <si>
    <t>NB1-63 2P C50 10KA</t>
  </si>
  <si>
    <r>
      <t/>
    </r>
    <r>
      <rPr>
        <sz val="7"/>
        <color theme="1"/>
        <rFont val="Calibri"/>
        <family val="2"/>
        <scheme val="minor"/>
      </rPr>
      <t xml:space="preserve">INT. TERMOMAG. BIPOLAR CURVA C </t>
    </r>
    <r>
      <rPr>
        <sz val="7"/>
        <color rgb="FFff0000"/>
        <rFont val="Calibri"/>
        <family val="2"/>
        <scheme val="minor"/>
      </rPr>
      <t xml:space="preserve">50A </t>
    </r>
    <r>
      <rPr>
        <sz val="7"/>
        <color theme="1"/>
        <rFont val="Calibri"/>
        <family val="2"/>
        <scheme val="minor"/>
      </rPr>
      <t>10KA</t>
    </r>
  </si>
  <si>
    <t>NB1-63 3P C16 10KA</t>
  </si>
  <si>
    <r>
      <t/>
    </r>
    <r>
      <rPr>
        <sz val="7"/>
        <color theme="1"/>
        <rFont val="Calibri"/>
        <family val="2"/>
        <scheme val="minor"/>
      </rPr>
      <t xml:space="preserve">INT. TERMOMAG. TRIPOLAR CURVA C </t>
    </r>
    <r>
      <rPr>
        <sz val="7"/>
        <color rgb="FFff0000"/>
        <rFont val="Calibri"/>
        <family val="2"/>
        <scheme val="minor"/>
      </rPr>
      <t xml:space="preserve">16A </t>
    </r>
    <r>
      <rPr>
        <sz val="7"/>
        <color theme="1"/>
        <rFont val="Calibri"/>
        <family val="2"/>
        <scheme val="minor"/>
      </rPr>
      <t>10KA</t>
    </r>
  </si>
  <si>
    <t>NB1-63 3P C20 10KA</t>
  </si>
  <si>
    <r>
      <t/>
    </r>
    <r>
      <rPr>
        <sz val="7"/>
        <color theme="1"/>
        <rFont val="Calibri"/>
        <family val="2"/>
        <scheme val="minor"/>
      </rPr>
      <t xml:space="preserve">INT. TERMOMAG. TRIPOLAR CURVA C </t>
    </r>
    <r>
      <rPr>
        <sz val="7"/>
        <color rgb="FFff0000"/>
        <rFont val="Calibri"/>
        <family val="2"/>
        <scheme val="minor"/>
      </rPr>
      <t xml:space="preserve">20A </t>
    </r>
    <r>
      <rPr>
        <sz val="7"/>
        <color theme="1"/>
        <rFont val="Calibri"/>
        <family val="2"/>
        <scheme val="minor"/>
      </rPr>
      <t>10KA</t>
    </r>
  </si>
  <si>
    <t>NB1-63 3P C25 10KA</t>
  </si>
  <si>
    <r>
      <t/>
    </r>
    <r>
      <rPr>
        <sz val="7"/>
        <color theme="1"/>
        <rFont val="Calibri"/>
        <family val="2"/>
        <scheme val="minor"/>
      </rPr>
      <t xml:space="preserve">INT. TERMOMAG. TRIPOLAR CURVA C </t>
    </r>
    <r>
      <rPr>
        <sz val="7"/>
        <color rgb="FFff0000"/>
        <rFont val="Calibri"/>
        <family val="2"/>
        <scheme val="minor"/>
      </rPr>
      <t xml:space="preserve">25A </t>
    </r>
    <r>
      <rPr>
        <sz val="7"/>
        <color theme="1"/>
        <rFont val="Calibri"/>
        <family val="2"/>
        <scheme val="minor"/>
      </rPr>
      <t>10KA</t>
    </r>
  </si>
  <si>
    <t>NB1-63 3P C32 10KA</t>
  </si>
  <si>
    <r>
      <t/>
    </r>
    <r>
      <rPr>
        <sz val="7"/>
        <color theme="1"/>
        <rFont val="Calibri"/>
        <family val="2"/>
        <scheme val="minor"/>
      </rPr>
      <t xml:space="preserve">INT. TERMOMAG. TRIPOLAR CURVA C </t>
    </r>
    <r>
      <rPr>
        <sz val="7"/>
        <color rgb="FFff0000"/>
        <rFont val="Calibri"/>
        <family val="2"/>
        <scheme val="minor"/>
      </rPr>
      <t xml:space="preserve">32A </t>
    </r>
    <r>
      <rPr>
        <sz val="7"/>
        <color theme="1"/>
        <rFont val="Calibri"/>
        <family val="2"/>
        <scheme val="minor"/>
      </rPr>
      <t>10KA</t>
    </r>
  </si>
  <si>
    <t>NB1-63 3P C40 10KA</t>
  </si>
  <si>
    <r>
      <t/>
    </r>
    <r>
      <rPr>
        <sz val="7"/>
        <color theme="1"/>
        <rFont val="Calibri"/>
        <family val="2"/>
        <scheme val="minor"/>
      </rPr>
      <t xml:space="preserve">INT. TERMOMAG. TRIPOLAR CURVA C </t>
    </r>
    <r>
      <rPr>
        <sz val="7"/>
        <color rgb="FFff0000"/>
        <rFont val="Calibri"/>
        <family val="2"/>
        <scheme val="minor"/>
      </rPr>
      <t xml:space="preserve">40A </t>
    </r>
    <r>
      <rPr>
        <sz val="7"/>
        <color theme="1"/>
        <rFont val="Calibri"/>
        <family val="2"/>
        <scheme val="minor"/>
      </rPr>
      <t>10KA</t>
    </r>
  </si>
  <si>
    <t>NB1-63 3P C50 10KA</t>
  </si>
  <si>
    <r>
      <t/>
    </r>
    <r>
      <rPr>
        <sz val="7"/>
        <color theme="1"/>
        <rFont val="Calibri"/>
        <family val="2"/>
        <scheme val="minor"/>
      </rPr>
      <t xml:space="preserve">INT. TERMOMAG. TRIPOLAR CURVA C </t>
    </r>
    <r>
      <rPr>
        <sz val="7"/>
        <color rgb="FFff0000"/>
        <rFont val="Calibri"/>
        <family val="2"/>
        <scheme val="minor"/>
      </rPr>
      <t xml:space="preserve">50A </t>
    </r>
    <r>
      <rPr>
        <sz val="7"/>
        <color theme="1"/>
        <rFont val="Calibri"/>
        <family val="2"/>
        <scheme val="minor"/>
      </rPr>
      <t>10KA</t>
    </r>
  </si>
  <si>
    <t>NB1-63 3P C63 10KA</t>
  </si>
  <si>
    <r>
      <t/>
    </r>
    <r>
      <rPr>
        <sz val="7"/>
        <color theme="1"/>
        <rFont val="Calibri"/>
        <family val="2"/>
        <scheme val="minor"/>
      </rPr>
      <t xml:space="preserve">INT. TERMOMAG. TRIPOLAR CURVA C </t>
    </r>
    <r>
      <rPr>
        <sz val="7"/>
        <color rgb="FFff0000"/>
        <rFont val="Calibri"/>
        <family val="2"/>
        <scheme val="minor"/>
      </rPr>
      <t xml:space="preserve">63A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</si>
  <si>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NB1-63H/2 </t>
    </r>
    <r>
      <rPr>
        <b/>
        <sz val="7"/>
        <color rgb="FFff0000"/>
        <rFont val="Calibri"/>
        <family val="2"/>
        <scheme val="minor"/>
      </rPr>
      <t xml:space="preserve">2P C10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</si>
  <si>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INTERRUPTOR AUTOMATICO BIPOLAR </t>
    </r>
    <r>
      <rPr>
        <b/>
        <sz val="7"/>
        <color rgb="FFff0000"/>
        <rFont val="Calibri"/>
        <family val="2"/>
        <scheme val="minor"/>
      </rPr>
      <t xml:space="preserve">10A </t>
    </r>
    <r>
      <rPr>
        <sz val="7"/>
        <color theme="1"/>
        <rFont val="Calibri"/>
        <family val="2"/>
        <scheme val="minor"/>
      </rPr>
      <t xml:space="preserve">10KA NORMA </t>
    </r>
    <r>
      <rPr>
        <b/>
        <sz val="7"/>
        <color rgb="FF001f5f"/>
        <rFont val="Calibri"/>
        <family val="2"/>
        <scheme val="minor"/>
      </rPr>
      <t>IEC60947</t>
    </r>
  </si>
  <si>
    <r>
      <t/>
    </r>
    <r>
      <rPr>
        <sz val="7"/>
        <color theme="1"/>
        <rFont val="Calibri"/>
        <family val="2"/>
        <scheme val="minor"/>
      </rPr>
      <t xml:space="preserve">NB1-63H/2 </t>
    </r>
    <r>
      <rPr>
        <b/>
        <sz val="7"/>
        <color rgb="FFff0000"/>
        <rFont val="Calibri"/>
        <family val="2"/>
        <scheme val="minor"/>
      </rPr>
      <t xml:space="preserve">2P C16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</si>
  <si>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INTERRUPTOR AUTOMATICO BIPOLAR </t>
    </r>
    <r>
      <rPr>
        <b/>
        <sz val="7"/>
        <color rgb="FFff0000"/>
        <rFont val="Calibri"/>
        <family val="2"/>
        <scheme val="minor"/>
      </rPr>
      <t xml:space="preserve">16A </t>
    </r>
    <r>
      <rPr>
        <sz val="7"/>
        <color theme="1"/>
        <rFont val="Calibri"/>
        <family val="2"/>
        <scheme val="minor"/>
      </rPr>
      <t xml:space="preserve">10KA NORMA </t>
    </r>
    <r>
      <rPr>
        <b/>
        <sz val="7"/>
        <color rgb="FF001f5f"/>
        <rFont val="Calibri"/>
        <family val="2"/>
        <scheme val="minor"/>
      </rPr>
      <t>IEC60947</t>
    </r>
  </si>
  <si>
    <r>
      <t/>
    </r>
    <r>
      <rPr>
        <sz val="7"/>
        <color theme="1"/>
        <rFont val="Calibri"/>
        <family val="2"/>
        <scheme val="minor"/>
      </rPr>
      <t xml:space="preserve">NB1-63H/2  </t>
    </r>
    <r>
      <rPr>
        <b/>
        <sz val="7"/>
        <color rgb="FFff0000"/>
        <rFont val="Calibri"/>
        <family val="2"/>
        <scheme val="minor"/>
      </rPr>
      <t xml:space="preserve">2P C20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</si>
  <si>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INTERRUPTOR AUTOMATICO BIPOLAR </t>
    </r>
    <r>
      <rPr>
        <b/>
        <sz val="7"/>
        <color rgb="FFff0000"/>
        <rFont val="Calibri"/>
        <family val="2"/>
        <scheme val="minor"/>
      </rPr>
      <t xml:space="preserve">20A </t>
    </r>
    <r>
      <rPr>
        <sz val="7"/>
        <color theme="1"/>
        <rFont val="Calibri"/>
        <family val="2"/>
        <scheme val="minor"/>
      </rPr>
      <t xml:space="preserve">10KA NORMA </t>
    </r>
    <r>
      <rPr>
        <b/>
        <sz val="7"/>
        <color rgb="FF001f5f"/>
        <rFont val="Calibri"/>
        <family val="2"/>
        <scheme val="minor"/>
      </rPr>
      <t>IEC60947</t>
    </r>
  </si>
  <si>
    <r>
      <t/>
    </r>
    <r>
      <rPr>
        <sz val="7"/>
        <color theme="1"/>
        <rFont val="Calibri"/>
        <family val="2"/>
        <scheme val="minor"/>
      </rPr>
      <t xml:space="preserve">NB1-63H/2  </t>
    </r>
    <r>
      <rPr>
        <b/>
        <sz val="7"/>
        <color rgb="FFff0000"/>
        <rFont val="Calibri"/>
        <family val="2"/>
        <scheme val="minor"/>
      </rPr>
      <t xml:space="preserve">2P C25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</si>
  <si>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INTERRUPTOR AUTOMATICO BIPOLAR </t>
    </r>
    <r>
      <rPr>
        <b/>
        <sz val="7"/>
        <color rgb="FFff0000"/>
        <rFont val="Calibri"/>
        <family val="2"/>
        <scheme val="minor"/>
      </rPr>
      <t xml:space="preserve">25A </t>
    </r>
    <r>
      <rPr>
        <sz val="7"/>
        <color theme="1"/>
        <rFont val="Calibri"/>
        <family val="2"/>
        <scheme val="minor"/>
      </rPr>
      <t xml:space="preserve">10KA NORMA </t>
    </r>
    <r>
      <rPr>
        <b/>
        <sz val="7"/>
        <color rgb="FF001f5f"/>
        <rFont val="Calibri"/>
        <family val="2"/>
        <scheme val="minor"/>
      </rPr>
      <t>IEC60947</t>
    </r>
  </si>
  <si>
    <r>
      <t/>
    </r>
    <r>
      <rPr>
        <sz val="7"/>
        <color theme="1"/>
        <rFont val="Calibri"/>
        <family val="2"/>
        <scheme val="minor"/>
      </rPr>
      <t xml:space="preserve">NB1-63H/2 </t>
    </r>
    <r>
      <rPr>
        <b/>
        <sz val="7"/>
        <color rgb="FFff0000"/>
        <rFont val="Calibri"/>
        <family val="2"/>
        <scheme val="minor"/>
      </rPr>
      <t xml:space="preserve">2P C32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</si>
  <si>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INTERRUPTOR AUTOMATICO BIPOLAR </t>
    </r>
    <r>
      <rPr>
        <b/>
        <sz val="7"/>
        <color rgb="FFff0000"/>
        <rFont val="Calibri"/>
        <family val="2"/>
        <scheme val="minor"/>
      </rPr>
      <t xml:space="preserve">32A </t>
    </r>
    <r>
      <rPr>
        <sz val="7"/>
        <color theme="1"/>
        <rFont val="Calibri"/>
        <family val="2"/>
        <scheme val="minor"/>
      </rPr>
      <t xml:space="preserve">10KA NORMA </t>
    </r>
    <r>
      <rPr>
        <b/>
        <sz val="7"/>
        <color rgb="FF001f5f"/>
        <rFont val="Calibri"/>
        <family val="2"/>
        <scheme val="minor"/>
      </rPr>
      <t>IEC60947</t>
    </r>
  </si>
  <si>
    <r>
      <t/>
    </r>
    <r>
      <rPr>
        <sz val="7"/>
        <color theme="1"/>
        <rFont val="Calibri"/>
        <family val="2"/>
        <scheme val="minor"/>
      </rPr>
      <t xml:space="preserve">NB1-63H/2 </t>
    </r>
    <r>
      <rPr>
        <b/>
        <sz val="7"/>
        <color rgb="FFff0000"/>
        <rFont val="Calibri"/>
        <family val="2"/>
        <scheme val="minor"/>
      </rPr>
      <t xml:space="preserve">2P C40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</si>
  <si>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INTERRUPTOR AUTOMATICO BIPOLAR </t>
    </r>
    <r>
      <rPr>
        <b/>
        <sz val="7"/>
        <color rgb="FFff0000"/>
        <rFont val="Calibri"/>
        <family val="2"/>
        <scheme val="minor"/>
      </rPr>
      <t xml:space="preserve">40A </t>
    </r>
    <r>
      <rPr>
        <sz val="7"/>
        <color theme="1"/>
        <rFont val="Calibri"/>
        <family val="2"/>
        <scheme val="minor"/>
      </rPr>
      <t xml:space="preserve">10KA NORMA </t>
    </r>
    <r>
      <rPr>
        <b/>
        <sz val="7"/>
        <color rgb="FF001f5f"/>
        <rFont val="Calibri"/>
        <family val="2"/>
        <scheme val="minor"/>
      </rPr>
      <t>IEC60947</t>
    </r>
  </si>
  <si>
    <r>
      <t/>
    </r>
    <r>
      <rPr>
        <sz val="7"/>
        <color theme="1"/>
        <rFont val="Calibri"/>
        <family val="2"/>
        <scheme val="minor"/>
      </rPr>
      <t xml:space="preserve">NB1-63H/2 </t>
    </r>
    <r>
      <rPr>
        <b/>
        <sz val="7"/>
        <color rgb="FFff0000"/>
        <rFont val="Calibri"/>
        <family val="2"/>
        <scheme val="minor"/>
      </rPr>
      <t xml:space="preserve">2P C50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</si>
  <si>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INTERRUPTOR AUTOMATICO BIPOLAR </t>
    </r>
    <r>
      <rPr>
        <b/>
        <sz val="7"/>
        <color rgb="FFff0000"/>
        <rFont val="Calibri"/>
        <family val="2"/>
        <scheme val="minor"/>
      </rPr>
      <t xml:space="preserve">50A </t>
    </r>
    <r>
      <rPr>
        <sz val="7"/>
        <color theme="1"/>
        <rFont val="Calibri"/>
        <family val="2"/>
        <scheme val="minor"/>
      </rPr>
      <t xml:space="preserve">10KA NORMA </t>
    </r>
    <r>
      <rPr>
        <b/>
        <sz val="7"/>
        <color rgb="FF001f5f"/>
        <rFont val="Calibri"/>
        <family val="2"/>
        <scheme val="minor"/>
      </rPr>
      <t>IEC60947</t>
    </r>
  </si>
  <si>
    <r>
      <t/>
    </r>
    <r>
      <rPr>
        <sz val="7"/>
        <color theme="1"/>
        <rFont val="Calibri"/>
        <family val="2"/>
        <scheme val="minor"/>
      </rPr>
      <t xml:space="preserve">NB1-63H/2 </t>
    </r>
    <r>
      <rPr>
        <b/>
        <sz val="7"/>
        <color rgb="FFff0000"/>
        <rFont val="Calibri"/>
        <family val="2"/>
        <scheme val="minor"/>
      </rPr>
      <t xml:space="preserve">2P C63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</si>
  <si>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INTERRUPTOR AUTOMATICO BIPOLAR </t>
    </r>
    <r>
      <rPr>
        <b/>
        <sz val="7"/>
        <color rgb="FFff0000"/>
        <rFont val="Calibri"/>
        <family val="2"/>
        <scheme val="minor"/>
      </rPr>
      <t xml:space="preserve">63A </t>
    </r>
    <r>
      <rPr>
        <sz val="7"/>
        <color theme="1"/>
        <rFont val="Calibri"/>
        <family val="2"/>
        <scheme val="minor"/>
      </rPr>
      <t xml:space="preserve">10KA NORMA </t>
    </r>
    <r>
      <rPr>
        <b/>
        <sz val="7"/>
        <color rgb="FF001f5f"/>
        <rFont val="Calibri"/>
        <family val="2"/>
        <scheme val="minor"/>
      </rPr>
      <t>IEC60947</t>
    </r>
  </si>
  <si>
    <r>
      <t/>
    </r>
    <r>
      <rPr>
        <sz val="7"/>
        <color theme="1"/>
        <rFont val="Calibri"/>
        <family val="2"/>
        <scheme val="minor"/>
      </rPr>
      <t xml:space="preserve">NB1-63H/2 </t>
    </r>
    <r>
      <rPr>
        <b/>
        <sz val="7"/>
        <color rgb="FFff0000"/>
        <rFont val="Calibri"/>
        <family val="2"/>
        <scheme val="minor"/>
      </rPr>
      <t xml:space="preserve">3P C10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</si>
  <si>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INTERRUPTOR AUTOMATICO TRIPOLAR </t>
    </r>
    <r>
      <rPr>
        <b/>
        <sz val="7"/>
        <color rgb="FFff0000"/>
        <rFont val="Calibri"/>
        <family val="2"/>
        <scheme val="minor"/>
      </rPr>
      <t xml:space="preserve">10A </t>
    </r>
    <r>
      <rPr>
        <sz val="7"/>
        <color theme="1"/>
        <rFont val="Calibri"/>
        <family val="2"/>
        <scheme val="minor"/>
      </rPr>
      <t xml:space="preserve">10KA NORMA </t>
    </r>
    <r>
      <rPr>
        <b/>
        <sz val="7"/>
        <color rgb="FF001f5f"/>
        <rFont val="Calibri"/>
        <family val="2"/>
        <scheme val="minor"/>
      </rPr>
      <t>IEC60947</t>
    </r>
  </si>
  <si>
    <r>
      <t/>
    </r>
    <r>
      <rPr>
        <sz val="7"/>
        <color theme="1"/>
        <rFont val="Calibri"/>
        <family val="2"/>
        <scheme val="minor"/>
      </rPr>
      <t xml:space="preserve">NB1-63H/2 </t>
    </r>
    <r>
      <rPr>
        <b/>
        <sz val="7"/>
        <color rgb="FFff0000"/>
        <rFont val="Calibri"/>
        <family val="2"/>
        <scheme val="minor"/>
      </rPr>
      <t xml:space="preserve">3P C16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</si>
  <si>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INTERRUPTOR AUTOMATICO TRIPOLAR </t>
    </r>
    <r>
      <rPr>
        <b/>
        <sz val="7"/>
        <color rgb="FFff0000"/>
        <rFont val="Calibri"/>
        <family val="2"/>
        <scheme val="minor"/>
      </rPr>
      <t xml:space="preserve">16A </t>
    </r>
    <r>
      <rPr>
        <sz val="7"/>
        <color theme="1"/>
        <rFont val="Calibri"/>
        <family val="2"/>
        <scheme val="minor"/>
      </rPr>
      <t xml:space="preserve">10KA NORMA </t>
    </r>
    <r>
      <rPr>
        <b/>
        <sz val="7"/>
        <color rgb="FF001f5f"/>
        <rFont val="Calibri"/>
        <family val="2"/>
        <scheme val="minor"/>
      </rPr>
      <t>IEC60947</t>
    </r>
  </si>
  <si>
    <r>
      <t/>
    </r>
    <r>
      <rPr>
        <sz val="7"/>
        <color theme="1"/>
        <rFont val="Calibri"/>
        <family val="2"/>
        <scheme val="minor"/>
      </rPr>
      <t xml:space="preserve">NB1-63H/2 </t>
    </r>
    <r>
      <rPr>
        <b/>
        <sz val="7"/>
        <color rgb="FFff0000"/>
        <rFont val="Calibri"/>
        <family val="2"/>
        <scheme val="minor"/>
      </rPr>
      <t xml:space="preserve">3P C20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</si>
  <si>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INTERRUPTOR AUTOMATICO TRIPOLAR </t>
    </r>
    <r>
      <rPr>
        <b/>
        <sz val="7"/>
        <color rgb="FFff0000"/>
        <rFont val="Calibri"/>
        <family val="2"/>
        <scheme val="minor"/>
      </rPr>
      <t xml:space="preserve">20A </t>
    </r>
    <r>
      <rPr>
        <sz val="7"/>
        <color theme="1"/>
        <rFont val="Calibri"/>
        <family val="2"/>
        <scheme val="minor"/>
      </rPr>
      <t xml:space="preserve">10KA NORMA </t>
    </r>
    <r>
      <rPr>
        <b/>
        <sz val="7"/>
        <color rgb="FF001f5f"/>
        <rFont val="Calibri"/>
        <family val="2"/>
        <scheme val="minor"/>
      </rPr>
      <t>IEC60947</t>
    </r>
  </si>
  <si>
    <r>
      <t/>
    </r>
    <r>
      <rPr>
        <sz val="7"/>
        <color theme="1"/>
        <rFont val="Calibri"/>
        <family val="2"/>
        <scheme val="minor"/>
      </rPr>
      <t xml:space="preserve">NB1-63H/2 </t>
    </r>
    <r>
      <rPr>
        <b/>
        <sz val="7"/>
        <color rgb="FFff0000"/>
        <rFont val="Calibri"/>
        <family val="2"/>
        <scheme val="minor"/>
      </rPr>
      <t xml:space="preserve">3P C25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</si>
  <si>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INTERRUPTOR AUTOMATICO TRIPOLAR </t>
    </r>
    <r>
      <rPr>
        <b/>
        <sz val="7"/>
        <color rgb="FFff0000"/>
        <rFont val="Calibri"/>
        <family val="2"/>
        <scheme val="minor"/>
      </rPr>
      <t xml:space="preserve">25A </t>
    </r>
    <r>
      <rPr>
        <sz val="7"/>
        <color theme="1"/>
        <rFont val="Calibri"/>
        <family val="2"/>
        <scheme val="minor"/>
      </rPr>
      <t xml:space="preserve">10KA NORMA </t>
    </r>
    <r>
      <rPr>
        <b/>
        <sz val="7"/>
        <color rgb="FF001f5f"/>
        <rFont val="Calibri"/>
        <family val="2"/>
        <scheme val="minor"/>
      </rPr>
      <t>IEC60947</t>
    </r>
  </si>
  <si>
    <r>
      <t/>
    </r>
    <r>
      <rPr>
        <sz val="7"/>
        <color theme="1"/>
        <rFont val="Calibri"/>
        <family val="2"/>
        <scheme val="minor"/>
      </rPr>
      <t xml:space="preserve">NB1-63H/2 </t>
    </r>
    <r>
      <rPr>
        <b/>
        <sz val="7"/>
        <color rgb="FFff0000"/>
        <rFont val="Calibri"/>
        <family val="2"/>
        <scheme val="minor"/>
      </rPr>
      <t xml:space="preserve">3P C32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</si>
  <si>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INTERRUPTOR AUTOMATICO TRIPOLAR </t>
    </r>
    <r>
      <rPr>
        <b/>
        <sz val="7"/>
        <color rgb="FFff0000"/>
        <rFont val="Calibri"/>
        <family val="2"/>
        <scheme val="minor"/>
      </rPr>
      <t xml:space="preserve">32A </t>
    </r>
    <r>
      <rPr>
        <sz val="7"/>
        <color theme="1"/>
        <rFont val="Calibri"/>
        <family val="2"/>
        <scheme val="minor"/>
      </rPr>
      <t xml:space="preserve">10KA NORMA </t>
    </r>
    <r>
      <rPr>
        <b/>
        <sz val="7"/>
        <color rgb="FF001f5f"/>
        <rFont val="Calibri"/>
        <family val="2"/>
        <scheme val="minor"/>
      </rPr>
      <t>IEC60947</t>
    </r>
  </si>
  <si>
    <r>
      <t/>
    </r>
    <r>
      <rPr>
        <sz val="7"/>
        <color theme="1"/>
        <rFont val="Calibri"/>
        <family val="2"/>
        <scheme val="minor"/>
      </rPr>
      <t xml:space="preserve">NB1-63H/2 </t>
    </r>
    <r>
      <rPr>
        <b/>
        <sz val="7"/>
        <color rgb="FFff0000"/>
        <rFont val="Calibri"/>
        <family val="2"/>
        <scheme val="minor"/>
      </rPr>
      <t xml:space="preserve">3P C40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</si>
  <si>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INTERRUPTOR AUTOMATICO TRIPOLAR </t>
    </r>
    <r>
      <rPr>
        <b/>
        <sz val="7"/>
        <color rgb="FFff0000"/>
        <rFont val="Calibri"/>
        <family val="2"/>
        <scheme val="minor"/>
      </rPr>
      <t xml:space="preserve">40A </t>
    </r>
    <r>
      <rPr>
        <sz val="7"/>
        <color theme="1"/>
        <rFont val="Calibri"/>
        <family val="2"/>
        <scheme val="minor"/>
      </rPr>
      <t xml:space="preserve">10KA NORMA </t>
    </r>
    <r>
      <rPr>
        <b/>
        <sz val="7"/>
        <color rgb="FF001f5f"/>
        <rFont val="Calibri"/>
        <family val="2"/>
        <scheme val="minor"/>
      </rPr>
      <t>IEC60947</t>
    </r>
  </si>
  <si>
    <r>
      <t/>
    </r>
    <r>
      <rPr>
        <sz val="7"/>
        <color theme="1"/>
        <rFont val="Calibri"/>
        <family val="2"/>
        <scheme val="minor"/>
      </rPr>
      <t xml:space="preserve">NB1-63H/2 </t>
    </r>
    <r>
      <rPr>
        <b/>
        <sz val="7"/>
        <color rgb="FFff0000"/>
        <rFont val="Calibri"/>
        <family val="2"/>
        <scheme val="minor"/>
      </rPr>
      <t xml:space="preserve">3P C50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</si>
  <si>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INTERRUPTOR AUTOMATICO TRIPOLAR </t>
    </r>
    <r>
      <rPr>
        <b/>
        <sz val="7"/>
        <color rgb="FFff0000"/>
        <rFont val="Calibri"/>
        <family val="2"/>
        <scheme val="minor"/>
      </rPr>
      <t xml:space="preserve">50A </t>
    </r>
    <r>
      <rPr>
        <sz val="7"/>
        <color theme="1"/>
        <rFont val="Calibri"/>
        <family val="2"/>
        <scheme val="minor"/>
      </rPr>
      <t xml:space="preserve">10KA NORMA </t>
    </r>
    <r>
      <rPr>
        <b/>
        <sz val="7"/>
        <color rgb="FF001f5f"/>
        <rFont val="Calibri"/>
        <family val="2"/>
        <scheme val="minor"/>
      </rPr>
      <t>IEC60947</t>
    </r>
  </si>
  <si>
    <r>
      <t/>
    </r>
    <r>
      <rPr>
        <sz val="7"/>
        <color theme="1"/>
        <rFont val="Calibri"/>
        <family val="2"/>
        <scheme val="minor"/>
      </rPr>
      <t xml:space="preserve">NB1-63H/2 </t>
    </r>
    <r>
      <rPr>
        <b/>
        <sz val="7"/>
        <color rgb="FFff0000"/>
        <rFont val="Calibri"/>
        <family val="2"/>
        <scheme val="minor"/>
      </rPr>
      <t xml:space="preserve">3P C63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</si>
  <si>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INTERRUPTOR AUTOMATICO TRIPOLAR </t>
    </r>
    <r>
      <rPr>
        <b/>
        <sz val="7"/>
        <color rgb="FFff0000"/>
        <rFont val="Calibri"/>
        <family val="2"/>
        <scheme val="minor"/>
      </rPr>
      <t xml:space="preserve">63A </t>
    </r>
    <r>
      <rPr>
        <sz val="7"/>
        <color theme="1"/>
        <rFont val="Calibri"/>
        <family val="2"/>
        <scheme val="minor"/>
      </rPr>
      <t xml:space="preserve">10KA NORMA </t>
    </r>
    <r>
      <rPr>
        <b/>
        <sz val="7"/>
        <color rgb="FF001f5f"/>
        <rFont val="Calibri"/>
        <family val="2"/>
        <scheme val="minor"/>
      </rPr>
      <t>IEC60947</t>
    </r>
  </si>
  <si>
    <r>
      <t/>
    </r>
    <r>
      <rPr>
        <sz val="7"/>
        <color theme="1"/>
        <rFont val="Calibri"/>
        <family val="2"/>
        <scheme val="minor"/>
      </rPr>
      <t xml:space="preserve">NB1-63  </t>
    </r>
    <r>
      <rPr>
        <b/>
        <sz val="7"/>
        <color rgb="FFff0000"/>
        <rFont val="Calibri"/>
        <family val="2"/>
        <scheme val="minor"/>
      </rPr>
      <t xml:space="preserve">2P C16
</t>
    </r>
    <r>
      <rPr>
        <b/>
        <sz val="7"/>
        <color rgb="FFff0000"/>
        <rFont val="Calibri"/>
        <family val="2"/>
        <scheme val="minor"/>
      </rPr>
      <t xml:space="preserve">DC/AC </t>
    </r>
    <r>
      <rPr>
        <sz val="7"/>
        <color theme="1"/>
        <rFont val="Calibri"/>
        <family val="2"/>
        <scheme val="minor"/>
      </rPr>
      <t>250V - 10KA</t>
    </r>
  </si>
  <si>
    <r>
      <t/>
    </r>
    <r>
      <rPr>
        <sz val="7"/>
        <color theme="1"/>
        <rFont val="Calibri"/>
        <family val="2"/>
        <scheme val="minor"/>
      </rPr>
      <t xml:space="preserve">INTERRUPTOR AUTOMATICO BIPOLAR </t>
    </r>
    <r>
      <rPr>
        <b/>
        <sz val="7"/>
        <color rgb="FF001f5f"/>
        <rFont val="Calibri"/>
        <family val="2"/>
        <scheme val="minor"/>
      </rPr>
      <t xml:space="preserve">10KA </t>
    </r>
    <r>
      <rPr>
        <b/>
        <sz val="7"/>
        <color rgb="FFff0000"/>
        <rFont val="Calibri"/>
        <family val="2"/>
        <scheme val="minor"/>
      </rPr>
      <t xml:space="preserve">16A </t>
    </r>
    <r>
      <rPr>
        <b/>
        <sz val="7"/>
        <color rgb="FF001f5f"/>
        <rFont val="Calibri"/>
        <family val="2"/>
        <scheme val="minor"/>
      </rPr>
      <t>DC / AC 250V</t>
    </r>
  </si>
  <si>
    <r>
      <t/>
    </r>
    <r>
      <rPr>
        <sz val="7"/>
        <color theme="1"/>
        <rFont val="Calibri"/>
        <family val="2"/>
        <scheme val="minor"/>
      </rPr>
      <t xml:space="preserve">NB1-63  </t>
    </r>
    <r>
      <rPr>
        <b/>
        <sz val="7"/>
        <color rgb="FFff0000"/>
        <rFont val="Calibri"/>
        <family val="2"/>
        <scheme val="minor"/>
      </rPr>
      <t xml:space="preserve">2P C20
</t>
    </r>
    <r>
      <rPr>
        <b/>
        <sz val="7"/>
        <color rgb="FFff0000"/>
        <rFont val="Calibri"/>
        <family val="2"/>
        <scheme val="minor"/>
      </rPr>
      <t xml:space="preserve">DC/AC </t>
    </r>
    <r>
      <rPr>
        <sz val="7"/>
        <color theme="1"/>
        <rFont val="Calibri"/>
        <family val="2"/>
        <scheme val="minor"/>
      </rPr>
      <t>250V - 10KA</t>
    </r>
  </si>
  <si>
    <r>
      <t/>
    </r>
    <r>
      <rPr>
        <sz val="7"/>
        <color theme="1"/>
        <rFont val="Calibri"/>
        <family val="2"/>
        <scheme val="minor"/>
      </rPr>
      <t xml:space="preserve">INTERRUPTOR AUTOMATICO BIPOLAR </t>
    </r>
    <r>
      <rPr>
        <b/>
        <sz val="7"/>
        <color rgb="FF001f5f"/>
        <rFont val="Calibri"/>
        <family val="2"/>
        <scheme val="minor"/>
      </rPr>
      <t xml:space="preserve">10KA </t>
    </r>
    <r>
      <rPr>
        <b/>
        <sz val="7"/>
        <color rgb="FFff0000"/>
        <rFont val="Calibri"/>
        <family val="2"/>
        <scheme val="minor"/>
      </rPr>
      <t xml:space="preserve">20A </t>
    </r>
    <r>
      <rPr>
        <b/>
        <sz val="7"/>
        <color rgb="FF001f5f"/>
        <rFont val="Calibri"/>
        <family val="2"/>
        <scheme val="minor"/>
      </rPr>
      <t>DC / AC 250V</t>
    </r>
  </si>
  <si>
    <r>
      <t/>
    </r>
    <r>
      <rPr>
        <sz val="7"/>
        <color theme="1"/>
        <rFont val="Calibri"/>
        <family val="2"/>
        <scheme val="minor"/>
      </rPr>
      <t xml:space="preserve">NB1-63  </t>
    </r>
    <r>
      <rPr>
        <b/>
        <sz val="7"/>
        <color rgb="FFff0000"/>
        <rFont val="Calibri"/>
        <family val="2"/>
        <scheme val="minor"/>
      </rPr>
      <t xml:space="preserve">2P C25
</t>
    </r>
    <r>
      <rPr>
        <b/>
        <sz val="7"/>
        <color rgb="FFff0000"/>
        <rFont val="Calibri"/>
        <family val="2"/>
        <scheme val="minor"/>
      </rPr>
      <t xml:space="preserve">DC/AC </t>
    </r>
    <r>
      <rPr>
        <sz val="7"/>
        <color theme="1"/>
        <rFont val="Calibri"/>
        <family val="2"/>
        <scheme val="minor"/>
      </rPr>
      <t>250V - 10KA</t>
    </r>
  </si>
  <si>
    <r>
      <t/>
    </r>
    <r>
      <rPr>
        <sz val="7"/>
        <color theme="1"/>
        <rFont val="Calibri"/>
        <family val="2"/>
        <scheme val="minor"/>
      </rPr>
      <t xml:space="preserve">INTERRUPTOR AUTOMATICO BIPOLAR </t>
    </r>
    <r>
      <rPr>
        <b/>
        <sz val="7"/>
        <color rgb="FF001f5f"/>
        <rFont val="Calibri"/>
        <family val="2"/>
        <scheme val="minor"/>
      </rPr>
      <t xml:space="preserve">10KA </t>
    </r>
    <r>
      <rPr>
        <b/>
        <sz val="7"/>
        <color rgb="FFff0000"/>
        <rFont val="Calibri"/>
        <family val="2"/>
        <scheme val="minor"/>
      </rPr>
      <t xml:space="preserve">25A </t>
    </r>
    <r>
      <rPr>
        <b/>
        <sz val="7"/>
        <color rgb="FF001f5f"/>
        <rFont val="Calibri"/>
        <family val="2"/>
        <scheme val="minor"/>
      </rPr>
      <t>DC / AC 250V</t>
    </r>
  </si>
  <si>
    <r>
      <t/>
    </r>
    <r>
      <rPr>
        <sz val="7"/>
        <color theme="1"/>
        <rFont val="Calibri"/>
        <family val="2"/>
        <scheme val="minor"/>
      </rPr>
      <t xml:space="preserve">NB1-63  </t>
    </r>
    <r>
      <rPr>
        <b/>
        <sz val="7"/>
        <color rgb="FFff0000"/>
        <rFont val="Calibri"/>
        <family val="2"/>
        <scheme val="minor"/>
      </rPr>
      <t xml:space="preserve">2P C32
</t>
    </r>
    <r>
      <rPr>
        <b/>
        <sz val="7"/>
        <color rgb="FFff0000"/>
        <rFont val="Calibri"/>
        <family val="2"/>
        <scheme val="minor"/>
      </rPr>
      <t xml:space="preserve">DC/AC </t>
    </r>
    <r>
      <rPr>
        <sz val="7"/>
        <color theme="1"/>
        <rFont val="Calibri"/>
        <family val="2"/>
        <scheme val="minor"/>
      </rPr>
      <t>250V - 10KA</t>
    </r>
  </si>
  <si>
    <r>
      <t/>
    </r>
    <r>
      <rPr>
        <sz val="7"/>
        <color theme="1"/>
        <rFont val="Calibri"/>
        <family val="2"/>
        <scheme val="minor"/>
      </rPr>
      <t xml:space="preserve">INTERRUPTOR AUTOMATICO BIPOLAR </t>
    </r>
    <r>
      <rPr>
        <b/>
        <sz val="7"/>
        <color rgb="FF001f5f"/>
        <rFont val="Calibri"/>
        <family val="2"/>
        <scheme val="minor"/>
      </rPr>
      <t xml:space="preserve">10KA </t>
    </r>
    <r>
      <rPr>
        <b/>
        <sz val="7"/>
        <color rgb="FFff0000"/>
        <rFont val="Calibri"/>
        <family val="2"/>
        <scheme val="minor"/>
      </rPr>
      <t xml:space="preserve">32A </t>
    </r>
    <r>
      <rPr>
        <b/>
        <sz val="7"/>
        <color rgb="FF001f5f"/>
        <rFont val="Calibri"/>
        <family val="2"/>
        <scheme val="minor"/>
      </rPr>
      <t>DC / AC 250V</t>
    </r>
  </si>
  <si>
    <r>
      <t/>
    </r>
    <r>
      <rPr>
        <sz val="7"/>
        <color theme="1"/>
        <rFont val="Calibri"/>
        <family val="2"/>
        <scheme val="minor"/>
      </rPr>
      <t xml:space="preserve">NB1-63  </t>
    </r>
    <r>
      <rPr>
        <b/>
        <sz val="7"/>
        <color rgb="FFff0000"/>
        <rFont val="Calibri"/>
        <family val="2"/>
        <scheme val="minor"/>
      </rPr>
      <t xml:space="preserve">2P C40
</t>
    </r>
    <r>
      <rPr>
        <b/>
        <sz val="7"/>
        <color rgb="FFff0000"/>
        <rFont val="Calibri"/>
        <family val="2"/>
        <scheme val="minor"/>
      </rPr>
      <t xml:space="preserve">DC/AC </t>
    </r>
    <r>
      <rPr>
        <sz val="7"/>
        <color theme="1"/>
        <rFont val="Calibri"/>
        <family val="2"/>
        <scheme val="minor"/>
      </rPr>
      <t>250V - 10KA</t>
    </r>
  </si>
  <si>
    <r>
      <t/>
    </r>
    <r>
      <rPr>
        <sz val="7"/>
        <color theme="1"/>
        <rFont val="Calibri"/>
        <family val="2"/>
        <scheme val="minor"/>
      </rPr>
      <t xml:space="preserve">INTERRUPTOR AUTOMATICO BIPOLAR </t>
    </r>
    <r>
      <rPr>
        <b/>
        <sz val="7"/>
        <color rgb="FF001f5f"/>
        <rFont val="Calibri"/>
        <family val="2"/>
        <scheme val="minor"/>
      </rPr>
      <t xml:space="preserve">10KA </t>
    </r>
    <r>
      <rPr>
        <b/>
        <sz val="7"/>
        <color rgb="FFff0000"/>
        <rFont val="Calibri"/>
        <family val="2"/>
        <scheme val="minor"/>
      </rPr>
      <t xml:space="preserve">40A </t>
    </r>
    <r>
      <rPr>
        <b/>
        <sz val="7"/>
        <color rgb="FF001f5f"/>
        <rFont val="Calibri"/>
        <family val="2"/>
        <scheme val="minor"/>
      </rPr>
      <t>DC / AC 250V</t>
    </r>
  </si>
  <si>
    <r>
      <t/>
    </r>
    <r>
      <rPr>
        <sz val="7"/>
        <color theme="1"/>
        <rFont val="Calibri"/>
        <family val="2"/>
        <scheme val="minor"/>
      </rPr>
      <t xml:space="preserve">NB1-63  </t>
    </r>
    <r>
      <rPr>
        <b/>
        <sz val="7"/>
        <color rgb="FFff0000"/>
        <rFont val="Calibri"/>
        <family val="2"/>
        <scheme val="minor"/>
      </rPr>
      <t xml:space="preserve">2P C50
</t>
    </r>
    <r>
      <rPr>
        <b/>
        <sz val="7"/>
        <color rgb="FFff0000"/>
        <rFont val="Calibri"/>
        <family val="2"/>
        <scheme val="minor"/>
      </rPr>
      <t xml:space="preserve">DC/AC </t>
    </r>
    <r>
      <rPr>
        <sz val="7"/>
        <color theme="1"/>
        <rFont val="Calibri"/>
        <family val="2"/>
        <scheme val="minor"/>
      </rPr>
      <t>250V - 10KA</t>
    </r>
  </si>
  <si>
    <r>
      <t/>
    </r>
    <r>
      <rPr>
        <sz val="7"/>
        <color theme="1"/>
        <rFont val="Calibri"/>
        <family val="2"/>
        <scheme val="minor"/>
      </rPr>
      <t xml:space="preserve">INTERRUPTOR AUTOMATICO BIPOLAR </t>
    </r>
    <r>
      <rPr>
        <b/>
        <sz val="7"/>
        <color rgb="FF001f5f"/>
        <rFont val="Calibri"/>
        <family val="2"/>
        <scheme val="minor"/>
      </rPr>
      <t xml:space="preserve">10KA </t>
    </r>
    <r>
      <rPr>
        <b/>
        <sz val="7"/>
        <color rgb="FFff0000"/>
        <rFont val="Calibri"/>
        <family val="2"/>
        <scheme val="minor"/>
      </rPr>
      <t xml:space="preserve">50A </t>
    </r>
    <r>
      <rPr>
        <b/>
        <sz val="7"/>
        <color rgb="FF001f5f"/>
        <rFont val="Calibri"/>
        <family val="2"/>
        <scheme val="minor"/>
      </rPr>
      <t>DC / AC 250V</t>
    </r>
  </si>
  <si>
    <r>
      <t/>
    </r>
    <r>
      <rPr>
        <sz val="7"/>
        <color theme="1"/>
        <rFont val="Calibri"/>
        <family val="2"/>
        <scheme val="minor"/>
      </rPr>
      <t xml:space="preserve">NB1-63  </t>
    </r>
    <r>
      <rPr>
        <b/>
        <sz val="7"/>
        <color rgb="FFff0000"/>
        <rFont val="Calibri"/>
        <family val="2"/>
        <scheme val="minor"/>
      </rPr>
      <t xml:space="preserve">2P C63
</t>
    </r>
    <r>
      <rPr>
        <b/>
        <sz val="7"/>
        <color rgb="FFff0000"/>
        <rFont val="Calibri"/>
        <family val="2"/>
        <scheme val="minor"/>
      </rPr>
      <t xml:space="preserve">DC/AC </t>
    </r>
    <r>
      <rPr>
        <sz val="7"/>
        <color theme="1"/>
        <rFont val="Calibri"/>
        <family val="2"/>
        <scheme val="minor"/>
      </rPr>
      <t>250V - 10KA</t>
    </r>
  </si>
  <si>
    <r>
      <t/>
    </r>
    <r>
      <rPr>
        <sz val="7"/>
        <color theme="1"/>
        <rFont val="Calibri"/>
        <family val="2"/>
        <scheme val="minor"/>
      </rPr>
      <t xml:space="preserve">INTERRUPTOR AUTOMATICO BIPOLAR </t>
    </r>
    <r>
      <rPr>
        <b/>
        <sz val="7"/>
        <color rgb="FF001f5f"/>
        <rFont val="Calibri"/>
        <family val="2"/>
        <scheme val="minor"/>
      </rPr>
      <t xml:space="preserve">10KA </t>
    </r>
    <r>
      <rPr>
        <b/>
        <sz val="7"/>
        <color rgb="FFff0000"/>
        <rFont val="Calibri"/>
        <family val="2"/>
        <scheme val="minor"/>
      </rPr>
      <t xml:space="preserve">63A </t>
    </r>
    <r>
      <rPr>
        <b/>
        <sz val="7"/>
        <color rgb="FF001f5f"/>
        <rFont val="Calibri"/>
        <family val="2"/>
        <scheme val="minor"/>
      </rPr>
      <t>DC / AC 250V</t>
    </r>
  </si>
  <si>
    <r>
      <t/>
    </r>
    <r>
      <rPr>
        <sz val="7"/>
        <color theme="1"/>
        <rFont val="Calibri"/>
        <family val="2"/>
        <scheme val="minor"/>
      </rPr>
      <t xml:space="preserve">DZ158-125 </t>
    </r>
    <r>
      <rPr>
        <sz val="7"/>
        <color rgb="FFff0000"/>
        <rFont val="Calibri"/>
        <family val="2"/>
        <scheme val="minor"/>
      </rPr>
      <t xml:space="preserve">2P 80A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</si>
  <si>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BIPOLAR, </t>
    </r>
    <r>
      <rPr>
        <sz val="7"/>
        <color rgb="FFff0000"/>
        <rFont val="Calibri"/>
        <family val="2"/>
        <scheme val="minor"/>
      </rPr>
      <t>80A</t>
    </r>
    <r>
      <rPr>
        <sz val="7"/>
        <color theme="1"/>
        <rFont val="Calibri"/>
        <family val="2"/>
        <scheme val="minor"/>
      </rPr>
      <t>, 10KA,</t>
    </r>
  </si>
  <si>
    <r>
      <t/>
    </r>
    <r>
      <rPr>
        <sz val="7"/>
        <color theme="1"/>
        <rFont val="Calibri"/>
        <family val="2"/>
        <scheme val="minor"/>
      </rPr>
      <t xml:space="preserve">DZ158-125 </t>
    </r>
    <r>
      <rPr>
        <sz val="7"/>
        <color rgb="FFff0000"/>
        <rFont val="Calibri"/>
        <family val="2"/>
        <scheme val="minor"/>
      </rPr>
      <t xml:space="preserve">2P 100A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</si>
  <si>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BIPOLAR, </t>
    </r>
    <r>
      <rPr>
        <sz val="7"/>
        <color rgb="FFff0000"/>
        <rFont val="Calibri"/>
        <family val="2"/>
        <scheme val="minor"/>
      </rPr>
      <t>100A</t>
    </r>
    <r>
      <rPr>
        <sz val="7"/>
        <color theme="1"/>
        <rFont val="Calibri"/>
        <family val="2"/>
        <scheme val="minor"/>
      </rPr>
      <t>, 10KA,</t>
    </r>
  </si>
  <si>
    <r>
      <t/>
    </r>
    <r>
      <rPr>
        <sz val="7"/>
        <color theme="1"/>
        <rFont val="Calibri"/>
        <family val="2"/>
        <scheme val="minor"/>
      </rPr>
      <t xml:space="preserve">DZ158-125 </t>
    </r>
    <r>
      <rPr>
        <sz val="7"/>
        <color rgb="FFff0000"/>
        <rFont val="Calibri"/>
        <family val="2"/>
        <scheme val="minor"/>
      </rPr>
      <t xml:space="preserve">2P 125A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</si>
  <si>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BIPOLAR, </t>
    </r>
    <r>
      <rPr>
        <sz val="7"/>
        <color rgb="FFff0000"/>
        <rFont val="Calibri"/>
        <family val="2"/>
        <scheme val="minor"/>
      </rPr>
      <t>125A</t>
    </r>
    <r>
      <rPr>
        <sz val="7"/>
        <color theme="1"/>
        <rFont val="Calibri"/>
        <family val="2"/>
        <scheme val="minor"/>
      </rPr>
      <t>, 10KA,</t>
    </r>
  </si>
  <si>
    <r>
      <t/>
    </r>
    <r>
      <rPr>
        <sz val="7"/>
        <color theme="1"/>
        <rFont val="Calibri"/>
        <family val="2"/>
        <scheme val="minor"/>
      </rPr>
      <t xml:space="preserve">DZ158-125 </t>
    </r>
    <r>
      <rPr>
        <sz val="7"/>
        <color rgb="FFff0000"/>
        <rFont val="Calibri"/>
        <family val="2"/>
        <scheme val="minor"/>
      </rPr>
      <t xml:space="preserve">3P 80A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</si>
  <si>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>INTERRUPTOR TERMOMAGNETICO TRIPOLAR</t>
    </r>
    <r>
      <rPr>
        <sz val="7"/>
        <color rgb="FFff0000"/>
        <rFont val="Calibri"/>
        <family val="2"/>
        <scheme val="minor"/>
      </rPr>
      <t>, 80A</t>
    </r>
    <r>
      <rPr>
        <sz val="7"/>
        <color theme="1"/>
        <rFont val="Calibri"/>
        <family val="2"/>
        <scheme val="minor"/>
      </rPr>
      <t>, 10KA,</t>
    </r>
  </si>
  <si>
    <r>
      <t/>
    </r>
    <r>
      <rPr>
        <sz val="7"/>
        <color theme="1"/>
        <rFont val="Calibri"/>
        <family val="2"/>
        <scheme val="minor"/>
      </rPr>
      <t xml:space="preserve">DZ158-125 </t>
    </r>
    <r>
      <rPr>
        <sz val="7"/>
        <color rgb="FFff0000"/>
        <rFont val="Calibri"/>
        <family val="2"/>
        <scheme val="minor"/>
      </rPr>
      <t xml:space="preserve">3P 100A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</si>
  <si>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TRIPOLAR, </t>
    </r>
    <r>
      <rPr>
        <sz val="7"/>
        <color rgb="FFff0000"/>
        <rFont val="Calibri"/>
        <family val="2"/>
        <scheme val="minor"/>
      </rPr>
      <t>100A</t>
    </r>
    <r>
      <rPr>
        <sz val="7"/>
        <color theme="1"/>
        <rFont val="Calibri"/>
        <family val="2"/>
        <scheme val="minor"/>
      </rPr>
      <t>, 10KA</t>
    </r>
  </si>
  <si>
    <r>
      <t/>
    </r>
    <r>
      <rPr>
        <sz val="7"/>
        <color theme="1"/>
        <rFont val="Calibri"/>
        <family val="2"/>
        <scheme val="minor"/>
      </rPr>
      <t xml:space="preserve">DZ158-125 </t>
    </r>
    <r>
      <rPr>
        <sz val="7"/>
        <color rgb="FFff0000"/>
        <rFont val="Calibri"/>
        <family val="2"/>
        <scheme val="minor"/>
      </rPr>
      <t xml:space="preserve">3P 125A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</si>
  <si>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TRIPOLAR, </t>
    </r>
    <r>
      <rPr>
        <sz val="7"/>
        <color rgb="FFff0000"/>
        <rFont val="Calibri"/>
        <family val="2"/>
        <scheme val="minor"/>
      </rPr>
      <t xml:space="preserve">125A,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</si>
  <si>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DZ158-125 </t>
    </r>
    <r>
      <rPr>
        <sz val="7"/>
        <color rgb="FFff0000"/>
        <rFont val="Calibri"/>
        <family val="2"/>
        <scheme val="minor"/>
      </rPr>
      <t xml:space="preserve">4P 80A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</si>
  <si>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TETRAPOLAR, </t>
    </r>
    <r>
      <rPr>
        <sz val="7"/>
        <color rgb="FFff0000"/>
        <rFont val="Calibri"/>
        <family val="2"/>
        <scheme val="minor"/>
      </rPr>
      <t xml:space="preserve">80A,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</si>
  <si>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DZ158-125 </t>
    </r>
    <r>
      <rPr>
        <sz val="7"/>
        <color rgb="FFff0000"/>
        <rFont val="Calibri"/>
        <family val="2"/>
        <scheme val="minor"/>
      </rPr>
      <t xml:space="preserve">4P 100A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</si>
  <si>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TETRAPOLAR, </t>
    </r>
    <r>
      <rPr>
        <sz val="7"/>
        <color rgb="FFff0000"/>
        <rFont val="Calibri"/>
        <family val="2"/>
        <scheme val="minor"/>
      </rPr>
      <t>100A</t>
    </r>
    <r>
      <rPr>
        <sz val="7"/>
        <color theme="1"/>
        <rFont val="Calibri"/>
        <family val="2"/>
        <scheme val="minor"/>
      </rPr>
      <t>, 10KA</t>
    </r>
  </si>
  <si>
    <r>
      <t/>
    </r>
    <r>
      <rPr>
        <sz val="7"/>
        <color theme="1"/>
        <rFont val="Calibri"/>
        <family val="2"/>
        <scheme val="minor"/>
      </rPr>
      <t xml:space="preserve">DZ158-125 </t>
    </r>
    <r>
      <rPr>
        <sz val="7"/>
        <color rgb="FFff0000"/>
        <rFont val="Calibri"/>
        <family val="2"/>
        <scheme val="minor"/>
      </rPr>
      <t xml:space="preserve">4P 125A </t>
    </r>
    <r>
      <rPr>
        <sz val="7"/>
        <color theme="1"/>
        <rFont val="Calibri"/>
        <family val="2"/>
        <scheme val="minor"/>
      </rPr>
      <t>10KA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</si>
  <si>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TETRAPOLAR, </t>
    </r>
    <r>
      <rPr>
        <sz val="7"/>
        <color rgb="FFff0000"/>
        <rFont val="Calibri"/>
        <family val="2"/>
        <scheme val="minor"/>
      </rPr>
      <t>125A</t>
    </r>
    <r>
      <rPr>
        <sz val="7"/>
        <color theme="1"/>
        <rFont val="Calibri"/>
        <family val="2"/>
        <scheme val="minor"/>
      </rPr>
      <t>, 10KA</t>
    </r>
  </si>
  <si>
    <r>
      <t/>
    </r>
    <r>
      <rPr>
        <sz val="7"/>
        <color rgb="FFff0000"/>
        <rFont val="Calibri"/>
        <family val="2"/>
        <scheme val="minor"/>
      </rPr>
      <t>OUVT-X1</t>
    </r>
  </si>
  <si>
    <r>
      <t/>
    </r>
    <r>
      <rPr>
        <sz val="7"/>
        <color theme="1"/>
        <rFont val="Calibri"/>
        <family val="2"/>
        <scheme val="minor"/>
      </rPr>
      <t xml:space="preserve">RELE SOBRE/BAJO VOLTAJE PARA INTERRUPTOR </t>
    </r>
    <r>
      <rPr>
        <sz val="7"/>
        <color rgb="FFff0000"/>
        <rFont val="Calibri"/>
        <family val="2"/>
        <scheme val="minor"/>
      </rPr>
      <t>NXB</t>
    </r>
  </si>
  <si>
    <r>
      <t/>
    </r>
    <r>
      <rPr>
        <sz val="7"/>
        <color rgb="FFff0000"/>
        <rFont val="Calibri"/>
        <family val="2"/>
        <scheme val="minor"/>
      </rPr>
      <t>AX-X1</t>
    </r>
  </si>
  <si>
    <r>
      <t/>
    </r>
    <r>
      <rPr>
        <sz val="7"/>
        <color theme="1"/>
        <rFont val="Calibri"/>
        <family val="2"/>
        <scheme val="minor"/>
      </rPr>
      <t xml:space="preserve">CONTACTO AUXILIAR LATERAL PARA INTERRUPTOR </t>
    </r>
    <r>
      <rPr>
        <sz val="7"/>
        <color rgb="FFff0000"/>
        <rFont val="Calibri"/>
        <family val="2"/>
        <scheme val="minor"/>
      </rPr>
      <t>NXB</t>
    </r>
  </si>
  <si>
    <r>
      <t/>
    </r>
    <r>
      <rPr>
        <sz val="7"/>
        <color theme="1"/>
        <rFont val="Calibri"/>
        <family val="2"/>
        <scheme val="minor"/>
      </rPr>
      <t xml:space="preserve">NL1-63 </t>
    </r>
    <r>
      <rPr>
        <sz val="7"/>
        <color rgb="FFff0000"/>
        <rFont val="Calibri"/>
        <family val="2"/>
        <scheme val="minor"/>
      </rPr>
      <t xml:space="preserve">2P 25A </t>
    </r>
    <r>
      <rPr>
        <sz val="7"/>
        <color theme="1"/>
        <rFont val="Calibri"/>
        <family val="2"/>
        <scheme val="minor"/>
      </rPr>
      <t>30mA AC-T</t>
    </r>
  </si>
  <si>
    <r>
      <t/>
    </r>
    <r>
      <rPr>
        <sz val="7"/>
        <color theme="1"/>
        <rFont val="Calibri"/>
        <family val="2"/>
        <scheme val="minor"/>
      </rPr>
      <t xml:space="preserve">INT. DIFERENCIAL NL1, </t>
    </r>
    <r>
      <rPr>
        <sz val="7"/>
        <color rgb="FFff0000"/>
        <rFont val="Calibri"/>
        <family val="2"/>
        <scheme val="minor"/>
      </rPr>
      <t>2P</t>
    </r>
    <r>
      <rPr>
        <sz val="7"/>
        <color theme="1"/>
        <rFont val="Calibri"/>
        <family val="2"/>
        <scheme val="minor"/>
      </rPr>
      <t xml:space="preserve">, 30 mA, </t>
    </r>
    <r>
      <rPr>
        <sz val="7"/>
        <color rgb="FFff0000"/>
        <rFont val="Calibri"/>
        <family val="2"/>
        <scheme val="minor"/>
      </rPr>
      <t>25 A</t>
    </r>
  </si>
  <si>
    <r>
      <t/>
    </r>
    <r>
      <rPr>
        <sz val="7"/>
        <color theme="1"/>
        <rFont val="Calibri"/>
        <family val="2"/>
        <scheme val="minor"/>
      </rPr>
      <t xml:space="preserve">NL1-63 </t>
    </r>
    <r>
      <rPr>
        <sz val="7"/>
        <color rgb="FFff0000"/>
        <rFont val="Calibri"/>
        <family val="2"/>
        <scheme val="minor"/>
      </rPr>
      <t xml:space="preserve">2P 40A </t>
    </r>
    <r>
      <rPr>
        <sz val="7"/>
        <color theme="1"/>
        <rFont val="Calibri"/>
        <family val="2"/>
        <scheme val="minor"/>
      </rPr>
      <t>30mA AC-T</t>
    </r>
  </si>
  <si>
    <r>
      <t/>
    </r>
    <r>
      <rPr>
        <sz val="7"/>
        <color theme="1"/>
        <rFont val="Calibri"/>
        <family val="2"/>
        <scheme val="minor"/>
      </rPr>
      <t xml:space="preserve">INT. DIFERENCIAL NL1, </t>
    </r>
    <r>
      <rPr>
        <sz val="7"/>
        <color rgb="FFff0000"/>
        <rFont val="Calibri"/>
        <family val="2"/>
        <scheme val="minor"/>
      </rPr>
      <t>2P</t>
    </r>
    <r>
      <rPr>
        <sz val="7"/>
        <color theme="1"/>
        <rFont val="Calibri"/>
        <family val="2"/>
        <scheme val="minor"/>
      </rPr>
      <t xml:space="preserve">, 30 mA, </t>
    </r>
    <r>
      <rPr>
        <sz val="7"/>
        <color rgb="FFff0000"/>
        <rFont val="Calibri"/>
        <family val="2"/>
        <scheme val="minor"/>
      </rPr>
      <t>40 A</t>
    </r>
  </si>
  <si>
    <r>
      <t/>
    </r>
    <r>
      <rPr>
        <sz val="7"/>
        <color theme="1"/>
        <rFont val="Calibri"/>
        <family val="2"/>
        <scheme val="minor"/>
      </rPr>
      <t xml:space="preserve">NL1-63 </t>
    </r>
    <r>
      <rPr>
        <sz val="7"/>
        <color rgb="FFff0000"/>
        <rFont val="Calibri"/>
        <family val="2"/>
        <scheme val="minor"/>
      </rPr>
      <t xml:space="preserve">2P 63A </t>
    </r>
    <r>
      <rPr>
        <sz val="7"/>
        <color theme="1"/>
        <rFont val="Calibri"/>
        <family val="2"/>
        <scheme val="minor"/>
      </rPr>
      <t>30mA AC-T</t>
    </r>
  </si>
  <si>
    <r>
      <t/>
    </r>
    <r>
      <rPr>
        <sz val="7"/>
        <color theme="1"/>
        <rFont val="Calibri"/>
        <family val="2"/>
        <scheme val="minor"/>
      </rPr>
      <t xml:space="preserve">INT. DIFERENCIAL NL1, </t>
    </r>
    <r>
      <rPr>
        <sz val="7"/>
        <color rgb="FFff0000"/>
        <rFont val="Calibri"/>
        <family val="2"/>
        <scheme val="minor"/>
      </rPr>
      <t>2P</t>
    </r>
    <r>
      <rPr>
        <sz val="7"/>
        <color theme="1"/>
        <rFont val="Calibri"/>
        <family val="2"/>
        <scheme val="minor"/>
      </rPr>
      <t>, 30 mA</t>
    </r>
    <r>
      <rPr>
        <sz val="7"/>
        <color rgb="FFff0000"/>
        <rFont val="Calibri"/>
        <family val="2"/>
        <scheme val="minor"/>
      </rPr>
      <t>, 63 A</t>
    </r>
  </si>
  <si>
    <r>
      <t/>
    </r>
    <r>
      <rPr>
        <sz val="7"/>
        <color theme="1"/>
        <rFont val="Calibri"/>
        <family val="2"/>
        <scheme val="minor"/>
      </rPr>
      <t xml:space="preserve">NL1-63 </t>
    </r>
    <r>
      <rPr>
        <sz val="7"/>
        <color rgb="FFff0000"/>
        <rFont val="Calibri"/>
        <family val="2"/>
        <scheme val="minor"/>
      </rPr>
      <t xml:space="preserve">4P 25A </t>
    </r>
    <r>
      <rPr>
        <sz val="7"/>
        <color theme="1"/>
        <rFont val="Calibri"/>
        <family val="2"/>
        <scheme val="minor"/>
      </rPr>
      <t>30mA AC-T</t>
    </r>
  </si>
  <si>
    <r>
      <t/>
    </r>
    <r>
      <rPr>
        <sz val="7"/>
        <color theme="1"/>
        <rFont val="Calibri"/>
        <family val="2"/>
        <scheme val="minor"/>
      </rPr>
      <t xml:space="preserve">INT. DIFERENCIAL NL1, </t>
    </r>
    <r>
      <rPr>
        <sz val="7"/>
        <color rgb="FFff0000"/>
        <rFont val="Calibri"/>
        <family val="2"/>
        <scheme val="minor"/>
      </rPr>
      <t>4P</t>
    </r>
    <r>
      <rPr>
        <sz val="7"/>
        <color theme="1"/>
        <rFont val="Calibri"/>
        <family val="2"/>
        <scheme val="minor"/>
      </rPr>
      <t xml:space="preserve">, 30 mA, </t>
    </r>
    <r>
      <rPr>
        <sz val="7"/>
        <color rgb="FFff0000"/>
        <rFont val="Calibri"/>
        <family val="2"/>
        <scheme val="minor"/>
      </rPr>
      <t>25 A</t>
    </r>
  </si>
  <si>
    <r>
      <t/>
    </r>
    <r>
      <rPr>
        <sz val="7"/>
        <color theme="1"/>
        <rFont val="Calibri"/>
        <family val="2"/>
        <scheme val="minor"/>
      </rPr>
      <t xml:space="preserve">NL1-63 </t>
    </r>
    <r>
      <rPr>
        <sz val="7"/>
        <color rgb="FFff0000"/>
        <rFont val="Calibri"/>
        <family val="2"/>
        <scheme val="minor"/>
      </rPr>
      <t xml:space="preserve">4P 40A </t>
    </r>
    <r>
      <rPr>
        <sz val="7"/>
        <color theme="1"/>
        <rFont val="Calibri"/>
        <family val="2"/>
        <scheme val="minor"/>
      </rPr>
      <t>30mA AC-T</t>
    </r>
  </si>
  <si>
    <r>
      <t/>
    </r>
    <r>
      <rPr>
        <sz val="7"/>
        <color theme="1"/>
        <rFont val="Calibri"/>
        <family val="2"/>
        <scheme val="minor"/>
      </rPr>
      <t xml:space="preserve">INT. DIFERENCIAL NL1, </t>
    </r>
    <r>
      <rPr>
        <sz val="7"/>
        <color rgb="FFff0000"/>
        <rFont val="Calibri"/>
        <family val="2"/>
        <scheme val="minor"/>
      </rPr>
      <t>4P</t>
    </r>
    <r>
      <rPr>
        <sz val="7"/>
        <color theme="1"/>
        <rFont val="Calibri"/>
        <family val="2"/>
        <scheme val="minor"/>
      </rPr>
      <t>, 30 mA</t>
    </r>
    <r>
      <rPr>
        <sz val="7"/>
        <color rgb="FFff0000"/>
        <rFont val="Calibri"/>
        <family val="2"/>
        <scheme val="minor"/>
      </rPr>
      <t>, 40 A</t>
    </r>
  </si>
  <si>
    <r>
      <t/>
    </r>
    <r>
      <rPr>
        <sz val="7"/>
        <color theme="1"/>
        <rFont val="Calibri"/>
        <family val="2"/>
        <scheme val="minor"/>
      </rPr>
      <t xml:space="preserve">NL1-63 </t>
    </r>
    <r>
      <rPr>
        <sz val="7"/>
        <color rgb="FFff0000"/>
        <rFont val="Calibri"/>
        <family val="2"/>
        <scheme val="minor"/>
      </rPr>
      <t xml:space="preserve">4P 63A </t>
    </r>
    <r>
      <rPr>
        <sz val="7"/>
        <color theme="1"/>
        <rFont val="Calibri"/>
        <family val="2"/>
        <scheme val="minor"/>
      </rPr>
      <t>30mA AC-T</t>
    </r>
  </si>
  <si>
    <r>
      <t/>
    </r>
    <r>
      <rPr>
        <sz val="7"/>
        <color theme="1"/>
        <rFont val="Calibri"/>
        <family val="2"/>
        <scheme val="minor"/>
      </rPr>
      <t xml:space="preserve">INT. DIFERENCIAL NL1, </t>
    </r>
    <r>
      <rPr>
        <sz val="7"/>
        <color rgb="FFff0000"/>
        <rFont val="Calibri"/>
        <family val="2"/>
        <scheme val="minor"/>
      </rPr>
      <t>4P</t>
    </r>
    <r>
      <rPr>
        <sz val="7"/>
        <color theme="1"/>
        <rFont val="Calibri"/>
        <family val="2"/>
        <scheme val="minor"/>
      </rPr>
      <t xml:space="preserve">, 30 mA, </t>
    </r>
    <r>
      <rPr>
        <sz val="7"/>
        <color rgb="FFff0000"/>
        <rFont val="Calibri"/>
        <family val="2"/>
        <scheme val="minor"/>
      </rPr>
      <t>63 A</t>
    </r>
  </si>
  <si>
    <r>
      <t/>
    </r>
    <r>
      <rPr>
        <sz val="7"/>
        <color theme="1"/>
        <rFont val="Calibri"/>
        <family val="2"/>
        <scheme val="minor"/>
      </rPr>
      <t xml:space="preserve">NL1-63 </t>
    </r>
    <r>
      <rPr>
        <sz val="7"/>
        <color rgb="FFff0000"/>
        <rFont val="Calibri"/>
        <family val="2"/>
        <scheme val="minor"/>
      </rPr>
      <t xml:space="preserve">4P 40A </t>
    </r>
    <r>
      <rPr>
        <sz val="7"/>
        <color theme="1"/>
        <rFont val="Calibri"/>
        <family val="2"/>
        <scheme val="minor"/>
      </rPr>
      <t xml:space="preserve">300mA AC-
</t>
    </r>
    <r>
      <rPr>
        <sz val="7"/>
        <color theme="1"/>
        <rFont val="Calibri"/>
        <family val="2"/>
        <scheme val="minor"/>
      </rPr>
      <t>Type 6kA</t>
    </r>
  </si>
  <si>
    <r>
      <t/>
    </r>
    <r>
      <rPr>
        <sz val="7"/>
        <color theme="1"/>
        <rFont val="Calibri"/>
        <family val="2"/>
        <scheme val="minor"/>
      </rPr>
      <t>INT.DIFERENCIAL NL1,</t>
    </r>
    <r>
      <rPr>
        <sz val="7"/>
        <color rgb="FFff0000"/>
        <rFont val="Calibri"/>
        <family val="2"/>
        <scheme val="minor"/>
      </rPr>
      <t>4P</t>
    </r>
    <r>
      <rPr>
        <sz val="7"/>
        <color theme="1"/>
        <rFont val="Calibri"/>
        <family val="2"/>
        <scheme val="minor"/>
      </rPr>
      <t xml:space="preserve">, 300mA, </t>
    </r>
    <r>
      <rPr>
        <sz val="7"/>
        <color rgb="FFff0000"/>
        <rFont val="Calibri"/>
        <family val="2"/>
        <scheme val="minor"/>
      </rPr>
      <t xml:space="preserve">40A </t>
    </r>
    <r>
      <rPr>
        <sz val="7"/>
        <color theme="1"/>
        <rFont val="Calibri"/>
        <family val="2"/>
        <scheme val="minor"/>
      </rPr>
      <t>AC-TYPE 6kA</t>
    </r>
  </si>
  <si>
    <r>
      <t/>
    </r>
    <r>
      <rPr>
        <sz val="7"/>
        <color theme="1"/>
        <rFont val="Calibri"/>
        <family val="2"/>
        <scheme val="minor"/>
      </rPr>
      <t xml:space="preserve">NL1-63 </t>
    </r>
    <r>
      <rPr>
        <sz val="7"/>
        <color rgb="FFff0000"/>
        <rFont val="Calibri"/>
        <family val="2"/>
        <scheme val="minor"/>
      </rPr>
      <t xml:space="preserve">4P 63A </t>
    </r>
    <r>
      <rPr>
        <sz val="7"/>
        <color theme="1"/>
        <rFont val="Calibri"/>
        <family val="2"/>
        <scheme val="minor"/>
      </rPr>
      <t>300mA AC-
Type 6kA</t>
    </r>
  </si>
  <si>
    <r>
      <t/>
    </r>
    <r>
      <rPr>
        <sz val="7"/>
        <color theme="1"/>
        <rFont val="Calibri"/>
        <family val="2"/>
        <scheme val="minor"/>
      </rPr>
      <t>INT.DIFERENCIAL NL1,</t>
    </r>
    <r>
      <rPr>
        <sz val="7"/>
        <color rgb="FFff0000"/>
        <rFont val="Calibri"/>
        <family val="2"/>
        <scheme val="minor"/>
      </rPr>
      <t>4P</t>
    </r>
    <r>
      <rPr>
        <sz val="7"/>
        <color theme="1"/>
        <rFont val="Calibri"/>
        <family val="2"/>
        <scheme val="minor"/>
      </rPr>
      <t xml:space="preserve">, 300mA, </t>
    </r>
    <r>
      <rPr>
        <sz val="7"/>
        <color rgb="FFff0000"/>
        <rFont val="Calibri"/>
        <family val="2"/>
        <scheme val="minor"/>
      </rPr>
      <t xml:space="preserve">63A </t>
    </r>
    <r>
      <rPr>
        <sz val="7"/>
        <color theme="1"/>
        <rFont val="Calibri"/>
        <family val="2"/>
        <scheme val="minor"/>
      </rPr>
      <t>AC-TYPE 6kA</t>
    </r>
  </si>
  <si>
    <r>
      <t/>
    </r>
    <r>
      <rPr>
        <sz val="7"/>
        <color theme="1"/>
        <rFont val="Calibri"/>
        <family val="2"/>
        <scheme val="minor"/>
      </rPr>
      <t xml:space="preserve">NL1-63 6KA </t>
    </r>
    <r>
      <rPr>
        <sz val="7"/>
        <color rgb="FFff0000"/>
        <rFont val="Calibri"/>
        <family val="2"/>
        <scheme val="minor"/>
      </rPr>
      <t xml:space="preserve">2P 25A </t>
    </r>
    <r>
      <rPr>
        <sz val="7"/>
        <color theme="1"/>
        <rFont val="Calibri"/>
        <family val="2"/>
        <scheme val="minor"/>
      </rPr>
      <t>30mA</t>
    </r>
  </si>
  <si>
    <r>
      <t/>
    </r>
    <r>
      <rPr>
        <sz val="7"/>
        <color theme="1"/>
        <rFont val="Calibri"/>
        <family val="2"/>
        <scheme val="minor"/>
      </rPr>
      <t xml:space="preserve">INT. DIFERENCIAL, </t>
    </r>
    <r>
      <rPr>
        <sz val="7"/>
        <color rgb="FFff0000"/>
        <rFont val="Calibri"/>
        <family val="2"/>
        <scheme val="minor"/>
      </rPr>
      <t>2P</t>
    </r>
    <r>
      <rPr>
        <sz val="7"/>
        <color theme="1"/>
        <rFont val="Calibri"/>
        <family val="2"/>
        <scheme val="minor"/>
      </rPr>
      <t xml:space="preserve">, 30 mA, </t>
    </r>
    <r>
      <rPr>
        <sz val="7"/>
        <color rgb="FFff0000"/>
        <rFont val="Calibri"/>
        <family val="2"/>
        <scheme val="minor"/>
      </rPr>
      <t xml:space="preserve">25 A - </t>
    </r>
    <r>
      <rPr>
        <sz val="7"/>
        <color theme="1"/>
        <rFont val="Calibri"/>
        <family val="2"/>
        <scheme val="minor"/>
      </rPr>
      <t xml:space="preserve">TIPO A </t>
    </r>
    <r>
      <rPr>
        <sz val="7"/>
        <color rgb="FFff0000"/>
        <rFont val="Calibri"/>
        <family val="2"/>
        <scheme val="minor"/>
      </rPr>
      <t>(INMUNIZADO)</t>
    </r>
  </si>
  <si>
    <r>
      <t/>
    </r>
    <r>
      <rPr>
        <sz val="7"/>
        <color theme="1"/>
        <rFont val="Calibri"/>
        <family val="2"/>
        <scheme val="minor"/>
      </rPr>
      <t xml:space="preserve">NL1-63 </t>
    </r>
    <r>
      <rPr>
        <sz val="7"/>
        <color rgb="FFff0000"/>
        <rFont val="Calibri"/>
        <family val="2"/>
        <scheme val="minor"/>
      </rPr>
      <t xml:space="preserve">2P 40A </t>
    </r>
    <r>
      <rPr>
        <sz val="7"/>
        <color theme="1"/>
        <rFont val="Calibri"/>
        <family val="2"/>
        <scheme val="minor"/>
      </rPr>
      <t xml:space="preserve">30mA    A-
</t>
    </r>
    <r>
      <rPr>
        <sz val="7"/>
        <color theme="1"/>
        <rFont val="Calibri"/>
        <family val="2"/>
        <scheme val="minor"/>
      </rPr>
      <t>Type 6kA</t>
    </r>
  </si>
  <si>
    <t>NL1-63 6KA 2P 40A</t>
  </si>
  <si>
    <r>
      <t/>
    </r>
    <r>
      <rPr>
        <sz val="7"/>
        <color theme="1"/>
        <rFont val="Calibri"/>
        <family val="2"/>
        <scheme val="minor"/>
      </rPr>
      <t>INTERRUPTOR DIFERENCIAL</t>
    </r>
    <r>
      <rPr>
        <sz val="7"/>
        <color rgb="FF001f5f"/>
        <rFont val="Calibri"/>
        <family val="2"/>
        <scheme val="minor"/>
      </rPr>
      <t xml:space="preserve">, </t>
    </r>
    <r>
      <rPr>
        <sz val="7"/>
        <color rgb="FFff0000"/>
        <rFont val="Calibri"/>
        <family val="2"/>
        <scheme val="minor"/>
      </rPr>
      <t>2P</t>
    </r>
    <r>
      <rPr>
        <sz val="7"/>
        <color rgb="FF001f5f"/>
        <rFont val="Calibri"/>
        <family val="2"/>
        <scheme val="minor"/>
      </rPr>
      <t xml:space="preserve">, </t>
    </r>
    <r>
      <rPr>
        <sz val="7"/>
        <color rgb="FFff0000"/>
        <rFont val="Calibri"/>
        <family val="2"/>
        <scheme val="minor"/>
      </rPr>
      <t>40A</t>
    </r>
    <r>
      <rPr>
        <sz val="7"/>
        <color rgb="FF001f5f"/>
        <rFont val="Calibri"/>
        <family val="2"/>
        <scheme val="minor"/>
      </rPr>
      <t xml:space="preserve">, </t>
    </r>
    <r>
      <rPr>
        <sz val="7"/>
        <color theme="1"/>
        <rFont val="Calibri"/>
        <family val="2"/>
        <scheme val="minor"/>
      </rPr>
      <t xml:space="preserve">30mA, TIPO A </t>
    </r>
    <r>
      <rPr>
        <sz val="7"/>
        <color rgb="FFff0000"/>
        <rFont val="Calibri"/>
        <family val="2"/>
        <scheme val="minor"/>
      </rPr>
      <t>(INMUNIZADO)</t>
    </r>
  </si>
  <si>
    <r>
      <t/>
    </r>
    <r>
      <rPr>
        <sz val="7"/>
        <color theme="1"/>
        <rFont val="Calibri"/>
        <family val="2"/>
        <scheme val="minor"/>
      </rPr>
      <t xml:space="preserve">NL1-63 </t>
    </r>
    <r>
      <rPr>
        <sz val="7"/>
        <color rgb="FFff0000"/>
        <rFont val="Calibri"/>
        <family val="2"/>
        <scheme val="minor"/>
      </rPr>
      <t xml:space="preserve">4P 40A </t>
    </r>
    <r>
      <rPr>
        <sz val="7"/>
        <color theme="1"/>
        <rFont val="Calibri"/>
        <family val="2"/>
        <scheme val="minor"/>
      </rPr>
      <t xml:space="preserve">30mA    A-
</t>
    </r>
    <r>
      <rPr>
        <sz val="7"/>
        <color theme="1"/>
        <rFont val="Calibri"/>
        <family val="2"/>
        <scheme val="minor"/>
      </rPr>
      <t>Type 6kA</t>
    </r>
  </si>
  <si>
    <t>NL1-63 6KA 4P 40A</t>
  </si>
  <si>
    <r>
      <t/>
    </r>
    <r>
      <rPr>
        <sz val="7"/>
        <color theme="1"/>
        <rFont val="Calibri"/>
        <family val="2"/>
        <scheme val="minor"/>
      </rPr>
      <t>INTERRUPTOR DIFERENCIAL</t>
    </r>
    <r>
      <rPr>
        <sz val="7"/>
        <color rgb="FF001f5f"/>
        <rFont val="Calibri"/>
        <family val="2"/>
        <scheme val="minor"/>
      </rPr>
      <t xml:space="preserve">, </t>
    </r>
    <r>
      <rPr>
        <sz val="7"/>
        <color rgb="FFff0000"/>
        <rFont val="Calibri"/>
        <family val="2"/>
        <scheme val="minor"/>
      </rPr>
      <t>4P, 40A</t>
    </r>
    <r>
      <rPr>
        <sz val="7"/>
        <color rgb="FF001f5f"/>
        <rFont val="Calibri"/>
        <family val="2"/>
        <scheme val="minor"/>
      </rPr>
      <t xml:space="preserve">, </t>
    </r>
    <r>
      <rPr>
        <sz val="7"/>
        <color theme="1"/>
        <rFont val="Calibri"/>
        <family val="2"/>
        <scheme val="minor"/>
      </rPr>
      <t xml:space="preserve">30mA, TIPO A </t>
    </r>
    <r>
      <rPr>
        <sz val="7"/>
        <color rgb="FFff0000"/>
        <rFont val="Calibri"/>
        <family val="2"/>
        <scheme val="minor"/>
      </rPr>
      <t>(INMUNIZADO)</t>
    </r>
  </si>
  <si>
    <r>
      <t/>
    </r>
    <r>
      <rPr>
        <sz val="7"/>
        <color theme="1"/>
        <rFont val="Calibri"/>
        <family val="2"/>
        <scheme val="minor"/>
      </rPr>
      <t xml:space="preserve">NL1-63 6KA </t>
    </r>
    <r>
      <rPr>
        <b/>
        <sz val="7"/>
        <color rgb="FFff0000"/>
        <rFont val="Calibri"/>
        <family val="2"/>
        <scheme val="minor"/>
      </rPr>
      <t xml:space="preserve">2P 25A </t>
    </r>
    <r>
      <rPr>
        <b/>
        <sz val="7"/>
        <color theme="1"/>
        <rFont val="Calibri"/>
        <family val="2"/>
        <scheme val="minor"/>
      </rPr>
      <t>300mA / A</t>
    </r>
  </si>
  <si>
    <r>
      <t/>
    </r>
    <r>
      <rPr>
        <sz val="7"/>
        <color theme="1"/>
        <rFont val="Calibri"/>
        <family val="2"/>
        <scheme val="minor"/>
      </rPr>
      <t xml:space="preserve">INT. DIFERENCIAL </t>
    </r>
    <r>
      <rPr>
        <b/>
        <sz val="7"/>
        <color rgb="FF001f5f"/>
        <rFont val="Calibri"/>
        <family val="2"/>
        <scheme val="minor"/>
      </rPr>
      <t xml:space="preserve">NL1-63 </t>
    </r>
    <r>
      <rPr>
        <sz val="7"/>
        <color theme="1"/>
        <rFont val="Calibri"/>
        <family val="2"/>
        <scheme val="minor"/>
      </rPr>
      <t xml:space="preserve">- </t>
    </r>
    <r>
      <rPr>
        <b/>
        <sz val="7"/>
        <color rgb="FFff0000"/>
        <rFont val="Calibri"/>
        <family val="2"/>
        <scheme val="minor"/>
      </rPr>
      <t xml:space="preserve">2P </t>
    </r>
    <r>
      <rPr>
        <sz val="7"/>
        <color theme="1"/>
        <rFont val="Calibri"/>
        <family val="2"/>
        <scheme val="minor"/>
      </rPr>
      <t xml:space="preserve">/ </t>
    </r>
    <r>
      <rPr>
        <b/>
        <sz val="7"/>
        <color rgb="FFff0000"/>
        <rFont val="Calibri"/>
        <family val="2"/>
        <scheme val="minor"/>
      </rPr>
      <t xml:space="preserve">25A </t>
    </r>
    <r>
      <rPr>
        <sz val="7"/>
        <color theme="1"/>
        <rFont val="Calibri"/>
        <family val="2"/>
        <scheme val="minor"/>
      </rPr>
      <t xml:space="preserve">300mA </t>
    </r>
    <r>
      <rPr>
        <b/>
        <sz val="7"/>
        <color rgb="FF001f5f"/>
        <rFont val="Calibri"/>
        <family val="2"/>
        <scheme val="minor"/>
      </rPr>
      <t xml:space="preserve">Type A </t>
    </r>
    <r>
      <rPr>
        <sz val="7"/>
        <color theme="1"/>
        <rFont val="Calibri"/>
        <family val="2"/>
        <scheme val="minor"/>
      </rPr>
      <t xml:space="preserve">6kA </t>
    </r>
    <r>
      <rPr>
        <b/>
        <sz val="7"/>
        <color rgb="FFff0000"/>
        <rFont val="Calibri"/>
        <family val="2"/>
        <scheme val="minor"/>
      </rPr>
      <t>INMUNIZADO</t>
    </r>
  </si>
  <si>
    <r>
      <t/>
    </r>
    <r>
      <rPr>
        <sz val="7"/>
        <color theme="1"/>
        <rFont val="Calibri"/>
        <family val="2"/>
        <scheme val="minor"/>
      </rPr>
      <t xml:space="preserve">NL1-63 6KA </t>
    </r>
    <r>
      <rPr>
        <b/>
        <sz val="7"/>
        <color rgb="FFff0000"/>
        <rFont val="Calibri"/>
        <family val="2"/>
        <scheme val="minor"/>
      </rPr>
      <t xml:space="preserve">4P 40A </t>
    </r>
    <r>
      <rPr>
        <b/>
        <sz val="7"/>
        <color theme="1"/>
        <rFont val="Calibri"/>
        <family val="2"/>
        <scheme val="minor"/>
      </rPr>
      <t>300mA / A</t>
    </r>
  </si>
  <si>
    <r>
      <t/>
    </r>
    <r>
      <rPr>
        <sz val="7"/>
        <color theme="1"/>
        <rFont val="Calibri"/>
        <family val="2"/>
        <scheme val="minor"/>
      </rPr>
      <t xml:space="preserve">INT. DIFERENCIAL </t>
    </r>
    <r>
      <rPr>
        <b/>
        <sz val="7"/>
        <color rgb="FF001f5f"/>
        <rFont val="Calibri"/>
        <family val="2"/>
        <scheme val="minor"/>
      </rPr>
      <t xml:space="preserve">NL1-63 </t>
    </r>
    <r>
      <rPr>
        <sz val="7"/>
        <color theme="1"/>
        <rFont val="Calibri"/>
        <family val="2"/>
        <scheme val="minor"/>
      </rPr>
      <t xml:space="preserve">- </t>
    </r>
    <r>
      <rPr>
        <b/>
        <sz val="7"/>
        <color rgb="FFff0000"/>
        <rFont val="Calibri"/>
        <family val="2"/>
        <scheme val="minor"/>
      </rPr>
      <t xml:space="preserve">4P </t>
    </r>
    <r>
      <rPr>
        <sz val="7"/>
        <color theme="1"/>
        <rFont val="Calibri"/>
        <family val="2"/>
        <scheme val="minor"/>
      </rPr>
      <t xml:space="preserve">/ </t>
    </r>
    <r>
      <rPr>
        <b/>
        <sz val="7"/>
        <color rgb="FFff0000"/>
        <rFont val="Calibri"/>
        <family val="2"/>
        <scheme val="minor"/>
      </rPr>
      <t xml:space="preserve">40A </t>
    </r>
    <r>
      <rPr>
        <sz val="7"/>
        <color theme="1"/>
        <rFont val="Calibri"/>
        <family val="2"/>
        <scheme val="minor"/>
      </rPr>
      <t xml:space="preserve">300mA </t>
    </r>
    <r>
      <rPr>
        <b/>
        <sz val="7"/>
        <color rgb="FF001f5f"/>
        <rFont val="Calibri"/>
        <family val="2"/>
        <scheme val="minor"/>
      </rPr>
      <t xml:space="preserve">Type A </t>
    </r>
    <r>
      <rPr>
        <sz val="7"/>
        <color theme="1"/>
        <rFont val="Calibri"/>
        <family val="2"/>
        <scheme val="minor"/>
      </rPr>
      <t xml:space="preserve">6kA </t>
    </r>
    <r>
      <rPr>
        <b/>
        <sz val="7"/>
        <color rgb="FFff0000"/>
        <rFont val="Calibri"/>
        <family val="2"/>
        <scheme val="minor"/>
      </rPr>
      <t>INMUNIZADO</t>
    </r>
  </si>
  <si>
    <r>
      <t/>
    </r>
    <r>
      <rPr>
        <sz val="7"/>
        <color theme="1"/>
        <rFont val="Calibri"/>
        <family val="2"/>
        <scheme val="minor"/>
      </rPr>
      <t xml:space="preserve">NL1-63 </t>
    </r>
    <r>
      <rPr>
        <b/>
        <sz val="7"/>
        <color rgb="FFff0000"/>
        <rFont val="Calibri"/>
        <family val="2"/>
        <scheme val="minor"/>
      </rPr>
      <t xml:space="preserve">2P 25A </t>
    </r>
    <r>
      <rPr>
        <sz val="7"/>
        <color theme="1"/>
        <rFont val="Calibri"/>
        <family val="2"/>
        <scheme val="minor"/>
      </rPr>
      <t xml:space="preserve">30mA   </t>
    </r>
    <r>
      <rPr>
        <b/>
        <sz val="7"/>
        <color rgb="FF001f5f"/>
        <rFont val="Calibri"/>
        <family val="2"/>
        <scheme val="minor"/>
      </rPr>
      <t>A - SI</t>
    </r>
  </si>
  <si>
    <t>NL1-63 2P 25A A-SI</t>
  </si>
  <si>
    <r>
      <t/>
    </r>
    <r>
      <rPr>
        <sz val="7"/>
        <color theme="1"/>
        <rFont val="Calibri"/>
        <family val="2"/>
        <scheme val="minor"/>
      </rPr>
      <t xml:space="preserve">INTERRUPTOR DIFERENCIAL, </t>
    </r>
    <r>
      <rPr>
        <b/>
        <sz val="7"/>
        <color rgb="FF001f5f"/>
        <rFont val="Calibri"/>
        <family val="2"/>
        <scheme val="minor"/>
      </rPr>
      <t>2P</t>
    </r>
    <r>
      <rPr>
        <sz val="7"/>
        <color theme="1"/>
        <rFont val="Calibri"/>
        <family val="2"/>
        <scheme val="minor"/>
      </rPr>
      <t xml:space="preserve">, </t>
    </r>
    <r>
      <rPr>
        <b/>
        <sz val="7"/>
        <color rgb="FFff0000"/>
        <rFont val="Calibri"/>
        <family val="2"/>
        <scheme val="minor"/>
      </rPr>
      <t>25A</t>
    </r>
    <r>
      <rPr>
        <sz val="7"/>
        <color theme="1"/>
        <rFont val="Calibri"/>
        <family val="2"/>
        <scheme val="minor"/>
      </rPr>
      <t xml:space="preserve">, 30mA, </t>
    </r>
    <r>
      <rPr>
        <b/>
        <sz val="7"/>
        <color rgb="FF001f5f"/>
        <rFont val="Calibri"/>
        <family val="2"/>
        <scheme val="minor"/>
      </rPr>
      <t xml:space="preserve">TIPO A-SI                             </t>
    </r>
    <r>
      <rPr>
        <b/>
        <sz val="7"/>
        <color rgb="FFff0000"/>
        <rFont val="Calibri"/>
        <family val="2"/>
        <scheme val="minor"/>
      </rPr>
      <t>(SUPER INMUNIZADO)</t>
    </r>
  </si>
  <si>
    <r>
      <t/>
    </r>
    <r>
      <rPr>
        <sz val="7"/>
        <color theme="1"/>
        <rFont val="Calibri"/>
        <family val="2"/>
        <scheme val="minor"/>
      </rPr>
      <t xml:space="preserve">NL1-63 </t>
    </r>
    <r>
      <rPr>
        <b/>
        <sz val="7"/>
        <color rgb="FFff0000"/>
        <rFont val="Calibri"/>
        <family val="2"/>
        <scheme val="minor"/>
      </rPr>
      <t xml:space="preserve">2P 40A </t>
    </r>
    <r>
      <rPr>
        <sz val="7"/>
        <color theme="1"/>
        <rFont val="Calibri"/>
        <family val="2"/>
        <scheme val="minor"/>
      </rPr>
      <t xml:space="preserve">30mA   </t>
    </r>
    <r>
      <rPr>
        <b/>
        <sz val="7"/>
        <color rgb="FF001f5f"/>
        <rFont val="Calibri"/>
        <family val="2"/>
        <scheme val="minor"/>
      </rPr>
      <t>A - SI</t>
    </r>
  </si>
  <si>
    <t>NL1-63 2P 40A A-SI</t>
  </si>
  <si>
    <r>
      <t/>
    </r>
    <r>
      <rPr>
        <sz val="7"/>
        <color theme="1"/>
        <rFont val="Calibri"/>
        <family val="2"/>
        <scheme val="minor"/>
      </rPr>
      <t xml:space="preserve">INTERRUPTOR DIFERENCIAL, </t>
    </r>
    <r>
      <rPr>
        <b/>
        <sz val="7"/>
        <color rgb="FF001f5f"/>
        <rFont val="Calibri"/>
        <family val="2"/>
        <scheme val="minor"/>
      </rPr>
      <t>2P</t>
    </r>
    <r>
      <rPr>
        <sz val="7"/>
        <color theme="1"/>
        <rFont val="Calibri"/>
        <family val="2"/>
        <scheme val="minor"/>
      </rPr>
      <t xml:space="preserve">, </t>
    </r>
    <r>
      <rPr>
        <b/>
        <sz val="7"/>
        <color rgb="FFff0000"/>
        <rFont val="Calibri"/>
        <family val="2"/>
        <scheme val="minor"/>
      </rPr>
      <t xml:space="preserve">40A, </t>
    </r>
    <r>
      <rPr>
        <sz val="7"/>
        <color theme="1"/>
        <rFont val="Calibri"/>
        <family val="2"/>
        <scheme val="minor"/>
      </rPr>
      <t xml:space="preserve">30mA, </t>
    </r>
    <r>
      <rPr>
        <b/>
        <sz val="7"/>
        <color rgb="FF001f5f"/>
        <rFont val="Calibri"/>
        <family val="2"/>
        <scheme val="minor"/>
      </rPr>
      <t xml:space="preserve">TIPO A-SI                             </t>
    </r>
    <r>
      <rPr>
        <b/>
        <sz val="7"/>
        <color rgb="FFff0000"/>
        <rFont val="Calibri"/>
        <family val="2"/>
        <scheme val="minor"/>
      </rPr>
      <t>(SUPER INMUNIZADO)</t>
    </r>
  </si>
  <si>
    <r>
      <t/>
    </r>
    <r>
      <rPr>
        <sz val="7"/>
        <color theme="1"/>
        <rFont val="Calibri"/>
        <family val="2"/>
        <scheme val="minor"/>
      </rPr>
      <t xml:space="preserve">NB1L </t>
    </r>
    <r>
      <rPr>
        <sz val="7"/>
        <color rgb="FFff0000"/>
        <rFont val="Calibri"/>
        <family val="2"/>
        <scheme val="minor"/>
      </rPr>
      <t xml:space="preserve">1PN C16 30mA </t>
    </r>
    <r>
      <rPr>
        <sz val="7"/>
        <color theme="1"/>
        <rFont val="Calibri"/>
        <family val="2"/>
        <scheme val="minor"/>
      </rPr>
      <t>AC 10kA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</si>
  <si>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CON PROTECCION DIFERENCIAL, </t>
    </r>
    <r>
      <rPr>
        <sz val="7"/>
        <color rgb="FFff0000"/>
        <rFont val="Calibri"/>
        <family val="2"/>
        <scheme val="minor"/>
      </rPr>
      <t>1P+N, 16A, 30mA, 10kA</t>
    </r>
  </si>
  <si>
    <r>
      <t/>
    </r>
    <r>
      <rPr>
        <sz val="7"/>
        <color theme="1"/>
        <rFont val="Calibri"/>
        <family val="2"/>
        <scheme val="minor"/>
      </rPr>
      <t xml:space="preserve">NB1L </t>
    </r>
    <r>
      <rPr>
        <sz val="7"/>
        <color rgb="FFff0000"/>
        <rFont val="Calibri"/>
        <family val="2"/>
        <scheme val="minor"/>
      </rPr>
      <t xml:space="preserve">1PN C20 30mA </t>
    </r>
    <r>
      <rPr>
        <sz val="7"/>
        <color theme="1"/>
        <rFont val="Calibri"/>
        <family val="2"/>
        <scheme val="minor"/>
      </rPr>
      <t>AC 10kA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</si>
  <si>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CON PROTECCION DIFERENCIAL, </t>
    </r>
    <r>
      <rPr>
        <sz val="7"/>
        <color rgb="FFff0000"/>
        <rFont val="Calibri"/>
        <family val="2"/>
        <scheme val="minor"/>
      </rPr>
      <t>1P+N, 20A, 30mA, 10kA</t>
    </r>
  </si>
  <si>
    <r>
      <t/>
    </r>
    <r>
      <rPr>
        <sz val="7"/>
        <color theme="1"/>
        <rFont val="Calibri"/>
        <family val="2"/>
        <scheme val="minor"/>
      </rPr>
      <t xml:space="preserve">NB1L </t>
    </r>
    <r>
      <rPr>
        <sz val="7"/>
        <color rgb="FFff0000"/>
        <rFont val="Calibri"/>
        <family val="2"/>
        <scheme val="minor"/>
      </rPr>
      <t xml:space="preserve">1PN C25 30mA </t>
    </r>
    <r>
      <rPr>
        <sz val="7"/>
        <color theme="1"/>
        <rFont val="Calibri"/>
        <family val="2"/>
        <scheme val="minor"/>
      </rPr>
      <t>AC 10kA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</si>
  <si>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CON PROTECCION DIFERENCIAL, </t>
    </r>
    <r>
      <rPr>
        <sz val="7"/>
        <color rgb="FFff0000"/>
        <rFont val="Calibri"/>
        <family val="2"/>
        <scheme val="minor"/>
      </rPr>
      <t>1P+N, 25A, 30mA, 10kA</t>
    </r>
  </si>
  <si>
    <r>
      <t/>
    </r>
    <r>
      <rPr>
        <sz val="7"/>
        <color theme="1"/>
        <rFont val="Calibri"/>
        <family val="2"/>
        <scheme val="minor"/>
      </rPr>
      <t xml:space="preserve">NB1L </t>
    </r>
    <r>
      <rPr>
        <sz val="7"/>
        <color rgb="FFff0000"/>
        <rFont val="Calibri"/>
        <family val="2"/>
        <scheme val="minor"/>
      </rPr>
      <t xml:space="preserve">1PN C32 30mA </t>
    </r>
    <r>
      <rPr>
        <sz val="7"/>
        <color theme="1"/>
        <rFont val="Calibri"/>
        <family val="2"/>
        <scheme val="minor"/>
      </rPr>
      <t>AC 10kA</t>
    </r>
  </si>
  <si>
    <r>
      <t/>
    </r>
    <r>
      <rPr>
        <sz val="7"/>
        <color theme="1"/>
        <rFont val="Calibri"/>
        <family val="2"/>
        <scheme val="minor"/>
      </rPr>
      <t>INTERRUPTOR TERMOMAGNETICO CON PROTECCION DIFERENCIAL</t>
    </r>
    <r>
      <rPr>
        <sz val="7"/>
        <color rgb="FF001f5f"/>
        <rFont val="Calibri"/>
        <family val="2"/>
        <scheme val="minor"/>
      </rPr>
      <t xml:space="preserve">, </t>
    </r>
    <r>
      <rPr>
        <sz val="7"/>
        <color rgb="FFff0000"/>
        <rFont val="Calibri"/>
        <family val="2"/>
        <scheme val="minor"/>
      </rPr>
      <t>1P+N, 32A, 30mA, 10kA</t>
    </r>
  </si>
  <si>
    <r>
      <t/>
    </r>
    <r>
      <rPr>
        <sz val="7"/>
        <color theme="1"/>
        <rFont val="Calibri"/>
        <family val="2"/>
        <scheme val="minor"/>
      </rPr>
      <t xml:space="preserve">NB1L </t>
    </r>
    <r>
      <rPr>
        <sz val="7"/>
        <color rgb="FFff0000"/>
        <rFont val="Calibri"/>
        <family val="2"/>
        <scheme val="minor"/>
      </rPr>
      <t xml:space="preserve">1PN C40 30mA </t>
    </r>
    <r>
      <rPr>
        <sz val="7"/>
        <color theme="1"/>
        <rFont val="Calibri"/>
        <family val="2"/>
        <scheme val="minor"/>
      </rPr>
      <t>AC 10kA</t>
    </r>
  </si>
  <si>
    <r>
      <t/>
    </r>
    <r>
      <rPr>
        <sz val="7"/>
        <color theme="1"/>
        <rFont val="Calibri"/>
        <family val="2"/>
        <scheme val="minor"/>
      </rPr>
      <t xml:space="preserve">INTERRUPTOR TERMOMAGNETICO CON PROTECCION DIFERENCIAL, </t>
    </r>
    <r>
      <rPr>
        <sz val="7"/>
        <color rgb="FFff0000"/>
        <rFont val="Calibri"/>
        <family val="2"/>
        <scheme val="minor"/>
      </rPr>
      <t>1P+N, 40A, 30mA, 10kA</t>
    </r>
  </si>
  <si>
    <r>
      <t/>
    </r>
    <r>
      <rPr>
        <b/>
        <sz val="7"/>
        <color rgb="FF001f5f"/>
        <rFont val="Calibri"/>
        <family val="2"/>
        <scheme val="minor"/>
      </rPr>
      <t xml:space="preserve">NL210 </t>
    </r>
    <r>
      <rPr>
        <b/>
        <sz val="7"/>
        <color rgb="FFff0000"/>
        <rFont val="Calibri"/>
        <family val="2"/>
        <scheme val="minor"/>
      </rPr>
      <t xml:space="preserve">3P+N 40A 300mA </t>
    </r>
    <r>
      <rPr>
        <sz val="7"/>
        <color theme="1"/>
        <rFont val="Calibri"/>
        <family val="2"/>
        <scheme val="minor"/>
      </rPr>
      <t xml:space="preserve">-
</t>
    </r>
    <r>
      <rPr>
        <b/>
        <sz val="7"/>
        <color rgb="FF001f5f"/>
        <rFont val="Calibri"/>
        <family val="2"/>
        <scheme val="minor"/>
      </rPr>
      <t xml:space="preserve">Type B </t>
    </r>
    <r>
      <rPr>
        <sz val="7"/>
        <color theme="1"/>
        <rFont val="Calibri"/>
        <family val="2"/>
        <scheme val="minor"/>
      </rPr>
      <t>10kA</t>
    </r>
  </si>
  <si>
    <t>NL210 4P 40A 300MA B</t>
  </si>
  <si>
    <r>
      <t/>
    </r>
    <r>
      <rPr>
        <b/>
        <sz val="7"/>
        <color theme="1"/>
        <rFont val="Calibri"/>
        <family val="2"/>
        <scheme val="minor"/>
      </rPr>
      <t xml:space="preserve">INT.DIFERENCIAL </t>
    </r>
    <r>
      <rPr>
        <b/>
        <sz val="7"/>
        <color rgb="FF001f5f"/>
        <rFont val="Calibri"/>
        <family val="2"/>
        <scheme val="minor"/>
      </rPr>
      <t xml:space="preserve">NL210 </t>
    </r>
    <r>
      <rPr>
        <b/>
        <sz val="7"/>
        <color rgb="FFff0000"/>
        <rFont val="Calibri"/>
        <family val="2"/>
        <scheme val="minor"/>
      </rPr>
      <t xml:space="preserve">3P+N </t>
    </r>
    <r>
      <rPr>
        <b/>
        <sz val="7"/>
        <color theme="1"/>
        <rFont val="Calibri"/>
        <family val="2"/>
        <scheme val="minor"/>
      </rPr>
      <t xml:space="preserve">/ </t>
    </r>
    <r>
      <rPr>
        <b/>
        <sz val="7"/>
        <color rgb="FFff0000"/>
        <rFont val="Calibri"/>
        <family val="2"/>
        <scheme val="minor"/>
      </rPr>
      <t xml:space="preserve">40A </t>
    </r>
    <r>
      <rPr>
        <b/>
        <sz val="7"/>
        <color theme="1"/>
        <rFont val="Calibri"/>
        <family val="2"/>
        <scheme val="minor"/>
      </rPr>
      <t xml:space="preserve">300mA - </t>
    </r>
    <r>
      <rPr>
        <b/>
        <sz val="7"/>
        <color rgb="FF001f5f"/>
        <rFont val="Calibri"/>
        <family val="2"/>
        <scheme val="minor"/>
      </rPr>
      <t xml:space="preserve">TYPE B </t>
    </r>
    <r>
      <rPr>
        <b/>
        <sz val="7"/>
        <color theme="1"/>
        <rFont val="Calibri"/>
        <family val="2"/>
        <scheme val="minor"/>
      </rPr>
      <t>10kA</t>
    </r>
  </si>
  <si>
    <r>
      <t/>
    </r>
    <r>
      <rPr>
        <b/>
        <sz val="7"/>
        <color rgb="FF001f5f"/>
        <rFont val="Calibri"/>
        <family val="2"/>
        <scheme val="minor"/>
      </rPr>
      <t xml:space="preserve">NL210 </t>
    </r>
    <r>
      <rPr>
        <b/>
        <sz val="7"/>
        <color rgb="FFff0000"/>
        <rFont val="Calibri"/>
        <family val="2"/>
        <scheme val="minor"/>
      </rPr>
      <t xml:space="preserve">3P+N 63A 300mA </t>
    </r>
    <r>
      <rPr>
        <sz val="7"/>
        <color theme="1"/>
        <rFont val="Calibri"/>
        <family val="2"/>
        <scheme val="minor"/>
      </rPr>
      <t xml:space="preserve">-
</t>
    </r>
    <r>
      <rPr>
        <b/>
        <sz val="7"/>
        <color rgb="FF001f5f"/>
        <rFont val="Calibri"/>
        <family val="2"/>
        <scheme val="minor"/>
      </rPr>
      <t xml:space="preserve">Type B </t>
    </r>
    <r>
      <rPr>
        <sz val="7"/>
        <color theme="1"/>
        <rFont val="Calibri"/>
        <family val="2"/>
        <scheme val="minor"/>
      </rPr>
      <t>10kA</t>
    </r>
  </si>
  <si>
    <t>NL210 4P 63A 300MA B</t>
  </si>
  <si>
    <r>
      <t/>
    </r>
    <r>
      <rPr>
        <b/>
        <sz val="7"/>
        <color theme="1"/>
        <rFont val="Calibri"/>
        <family val="2"/>
        <scheme val="minor"/>
      </rPr>
      <t xml:space="preserve">INT.DIFERENCIAL </t>
    </r>
    <r>
      <rPr>
        <b/>
        <sz val="7"/>
        <color rgb="FF001f5f"/>
        <rFont val="Calibri"/>
        <family val="2"/>
        <scheme val="minor"/>
      </rPr>
      <t xml:space="preserve">NL210 </t>
    </r>
    <r>
      <rPr>
        <b/>
        <sz val="7"/>
        <color rgb="FFff0000"/>
        <rFont val="Calibri"/>
        <family val="2"/>
        <scheme val="minor"/>
      </rPr>
      <t xml:space="preserve">3P+N </t>
    </r>
    <r>
      <rPr>
        <b/>
        <sz val="7"/>
        <color theme="1"/>
        <rFont val="Calibri"/>
        <family val="2"/>
        <scheme val="minor"/>
      </rPr>
      <t xml:space="preserve">/ </t>
    </r>
    <r>
      <rPr>
        <b/>
        <sz val="7"/>
        <color rgb="FFff0000"/>
        <rFont val="Calibri"/>
        <family val="2"/>
        <scheme val="minor"/>
      </rPr>
      <t xml:space="preserve">63A </t>
    </r>
    <r>
      <rPr>
        <b/>
        <sz val="7"/>
        <color theme="1"/>
        <rFont val="Calibri"/>
        <family val="2"/>
        <scheme val="minor"/>
      </rPr>
      <t xml:space="preserve">300mA - </t>
    </r>
    <r>
      <rPr>
        <b/>
        <sz val="7"/>
        <color rgb="FF001f5f"/>
        <rFont val="Calibri"/>
        <family val="2"/>
        <scheme val="minor"/>
      </rPr>
      <t xml:space="preserve">TYPE B </t>
    </r>
    <r>
      <rPr>
        <b/>
        <sz val="7"/>
        <color theme="1"/>
        <rFont val="Calibri"/>
        <family val="2"/>
        <scheme val="minor"/>
      </rPr>
      <t>10kA</t>
    </r>
  </si>
  <si>
    <r>
      <t/>
    </r>
    <r>
      <rPr>
        <sz val="7"/>
        <color rgb="FFff0000"/>
        <rFont val="Calibri"/>
        <family val="2"/>
        <scheme val="minor"/>
      </rPr>
      <t>NX8-5</t>
    </r>
  </si>
  <si>
    <r>
      <t/>
    </r>
    <r>
      <rPr>
        <sz val="7"/>
        <color theme="1"/>
        <rFont val="Calibri"/>
        <family val="2"/>
        <scheme val="minor"/>
      </rPr>
      <t>CAJA PLASTICA, 5 MODULOS</t>
    </r>
  </si>
  <si>
    <r>
      <t/>
    </r>
    <r>
      <rPr>
        <sz val="7"/>
        <color rgb="FFff0000"/>
        <rFont val="Calibri"/>
        <family val="2"/>
        <scheme val="minor"/>
      </rPr>
      <t>NX8-8</t>
    </r>
  </si>
  <si>
    <r>
      <t/>
    </r>
    <r>
      <rPr>
        <sz val="7"/>
        <color theme="1"/>
        <rFont val="Calibri"/>
        <family val="2"/>
        <scheme val="minor"/>
      </rPr>
      <t>CAJA PLASTICA, 8 MODULOS</t>
    </r>
  </si>
  <si>
    <r>
      <t/>
    </r>
    <r>
      <rPr>
        <sz val="7"/>
        <color rgb="FFff0000"/>
        <rFont val="Calibri"/>
        <family val="2"/>
        <scheme val="minor"/>
      </rPr>
      <t>NX8-12</t>
    </r>
  </si>
  <si>
    <r>
      <t/>
    </r>
    <r>
      <rPr>
        <sz val="7"/>
        <color theme="1"/>
        <rFont val="Calibri"/>
        <family val="2"/>
        <scheme val="minor"/>
      </rPr>
      <t>CAJA PLASTICA, 12 MODULOS</t>
    </r>
  </si>
  <si>
    <r>
      <t/>
    </r>
    <r>
      <rPr>
        <sz val="7"/>
        <color rgb="FFff0000"/>
        <rFont val="Calibri"/>
        <family val="2"/>
        <scheme val="minor"/>
      </rPr>
      <t>NX8-15</t>
    </r>
  </si>
  <si>
    <r>
      <t/>
    </r>
    <r>
      <rPr>
        <sz val="7"/>
        <color theme="1"/>
        <rFont val="Calibri"/>
        <family val="2"/>
        <scheme val="minor"/>
      </rPr>
      <t>CAJA PLASTICA, 15 MODULOS</t>
    </r>
  </si>
  <si>
    <r>
      <t/>
    </r>
    <r>
      <rPr>
        <sz val="7"/>
        <color rgb="FFff0000"/>
        <rFont val="Calibri"/>
        <family val="2"/>
        <scheme val="minor"/>
      </rPr>
      <t>NX8-20</t>
    </r>
  </si>
  <si>
    <r>
      <t/>
    </r>
    <r>
      <rPr>
        <sz val="7"/>
        <color theme="1"/>
        <rFont val="Calibri"/>
        <family val="2"/>
        <scheme val="minor"/>
      </rPr>
      <t>CAJA PLASTICA, 20 MODULOS</t>
    </r>
  </si>
  <si>
    <r>
      <t/>
    </r>
    <r>
      <rPr>
        <sz val="7"/>
        <color rgb="FFff0000"/>
        <rFont val="Calibri"/>
        <family val="2"/>
        <scheme val="minor"/>
      </rPr>
      <t>NX8-24</t>
    </r>
  </si>
  <si>
    <r>
      <t/>
    </r>
    <r>
      <rPr>
        <sz val="7"/>
        <color theme="1"/>
        <rFont val="Calibri"/>
        <family val="2"/>
        <scheme val="minor"/>
      </rPr>
      <t>CAJA PLASTICA, 24 MODULOS</t>
    </r>
  </si>
  <si>
    <r>
      <t/>
    </r>
    <r>
      <rPr>
        <sz val="7"/>
        <color theme="1"/>
        <rFont val="Calibri"/>
        <family val="2"/>
        <scheme val="minor"/>
      </rPr>
      <t xml:space="preserve">NM1-125H/2300 </t>
    </r>
    <r>
      <rPr>
        <sz val="7"/>
        <color rgb="FFff0000"/>
        <rFont val="Calibri"/>
        <family val="2"/>
        <scheme val="minor"/>
      </rPr>
      <t>25A</t>
    </r>
  </si>
  <si>
    <r>
      <t/>
    </r>
    <r>
      <rPr>
        <sz val="7"/>
        <color theme="1"/>
        <rFont val="Calibri"/>
        <family val="2"/>
        <scheme val="minor"/>
      </rPr>
      <t xml:space="preserve">LLAVE DE FUERZA </t>
    </r>
    <r>
      <rPr>
        <sz val="7"/>
        <color rgb="FFff0000"/>
        <rFont val="Calibri"/>
        <family val="2"/>
        <scheme val="minor"/>
      </rPr>
      <t xml:space="preserve">2P </t>
    </r>
    <r>
      <rPr>
        <sz val="7"/>
        <color theme="1"/>
        <rFont val="Calibri"/>
        <family val="2"/>
        <scheme val="minor"/>
      </rPr>
      <t xml:space="preserve">NM1 – 125H </t>
    </r>
    <r>
      <rPr>
        <sz val="7"/>
        <color rgb="FFff0000"/>
        <rFont val="Calibri"/>
        <family val="2"/>
        <scheme val="minor"/>
      </rPr>
      <t xml:space="preserve">25A (FIJO) </t>
    </r>
    <r>
      <rPr>
        <sz val="7"/>
        <color theme="1"/>
        <rFont val="Calibri"/>
        <family val="2"/>
        <scheme val="minor"/>
      </rPr>
      <t>400V / 50KA</t>
    </r>
  </si>
  <si>
    <r>
      <t/>
    </r>
    <r>
      <rPr>
        <sz val="7"/>
        <color theme="1"/>
        <rFont val="Calibri"/>
        <family val="2"/>
        <scheme val="minor"/>
      </rPr>
      <t xml:space="preserve">NM1-125H/2300 </t>
    </r>
    <r>
      <rPr>
        <sz val="7"/>
        <color rgb="FFff0000"/>
        <rFont val="Calibri"/>
        <family val="2"/>
        <scheme val="minor"/>
      </rPr>
      <t>40A</t>
    </r>
  </si>
  <si>
    <r>
      <t/>
    </r>
    <r>
      <rPr>
        <sz val="7"/>
        <color theme="1"/>
        <rFont val="Calibri"/>
        <family val="2"/>
        <scheme val="minor"/>
      </rPr>
      <t xml:space="preserve">LLAVE DE FUERZA </t>
    </r>
    <r>
      <rPr>
        <sz val="7"/>
        <color rgb="FFff0000"/>
        <rFont val="Calibri"/>
        <family val="2"/>
        <scheme val="minor"/>
      </rPr>
      <t xml:space="preserve">2P </t>
    </r>
    <r>
      <rPr>
        <sz val="7"/>
        <color theme="1"/>
        <rFont val="Calibri"/>
        <family val="2"/>
        <scheme val="minor"/>
      </rPr>
      <t xml:space="preserve">NM1 – 125H </t>
    </r>
    <r>
      <rPr>
        <sz val="7"/>
        <color rgb="FFff0000"/>
        <rFont val="Calibri"/>
        <family val="2"/>
        <scheme val="minor"/>
      </rPr>
      <t xml:space="preserve">40A (FIJO) </t>
    </r>
    <r>
      <rPr>
        <sz val="7"/>
        <color theme="1"/>
        <rFont val="Calibri"/>
        <family val="2"/>
        <scheme val="minor"/>
      </rPr>
      <t>400V / 50KA</t>
    </r>
  </si>
  <si>
    <r>
      <t/>
    </r>
    <r>
      <rPr>
        <sz val="7"/>
        <color theme="1"/>
        <rFont val="Calibri"/>
        <family val="2"/>
        <scheme val="minor"/>
      </rPr>
      <t xml:space="preserve">NM1-125H/2300 </t>
    </r>
    <r>
      <rPr>
        <sz val="7"/>
        <color rgb="FFff0000"/>
        <rFont val="Calibri"/>
        <family val="2"/>
        <scheme val="minor"/>
      </rPr>
      <t>50A</t>
    </r>
  </si>
  <si>
    <r>
      <t/>
    </r>
    <r>
      <rPr>
        <sz val="7"/>
        <color theme="1"/>
        <rFont val="Calibri"/>
        <family val="2"/>
        <scheme val="minor"/>
      </rPr>
      <t xml:space="preserve">LLAVE DE FUERZA </t>
    </r>
    <r>
      <rPr>
        <sz val="7"/>
        <color rgb="FFff0000"/>
        <rFont val="Calibri"/>
        <family val="2"/>
        <scheme val="minor"/>
      </rPr>
      <t xml:space="preserve">2P </t>
    </r>
    <r>
      <rPr>
        <sz val="7"/>
        <color theme="1"/>
        <rFont val="Calibri"/>
        <family val="2"/>
        <scheme val="minor"/>
      </rPr>
      <t xml:space="preserve">NM1 – 125H </t>
    </r>
    <r>
      <rPr>
        <sz val="7"/>
        <color rgb="FFff0000"/>
        <rFont val="Calibri"/>
        <family val="2"/>
        <scheme val="minor"/>
      </rPr>
      <t xml:space="preserve">50A (FIJO) </t>
    </r>
    <r>
      <rPr>
        <sz val="7"/>
        <color theme="1"/>
        <rFont val="Calibri"/>
        <family val="2"/>
        <scheme val="minor"/>
      </rPr>
      <t>400V / 50KA</t>
    </r>
  </si>
  <si>
    <r>
      <t/>
    </r>
    <r>
      <rPr>
        <sz val="7"/>
        <color theme="1"/>
        <rFont val="Calibri"/>
        <family val="2"/>
        <scheme val="minor"/>
      </rPr>
      <t xml:space="preserve">NM1-125H/2300 </t>
    </r>
    <r>
      <rPr>
        <sz val="7"/>
        <color rgb="FFff0000"/>
        <rFont val="Calibri"/>
        <family val="2"/>
        <scheme val="minor"/>
      </rPr>
      <t>63A</t>
    </r>
  </si>
  <si>
    <r>
      <t/>
    </r>
    <r>
      <rPr>
        <sz val="7"/>
        <color theme="1"/>
        <rFont val="Calibri"/>
        <family val="2"/>
        <scheme val="minor"/>
      </rPr>
      <t xml:space="preserve">LLAVE DE FUERZA </t>
    </r>
    <r>
      <rPr>
        <sz val="7"/>
        <color rgb="FFff0000"/>
        <rFont val="Calibri"/>
        <family val="2"/>
        <scheme val="minor"/>
      </rPr>
      <t xml:space="preserve">2P </t>
    </r>
    <r>
      <rPr>
        <sz val="7"/>
        <color theme="1"/>
        <rFont val="Calibri"/>
        <family val="2"/>
        <scheme val="minor"/>
      </rPr>
      <t xml:space="preserve">NM1 – 125H </t>
    </r>
    <r>
      <rPr>
        <sz val="7"/>
        <color rgb="FFff0000"/>
        <rFont val="Calibri"/>
        <family val="2"/>
        <scheme val="minor"/>
      </rPr>
      <t xml:space="preserve">63A (FIJO) </t>
    </r>
    <r>
      <rPr>
        <sz val="7"/>
        <color theme="1"/>
        <rFont val="Calibri"/>
        <family val="2"/>
        <scheme val="minor"/>
      </rPr>
      <t>400V / 50KA</t>
    </r>
  </si>
  <si>
    <r>
      <t/>
    </r>
    <r>
      <rPr>
        <sz val="7"/>
        <color theme="1"/>
        <rFont val="Calibri"/>
        <family val="2"/>
        <scheme val="minor"/>
      </rPr>
      <t xml:space="preserve">NM1-125H/2300 </t>
    </r>
    <r>
      <rPr>
        <sz val="7"/>
        <color rgb="FFff0000"/>
        <rFont val="Calibri"/>
        <family val="2"/>
        <scheme val="minor"/>
      </rPr>
      <t>100A</t>
    </r>
  </si>
  <si>
    <r>
      <t/>
    </r>
    <r>
      <rPr>
        <sz val="7"/>
        <color theme="1"/>
        <rFont val="Calibri"/>
        <family val="2"/>
        <scheme val="minor"/>
      </rPr>
      <t xml:space="preserve">LLAVE DE FUERZA </t>
    </r>
    <r>
      <rPr>
        <sz val="7"/>
        <color rgb="FFff0000"/>
        <rFont val="Calibri"/>
        <family val="2"/>
        <scheme val="minor"/>
      </rPr>
      <t xml:space="preserve">2P </t>
    </r>
    <r>
      <rPr>
        <sz val="7"/>
        <color theme="1"/>
        <rFont val="Calibri"/>
        <family val="2"/>
        <scheme val="minor"/>
      </rPr>
      <t xml:space="preserve">NM1 – 125H </t>
    </r>
    <r>
      <rPr>
        <sz val="7"/>
        <color rgb="FFff0000"/>
        <rFont val="Calibri"/>
        <family val="2"/>
        <scheme val="minor"/>
      </rPr>
      <t xml:space="preserve">100A (FIJO) </t>
    </r>
    <r>
      <rPr>
        <sz val="7"/>
        <color theme="1"/>
        <rFont val="Calibri"/>
        <family val="2"/>
        <scheme val="minor"/>
      </rPr>
      <t>400V / 50KA</t>
    </r>
  </si>
  <si>
    <r>
      <t/>
    </r>
    <r>
      <rPr>
        <sz val="7"/>
        <color theme="1"/>
        <rFont val="Calibri"/>
        <family val="2"/>
        <scheme val="minor"/>
      </rPr>
      <t xml:space="preserve">NM1-63H/3300 </t>
    </r>
    <r>
      <rPr>
        <sz val="7"/>
        <color rgb="FFff0000"/>
        <rFont val="Calibri"/>
        <family val="2"/>
        <scheme val="minor"/>
      </rPr>
      <t>16A</t>
    </r>
  </si>
  <si>
    <r>
      <t/>
    </r>
    <r>
      <rPr>
        <sz val="7"/>
        <color theme="1"/>
        <rFont val="Calibri"/>
        <family val="2"/>
        <scheme val="minor"/>
      </rPr>
      <t xml:space="preserve">LLAVE DE FUERZA 3P NM1-63H </t>
    </r>
    <r>
      <rPr>
        <sz val="7"/>
        <color rgb="FFff0000"/>
        <rFont val="Calibri"/>
        <family val="2"/>
        <scheme val="minor"/>
      </rPr>
      <t xml:space="preserve">16A (FIJO) </t>
    </r>
    <r>
      <rPr>
        <sz val="7"/>
        <color theme="1"/>
        <rFont val="Calibri"/>
        <family val="2"/>
        <scheme val="minor"/>
      </rPr>
      <t>415V:</t>
    </r>
    <r>
      <rPr>
        <sz val="7"/>
        <color rgb="FFff0000"/>
        <rFont val="Calibri"/>
        <family val="2"/>
        <scheme val="minor"/>
      </rPr>
      <t>35kA</t>
    </r>
  </si>
  <si>
    <r>
      <t/>
    </r>
    <r>
      <rPr>
        <sz val="7"/>
        <color theme="1"/>
        <rFont val="Calibri"/>
        <family val="2"/>
        <scheme val="minor"/>
      </rPr>
      <t xml:space="preserve">NM1-63H/3300 </t>
    </r>
    <r>
      <rPr>
        <sz val="7"/>
        <color rgb="FFff0000"/>
        <rFont val="Calibri"/>
        <family val="2"/>
        <scheme val="minor"/>
      </rPr>
      <t>20A</t>
    </r>
  </si>
  <si>
    <r>
      <t/>
    </r>
    <r>
      <rPr>
        <sz val="7"/>
        <color theme="1"/>
        <rFont val="Calibri"/>
        <family val="2"/>
        <scheme val="minor"/>
      </rPr>
      <t xml:space="preserve">LLAVE DE FUERZA 3P NM1-63H </t>
    </r>
    <r>
      <rPr>
        <sz val="7"/>
        <color rgb="FFff0000"/>
        <rFont val="Calibri"/>
        <family val="2"/>
        <scheme val="minor"/>
      </rPr>
      <t>20A (FIJO</t>
    </r>
    <r>
      <rPr>
        <sz val="7"/>
        <color theme="1"/>
        <rFont val="Calibri"/>
        <family val="2"/>
        <scheme val="minor"/>
      </rPr>
      <t>) 415V:</t>
    </r>
    <r>
      <rPr>
        <sz val="7"/>
        <color rgb="FFff0000"/>
        <rFont val="Calibri"/>
        <family val="2"/>
        <scheme val="minor"/>
      </rPr>
      <t>35kA</t>
    </r>
  </si>
  <si>
    <r>
      <t/>
    </r>
    <r>
      <rPr>
        <sz val="7"/>
        <color theme="1"/>
        <rFont val="Calibri"/>
        <family val="2"/>
        <scheme val="minor"/>
      </rPr>
      <t xml:space="preserve">NM1-63H/3300 </t>
    </r>
    <r>
      <rPr>
        <sz val="7"/>
        <color rgb="FFff0000"/>
        <rFont val="Calibri"/>
        <family val="2"/>
        <scheme val="minor"/>
      </rPr>
      <t>25A</t>
    </r>
  </si>
  <si>
    <r>
      <t/>
    </r>
    <r>
      <rPr>
        <sz val="7"/>
        <color theme="1"/>
        <rFont val="Calibri"/>
        <family val="2"/>
        <scheme val="minor"/>
      </rPr>
      <t xml:space="preserve">LLAVE DE FUERZA 3P NM1-63H </t>
    </r>
    <r>
      <rPr>
        <sz val="7"/>
        <color rgb="FFff0000"/>
        <rFont val="Calibri"/>
        <family val="2"/>
        <scheme val="minor"/>
      </rPr>
      <t>25A (FIJO</t>
    </r>
    <r>
      <rPr>
        <sz val="7"/>
        <color theme="1"/>
        <rFont val="Calibri"/>
        <family val="2"/>
        <scheme val="minor"/>
      </rPr>
      <t>) 415V:</t>
    </r>
    <r>
      <rPr>
        <sz val="7"/>
        <color rgb="FFff0000"/>
        <rFont val="Calibri"/>
        <family val="2"/>
        <scheme val="minor"/>
      </rPr>
      <t>35kA</t>
    </r>
  </si>
  <si>
    <r>
      <t/>
    </r>
    <r>
      <rPr>
        <sz val="7"/>
        <color theme="1"/>
        <rFont val="Calibri"/>
        <family val="2"/>
        <scheme val="minor"/>
      </rPr>
      <t xml:space="preserve">NM1-63H/3300 </t>
    </r>
    <r>
      <rPr>
        <sz val="7"/>
        <color rgb="FFff0000"/>
        <rFont val="Calibri"/>
        <family val="2"/>
        <scheme val="minor"/>
      </rPr>
      <t>32A</t>
    </r>
  </si>
  <si>
    <r>
      <t/>
    </r>
    <r>
      <rPr>
        <sz val="7"/>
        <color theme="1"/>
        <rFont val="Calibri"/>
        <family val="2"/>
        <scheme val="minor"/>
      </rPr>
      <t xml:space="preserve">LLAVE DE FUERZA 3P NM1-63H </t>
    </r>
    <r>
      <rPr>
        <sz val="7"/>
        <color rgb="FFff0000"/>
        <rFont val="Calibri"/>
        <family val="2"/>
        <scheme val="minor"/>
      </rPr>
      <t>32A (FIJO</t>
    </r>
    <r>
      <rPr>
        <sz val="7"/>
        <color theme="1"/>
        <rFont val="Calibri"/>
        <family val="2"/>
        <scheme val="minor"/>
      </rPr>
      <t>) 415V:</t>
    </r>
    <r>
      <rPr>
        <sz val="7"/>
        <color rgb="FFff0000"/>
        <rFont val="Calibri"/>
        <family val="2"/>
        <scheme val="minor"/>
      </rPr>
      <t>35kA</t>
    </r>
  </si>
  <si>
    <r>
      <t/>
    </r>
    <r>
      <rPr>
        <sz val="7"/>
        <color theme="1"/>
        <rFont val="Calibri"/>
        <family val="2"/>
        <scheme val="minor"/>
      </rPr>
      <t xml:space="preserve">NM1-63H/3300 </t>
    </r>
    <r>
      <rPr>
        <sz val="7"/>
        <color rgb="FFff0000"/>
        <rFont val="Calibri"/>
        <family val="2"/>
        <scheme val="minor"/>
      </rPr>
      <t>40A</t>
    </r>
  </si>
  <si>
    <r>
      <t/>
    </r>
    <r>
      <rPr>
        <sz val="7"/>
        <color theme="1"/>
        <rFont val="Calibri"/>
        <family val="2"/>
        <scheme val="minor"/>
      </rPr>
      <t xml:space="preserve">LLAVE DE FUERZA 3P NM1-63H </t>
    </r>
    <r>
      <rPr>
        <sz val="7"/>
        <color rgb="FFff0000"/>
        <rFont val="Calibri"/>
        <family val="2"/>
        <scheme val="minor"/>
      </rPr>
      <t>40A (FIJO</t>
    </r>
    <r>
      <rPr>
        <sz val="7"/>
        <color theme="1"/>
        <rFont val="Calibri"/>
        <family val="2"/>
        <scheme val="minor"/>
      </rPr>
      <t>) 415V:</t>
    </r>
    <r>
      <rPr>
        <sz val="7"/>
        <color rgb="FFff0000"/>
        <rFont val="Calibri"/>
        <family val="2"/>
        <scheme val="minor"/>
      </rPr>
      <t>35kA</t>
    </r>
  </si>
  <si>
    <r>
      <t/>
    </r>
    <r>
      <rPr>
        <sz val="7"/>
        <color theme="1"/>
        <rFont val="Calibri"/>
        <family val="2"/>
        <scheme val="minor"/>
      </rPr>
      <t xml:space="preserve">NM1-63H/3300 </t>
    </r>
    <r>
      <rPr>
        <sz val="7"/>
        <color rgb="FFff0000"/>
        <rFont val="Calibri"/>
        <family val="2"/>
        <scheme val="minor"/>
      </rPr>
      <t>50A</t>
    </r>
  </si>
  <si>
    <r>
      <t/>
    </r>
    <r>
      <rPr>
        <sz val="7"/>
        <color theme="1"/>
        <rFont val="Calibri"/>
        <family val="2"/>
        <scheme val="minor"/>
      </rPr>
      <t xml:space="preserve">LLAVE DE FUERZA 3P NM1-63H </t>
    </r>
    <r>
      <rPr>
        <sz val="7"/>
        <color rgb="FFff0000"/>
        <rFont val="Calibri"/>
        <family val="2"/>
        <scheme val="minor"/>
      </rPr>
      <t xml:space="preserve">50A (FIJO) </t>
    </r>
    <r>
      <rPr>
        <sz val="7"/>
        <color theme="1"/>
        <rFont val="Calibri"/>
        <family val="2"/>
        <scheme val="minor"/>
      </rPr>
      <t>415V:</t>
    </r>
    <r>
      <rPr>
        <sz val="7"/>
        <color rgb="FFff0000"/>
        <rFont val="Calibri"/>
        <family val="2"/>
        <scheme val="minor"/>
      </rPr>
      <t>35kA</t>
    </r>
  </si>
  <si>
    <r>
      <t/>
    </r>
    <r>
      <rPr>
        <sz val="7"/>
        <color theme="1"/>
        <rFont val="Calibri"/>
        <family val="2"/>
        <scheme val="minor"/>
      </rPr>
      <t xml:space="preserve">NM1-63H/3300 </t>
    </r>
    <r>
      <rPr>
        <sz val="7"/>
        <color rgb="FFff0000"/>
        <rFont val="Calibri"/>
        <family val="2"/>
        <scheme val="minor"/>
      </rPr>
      <t>63A</t>
    </r>
  </si>
  <si>
    <r>
      <t/>
    </r>
    <r>
      <rPr>
        <sz val="7"/>
        <color theme="1"/>
        <rFont val="Calibri"/>
        <family val="2"/>
        <scheme val="minor"/>
      </rPr>
      <t xml:space="preserve">LLAVE DE FUERZA 3P NM1-63H </t>
    </r>
    <r>
      <rPr>
        <sz val="7"/>
        <color rgb="FFff0000"/>
        <rFont val="Calibri"/>
        <family val="2"/>
        <scheme val="minor"/>
      </rPr>
      <t xml:space="preserve">63A (FIJO) </t>
    </r>
    <r>
      <rPr>
        <sz val="7"/>
        <color theme="1"/>
        <rFont val="Calibri"/>
        <family val="2"/>
        <scheme val="minor"/>
      </rPr>
      <t>415V:</t>
    </r>
    <r>
      <rPr>
        <sz val="7"/>
        <color rgb="FFff0000"/>
        <rFont val="Calibri"/>
        <family val="2"/>
        <scheme val="minor"/>
      </rPr>
      <t>35kA</t>
    </r>
  </si>
  <si>
    <r>
      <t/>
    </r>
    <r>
      <rPr>
        <sz val="7"/>
        <color theme="1"/>
        <rFont val="Calibri"/>
        <family val="2"/>
        <scheme val="minor"/>
      </rPr>
      <t xml:space="preserve">NM1-125H/3300 </t>
    </r>
    <r>
      <rPr>
        <sz val="7"/>
        <color rgb="FFff0000"/>
        <rFont val="Calibri"/>
        <family val="2"/>
        <scheme val="minor"/>
      </rPr>
      <t>80A</t>
    </r>
  </si>
  <si>
    <r>
      <t/>
    </r>
    <r>
      <rPr>
        <sz val="7"/>
        <color theme="1"/>
        <rFont val="Calibri"/>
        <family val="2"/>
        <scheme val="minor"/>
      </rPr>
      <t xml:space="preserve">LLAVE DE FUERZA 3P NM1-125H </t>
    </r>
    <r>
      <rPr>
        <sz val="7"/>
        <color rgb="FFff0000"/>
        <rFont val="Calibri"/>
        <family val="2"/>
        <scheme val="minor"/>
      </rPr>
      <t>80A (FIJO</t>
    </r>
    <r>
      <rPr>
        <sz val="7"/>
        <color theme="1"/>
        <rFont val="Calibri"/>
        <family val="2"/>
        <scheme val="minor"/>
      </rPr>
      <t>) 415V:</t>
    </r>
    <r>
      <rPr>
        <sz val="7"/>
        <color rgb="FFff0000"/>
        <rFont val="Calibri"/>
        <family val="2"/>
        <scheme val="minor"/>
      </rPr>
      <t>50kA</t>
    </r>
  </si>
  <si>
    <r>
      <t/>
    </r>
    <r>
      <rPr>
        <sz val="7"/>
        <color theme="1"/>
        <rFont val="Calibri"/>
        <family val="2"/>
        <scheme val="minor"/>
      </rPr>
      <t xml:space="preserve">NM1-125H/3300 </t>
    </r>
    <r>
      <rPr>
        <sz val="7"/>
        <color rgb="FFff0000"/>
        <rFont val="Calibri"/>
        <family val="2"/>
        <scheme val="minor"/>
      </rPr>
      <t>100A</t>
    </r>
  </si>
  <si>
    <r>
      <t/>
    </r>
    <r>
      <rPr>
        <sz val="7"/>
        <color theme="1"/>
        <rFont val="Calibri"/>
        <family val="2"/>
        <scheme val="minor"/>
      </rPr>
      <t xml:space="preserve">LLAVE DE FUERZA 3P NM1-125H </t>
    </r>
    <r>
      <rPr>
        <sz val="7"/>
        <color rgb="FFff0000"/>
        <rFont val="Calibri"/>
        <family val="2"/>
        <scheme val="minor"/>
      </rPr>
      <t>100A (FIJO</t>
    </r>
    <r>
      <rPr>
        <sz val="7"/>
        <color theme="1"/>
        <rFont val="Calibri"/>
        <family val="2"/>
        <scheme val="minor"/>
      </rPr>
      <t>) 415V:</t>
    </r>
    <r>
      <rPr>
        <sz val="7"/>
        <color rgb="FFff0000"/>
        <rFont val="Calibri"/>
        <family val="2"/>
        <scheme val="minor"/>
      </rPr>
      <t>50kA</t>
    </r>
  </si>
  <si>
    <r>
      <t/>
    </r>
    <r>
      <rPr>
        <sz val="7"/>
        <color theme="1"/>
        <rFont val="Calibri"/>
        <family val="2"/>
        <scheme val="minor"/>
      </rPr>
      <t xml:space="preserve">NM1-125H/3300 </t>
    </r>
    <r>
      <rPr>
        <sz val="7"/>
        <color rgb="FFff0000"/>
        <rFont val="Calibri"/>
        <family val="2"/>
        <scheme val="minor"/>
      </rPr>
      <t>125A</t>
    </r>
  </si>
  <si>
    <r>
      <t/>
    </r>
    <r>
      <rPr>
        <sz val="7"/>
        <color theme="1"/>
        <rFont val="Calibri"/>
        <family val="2"/>
        <scheme val="minor"/>
      </rPr>
      <t xml:space="preserve">LLAVE DE FUERZA 3P NM1-125H </t>
    </r>
    <r>
      <rPr>
        <sz val="7"/>
        <color rgb="FFff0000"/>
        <rFont val="Calibri"/>
        <family val="2"/>
        <scheme val="minor"/>
      </rPr>
      <t>125A (FIJO</t>
    </r>
    <r>
      <rPr>
        <sz val="7"/>
        <color theme="1"/>
        <rFont val="Calibri"/>
        <family val="2"/>
        <scheme val="minor"/>
      </rPr>
      <t>) 415V:</t>
    </r>
    <r>
      <rPr>
        <sz val="7"/>
        <color rgb="FFff0000"/>
        <rFont val="Calibri"/>
        <family val="2"/>
        <scheme val="minor"/>
      </rPr>
      <t>50kA</t>
    </r>
  </si>
  <si>
    <r>
      <t/>
    </r>
    <r>
      <rPr>
        <sz val="7"/>
        <color theme="1"/>
        <rFont val="Calibri"/>
        <family val="2"/>
        <scheme val="minor"/>
      </rPr>
      <t xml:space="preserve">NM1-250H/3300 </t>
    </r>
    <r>
      <rPr>
        <sz val="7"/>
        <color rgb="FFff0000"/>
        <rFont val="Calibri"/>
        <family val="2"/>
        <scheme val="minor"/>
      </rPr>
      <t>160A</t>
    </r>
  </si>
  <si>
    <r>
      <t/>
    </r>
    <r>
      <rPr>
        <sz val="7"/>
        <color theme="1"/>
        <rFont val="Calibri"/>
        <family val="2"/>
        <scheme val="minor"/>
      </rPr>
      <t xml:space="preserve">LLAVE DE FUERZA 3P NM1-250H </t>
    </r>
    <r>
      <rPr>
        <sz val="7"/>
        <color rgb="FFff0000"/>
        <rFont val="Calibri"/>
        <family val="2"/>
        <scheme val="minor"/>
      </rPr>
      <t xml:space="preserve">160A (FIJO) </t>
    </r>
    <r>
      <rPr>
        <sz val="7"/>
        <color theme="1"/>
        <rFont val="Calibri"/>
        <family val="2"/>
        <scheme val="minor"/>
      </rPr>
      <t>415V:</t>
    </r>
    <r>
      <rPr>
        <sz val="7"/>
        <color rgb="FFff0000"/>
        <rFont val="Calibri"/>
        <family val="2"/>
        <scheme val="minor"/>
      </rPr>
      <t>50kA</t>
    </r>
  </si>
  <si>
    <r>
      <t/>
    </r>
    <r>
      <rPr>
        <sz val="7"/>
        <color theme="1"/>
        <rFont val="Calibri"/>
        <family val="2"/>
        <scheme val="minor"/>
      </rPr>
      <t xml:space="preserve">NM1-250H/3300 </t>
    </r>
    <r>
      <rPr>
        <sz val="7"/>
        <color rgb="FFff0000"/>
        <rFont val="Calibri"/>
        <family val="2"/>
        <scheme val="minor"/>
      </rPr>
      <t>180A</t>
    </r>
  </si>
  <si>
    <r>
      <t/>
    </r>
    <r>
      <rPr>
        <sz val="7"/>
        <color theme="1"/>
        <rFont val="Calibri"/>
        <family val="2"/>
        <scheme val="minor"/>
      </rPr>
      <t xml:space="preserve">LLAVE DE FUERZA 3P NM1-250H </t>
    </r>
    <r>
      <rPr>
        <sz val="7"/>
        <color rgb="FFff0000"/>
        <rFont val="Calibri"/>
        <family val="2"/>
        <scheme val="minor"/>
      </rPr>
      <t>180A (FIJO</t>
    </r>
    <r>
      <rPr>
        <sz val="7"/>
        <color theme="1"/>
        <rFont val="Calibri"/>
        <family val="2"/>
        <scheme val="minor"/>
      </rPr>
      <t>) 415V:</t>
    </r>
    <r>
      <rPr>
        <sz val="7"/>
        <color rgb="FFff0000"/>
        <rFont val="Calibri"/>
        <family val="2"/>
        <scheme val="minor"/>
      </rPr>
      <t>50kA</t>
    </r>
  </si>
  <si>
    <r>
      <t/>
    </r>
    <r>
      <rPr>
        <sz val="7"/>
        <color theme="1"/>
        <rFont val="Calibri"/>
        <family val="2"/>
        <scheme val="minor"/>
      </rPr>
      <t xml:space="preserve">NM1-250H/3300 </t>
    </r>
    <r>
      <rPr>
        <sz val="7"/>
        <color rgb="FFff0000"/>
        <rFont val="Calibri"/>
        <family val="2"/>
        <scheme val="minor"/>
      </rPr>
      <t>200A</t>
    </r>
  </si>
  <si>
    <r>
      <t/>
    </r>
    <r>
      <rPr>
        <sz val="7"/>
        <color theme="1"/>
        <rFont val="Calibri"/>
        <family val="2"/>
        <scheme val="minor"/>
      </rPr>
      <t xml:space="preserve">LLAVE DE FUERZA 3P NM1-250H </t>
    </r>
    <r>
      <rPr>
        <sz val="7"/>
        <color rgb="FFff0000"/>
        <rFont val="Calibri"/>
        <family val="2"/>
        <scheme val="minor"/>
      </rPr>
      <t xml:space="preserve">200A (FIJO) </t>
    </r>
    <r>
      <rPr>
        <sz val="7"/>
        <color theme="1"/>
        <rFont val="Calibri"/>
        <family val="2"/>
        <scheme val="minor"/>
      </rPr>
      <t>415V:</t>
    </r>
    <r>
      <rPr>
        <sz val="7"/>
        <color rgb="FFff0000"/>
        <rFont val="Calibri"/>
        <family val="2"/>
        <scheme val="minor"/>
      </rPr>
      <t>50kA</t>
    </r>
  </si>
  <si>
    <r>
      <t/>
    </r>
    <r>
      <rPr>
        <sz val="7"/>
        <color theme="1"/>
        <rFont val="Calibri"/>
        <family val="2"/>
        <scheme val="minor"/>
      </rPr>
      <t xml:space="preserve">NM1-250H/3300 </t>
    </r>
    <r>
      <rPr>
        <sz val="7"/>
        <color rgb="FFff0000"/>
        <rFont val="Calibri"/>
        <family val="2"/>
        <scheme val="minor"/>
      </rPr>
      <t>225A</t>
    </r>
  </si>
  <si>
    <r>
      <t/>
    </r>
    <r>
      <rPr>
        <sz val="7"/>
        <color theme="1"/>
        <rFont val="Calibri"/>
        <family val="2"/>
        <scheme val="minor"/>
      </rPr>
      <t xml:space="preserve">LLAVE DE FUERZA 3P NM1-250H </t>
    </r>
    <r>
      <rPr>
        <sz val="7"/>
        <color rgb="FFff0000"/>
        <rFont val="Calibri"/>
        <family val="2"/>
        <scheme val="minor"/>
      </rPr>
      <t xml:space="preserve">225A (FIJO) </t>
    </r>
    <r>
      <rPr>
        <sz val="7"/>
        <color theme="1"/>
        <rFont val="Calibri"/>
        <family val="2"/>
        <scheme val="minor"/>
      </rPr>
      <t>415V:</t>
    </r>
    <r>
      <rPr>
        <sz val="7"/>
        <color rgb="FFff0000"/>
        <rFont val="Calibri"/>
        <family val="2"/>
        <scheme val="minor"/>
      </rPr>
      <t>50kA</t>
    </r>
  </si>
  <si>
    <r>
      <t/>
    </r>
    <r>
      <rPr>
        <sz val="7"/>
        <color theme="1"/>
        <rFont val="Calibri"/>
        <family val="2"/>
        <scheme val="minor"/>
      </rPr>
      <t xml:space="preserve">NM1-250H/3300 </t>
    </r>
    <r>
      <rPr>
        <sz val="7"/>
        <color rgb="FFff0000"/>
        <rFont val="Calibri"/>
        <family val="2"/>
        <scheme val="minor"/>
      </rPr>
      <t>250A</t>
    </r>
  </si>
  <si>
    <r>
      <t/>
    </r>
    <r>
      <rPr>
        <sz val="7"/>
        <color theme="1"/>
        <rFont val="Calibri"/>
        <family val="2"/>
        <scheme val="minor"/>
      </rPr>
      <t xml:space="preserve">LLAVE DE FUERZA 3P NM1-250H </t>
    </r>
    <r>
      <rPr>
        <sz val="7"/>
        <color rgb="FFff0000"/>
        <rFont val="Calibri"/>
        <family val="2"/>
        <scheme val="minor"/>
      </rPr>
      <t>250A (FIJO</t>
    </r>
    <r>
      <rPr>
        <sz val="7"/>
        <color theme="1"/>
        <rFont val="Calibri"/>
        <family val="2"/>
        <scheme val="minor"/>
      </rPr>
      <t>) 415V:</t>
    </r>
    <r>
      <rPr>
        <sz val="7"/>
        <color rgb="FFff0000"/>
        <rFont val="Calibri"/>
        <family val="2"/>
        <scheme val="minor"/>
      </rPr>
      <t>50kA</t>
    </r>
  </si>
  <si>
    <r>
      <t/>
    </r>
    <r>
      <rPr>
        <sz val="7"/>
        <color theme="1"/>
        <rFont val="Calibri"/>
        <family val="2"/>
        <scheme val="minor"/>
      </rPr>
      <t xml:space="preserve">NM1-400H/3300 </t>
    </r>
    <r>
      <rPr>
        <sz val="7"/>
        <color rgb="FFff0000"/>
        <rFont val="Calibri"/>
        <family val="2"/>
        <scheme val="minor"/>
      </rPr>
      <t>315A</t>
    </r>
  </si>
  <si>
    <r>
      <t/>
    </r>
    <r>
      <rPr>
        <sz val="7"/>
        <color theme="1"/>
        <rFont val="Calibri"/>
        <family val="2"/>
        <scheme val="minor"/>
      </rPr>
      <t xml:space="preserve">LLAVE DE FUERZA 3P NM1-400H </t>
    </r>
    <r>
      <rPr>
        <sz val="7"/>
        <color rgb="FFff0000"/>
        <rFont val="Calibri"/>
        <family val="2"/>
        <scheme val="minor"/>
      </rPr>
      <t xml:space="preserve">315A (FIJO) </t>
    </r>
    <r>
      <rPr>
        <sz val="7"/>
        <color theme="1"/>
        <rFont val="Calibri"/>
        <family val="2"/>
        <scheme val="minor"/>
      </rPr>
      <t>415V:</t>
    </r>
    <r>
      <rPr>
        <sz val="7"/>
        <color rgb="FFff0000"/>
        <rFont val="Calibri"/>
        <family val="2"/>
        <scheme val="minor"/>
      </rPr>
      <t>50Ka</t>
    </r>
  </si>
  <si>
    <r>
      <t/>
    </r>
    <r>
      <rPr>
        <sz val="7"/>
        <color theme="1"/>
        <rFont val="Calibri"/>
        <family val="2"/>
        <scheme val="minor"/>
      </rPr>
      <t xml:space="preserve">NM1-400H/3300 </t>
    </r>
    <r>
      <rPr>
        <sz val="7"/>
        <color rgb="FFff0000"/>
        <rFont val="Calibri"/>
        <family val="2"/>
        <scheme val="minor"/>
      </rPr>
      <t>350A</t>
    </r>
  </si>
  <si>
    <r>
      <t/>
    </r>
    <r>
      <rPr>
        <sz val="7"/>
        <color theme="1"/>
        <rFont val="Calibri"/>
        <family val="2"/>
        <scheme val="minor"/>
      </rPr>
      <t xml:space="preserve">LLAVE DE FUERZA 3P NM1-400H </t>
    </r>
    <r>
      <rPr>
        <sz val="7"/>
        <color rgb="FFff0000"/>
        <rFont val="Calibri"/>
        <family val="2"/>
        <scheme val="minor"/>
      </rPr>
      <t xml:space="preserve">350A (FIJO) </t>
    </r>
    <r>
      <rPr>
        <sz val="7"/>
        <color theme="1"/>
        <rFont val="Calibri"/>
        <family val="2"/>
        <scheme val="minor"/>
      </rPr>
      <t>415V:</t>
    </r>
    <r>
      <rPr>
        <sz val="7"/>
        <color rgb="FFff0000"/>
        <rFont val="Calibri"/>
        <family val="2"/>
        <scheme val="minor"/>
      </rPr>
      <t>50kA</t>
    </r>
  </si>
  <si>
    <r>
      <t/>
    </r>
    <r>
      <rPr>
        <sz val="7"/>
        <color theme="1"/>
        <rFont val="Calibri"/>
        <family val="2"/>
        <scheme val="minor"/>
      </rPr>
      <t xml:space="preserve">NM1-400H/3300 </t>
    </r>
    <r>
      <rPr>
        <sz val="7"/>
        <color rgb="FFff0000"/>
        <rFont val="Calibri"/>
        <family val="2"/>
        <scheme val="minor"/>
      </rPr>
      <t>400A</t>
    </r>
  </si>
  <si>
    <r>
      <t/>
    </r>
    <r>
      <rPr>
        <sz val="7"/>
        <color theme="1"/>
        <rFont val="Calibri"/>
        <family val="2"/>
        <scheme val="minor"/>
      </rPr>
      <t xml:space="preserve">LLAVE DE FUERZA 3P NM1-400H </t>
    </r>
    <r>
      <rPr>
        <sz val="7"/>
        <color rgb="FFff0000"/>
        <rFont val="Calibri"/>
        <family val="2"/>
        <scheme val="minor"/>
      </rPr>
      <t xml:space="preserve">400A (FIJO) </t>
    </r>
    <r>
      <rPr>
        <sz val="7"/>
        <color theme="1"/>
        <rFont val="Calibri"/>
        <family val="2"/>
        <scheme val="minor"/>
      </rPr>
      <t>415V:</t>
    </r>
    <r>
      <rPr>
        <sz val="7"/>
        <color rgb="FFff0000"/>
        <rFont val="Calibri"/>
        <family val="2"/>
        <scheme val="minor"/>
      </rPr>
      <t>50kA</t>
    </r>
  </si>
  <si>
    <r>
      <t/>
    </r>
    <r>
      <rPr>
        <sz val="7"/>
        <color theme="1"/>
        <rFont val="Calibri"/>
        <family val="2"/>
        <scheme val="minor"/>
      </rPr>
      <t xml:space="preserve">NM1-630H/3300 </t>
    </r>
    <r>
      <rPr>
        <sz val="7"/>
        <color rgb="FFff0000"/>
        <rFont val="Calibri"/>
        <family val="2"/>
        <scheme val="minor"/>
      </rPr>
      <t>500A</t>
    </r>
  </si>
  <si>
    <r>
      <t/>
    </r>
    <r>
      <rPr>
        <sz val="7"/>
        <color theme="1"/>
        <rFont val="Calibri"/>
        <family val="2"/>
        <scheme val="minor"/>
      </rPr>
      <t xml:space="preserve">LLAVE DE FUERZA 3P NM1-630H </t>
    </r>
    <r>
      <rPr>
        <sz val="7"/>
        <color rgb="FFff0000"/>
        <rFont val="Calibri"/>
        <family val="2"/>
        <scheme val="minor"/>
      </rPr>
      <t xml:space="preserve">500A (FIJO) </t>
    </r>
    <r>
      <rPr>
        <sz val="7"/>
        <color theme="1"/>
        <rFont val="Calibri"/>
        <family val="2"/>
        <scheme val="minor"/>
      </rPr>
      <t>415V:</t>
    </r>
    <r>
      <rPr>
        <sz val="7"/>
        <color rgb="FFff0000"/>
        <rFont val="Calibri"/>
        <family val="2"/>
        <scheme val="minor"/>
      </rPr>
      <t>50kA</t>
    </r>
  </si>
  <si>
    <r>
      <t/>
    </r>
    <r>
      <rPr>
        <sz val="7"/>
        <color theme="1"/>
        <rFont val="Calibri"/>
        <family val="2"/>
        <scheme val="minor"/>
      </rPr>
      <t xml:space="preserve">NM1-630H/3300 </t>
    </r>
    <r>
      <rPr>
        <sz val="7"/>
        <color rgb="FFff0000"/>
        <rFont val="Calibri"/>
        <family val="2"/>
        <scheme val="minor"/>
      </rPr>
      <t>630A</t>
    </r>
  </si>
  <si>
    <r>
      <t/>
    </r>
    <r>
      <rPr>
        <sz val="7"/>
        <color theme="1"/>
        <rFont val="Calibri"/>
        <family val="2"/>
        <scheme val="minor"/>
      </rPr>
      <t xml:space="preserve">LLAVE DE FUERZA 3P NM1-630H </t>
    </r>
    <r>
      <rPr>
        <sz val="7"/>
        <color rgb="FFff0000"/>
        <rFont val="Calibri"/>
        <family val="2"/>
        <scheme val="minor"/>
      </rPr>
      <t xml:space="preserve">630A (FIJO) </t>
    </r>
    <r>
      <rPr>
        <sz val="7"/>
        <color theme="1"/>
        <rFont val="Calibri"/>
        <family val="2"/>
        <scheme val="minor"/>
      </rPr>
      <t>415V:</t>
    </r>
    <r>
      <rPr>
        <sz val="7"/>
        <color rgb="FFff0000"/>
        <rFont val="Calibri"/>
        <family val="2"/>
        <scheme val="minor"/>
      </rPr>
      <t>50kA</t>
    </r>
  </si>
  <si>
    <r>
      <t/>
    </r>
    <r>
      <rPr>
        <sz val="7"/>
        <color theme="1"/>
        <rFont val="Calibri"/>
        <family val="2"/>
        <scheme val="minor"/>
      </rPr>
      <t xml:space="preserve">NM1-800H/3300 </t>
    </r>
    <r>
      <rPr>
        <sz val="7"/>
        <color rgb="FFff0000"/>
        <rFont val="Calibri"/>
        <family val="2"/>
        <scheme val="minor"/>
      </rPr>
      <t>700A</t>
    </r>
  </si>
  <si>
    <r>
      <t/>
    </r>
    <r>
      <rPr>
        <sz val="7"/>
        <color theme="1"/>
        <rFont val="Calibri"/>
        <family val="2"/>
        <scheme val="minor"/>
      </rPr>
      <t xml:space="preserve">LLAVE DE FUERZA 3P NM1-800H </t>
    </r>
    <r>
      <rPr>
        <sz val="7"/>
        <color rgb="FFff0000"/>
        <rFont val="Calibri"/>
        <family val="2"/>
        <scheme val="minor"/>
      </rPr>
      <t xml:space="preserve">700A (FIJO) </t>
    </r>
    <r>
      <rPr>
        <sz val="7"/>
        <color theme="1"/>
        <rFont val="Calibri"/>
        <family val="2"/>
        <scheme val="minor"/>
      </rPr>
      <t>415V:</t>
    </r>
    <r>
      <rPr>
        <sz val="7"/>
        <color rgb="FFff0000"/>
        <rFont val="Calibri"/>
        <family val="2"/>
        <scheme val="minor"/>
      </rPr>
      <t>60kA</t>
    </r>
  </si>
  <si>
    <r>
      <t/>
    </r>
    <r>
      <rPr>
        <sz val="7"/>
        <color theme="1"/>
        <rFont val="Calibri"/>
        <family val="2"/>
        <scheme val="minor"/>
      </rPr>
      <t xml:space="preserve">NM1-800H/3300 </t>
    </r>
    <r>
      <rPr>
        <sz val="7"/>
        <color rgb="FFff0000"/>
        <rFont val="Calibri"/>
        <family val="2"/>
        <scheme val="minor"/>
      </rPr>
      <t>800A</t>
    </r>
  </si>
  <si>
    <r>
      <t/>
    </r>
    <r>
      <rPr>
        <sz val="7"/>
        <color theme="1"/>
        <rFont val="Calibri"/>
        <family val="2"/>
        <scheme val="minor"/>
      </rPr>
      <t xml:space="preserve">LLAVE DE FUERZA 3P NM1-800H </t>
    </r>
    <r>
      <rPr>
        <sz val="7"/>
        <color rgb="FFff0000"/>
        <rFont val="Calibri"/>
        <family val="2"/>
        <scheme val="minor"/>
      </rPr>
      <t xml:space="preserve">800A (FIJO) </t>
    </r>
    <r>
      <rPr>
        <sz val="7"/>
        <color theme="1"/>
        <rFont val="Calibri"/>
        <family val="2"/>
        <scheme val="minor"/>
      </rPr>
      <t>415V:</t>
    </r>
    <r>
      <rPr>
        <sz val="7"/>
        <color rgb="FFff0000"/>
        <rFont val="Calibri"/>
        <family val="2"/>
        <scheme val="minor"/>
      </rPr>
      <t>60kA</t>
    </r>
  </si>
  <si>
    <r>
      <t/>
    </r>
    <r>
      <rPr>
        <sz val="7"/>
        <color theme="1"/>
        <rFont val="Calibri"/>
        <family val="2"/>
        <scheme val="minor"/>
      </rPr>
      <t xml:space="preserve">NM1-1250H/3300 </t>
    </r>
    <r>
      <rPr>
        <sz val="7"/>
        <color rgb="FFff0000"/>
        <rFont val="Calibri"/>
        <family val="2"/>
        <scheme val="minor"/>
      </rPr>
      <t>1000A</t>
    </r>
  </si>
  <si>
    <r>
      <t/>
    </r>
    <r>
      <rPr>
        <sz val="7"/>
        <color theme="1"/>
        <rFont val="Calibri"/>
        <family val="2"/>
        <scheme val="minor"/>
      </rPr>
      <t xml:space="preserve">LLAVE DE FUERZA 3P NM1-1250H </t>
    </r>
    <r>
      <rPr>
        <sz val="7"/>
        <color rgb="FFff0000"/>
        <rFont val="Calibri"/>
        <family val="2"/>
        <scheme val="minor"/>
      </rPr>
      <t xml:space="preserve">1000A (FIJO) </t>
    </r>
    <r>
      <rPr>
        <sz val="7"/>
        <color theme="1"/>
        <rFont val="Calibri"/>
        <family val="2"/>
        <scheme val="minor"/>
      </rPr>
      <t>415V:</t>
    </r>
    <r>
      <rPr>
        <sz val="7"/>
        <color rgb="FFff0000"/>
        <rFont val="Calibri"/>
        <family val="2"/>
        <scheme val="minor"/>
      </rPr>
      <t>65kA</t>
    </r>
  </si>
  <si>
    <r>
      <t/>
    </r>
    <r>
      <rPr>
        <sz val="7"/>
        <color theme="1"/>
        <rFont val="Calibri"/>
        <family val="2"/>
        <scheme val="minor"/>
      </rPr>
      <t xml:space="preserve">NM1-1250H/3300 </t>
    </r>
    <r>
      <rPr>
        <sz val="7"/>
        <color rgb="FFff0000"/>
        <rFont val="Calibri"/>
        <family val="2"/>
        <scheme val="minor"/>
      </rPr>
      <t>1250A</t>
    </r>
  </si>
  <si>
    <r>
      <t/>
    </r>
    <r>
      <rPr>
        <sz val="7"/>
        <color theme="1"/>
        <rFont val="Calibri"/>
        <family val="2"/>
        <scheme val="minor"/>
      </rPr>
      <t xml:space="preserve">LLAVE DE FUERZA 3P NM1-1250H </t>
    </r>
    <r>
      <rPr>
        <sz val="7"/>
        <color rgb="FFff0000"/>
        <rFont val="Calibri"/>
        <family val="2"/>
        <scheme val="minor"/>
      </rPr>
      <t xml:space="preserve">1250A (FIJO) </t>
    </r>
    <r>
      <rPr>
        <sz val="7"/>
        <color theme="1"/>
        <rFont val="Calibri"/>
        <family val="2"/>
        <scheme val="minor"/>
      </rPr>
      <t>415V:</t>
    </r>
    <r>
      <rPr>
        <sz val="7"/>
        <color rgb="FFff0000"/>
        <rFont val="Calibri"/>
        <family val="2"/>
        <scheme val="minor"/>
      </rPr>
      <t>65kA</t>
    </r>
  </si>
  <si>
    <r>
      <t>NM8-125S/</t>
    </r>
    <r>
      <rPr>
        <sz val="7"/>
        <color rgb="FFff0000"/>
        <rFont val="Calibri"/>
        <family val="2"/>
        <scheme val="minor"/>
      </rPr>
      <t>25</t>
    </r>
    <r>
      <rPr>
        <sz val="7"/>
        <color theme="1"/>
        <rFont val="Calibri"/>
        <family val="2"/>
        <scheme val="minor"/>
      </rPr>
      <t>/3</t>
    </r>
  </si>
  <si>
    <r>
      <t/>
    </r>
    <r>
      <rPr>
        <sz val="7"/>
        <color theme="1"/>
        <rFont val="Calibri"/>
        <family val="2"/>
        <scheme val="minor"/>
      </rPr>
      <t xml:space="preserve">LLAVE DE FUERZA 3P, NM8-125S </t>
    </r>
    <r>
      <rPr>
        <sz val="7"/>
        <color rgb="FFff0000"/>
        <rFont val="Calibri"/>
        <family val="2"/>
        <scheme val="minor"/>
      </rPr>
      <t xml:space="preserve">25A </t>
    </r>
    <r>
      <rPr>
        <sz val="7"/>
        <color theme="1"/>
        <rFont val="Calibri"/>
        <family val="2"/>
        <scheme val="minor"/>
      </rPr>
      <t>(0.8-1 In) 415V:</t>
    </r>
    <r>
      <rPr>
        <sz val="7"/>
        <color rgb="FFff0000"/>
        <rFont val="Calibri"/>
        <family val="2"/>
        <scheme val="minor"/>
      </rPr>
      <t xml:space="preserve">50kA                                   </t>
    </r>
    <r>
      <rPr>
        <b/>
        <sz val="7"/>
        <color rgb="FF001f5f"/>
        <rFont val="Calibri"/>
        <family val="2"/>
        <scheme val="minor"/>
      </rPr>
      <t xml:space="preserve">20
</t>
    </r>
    <r>
      <rPr>
        <b/>
        <sz val="7"/>
        <color rgb="FF001f5f"/>
        <rFont val="Calibri"/>
        <family val="2"/>
        <scheme val="minor"/>
      </rPr>
      <t>– 25 amp.</t>
    </r>
  </si>
  <si>
    <r>
      <t/>
    </r>
    <r>
      <rPr>
        <sz val="7"/>
        <color theme="1"/>
        <rFont val="Calibri"/>
        <family val="2"/>
        <scheme val="minor"/>
      </rPr>
      <t>NM8-125S/</t>
    </r>
    <r>
      <rPr>
        <sz val="7"/>
        <color rgb="FFff0000"/>
        <rFont val="Calibri"/>
        <family val="2"/>
        <scheme val="minor"/>
      </rPr>
      <t>32</t>
    </r>
    <r>
      <rPr>
        <sz val="7"/>
        <color theme="1"/>
        <rFont val="Calibri"/>
        <family val="2"/>
        <scheme val="minor"/>
      </rPr>
      <t>/3</t>
    </r>
  </si>
  <si>
    <r>
      <t/>
    </r>
    <r>
      <rPr>
        <sz val="7"/>
        <color theme="1"/>
        <rFont val="Calibri"/>
        <family val="2"/>
        <scheme val="minor"/>
      </rPr>
      <t xml:space="preserve">LLAVE DE FUERZA 3P NM8-125S </t>
    </r>
    <r>
      <rPr>
        <sz val="7"/>
        <color rgb="FFff0000"/>
        <rFont val="Calibri"/>
        <family val="2"/>
        <scheme val="minor"/>
      </rPr>
      <t xml:space="preserve">32A </t>
    </r>
    <r>
      <rPr>
        <sz val="7"/>
        <color theme="1"/>
        <rFont val="Calibri"/>
        <family val="2"/>
        <scheme val="minor"/>
      </rPr>
      <t>(0.8-1 In) 415V:</t>
    </r>
    <r>
      <rPr>
        <sz val="7"/>
        <color rgb="FFff0000"/>
        <rFont val="Calibri"/>
        <family val="2"/>
        <scheme val="minor"/>
      </rPr>
      <t xml:space="preserve">50kA
</t>
    </r>
    <r>
      <rPr>
        <b/>
        <sz val="7"/>
        <color rgb="FF001f5f"/>
        <rFont val="Calibri"/>
        <family val="2"/>
        <scheme val="minor"/>
      </rPr>
      <t>25.6 – 32 amp.</t>
    </r>
  </si>
  <si>
    <r>
      <t/>
    </r>
    <r>
      <rPr>
        <sz val="7"/>
        <color theme="1"/>
        <rFont val="Calibri"/>
        <family val="2"/>
        <scheme val="minor"/>
      </rPr>
      <t>NM8-125S/</t>
    </r>
    <r>
      <rPr>
        <sz val="7"/>
        <color rgb="FFff0000"/>
        <rFont val="Calibri"/>
        <family val="2"/>
        <scheme val="minor"/>
      </rPr>
      <t>40</t>
    </r>
    <r>
      <rPr>
        <sz val="7"/>
        <color theme="1"/>
        <rFont val="Calibri"/>
        <family val="2"/>
        <scheme val="minor"/>
      </rPr>
      <t>/3</t>
    </r>
  </si>
  <si>
    <r>
      <t/>
    </r>
    <r>
      <rPr>
        <sz val="7"/>
        <color theme="1"/>
        <rFont val="Calibri"/>
        <family val="2"/>
        <scheme val="minor"/>
      </rPr>
      <t xml:space="preserve">LLAVE DE FUERZA 3P NM8-125S </t>
    </r>
    <r>
      <rPr>
        <sz val="7"/>
        <color rgb="FFff0000"/>
        <rFont val="Calibri"/>
        <family val="2"/>
        <scheme val="minor"/>
      </rPr>
      <t xml:space="preserve">40A </t>
    </r>
    <r>
      <rPr>
        <sz val="7"/>
        <color theme="1"/>
        <rFont val="Calibri"/>
        <family val="2"/>
        <scheme val="minor"/>
      </rPr>
      <t>(0.8-1 In) 415V:</t>
    </r>
    <r>
      <rPr>
        <sz val="7"/>
        <color rgb="FFff0000"/>
        <rFont val="Calibri"/>
        <family val="2"/>
        <scheme val="minor"/>
      </rPr>
      <t xml:space="preserve">50kA                                     </t>
    </r>
    <r>
      <rPr>
        <b/>
        <sz val="7"/>
        <color rgb="FF001f5f"/>
        <rFont val="Calibri"/>
        <family val="2"/>
        <scheme val="minor"/>
      </rPr>
      <t xml:space="preserve">32
</t>
    </r>
    <r>
      <rPr>
        <b/>
        <sz val="7"/>
        <color rgb="FF001f5f"/>
        <rFont val="Calibri"/>
        <family val="2"/>
        <scheme val="minor"/>
      </rPr>
      <t>– 40 amp.</t>
    </r>
  </si>
  <si>
    <r>
      <t/>
    </r>
    <r>
      <rPr>
        <sz val="7"/>
        <color theme="1"/>
        <rFont val="Calibri"/>
        <family val="2"/>
        <scheme val="minor"/>
      </rPr>
      <t>NM8-125S/</t>
    </r>
    <r>
      <rPr>
        <sz val="7"/>
        <color rgb="FFff0000"/>
        <rFont val="Calibri"/>
        <family val="2"/>
        <scheme val="minor"/>
      </rPr>
      <t>50/</t>
    </r>
    <r>
      <rPr>
        <sz val="7"/>
        <color theme="1"/>
        <rFont val="Calibri"/>
        <family val="2"/>
        <scheme val="minor"/>
      </rPr>
      <t>3</t>
    </r>
  </si>
  <si>
    <r>
      <t/>
    </r>
    <r>
      <rPr>
        <sz val="7"/>
        <color theme="1"/>
        <rFont val="Calibri"/>
        <family val="2"/>
        <scheme val="minor"/>
      </rPr>
      <t xml:space="preserve">LLAVE DE FUERZA 3P NM8-125S </t>
    </r>
    <r>
      <rPr>
        <sz val="7"/>
        <color rgb="FFff0000"/>
        <rFont val="Calibri"/>
        <family val="2"/>
        <scheme val="minor"/>
      </rPr>
      <t xml:space="preserve">50A </t>
    </r>
    <r>
      <rPr>
        <sz val="7"/>
        <color theme="1"/>
        <rFont val="Calibri"/>
        <family val="2"/>
        <scheme val="minor"/>
      </rPr>
      <t>(0.8-1 In) 415V:</t>
    </r>
    <r>
      <rPr>
        <sz val="7"/>
        <color rgb="FFff0000"/>
        <rFont val="Calibri"/>
        <family val="2"/>
        <scheme val="minor"/>
      </rPr>
      <t xml:space="preserve">50kA                                     </t>
    </r>
    <r>
      <rPr>
        <b/>
        <sz val="7"/>
        <color rgb="FF001f5f"/>
        <rFont val="Calibri"/>
        <family val="2"/>
        <scheme val="minor"/>
      </rPr>
      <t xml:space="preserve">40
</t>
    </r>
    <r>
      <rPr>
        <b/>
        <sz val="7"/>
        <color rgb="FF001f5f"/>
        <rFont val="Calibri"/>
        <family val="2"/>
        <scheme val="minor"/>
      </rPr>
      <t>– 50 amp</t>
    </r>
  </si>
  <si>
    <r>
      <t/>
    </r>
    <r>
      <rPr>
        <sz val="7"/>
        <color theme="1"/>
        <rFont val="Calibri"/>
        <family val="2"/>
        <scheme val="minor"/>
      </rPr>
      <t>NM8-125S/</t>
    </r>
    <r>
      <rPr>
        <sz val="7"/>
        <color rgb="FFff0000"/>
        <rFont val="Calibri"/>
        <family val="2"/>
        <scheme val="minor"/>
      </rPr>
      <t>63</t>
    </r>
    <r>
      <rPr>
        <sz val="7"/>
        <color theme="1"/>
        <rFont val="Calibri"/>
        <family val="2"/>
        <scheme val="minor"/>
      </rPr>
      <t>/3</t>
    </r>
  </si>
  <si>
    <r>
      <t/>
    </r>
    <r>
      <rPr>
        <sz val="7"/>
        <color theme="1"/>
        <rFont val="Calibri"/>
        <family val="2"/>
        <scheme val="minor"/>
      </rPr>
      <t xml:space="preserve">LLAVE DE FUERZA 3P NM8-125S </t>
    </r>
    <r>
      <rPr>
        <sz val="7"/>
        <color rgb="FFff0000"/>
        <rFont val="Calibri"/>
        <family val="2"/>
        <scheme val="minor"/>
      </rPr>
      <t xml:space="preserve">63A </t>
    </r>
    <r>
      <rPr>
        <sz val="7"/>
        <color theme="1"/>
        <rFont val="Calibri"/>
        <family val="2"/>
        <scheme val="minor"/>
      </rPr>
      <t>(0.8-1 In) 415V:</t>
    </r>
    <r>
      <rPr>
        <sz val="7"/>
        <color rgb="FFff0000"/>
        <rFont val="Calibri"/>
        <family val="2"/>
        <scheme val="minor"/>
      </rPr>
      <t xml:space="preserve">50kA
</t>
    </r>
    <r>
      <rPr>
        <b/>
        <sz val="7"/>
        <color rgb="FF001f5f"/>
        <rFont val="Calibri"/>
        <family val="2"/>
        <scheme val="minor"/>
      </rPr>
      <t>50.4 – 63 amp.</t>
    </r>
  </si>
  <si>
    <r>
      <t/>
    </r>
    <r>
      <rPr>
        <sz val="7"/>
        <color theme="1"/>
        <rFont val="Calibri"/>
        <family val="2"/>
        <scheme val="minor"/>
      </rPr>
      <t>NM8-125S/</t>
    </r>
    <r>
      <rPr>
        <sz val="7"/>
        <color rgb="FFff0000"/>
        <rFont val="Calibri"/>
        <family val="2"/>
        <scheme val="minor"/>
      </rPr>
      <t>80</t>
    </r>
    <r>
      <rPr>
        <sz val="7"/>
        <color theme="1"/>
        <rFont val="Calibri"/>
        <family val="2"/>
        <scheme val="minor"/>
      </rPr>
      <t>/3</t>
    </r>
  </si>
  <si>
    <r>
      <t/>
    </r>
    <r>
      <rPr>
        <sz val="7"/>
        <color theme="1"/>
        <rFont val="Calibri"/>
        <family val="2"/>
        <scheme val="minor"/>
      </rPr>
      <t xml:space="preserve">LLAVE DE FUERZA 3P NM8-125S </t>
    </r>
    <r>
      <rPr>
        <sz val="7"/>
        <color rgb="FFff0000"/>
        <rFont val="Calibri"/>
        <family val="2"/>
        <scheme val="minor"/>
      </rPr>
      <t xml:space="preserve">80A </t>
    </r>
    <r>
      <rPr>
        <sz val="7"/>
        <color theme="1"/>
        <rFont val="Calibri"/>
        <family val="2"/>
        <scheme val="minor"/>
      </rPr>
      <t>(0.8-1 In) 415V:</t>
    </r>
    <r>
      <rPr>
        <sz val="7"/>
        <color rgb="FFff0000"/>
        <rFont val="Calibri"/>
        <family val="2"/>
        <scheme val="minor"/>
      </rPr>
      <t xml:space="preserve">50kA                                    </t>
    </r>
    <r>
      <rPr>
        <b/>
        <sz val="7"/>
        <color rgb="FF001f5f"/>
        <rFont val="Calibri"/>
        <family val="2"/>
        <scheme val="minor"/>
      </rPr>
      <t xml:space="preserve">64
</t>
    </r>
    <r>
      <rPr>
        <b/>
        <sz val="7"/>
        <color rgb="FF001f5f"/>
        <rFont val="Calibri"/>
        <family val="2"/>
        <scheme val="minor"/>
      </rPr>
      <t>– 80 amp.</t>
    </r>
  </si>
  <si>
    <r>
      <t/>
    </r>
    <r>
      <rPr>
        <sz val="7"/>
        <color theme="1"/>
        <rFont val="Calibri"/>
        <family val="2"/>
        <scheme val="minor"/>
      </rPr>
      <t>NM8-125S/</t>
    </r>
    <r>
      <rPr>
        <sz val="7"/>
        <color rgb="FFff0000"/>
        <rFont val="Calibri"/>
        <family val="2"/>
        <scheme val="minor"/>
      </rPr>
      <t>100</t>
    </r>
    <r>
      <rPr>
        <sz val="7"/>
        <color theme="1"/>
        <rFont val="Calibri"/>
        <family val="2"/>
        <scheme val="minor"/>
      </rPr>
      <t>/3</t>
    </r>
  </si>
  <si>
    <r>
      <t/>
    </r>
    <r>
      <rPr>
        <sz val="7"/>
        <color theme="1"/>
        <rFont val="Calibri"/>
        <family val="2"/>
        <scheme val="minor"/>
      </rPr>
      <t xml:space="preserve">LLAVE DE FUERZA 3P NM8-125S </t>
    </r>
    <r>
      <rPr>
        <sz val="7"/>
        <color rgb="FFff0000"/>
        <rFont val="Calibri"/>
        <family val="2"/>
        <scheme val="minor"/>
      </rPr>
      <t xml:space="preserve">100A </t>
    </r>
    <r>
      <rPr>
        <sz val="7"/>
        <color theme="1"/>
        <rFont val="Calibri"/>
        <family val="2"/>
        <scheme val="minor"/>
      </rPr>
      <t>(0.8-1 In) 415V:</t>
    </r>
    <r>
      <rPr>
        <sz val="7"/>
        <color rgb="FFff0000"/>
        <rFont val="Calibri"/>
        <family val="2"/>
        <scheme val="minor"/>
      </rPr>
      <t xml:space="preserve">50kA                                 </t>
    </r>
    <r>
      <rPr>
        <b/>
        <sz val="7"/>
        <color rgb="FF001f5f"/>
        <rFont val="Calibri"/>
        <family val="2"/>
        <scheme val="minor"/>
      </rPr>
      <t xml:space="preserve">80
</t>
    </r>
    <r>
      <rPr>
        <b/>
        <sz val="7"/>
        <color rgb="FF001f5f"/>
        <rFont val="Calibri"/>
        <family val="2"/>
        <scheme val="minor"/>
      </rPr>
      <t>– 100 amp.</t>
    </r>
  </si>
  <si>
    <r>
      <t/>
    </r>
    <r>
      <rPr>
        <sz val="7"/>
        <color theme="1"/>
        <rFont val="Calibri"/>
        <family val="2"/>
        <scheme val="minor"/>
      </rPr>
      <t>NM8-125S/</t>
    </r>
    <r>
      <rPr>
        <sz val="7"/>
        <color rgb="FFff0000"/>
        <rFont val="Calibri"/>
        <family val="2"/>
        <scheme val="minor"/>
      </rPr>
      <t>125</t>
    </r>
    <r>
      <rPr>
        <sz val="7"/>
        <color theme="1"/>
        <rFont val="Calibri"/>
        <family val="2"/>
        <scheme val="minor"/>
      </rPr>
      <t>/3</t>
    </r>
  </si>
  <si>
    <r>
      <t/>
    </r>
    <r>
      <rPr>
        <sz val="7"/>
        <color theme="1"/>
        <rFont val="Calibri"/>
        <family val="2"/>
        <scheme val="minor"/>
      </rPr>
      <t xml:space="preserve">LLAVE DE FUERZA 3P NM8-125S </t>
    </r>
    <r>
      <rPr>
        <sz val="7"/>
        <color rgb="FFff0000"/>
        <rFont val="Calibri"/>
        <family val="2"/>
        <scheme val="minor"/>
      </rPr>
      <t xml:space="preserve">125A </t>
    </r>
    <r>
      <rPr>
        <b/>
        <sz val="7"/>
        <color theme="1"/>
        <rFont val="Calibri"/>
        <family val="2"/>
        <scheme val="minor"/>
      </rPr>
      <t xml:space="preserve">(0.8-1 In) </t>
    </r>
    <r>
      <rPr>
        <sz val="7"/>
        <color theme="1"/>
        <rFont val="Calibri"/>
        <family val="2"/>
        <scheme val="minor"/>
      </rPr>
      <t>415V:</t>
    </r>
    <r>
      <rPr>
        <sz val="7"/>
        <color rgb="FFff0000"/>
        <rFont val="Calibri"/>
        <family val="2"/>
        <scheme val="minor"/>
      </rPr>
      <t xml:space="preserve">50kA
</t>
    </r>
    <r>
      <rPr>
        <b/>
        <sz val="7"/>
        <color rgb="FF001f5f"/>
        <rFont val="Calibri"/>
        <family val="2"/>
        <scheme val="minor"/>
      </rPr>
      <t>100 – 125 amp.</t>
    </r>
  </si>
  <si>
    <r>
      <t/>
    </r>
    <r>
      <rPr>
        <sz val="7"/>
        <color theme="1"/>
        <rFont val="Calibri"/>
        <family val="2"/>
        <scheme val="minor"/>
      </rPr>
      <t>NM8-250S/</t>
    </r>
    <r>
      <rPr>
        <sz val="7"/>
        <color rgb="FFff0000"/>
        <rFont val="Calibri"/>
        <family val="2"/>
        <scheme val="minor"/>
      </rPr>
      <t>160</t>
    </r>
    <r>
      <rPr>
        <sz val="7"/>
        <color theme="1"/>
        <rFont val="Calibri"/>
        <family val="2"/>
        <scheme val="minor"/>
      </rPr>
      <t>/3</t>
    </r>
  </si>
  <si>
    <r>
      <t/>
    </r>
    <r>
      <rPr>
        <sz val="7"/>
        <color theme="1"/>
        <rFont val="Calibri"/>
        <family val="2"/>
        <scheme val="minor"/>
      </rPr>
      <t xml:space="preserve">LLAVE DE FUERZA 3P NM8-250S </t>
    </r>
    <r>
      <rPr>
        <sz val="7"/>
        <color rgb="FFff0000"/>
        <rFont val="Calibri"/>
        <family val="2"/>
        <scheme val="minor"/>
      </rPr>
      <t xml:space="preserve">160A </t>
    </r>
    <r>
      <rPr>
        <sz val="7"/>
        <color theme="1"/>
        <rFont val="Calibri"/>
        <family val="2"/>
        <scheme val="minor"/>
      </rPr>
      <t>(0.8-1 In) 415V:</t>
    </r>
    <r>
      <rPr>
        <sz val="7"/>
        <color rgb="FFff0000"/>
        <rFont val="Calibri"/>
        <family val="2"/>
        <scheme val="minor"/>
      </rPr>
      <t xml:space="preserve">50kA                                 </t>
    </r>
    <r>
      <rPr>
        <b/>
        <sz val="7"/>
        <color rgb="FF001f5f"/>
        <rFont val="Calibri"/>
        <family val="2"/>
        <scheme val="minor"/>
      </rPr>
      <t xml:space="preserve">128
</t>
    </r>
    <r>
      <rPr>
        <b/>
        <sz val="7"/>
        <color rgb="FF001f5f"/>
        <rFont val="Calibri"/>
        <family val="2"/>
        <scheme val="minor"/>
      </rPr>
      <t>– 160 amp.</t>
    </r>
  </si>
  <si>
    <r>
      <t/>
    </r>
    <r>
      <rPr>
        <sz val="7"/>
        <color theme="1"/>
        <rFont val="Calibri"/>
        <family val="2"/>
        <scheme val="minor"/>
      </rPr>
      <t>NM8-250S/</t>
    </r>
    <r>
      <rPr>
        <sz val="7"/>
        <color rgb="FFff0000"/>
        <rFont val="Calibri"/>
        <family val="2"/>
        <scheme val="minor"/>
      </rPr>
      <t>200/</t>
    </r>
    <r>
      <rPr>
        <sz val="7"/>
        <color theme="1"/>
        <rFont val="Calibri"/>
        <family val="2"/>
        <scheme val="minor"/>
      </rPr>
      <t>3</t>
    </r>
  </si>
  <si>
    <r>
      <t/>
    </r>
    <r>
      <rPr>
        <sz val="7"/>
        <color theme="1"/>
        <rFont val="Calibri"/>
        <family val="2"/>
        <scheme val="minor"/>
      </rPr>
      <t xml:space="preserve">LLAVE DE FUERZA 3P NM8-250S </t>
    </r>
    <r>
      <rPr>
        <sz val="7"/>
        <color rgb="FFff0000"/>
        <rFont val="Calibri"/>
        <family val="2"/>
        <scheme val="minor"/>
      </rPr>
      <t xml:space="preserve">200A </t>
    </r>
    <r>
      <rPr>
        <sz val="7"/>
        <color theme="1"/>
        <rFont val="Calibri"/>
        <family val="2"/>
        <scheme val="minor"/>
      </rPr>
      <t>(0.8-1 In) 415V:</t>
    </r>
    <r>
      <rPr>
        <sz val="7"/>
        <color rgb="FFff0000"/>
        <rFont val="Calibri"/>
        <family val="2"/>
        <scheme val="minor"/>
      </rPr>
      <t xml:space="preserve">50kA                                 </t>
    </r>
    <r>
      <rPr>
        <b/>
        <sz val="7"/>
        <color rgb="FF001f5f"/>
        <rFont val="Calibri"/>
        <family val="2"/>
        <scheme val="minor"/>
      </rPr>
      <t xml:space="preserve">160
</t>
    </r>
    <r>
      <rPr>
        <b/>
        <sz val="7"/>
        <color rgb="FF001f5f"/>
        <rFont val="Calibri"/>
        <family val="2"/>
        <scheme val="minor"/>
      </rPr>
      <t>– 200 amp.</t>
    </r>
  </si>
  <si>
    <r>
      <t/>
    </r>
    <r>
      <rPr>
        <sz val="7"/>
        <color theme="1"/>
        <rFont val="Calibri"/>
        <family val="2"/>
        <scheme val="minor"/>
      </rPr>
      <t>NM8-250S/</t>
    </r>
    <r>
      <rPr>
        <sz val="7"/>
        <color rgb="FFff0000"/>
        <rFont val="Calibri"/>
        <family val="2"/>
        <scheme val="minor"/>
      </rPr>
      <t>250</t>
    </r>
    <r>
      <rPr>
        <sz val="7"/>
        <color theme="1"/>
        <rFont val="Calibri"/>
        <family val="2"/>
        <scheme val="minor"/>
      </rPr>
      <t>/3</t>
    </r>
  </si>
  <si>
    <r>
      <t/>
    </r>
    <r>
      <rPr>
        <sz val="7"/>
        <color theme="1"/>
        <rFont val="Calibri"/>
        <family val="2"/>
        <scheme val="minor"/>
      </rPr>
      <t xml:space="preserve">LLAVE DE FUERZA 3P NM8-250S </t>
    </r>
    <r>
      <rPr>
        <sz val="7"/>
        <color rgb="FFff0000"/>
        <rFont val="Calibri"/>
        <family val="2"/>
        <scheme val="minor"/>
      </rPr>
      <t xml:space="preserve">250A </t>
    </r>
    <r>
      <rPr>
        <sz val="7"/>
        <color theme="1"/>
        <rFont val="Calibri"/>
        <family val="2"/>
        <scheme val="minor"/>
      </rPr>
      <t>(0.8-1 In) 415V:</t>
    </r>
    <r>
      <rPr>
        <sz val="7"/>
        <color rgb="FFff0000"/>
        <rFont val="Calibri"/>
        <family val="2"/>
        <scheme val="minor"/>
      </rPr>
      <t xml:space="preserve">50kA
</t>
    </r>
    <r>
      <rPr>
        <b/>
        <sz val="7"/>
        <color rgb="FF001f5f"/>
        <rFont val="Calibri"/>
        <family val="2"/>
        <scheme val="minor"/>
      </rPr>
      <t>200 – 250 amp</t>
    </r>
    <r>
      <rPr>
        <sz val="7"/>
        <color rgb="FF001f5f"/>
        <rFont val="Calibri"/>
        <family val="2"/>
        <scheme val="minor"/>
      </rPr>
      <t>.</t>
    </r>
  </si>
  <si>
    <r>
      <t/>
    </r>
    <r>
      <rPr>
        <sz val="7"/>
        <color theme="1"/>
        <rFont val="Calibri"/>
        <family val="2"/>
        <scheme val="minor"/>
      </rPr>
      <t>NM8-400S/</t>
    </r>
    <r>
      <rPr>
        <sz val="7"/>
        <color rgb="FFff0000"/>
        <rFont val="Calibri"/>
        <family val="2"/>
        <scheme val="minor"/>
      </rPr>
      <t>315</t>
    </r>
    <r>
      <rPr>
        <sz val="7"/>
        <color theme="1"/>
        <rFont val="Calibri"/>
        <family val="2"/>
        <scheme val="minor"/>
      </rPr>
      <t>/3</t>
    </r>
  </si>
  <si>
    <r>
      <t/>
    </r>
    <r>
      <rPr>
        <sz val="7"/>
        <color theme="1"/>
        <rFont val="Calibri"/>
        <family val="2"/>
        <scheme val="minor"/>
      </rPr>
      <t xml:space="preserve">LLAVE DE FUERZA 3P NM8-400S </t>
    </r>
    <r>
      <rPr>
        <sz val="7"/>
        <color rgb="FFff0000"/>
        <rFont val="Calibri"/>
        <family val="2"/>
        <scheme val="minor"/>
      </rPr>
      <t xml:space="preserve">315A </t>
    </r>
    <r>
      <rPr>
        <sz val="7"/>
        <color theme="1"/>
        <rFont val="Calibri"/>
        <family val="2"/>
        <scheme val="minor"/>
      </rPr>
      <t>(0.8-1 In) 415V:</t>
    </r>
    <r>
      <rPr>
        <sz val="7"/>
        <color rgb="FFff0000"/>
        <rFont val="Calibri"/>
        <family val="2"/>
        <scheme val="minor"/>
      </rPr>
      <t xml:space="preserve">70kA
</t>
    </r>
    <r>
      <rPr>
        <b/>
        <sz val="7"/>
        <color rgb="FF001f5f"/>
        <rFont val="Calibri"/>
        <family val="2"/>
        <scheme val="minor"/>
      </rPr>
      <t>250 – 315 amp.</t>
    </r>
  </si>
  <si>
    <r>
      <t/>
    </r>
    <r>
      <rPr>
        <sz val="7"/>
        <color theme="1"/>
        <rFont val="Calibri"/>
        <family val="2"/>
        <scheme val="minor"/>
      </rPr>
      <t>NM8-400S/</t>
    </r>
    <r>
      <rPr>
        <sz val="7"/>
        <color rgb="FFff0000"/>
        <rFont val="Calibri"/>
        <family val="2"/>
        <scheme val="minor"/>
      </rPr>
      <t>350</t>
    </r>
    <r>
      <rPr>
        <sz val="7"/>
        <color theme="1"/>
        <rFont val="Calibri"/>
        <family val="2"/>
        <scheme val="minor"/>
      </rPr>
      <t>/3</t>
    </r>
  </si>
  <si>
    <r>
      <t/>
    </r>
    <r>
      <rPr>
        <sz val="7"/>
        <color theme="1"/>
        <rFont val="Calibri"/>
        <family val="2"/>
        <scheme val="minor"/>
      </rPr>
      <t xml:space="preserve">LLAVE DE FUERZA 3P NM8-400S </t>
    </r>
    <r>
      <rPr>
        <sz val="7"/>
        <color rgb="FFff0000"/>
        <rFont val="Calibri"/>
        <family val="2"/>
        <scheme val="minor"/>
      </rPr>
      <t xml:space="preserve">350A </t>
    </r>
    <r>
      <rPr>
        <sz val="7"/>
        <color theme="1"/>
        <rFont val="Calibri"/>
        <family val="2"/>
        <scheme val="minor"/>
      </rPr>
      <t>(0.8-1 In) 415V:</t>
    </r>
    <r>
      <rPr>
        <sz val="7"/>
        <color rgb="FFff0000"/>
        <rFont val="Calibri"/>
        <family val="2"/>
        <scheme val="minor"/>
      </rPr>
      <t xml:space="preserve">70kA                                 </t>
    </r>
    <r>
      <rPr>
        <b/>
        <sz val="7"/>
        <color rgb="FF001f5f"/>
        <rFont val="Calibri"/>
        <family val="2"/>
        <scheme val="minor"/>
      </rPr>
      <t xml:space="preserve">280
</t>
    </r>
    <r>
      <rPr>
        <b/>
        <sz val="7"/>
        <color rgb="FF001f5f"/>
        <rFont val="Calibri"/>
        <family val="2"/>
        <scheme val="minor"/>
      </rPr>
      <t>– 350 amp</t>
    </r>
    <r>
      <rPr>
        <sz val="7"/>
        <color rgb="FF001f5f"/>
        <rFont val="Calibri"/>
        <family val="2"/>
        <scheme val="minor"/>
      </rPr>
      <t>.</t>
    </r>
  </si>
  <si>
    <r>
      <t/>
    </r>
    <r>
      <rPr>
        <sz val="7"/>
        <color theme="1"/>
        <rFont val="Calibri"/>
        <family val="2"/>
        <scheme val="minor"/>
      </rPr>
      <t>NM8-400S/</t>
    </r>
    <r>
      <rPr>
        <sz val="7"/>
        <color rgb="FFff0000"/>
        <rFont val="Calibri"/>
        <family val="2"/>
        <scheme val="minor"/>
      </rPr>
      <t>400</t>
    </r>
    <r>
      <rPr>
        <sz val="7"/>
        <color theme="1"/>
        <rFont val="Calibri"/>
        <family val="2"/>
        <scheme val="minor"/>
      </rPr>
      <t>/3</t>
    </r>
  </si>
  <si>
    <r>
      <t/>
    </r>
    <r>
      <rPr>
        <sz val="7"/>
        <color theme="1"/>
        <rFont val="Calibri"/>
        <family val="2"/>
        <scheme val="minor"/>
      </rPr>
      <t xml:space="preserve">LLAVE DE FUERZA 3P NM8-400S </t>
    </r>
    <r>
      <rPr>
        <sz val="7"/>
        <color rgb="FFff0000"/>
        <rFont val="Calibri"/>
        <family val="2"/>
        <scheme val="minor"/>
      </rPr>
      <t xml:space="preserve">400A </t>
    </r>
    <r>
      <rPr>
        <sz val="7"/>
        <color theme="1"/>
        <rFont val="Calibri"/>
        <family val="2"/>
        <scheme val="minor"/>
      </rPr>
      <t>(0.8-1 In) 415V:</t>
    </r>
    <r>
      <rPr>
        <sz val="7"/>
        <color rgb="FFff0000"/>
        <rFont val="Calibri"/>
        <family val="2"/>
        <scheme val="minor"/>
      </rPr>
      <t xml:space="preserve">70kA
</t>
    </r>
    <r>
      <rPr>
        <b/>
        <sz val="7"/>
        <color rgb="FF001f5f"/>
        <rFont val="Calibri"/>
        <family val="2"/>
        <scheme val="minor"/>
      </rPr>
      <t>320 – 400 amp.</t>
    </r>
  </si>
  <si>
    <r>
      <t/>
    </r>
    <r>
      <rPr>
        <sz val="7"/>
        <color theme="1"/>
        <rFont val="Calibri"/>
        <family val="2"/>
        <scheme val="minor"/>
      </rPr>
      <t>NM8-630S/</t>
    </r>
    <r>
      <rPr>
        <sz val="7"/>
        <color rgb="FFff0000"/>
        <rFont val="Calibri"/>
        <family val="2"/>
        <scheme val="minor"/>
      </rPr>
      <t>500</t>
    </r>
    <r>
      <rPr>
        <sz val="7"/>
        <color theme="1"/>
        <rFont val="Calibri"/>
        <family val="2"/>
        <scheme val="minor"/>
      </rPr>
      <t>/3</t>
    </r>
  </si>
  <si>
    <r>
      <t/>
    </r>
    <r>
      <rPr>
        <sz val="7"/>
        <color theme="1"/>
        <rFont val="Calibri"/>
        <family val="2"/>
        <scheme val="minor"/>
      </rPr>
      <t xml:space="preserve">LLAVE DE FUERZA 3P NM8-630S </t>
    </r>
    <r>
      <rPr>
        <sz val="7"/>
        <color rgb="FFff0000"/>
        <rFont val="Calibri"/>
        <family val="2"/>
        <scheme val="minor"/>
      </rPr>
      <t xml:space="preserve">500A </t>
    </r>
    <r>
      <rPr>
        <sz val="7"/>
        <color theme="1"/>
        <rFont val="Calibri"/>
        <family val="2"/>
        <scheme val="minor"/>
      </rPr>
      <t>(0.8-1 In) 415V:</t>
    </r>
    <r>
      <rPr>
        <sz val="7"/>
        <color rgb="FFff0000"/>
        <rFont val="Calibri"/>
        <family val="2"/>
        <scheme val="minor"/>
      </rPr>
      <t xml:space="preserve">70kA
</t>
    </r>
    <r>
      <rPr>
        <b/>
        <sz val="7"/>
        <color rgb="FF001f5f"/>
        <rFont val="Calibri"/>
        <family val="2"/>
        <scheme val="minor"/>
      </rPr>
      <t>400 – 500 amp.</t>
    </r>
  </si>
  <si>
    <r>
      <t/>
    </r>
    <r>
      <rPr>
        <sz val="7"/>
        <color theme="1"/>
        <rFont val="Calibri"/>
        <family val="2"/>
        <scheme val="minor"/>
      </rPr>
      <t>NM8-800S/</t>
    </r>
    <r>
      <rPr>
        <sz val="7"/>
        <color rgb="FFff0000"/>
        <rFont val="Calibri"/>
        <family val="2"/>
        <scheme val="minor"/>
      </rPr>
      <t>700</t>
    </r>
    <r>
      <rPr>
        <sz val="7"/>
        <color theme="1"/>
        <rFont val="Calibri"/>
        <family val="2"/>
        <scheme val="minor"/>
      </rPr>
      <t>/3</t>
    </r>
  </si>
  <si>
    <r>
      <t/>
    </r>
    <r>
      <rPr>
        <sz val="7"/>
        <color theme="1"/>
        <rFont val="Calibri"/>
        <family val="2"/>
        <scheme val="minor"/>
      </rPr>
      <t xml:space="preserve">LLAVE DE FUERZA 3P NM8-800S </t>
    </r>
    <r>
      <rPr>
        <sz val="7"/>
        <color rgb="FFff0000"/>
        <rFont val="Calibri"/>
        <family val="2"/>
        <scheme val="minor"/>
      </rPr>
      <t xml:space="preserve">700A    </t>
    </r>
    <r>
      <rPr>
        <sz val="7"/>
        <color theme="1"/>
        <rFont val="Calibri"/>
        <family val="2"/>
        <scheme val="minor"/>
      </rPr>
      <t>(0.8-1 In) 415V:</t>
    </r>
    <r>
      <rPr>
        <sz val="7"/>
        <color rgb="FFff0000"/>
        <rFont val="Calibri"/>
        <family val="2"/>
        <scheme val="minor"/>
      </rPr>
      <t xml:space="preserve">50kA
</t>
    </r>
    <r>
      <rPr>
        <b/>
        <sz val="7"/>
        <color rgb="FF001f5f"/>
        <rFont val="Calibri"/>
        <family val="2"/>
        <scheme val="minor"/>
      </rPr>
      <t>560 – 700 amp.</t>
    </r>
  </si>
  <si>
    <r>
      <t/>
    </r>
    <r>
      <rPr>
        <sz val="7"/>
        <color theme="1"/>
        <rFont val="Calibri"/>
        <family val="2"/>
        <scheme val="minor"/>
      </rPr>
      <t>NM8-800S/</t>
    </r>
    <r>
      <rPr>
        <sz val="7"/>
        <color rgb="FFff0000"/>
        <rFont val="Calibri"/>
        <family val="2"/>
        <scheme val="minor"/>
      </rPr>
      <t>800</t>
    </r>
    <r>
      <rPr>
        <sz val="7"/>
        <color theme="1"/>
        <rFont val="Calibri"/>
        <family val="2"/>
        <scheme val="minor"/>
      </rPr>
      <t>/3</t>
    </r>
  </si>
  <si>
    <r>
      <t/>
    </r>
    <r>
      <rPr>
        <sz val="7"/>
        <color theme="1"/>
        <rFont val="Calibri"/>
        <family val="2"/>
        <scheme val="minor"/>
      </rPr>
      <t xml:space="preserve">LLAVE DE FUERZA 3P NM8-800S </t>
    </r>
    <r>
      <rPr>
        <sz val="7"/>
        <color rgb="FFff0000"/>
        <rFont val="Calibri"/>
        <family val="2"/>
        <scheme val="minor"/>
      </rPr>
      <t xml:space="preserve">800A     </t>
    </r>
    <r>
      <rPr>
        <sz val="7"/>
        <color theme="1"/>
        <rFont val="Calibri"/>
        <family val="2"/>
        <scheme val="minor"/>
      </rPr>
      <t>(0.8-1 In) 415V:</t>
    </r>
    <r>
      <rPr>
        <sz val="7"/>
        <color rgb="FFff0000"/>
        <rFont val="Calibri"/>
        <family val="2"/>
        <scheme val="minor"/>
      </rPr>
      <t xml:space="preserve">50kA                             </t>
    </r>
    <r>
      <rPr>
        <b/>
        <sz val="7"/>
        <color rgb="FF001f5f"/>
        <rFont val="Calibri"/>
        <family val="2"/>
        <scheme val="minor"/>
      </rPr>
      <t xml:space="preserve">640
</t>
    </r>
    <r>
      <rPr>
        <b/>
        <sz val="7"/>
        <color rgb="FF001f5f"/>
        <rFont val="Calibri"/>
        <family val="2"/>
        <scheme val="minor"/>
      </rPr>
      <t>– 800 amp</t>
    </r>
    <r>
      <rPr>
        <sz val="7"/>
        <color rgb="FF001f5f"/>
        <rFont val="Calibri"/>
        <family val="2"/>
        <scheme val="minor"/>
      </rPr>
      <t>.</t>
    </r>
  </si>
  <si>
    <r>
      <t/>
    </r>
    <r>
      <rPr>
        <sz val="7"/>
        <color theme="1"/>
        <rFont val="Calibri"/>
        <family val="2"/>
        <scheme val="minor"/>
      </rPr>
      <t>NM8-1250S/</t>
    </r>
    <r>
      <rPr>
        <sz val="7"/>
        <color rgb="FFff0000"/>
        <rFont val="Calibri"/>
        <family val="2"/>
        <scheme val="minor"/>
      </rPr>
      <t>1000</t>
    </r>
    <r>
      <rPr>
        <sz val="7"/>
        <color theme="1"/>
        <rFont val="Calibri"/>
        <family val="2"/>
        <scheme val="minor"/>
      </rPr>
      <t>/3</t>
    </r>
  </si>
  <si>
    <r>
      <t/>
    </r>
    <r>
      <rPr>
        <sz val="7"/>
        <color theme="1"/>
        <rFont val="Calibri"/>
        <family val="2"/>
        <scheme val="minor"/>
      </rPr>
      <t xml:space="preserve">LLAVE DE FUERZA 3P NM8-1250S </t>
    </r>
    <r>
      <rPr>
        <sz val="7"/>
        <color rgb="FFff0000"/>
        <rFont val="Calibri"/>
        <family val="2"/>
        <scheme val="minor"/>
      </rPr>
      <t xml:space="preserve">1000A </t>
    </r>
    <r>
      <rPr>
        <b/>
        <sz val="7"/>
        <color theme="1"/>
        <rFont val="Calibri"/>
        <family val="2"/>
        <scheme val="minor"/>
      </rPr>
      <t xml:space="preserve">(0.8-1 In) </t>
    </r>
    <r>
      <rPr>
        <sz val="7"/>
        <color theme="1"/>
        <rFont val="Calibri"/>
        <family val="2"/>
        <scheme val="minor"/>
      </rPr>
      <t>415V:</t>
    </r>
    <r>
      <rPr>
        <sz val="7"/>
        <color rgb="FFff0000"/>
        <rFont val="Calibri"/>
        <family val="2"/>
        <scheme val="minor"/>
      </rPr>
      <t xml:space="preserve">50kA                          </t>
    </r>
    <r>
      <rPr>
        <b/>
        <sz val="7"/>
        <color rgb="FF001f5f"/>
        <rFont val="Calibri"/>
        <family val="2"/>
        <scheme val="minor"/>
      </rPr>
      <t xml:space="preserve">800
</t>
    </r>
    <r>
      <rPr>
        <b/>
        <sz val="7"/>
        <color rgb="FF001f5f"/>
        <rFont val="Calibri"/>
        <family val="2"/>
        <scheme val="minor"/>
      </rPr>
      <t>– 1000 amp.</t>
    </r>
  </si>
  <si>
    <r>
      <t/>
    </r>
    <r>
      <rPr>
        <sz val="7"/>
        <color theme="1"/>
        <rFont val="Calibri"/>
        <family val="2"/>
        <scheme val="minor"/>
      </rPr>
      <t>NM8-1250S/</t>
    </r>
    <r>
      <rPr>
        <sz val="7"/>
        <color rgb="FFff0000"/>
        <rFont val="Calibri"/>
        <family val="2"/>
        <scheme val="minor"/>
      </rPr>
      <t>1250</t>
    </r>
    <r>
      <rPr>
        <sz val="7"/>
        <color theme="1"/>
        <rFont val="Calibri"/>
        <family val="2"/>
        <scheme val="minor"/>
      </rPr>
      <t>/3</t>
    </r>
  </si>
  <si>
    <r>
      <t/>
    </r>
    <r>
      <rPr>
        <sz val="7"/>
        <color theme="1"/>
        <rFont val="Calibri"/>
        <family val="2"/>
        <scheme val="minor"/>
      </rPr>
      <t xml:space="preserve">LLAVE DE FUERZA 3P NM8-1250S </t>
    </r>
    <r>
      <rPr>
        <sz val="7"/>
        <color rgb="FFff0000"/>
        <rFont val="Calibri"/>
        <family val="2"/>
        <scheme val="minor"/>
      </rPr>
      <t xml:space="preserve">1250A </t>
    </r>
    <r>
      <rPr>
        <b/>
        <sz val="7"/>
        <color theme="1"/>
        <rFont val="Calibri"/>
        <family val="2"/>
        <scheme val="minor"/>
      </rPr>
      <t xml:space="preserve">(0.8-1 In) </t>
    </r>
    <r>
      <rPr>
        <sz val="7"/>
        <color theme="1"/>
        <rFont val="Calibri"/>
        <family val="2"/>
        <scheme val="minor"/>
      </rPr>
      <t>415V:</t>
    </r>
    <r>
      <rPr>
        <sz val="7"/>
        <color rgb="FFff0000"/>
        <rFont val="Calibri"/>
        <family val="2"/>
        <scheme val="minor"/>
      </rPr>
      <t xml:space="preserve">50Ka                          </t>
    </r>
    <r>
      <rPr>
        <b/>
        <sz val="7"/>
        <color rgb="FF001f5f"/>
        <rFont val="Calibri"/>
        <family val="2"/>
        <scheme val="minor"/>
      </rPr>
      <t xml:space="preserve">1000
</t>
    </r>
    <r>
      <rPr>
        <b/>
        <sz val="7"/>
        <color rgb="FF001f5f"/>
        <rFont val="Calibri"/>
        <family val="2"/>
        <scheme val="minor"/>
      </rPr>
      <t>– 1250 amp.</t>
    </r>
  </si>
  <si>
    <r>
      <t/>
    </r>
    <r>
      <rPr>
        <sz val="7"/>
        <color theme="1"/>
        <rFont val="Calibri"/>
        <family val="2"/>
        <scheme val="minor"/>
      </rPr>
      <t>NM8S-125S/</t>
    </r>
    <r>
      <rPr>
        <sz val="7"/>
        <color rgb="FFff0000"/>
        <rFont val="Calibri"/>
        <family val="2"/>
        <scheme val="minor"/>
      </rPr>
      <t>100/</t>
    </r>
    <r>
      <rPr>
        <sz val="7"/>
        <color theme="1"/>
        <rFont val="Calibri"/>
        <family val="2"/>
        <scheme val="minor"/>
      </rPr>
      <t>3</t>
    </r>
  </si>
  <si>
    <r>
      <t/>
    </r>
    <r>
      <rPr>
        <sz val="7"/>
        <color theme="1"/>
        <rFont val="Calibri"/>
        <family val="2"/>
        <scheme val="minor"/>
      </rPr>
      <t xml:space="preserve">LLAVE DE FUERZA 3P NM8S-125S </t>
    </r>
    <r>
      <rPr>
        <sz val="7"/>
        <color rgb="FFff0000"/>
        <rFont val="Calibri"/>
        <family val="2"/>
        <scheme val="minor"/>
      </rPr>
      <t xml:space="preserve">100A </t>
    </r>
    <r>
      <rPr>
        <b/>
        <sz val="7"/>
        <color theme="1"/>
        <rFont val="Calibri"/>
        <family val="2"/>
        <scheme val="minor"/>
      </rPr>
      <t xml:space="preserve">(0.4-1 In) </t>
    </r>
    <r>
      <rPr>
        <sz val="7"/>
        <color theme="1"/>
        <rFont val="Calibri"/>
        <family val="2"/>
        <scheme val="minor"/>
      </rPr>
      <t>415V:</t>
    </r>
    <r>
      <rPr>
        <sz val="7"/>
        <color rgb="FFff0000"/>
        <rFont val="Calibri"/>
        <family val="2"/>
        <scheme val="minor"/>
      </rPr>
      <t xml:space="preserve">70kA                                </t>
    </r>
    <r>
      <rPr>
        <b/>
        <sz val="7"/>
        <color rgb="FF001f5f"/>
        <rFont val="Calibri"/>
        <family val="2"/>
        <scheme val="minor"/>
      </rPr>
      <t xml:space="preserve">40
</t>
    </r>
    <r>
      <rPr>
        <b/>
        <sz val="7"/>
        <color rgb="FF001f5f"/>
        <rFont val="Calibri"/>
        <family val="2"/>
        <scheme val="minor"/>
      </rPr>
      <t>– 100 amp.</t>
    </r>
  </si>
  <si>
    <r>
      <t/>
    </r>
    <r>
      <rPr>
        <sz val="7"/>
        <color theme="1"/>
        <rFont val="Calibri"/>
        <family val="2"/>
        <scheme val="minor"/>
      </rPr>
      <t>NM8S-250S/</t>
    </r>
    <r>
      <rPr>
        <sz val="7"/>
        <color rgb="FFff0000"/>
        <rFont val="Calibri"/>
        <family val="2"/>
        <scheme val="minor"/>
      </rPr>
      <t>250</t>
    </r>
    <r>
      <rPr>
        <sz val="7"/>
        <color theme="1"/>
        <rFont val="Calibri"/>
        <family val="2"/>
        <scheme val="minor"/>
      </rPr>
      <t>/3</t>
    </r>
  </si>
  <si>
    <r>
      <t/>
    </r>
    <r>
      <rPr>
        <sz val="7"/>
        <color theme="1"/>
        <rFont val="Calibri"/>
        <family val="2"/>
        <scheme val="minor"/>
      </rPr>
      <t xml:space="preserve">LLAVE DE FUERZA 3P NM8S-250S </t>
    </r>
    <r>
      <rPr>
        <sz val="7"/>
        <color rgb="FFff0000"/>
        <rFont val="Calibri"/>
        <family val="2"/>
        <scheme val="minor"/>
      </rPr>
      <t xml:space="preserve">250A </t>
    </r>
    <r>
      <rPr>
        <sz val="7"/>
        <color theme="1"/>
        <rFont val="Calibri"/>
        <family val="2"/>
        <scheme val="minor"/>
      </rPr>
      <t>(0.4-1 In) 415V:</t>
    </r>
    <r>
      <rPr>
        <sz val="7"/>
        <color rgb="FFff0000"/>
        <rFont val="Calibri"/>
        <family val="2"/>
        <scheme val="minor"/>
      </rPr>
      <t xml:space="preserve">70kA
</t>
    </r>
    <r>
      <rPr>
        <b/>
        <sz val="7"/>
        <color rgb="FF001f5f"/>
        <rFont val="Calibri"/>
        <family val="2"/>
        <scheme val="minor"/>
      </rPr>
      <t>– 250 amp.</t>
    </r>
  </si>
  <si>
    <r>
      <t/>
    </r>
    <r>
      <rPr>
        <sz val="7"/>
        <color theme="1"/>
        <rFont val="Calibri"/>
        <family val="2"/>
        <scheme val="minor"/>
      </rPr>
      <t>NM8S-400S/</t>
    </r>
    <r>
      <rPr>
        <sz val="7"/>
        <color rgb="FFff0000"/>
        <rFont val="Calibri"/>
        <family val="2"/>
        <scheme val="minor"/>
      </rPr>
      <t>400</t>
    </r>
    <r>
      <rPr>
        <sz val="7"/>
        <color theme="1"/>
        <rFont val="Calibri"/>
        <family val="2"/>
        <scheme val="minor"/>
      </rPr>
      <t>/3</t>
    </r>
  </si>
  <si>
    <r>
      <t/>
    </r>
    <r>
      <rPr>
        <sz val="7"/>
        <color theme="1"/>
        <rFont val="Calibri"/>
        <family val="2"/>
        <scheme val="minor"/>
      </rPr>
      <t xml:space="preserve">LLAVE DE FUERZA 3P NM8S-400S </t>
    </r>
    <r>
      <rPr>
        <sz val="7"/>
        <color rgb="FFff0000"/>
        <rFont val="Calibri"/>
        <family val="2"/>
        <scheme val="minor"/>
      </rPr>
      <t xml:space="preserve">400A </t>
    </r>
    <r>
      <rPr>
        <sz val="7"/>
        <color theme="1"/>
        <rFont val="Calibri"/>
        <family val="2"/>
        <scheme val="minor"/>
      </rPr>
      <t>(0.4-1 In) 415V:</t>
    </r>
    <r>
      <rPr>
        <sz val="7"/>
        <color rgb="FFff0000"/>
        <rFont val="Calibri"/>
        <family val="2"/>
        <scheme val="minor"/>
      </rPr>
      <t xml:space="preserve">70kA
</t>
    </r>
    <r>
      <rPr>
        <b/>
        <sz val="7"/>
        <color rgb="FF001f5f"/>
        <rFont val="Calibri"/>
        <family val="2"/>
        <scheme val="minor"/>
      </rPr>
      <t>– 400 amp.</t>
    </r>
  </si>
  <si>
    <r>
      <t/>
    </r>
    <r>
      <rPr>
        <sz val="7"/>
        <color theme="1"/>
        <rFont val="Calibri"/>
        <family val="2"/>
        <scheme val="minor"/>
      </rPr>
      <t>NM8S-630S/</t>
    </r>
    <r>
      <rPr>
        <sz val="7"/>
        <color rgb="FFff0000"/>
        <rFont val="Calibri"/>
        <family val="2"/>
        <scheme val="minor"/>
      </rPr>
      <t>400</t>
    </r>
    <r>
      <rPr>
        <sz val="7"/>
        <color theme="1"/>
        <rFont val="Calibri"/>
        <family val="2"/>
        <scheme val="minor"/>
      </rPr>
      <t>/3</t>
    </r>
  </si>
  <si>
    <r>
      <t/>
    </r>
    <r>
      <rPr>
        <sz val="7"/>
        <color theme="1"/>
        <rFont val="Calibri"/>
        <family val="2"/>
        <scheme val="minor"/>
      </rPr>
      <t xml:space="preserve">LLAVE DE FUERZA 3P NM8S-400S </t>
    </r>
    <r>
      <rPr>
        <sz val="7"/>
        <color rgb="FFff0000"/>
        <rFont val="Calibri"/>
        <family val="2"/>
        <scheme val="minor"/>
      </rPr>
      <t xml:space="preserve">400A </t>
    </r>
    <r>
      <rPr>
        <sz val="7"/>
        <color theme="1"/>
        <rFont val="Calibri"/>
        <family val="2"/>
        <scheme val="minor"/>
      </rPr>
      <t xml:space="preserve">(0.4-1 In) 415V: </t>
    </r>
    <r>
      <rPr>
        <sz val="7"/>
        <color rgb="FFff0000"/>
        <rFont val="Calibri"/>
        <family val="2"/>
        <scheme val="minor"/>
      </rPr>
      <t xml:space="preserve">70kA
</t>
    </r>
    <r>
      <rPr>
        <b/>
        <sz val="7"/>
        <color rgb="FF001f5f"/>
        <rFont val="Calibri"/>
        <family val="2"/>
        <scheme val="minor"/>
      </rPr>
      <t>– 400 amp.</t>
    </r>
  </si>
  <si>
    <r>
      <t/>
    </r>
    <r>
      <rPr>
        <sz val="7"/>
        <color theme="1"/>
        <rFont val="Calibri"/>
        <family val="2"/>
        <scheme val="minor"/>
      </rPr>
      <t>NM8S-630H/</t>
    </r>
    <r>
      <rPr>
        <sz val="7"/>
        <color rgb="FFff0000"/>
        <rFont val="Calibri"/>
        <family val="2"/>
        <scheme val="minor"/>
      </rPr>
      <t>630</t>
    </r>
    <r>
      <rPr>
        <sz val="7"/>
        <color theme="1"/>
        <rFont val="Calibri"/>
        <family val="2"/>
        <scheme val="minor"/>
      </rPr>
      <t>/3</t>
    </r>
  </si>
  <si>
    <r>
      <t/>
    </r>
    <r>
      <rPr>
        <sz val="7"/>
        <color theme="1"/>
        <rFont val="Calibri"/>
        <family val="2"/>
        <scheme val="minor"/>
      </rPr>
      <t xml:space="preserve">LLAVE DE FUERZA 3P NM8S-630H </t>
    </r>
    <r>
      <rPr>
        <sz val="7"/>
        <color rgb="FFff0000"/>
        <rFont val="Calibri"/>
        <family val="2"/>
        <scheme val="minor"/>
      </rPr>
      <t xml:space="preserve">630A </t>
    </r>
    <r>
      <rPr>
        <sz val="7"/>
        <color theme="1"/>
        <rFont val="Calibri"/>
        <family val="2"/>
        <scheme val="minor"/>
      </rPr>
      <t>(0.4-1 In) 415V:</t>
    </r>
    <r>
      <rPr>
        <sz val="7"/>
        <color rgb="FFff0000"/>
        <rFont val="Calibri"/>
        <family val="2"/>
        <scheme val="minor"/>
      </rPr>
      <t xml:space="preserve">100kA
</t>
    </r>
    <r>
      <rPr>
        <b/>
        <sz val="7"/>
        <color rgb="FF001f5f"/>
        <rFont val="Calibri"/>
        <family val="2"/>
        <scheme val="minor"/>
      </rPr>
      <t>– 630 amp.</t>
    </r>
  </si>
  <si>
    <r>
      <t/>
    </r>
    <r>
      <rPr>
        <sz val="7"/>
        <color theme="1"/>
        <rFont val="Calibri"/>
        <family val="2"/>
        <scheme val="minor"/>
      </rPr>
      <t>NM8S-1250H/</t>
    </r>
    <r>
      <rPr>
        <sz val="7"/>
        <color rgb="FFff0000"/>
        <rFont val="Calibri"/>
        <family val="2"/>
        <scheme val="minor"/>
      </rPr>
      <t>1250</t>
    </r>
    <r>
      <rPr>
        <sz val="7"/>
        <color theme="1"/>
        <rFont val="Calibri"/>
        <family val="2"/>
        <scheme val="minor"/>
      </rPr>
      <t>/3</t>
    </r>
  </si>
  <si>
    <r>
      <t/>
    </r>
    <r>
      <rPr>
        <sz val="7"/>
        <color theme="1"/>
        <rFont val="Calibri"/>
        <family val="2"/>
        <scheme val="minor"/>
      </rPr>
      <t xml:space="preserve">LLAVE DE FUERZA 3P NM8S-1250H </t>
    </r>
    <r>
      <rPr>
        <sz val="7"/>
        <color rgb="FFff0000"/>
        <rFont val="Calibri"/>
        <family val="2"/>
        <scheme val="minor"/>
      </rPr>
      <t xml:space="preserve">1250A </t>
    </r>
    <r>
      <rPr>
        <sz val="7"/>
        <color theme="1"/>
        <rFont val="Calibri"/>
        <family val="2"/>
        <scheme val="minor"/>
      </rPr>
      <t>(0.4-1 In) 415V:</t>
    </r>
    <r>
      <rPr>
        <sz val="7"/>
        <color rgb="FFff0000"/>
        <rFont val="Calibri"/>
        <family val="2"/>
        <scheme val="minor"/>
      </rPr>
      <t xml:space="preserve">70Ka
</t>
    </r>
    <r>
      <rPr>
        <b/>
        <sz val="7"/>
        <color rgb="FF001f5f"/>
        <rFont val="Calibri"/>
        <family val="2"/>
        <scheme val="minor"/>
      </rPr>
      <t>1250 amp.</t>
    </r>
  </si>
  <si>
    <r>
      <t/>
    </r>
    <r>
      <rPr>
        <sz val="7"/>
        <color theme="1"/>
        <rFont val="Calibri"/>
        <family val="2"/>
        <scheme val="minor"/>
      </rPr>
      <t>NM8N-125S/</t>
    </r>
    <r>
      <rPr>
        <sz val="7"/>
        <color rgb="FFff0000"/>
        <rFont val="Calibri"/>
        <family val="2"/>
        <scheme val="minor"/>
      </rPr>
      <t>25</t>
    </r>
    <r>
      <rPr>
        <sz val="7"/>
        <color theme="1"/>
        <rFont val="Calibri"/>
        <family val="2"/>
        <scheme val="minor"/>
      </rPr>
      <t>/3</t>
    </r>
  </si>
  <si>
    <r>
      <t/>
    </r>
    <r>
      <rPr>
        <sz val="7"/>
        <color theme="1"/>
        <rFont val="Calibri"/>
        <family val="2"/>
        <scheme val="minor"/>
      </rPr>
      <t xml:space="preserve">LLAVE DE FUERZA 3P </t>
    </r>
    <r>
      <rPr>
        <b/>
        <sz val="7"/>
        <color rgb="FF001f5f"/>
        <rFont val="Calibri"/>
        <family val="2"/>
        <scheme val="minor"/>
      </rPr>
      <t>NM8N</t>
    </r>
    <r>
      <rPr>
        <sz val="7"/>
        <color theme="1"/>
        <rFont val="Calibri"/>
        <family val="2"/>
        <scheme val="minor"/>
      </rPr>
      <t xml:space="preserve">-125S </t>
    </r>
    <r>
      <rPr>
        <b/>
        <sz val="7"/>
        <color rgb="FFff0000"/>
        <rFont val="Calibri"/>
        <family val="2"/>
        <scheme val="minor"/>
      </rPr>
      <t xml:space="preserve">25A </t>
    </r>
    <r>
      <rPr>
        <b/>
        <sz val="7"/>
        <color rgb="FF001f5f"/>
        <rFont val="Calibri"/>
        <family val="2"/>
        <scheme val="minor"/>
      </rPr>
      <t xml:space="preserve">(0.7-1 In) </t>
    </r>
    <r>
      <rPr>
        <sz val="7"/>
        <color theme="1"/>
        <rFont val="Calibri"/>
        <family val="2"/>
        <scheme val="minor"/>
      </rPr>
      <t>415V:</t>
    </r>
    <r>
      <rPr>
        <sz val="7"/>
        <color rgb="FFff0000"/>
        <rFont val="Calibri"/>
        <family val="2"/>
        <scheme val="minor"/>
      </rPr>
      <t xml:space="preserve">50kA
</t>
    </r>
    <r>
      <rPr>
        <b/>
        <sz val="7"/>
        <color rgb="FF001f5f"/>
        <rFont val="Calibri"/>
        <family val="2"/>
        <scheme val="minor"/>
      </rPr>
      <t>– 25 amp.</t>
    </r>
  </si>
  <si>
    <r>
      <t/>
    </r>
    <r>
      <rPr>
        <sz val="7"/>
        <color theme="1"/>
        <rFont val="Calibri"/>
        <family val="2"/>
        <scheme val="minor"/>
      </rPr>
      <t>NM8N-125S/</t>
    </r>
    <r>
      <rPr>
        <sz val="7"/>
        <color rgb="FFff0000"/>
        <rFont val="Calibri"/>
        <family val="2"/>
        <scheme val="minor"/>
      </rPr>
      <t>32</t>
    </r>
    <r>
      <rPr>
        <sz val="7"/>
        <color theme="1"/>
        <rFont val="Calibri"/>
        <family val="2"/>
        <scheme val="minor"/>
      </rPr>
      <t>/3</t>
    </r>
  </si>
  <si>
    <r>
      <t/>
    </r>
    <r>
      <rPr>
        <sz val="7"/>
        <color theme="1"/>
        <rFont val="Calibri"/>
        <family val="2"/>
        <scheme val="minor"/>
      </rPr>
      <t xml:space="preserve">LLAVE DE FUERZA 3P </t>
    </r>
    <r>
      <rPr>
        <b/>
        <sz val="7"/>
        <color rgb="FF001f5f"/>
        <rFont val="Calibri"/>
        <family val="2"/>
        <scheme val="minor"/>
      </rPr>
      <t>NM8N</t>
    </r>
    <r>
      <rPr>
        <sz val="7"/>
        <color theme="1"/>
        <rFont val="Calibri"/>
        <family val="2"/>
        <scheme val="minor"/>
      </rPr>
      <t xml:space="preserve">-125S </t>
    </r>
    <r>
      <rPr>
        <b/>
        <sz val="7"/>
        <color rgb="FFff0000"/>
        <rFont val="Calibri"/>
        <family val="2"/>
        <scheme val="minor"/>
      </rPr>
      <t xml:space="preserve">32A </t>
    </r>
    <r>
      <rPr>
        <b/>
        <sz val="7"/>
        <color rgb="FF001f5f"/>
        <rFont val="Calibri"/>
        <family val="2"/>
        <scheme val="minor"/>
      </rPr>
      <t xml:space="preserve">(0.7-1 In) </t>
    </r>
    <r>
      <rPr>
        <sz val="7"/>
        <color theme="1"/>
        <rFont val="Calibri"/>
        <family val="2"/>
        <scheme val="minor"/>
      </rPr>
      <t>415V:</t>
    </r>
    <r>
      <rPr>
        <sz val="7"/>
        <color rgb="FFff0000"/>
        <rFont val="Calibri"/>
        <family val="2"/>
        <scheme val="minor"/>
      </rPr>
      <t xml:space="preserve">50kA
</t>
    </r>
    <r>
      <rPr>
        <b/>
        <sz val="7"/>
        <color rgb="FF001f5f"/>
        <rFont val="Calibri"/>
        <family val="2"/>
        <scheme val="minor"/>
      </rPr>
      <t>– 32 amp.</t>
    </r>
  </si>
  <si>
    <r>
      <t/>
    </r>
    <r>
      <rPr>
        <sz val="7"/>
        <color theme="1"/>
        <rFont val="Calibri"/>
        <family val="2"/>
        <scheme val="minor"/>
      </rPr>
      <t>NM8N-125S/</t>
    </r>
    <r>
      <rPr>
        <sz val="7"/>
        <color rgb="FFff0000"/>
        <rFont val="Calibri"/>
        <family val="2"/>
        <scheme val="minor"/>
      </rPr>
      <t>40</t>
    </r>
    <r>
      <rPr>
        <sz val="7"/>
        <color theme="1"/>
        <rFont val="Calibri"/>
        <family val="2"/>
        <scheme val="minor"/>
      </rPr>
      <t>/3</t>
    </r>
  </si>
  <si>
    <r>
      <t/>
    </r>
    <r>
      <rPr>
        <sz val="7"/>
        <color theme="1"/>
        <rFont val="Calibri"/>
        <family val="2"/>
        <scheme val="minor"/>
      </rPr>
      <t xml:space="preserve">LLAVE DE FUERZA 3P </t>
    </r>
    <r>
      <rPr>
        <b/>
        <sz val="7"/>
        <color rgb="FF001f5f"/>
        <rFont val="Calibri"/>
        <family val="2"/>
        <scheme val="minor"/>
      </rPr>
      <t>NM8N</t>
    </r>
    <r>
      <rPr>
        <sz val="7"/>
        <color theme="1"/>
        <rFont val="Calibri"/>
        <family val="2"/>
        <scheme val="minor"/>
      </rPr>
      <t xml:space="preserve">-125S </t>
    </r>
    <r>
      <rPr>
        <b/>
        <sz val="7"/>
        <color rgb="FFff0000"/>
        <rFont val="Calibri"/>
        <family val="2"/>
        <scheme val="minor"/>
      </rPr>
      <t xml:space="preserve">40A </t>
    </r>
    <r>
      <rPr>
        <b/>
        <sz val="7"/>
        <color rgb="FF001f5f"/>
        <rFont val="Calibri"/>
        <family val="2"/>
        <scheme val="minor"/>
      </rPr>
      <t xml:space="preserve">(0.7-1 In) </t>
    </r>
    <r>
      <rPr>
        <sz val="7"/>
        <color theme="1"/>
        <rFont val="Calibri"/>
        <family val="2"/>
        <scheme val="minor"/>
      </rPr>
      <t>415V:</t>
    </r>
    <r>
      <rPr>
        <sz val="7"/>
        <color rgb="FFff0000"/>
        <rFont val="Calibri"/>
        <family val="2"/>
        <scheme val="minor"/>
      </rPr>
      <t xml:space="preserve">50kA
</t>
    </r>
    <r>
      <rPr>
        <b/>
        <sz val="7"/>
        <color rgb="FF001f5f"/>
        <rFont val="Calibri"/>
        <family val="2"/>
        <scheme val="minor"/>
      </rPr>
      <t>– 40 amp.</t>
    </r>
  </si>
  <si>
    <r>
      <t/>
    </r>
    <r>
      <rPr>
        <sz val="7"/>
        <color theme="1"/>
        <rFont val="Calibri"/>
        <family val="2"/>
        <scheme val="minor"/>
      </rPr>
      <t>NM8N-125S/</t>
    </r>
    <r>
      <rPr>
        <sz val="7"/>
        <color rgb="FFff0000"/>
        <rFont val="Calibri"/>
        <family val="2"/>
        <scheme val="minor"/>
      </rPr>
      <t>50</t>
    </r>
    <r>
      <rPr>
        <sz val="7"/>
        <color theme="1"/>
        <rFont val="Calibri"/>
        <family val="2"/>
        <scheme val="minor"/>
      </rPr>
      <t>/3</t>
    </r>
  </si>
  <si>
    <r>
      <t/>
    </r>
    <r>
      <rPr>
        <sz val="7"/>
        <color theme="1"/>
        <rFont val="Calibri"/>
        <family val="2"/>
        <scheme val="minor"/>
      </rPr>
      <t xml:space="preserve">LLAVE DE FUERZA 3P </t>
    </r>
    <r>
      <rPr>
        <b/>
        <sz val="7"/>
        <color rgb="FF001f5f"/>
        <rFont val="Calibri"/>
        <family val="2"/>
        <scheme val="minor"/>
      </rPr>
      <t>NM8N</t>
    </r>
    <r>
      <rPr>
        <sz val="7"/>
        <color theme="1"/>
        <rFont val="Calibri"/>
        <family val="2"/>
        <scheme val="minor"/>
      </rPr>
      <t xml:space="preserve">-125S </t>
    </r>
    <r>
      <rPr>
        <b/>
        <sz val="7"/>
        <color rgb="FFff0000"/>
        <rFont val="Calibri"/>
        <family val="2"/>
        <scheme val="minor"/>
      </rPr>
      <t xml:space="preserve">50A </t>
    </r>
    <r>
      <rPr>
        <b/>
        <sz val="7"/>
        <color rgb="FF001f5f"/>
        <rFont val="Calibri"/>
        <family val="2"/>
        <scheme val="minor"/>
      </rPr>
      <t xml:space="preserve">(0.7-1 In) </t>
    </r>
    <r>
      <rPr>
        <sz val="7"/>
        <color theme="1"/>
        <rFont val="Calibri"/>
        <family val="2"/>
        <scheme val="minor"/>
      </rPr>
      <t>415V:</t>
    </r>
    <r>
      <rPr>
        <sz val="7"/>
        <color rgb="FFff0000"/>
        <rFont val="Calibri"/>
        <family val="2"/>
        <scheme val="minor"/>
      </rPr>
      <t xml:space="preserve">50kA
</t>
    </r>
    <r>
      <rPr>
        <b/>
        <sz val="7"/>
        <color rgb="FF001f5f"/>
        <rFont val="Calibri"/>
        <family val="2"/>
        <scheme val="minor"/>
      </rPr>
      <t>– 50 amp.</t>
    </r>
  </si>
  <si>
    <r>
      <t/>
    </r>
    <r>
      <rPr>
        <sz val="7"/>
        <color theme="1"/>
        <rFont val="Calibri"/>
        <family val="2"/>
        <scheme val="minor"/>
      </rPr>
      <t>NM8N-125S/</t>
    </r>
    <r>
      <rPr>
        <sz val="7"/>
        <color rgb="FFff0000"/>
        <rFont val="Calibri"/>
        <family val="2"/>
        <scheme val="minor"/>
      </rPr>
      <t>63</t>
    </r>
    <r>
      <rPr>
        <sz val="7"/>
        <color theme="1"/>
        <rFont val="Calibri"/>
        <family val="2"/>
        <scheme val="minor"/>
      </rPr>
      <t>/3</t>
    </r>
  </si>
  <si>
    <r>
      <t/>
    </r>
    <r>
      <rPr>
        <sz val="7"/>
        <color theme="1"/>
        <rFont val="Calibri"/>
        <family val="2"/>
        <scheme val="minor"/>
      </rPr>
      <t xml:space="preserve">LLAVE DE FUERZA 3P </t>
    </r>
    <r>
      <rPr>
        <b/>
        <sz val="7"/>
        <color rgb="FF001f5f"/>
        <rFont val="Calibri"/>
        <family val="2"/>
        <scheme val="minor"/>
      </rPr>
      <t>NM8N</t>
    </r>
    <r>
      <rPr>
        <sz val="7"/>
        <color theme="1"/>
        <rFont val="Calibri"/>
        <family val="2"/>
        <scheme val="minor"/>
      </rPr>
      <t xml:space="preserve">-125S </t>
    </r>
    <r>
      <rPr>
        <b/>
        <sz val="7"/>
        <color rgb="FFff0000"/>
        <rFont val="Calibri"/>
        <family val="2"/>
        <scheme val="minor"/>
      </rPr>
      <t xml:space="preserve">63A </t>
    </r>
    <r>
      <rPr>
        <b/>
        <sz val="7"/>
        <color rgb="FF001f5f"/>
        <rFont val="Calibri"/>
        <family val="2"/>
        <scheme val="minor"/>
      </rPr>
      <t xml:space="preserve">(0.7-1 In) </t>
    </r>
    <r>
      <rPr>
        <sz val="7"/>
        <color theme="1"/>
        <rFont val="Calibri"/>
        <family val="2"/>
        <scheme val="minor"/>
      </rPr>
      <t>415V:</t>
    </r>
    <r>
      <rPr>
        <sz val="7"/>
        <color rgb="FFff0000"/>
        <rFont val="Calibri"/>
        <family val="2"/>
        <scheme val="minor"/>
      </rPr>
      <t xml:space="preserve">50kA
</t>
    </r>
    <r>
      <rPr>
        <b/>
        <sz val="7"/>
        <color rgb="FF001f5f"/>
        <rFont val="Calibri"/>
        <family val="2"/>
        <scheme val="minor"/>
      </rPr>
      <t>44.1 – 63 amp.</t>
    </r>
  </si>
  <si>
    <r>
      <t/>
    </r>
    <r>
      <rPr>
        <sz val="7"/>
        <color theme="1"/>
        <rFont val="Calibri"/>
        <family val="2"/>
        <scheme val="minor"/>
      </rPr>
      <t>NM8N-125S/</t>
    </r>
    <r>
      <rPr>
        <sz val="7"/>
        <color rgb="FFff0000"/>
        <rFont val="Calibri"/>
        <family val="2"/>
        <scheme val="minor"/>
      </rPr>
      <t>80</t>
    </r>
    <r>
      <rPr>
        <sz val="7"/>
        <color theme="1"/>
        <rFont val="Calibri"/>
        <family val="2"/>
        <scheme val="minor"/>
      </rPr>
      <t>/3</t>
    </r>
  </si>
  <si>
    <r>
      <t/>
    </r>
    <r>
      <rPr>
        <sz val="7"/>
        <color theme="1"/>
        <rFont val="Calibri"/>
        <family val="2"/>
        <scheme val="minor"/>
      </rPr>
      <t xml:space="preserve">LLAVE DE FUERZA 3P </t>
    </r>
    <r>
      <rPr>
        <b/>
        <sz val="7"/>
        <color rgb="FF001f5f"/>
        <rFont val="Calibri"/>
        <family val="2"/>
        <scheme val="minor"/>
      </rPr>
      <t>NM8N</t>
    </r>
    <r>
      <rPr>
        <sz val="7"/>
        <color theme="1"/>
        <rFont val="Calibri"/>
        <family val="2"/>
        <scheme val="minor"/>
      </rPr>
      <t xml:space="preserve">-125S </t>
    </r>
    <r>
      <rPr>
        <b/>
        <sz val="7"/>
        <color rgb="FFff0000"/>
        <rFont val="Calibri"/>
        <family val="2"/>
        <scheme val="minor"/>
      </rPr>
      <t xml:space="preserve">80A </t>
    </r>
    <r>
      <rPr>
        <b/>
        <sz val="7"/>
        <color rgb="FF001f5f"/>
        <rFont val="Calibri"/>
        <family val="2"/>
        <scheme val="minor"/>
      </rPr>
      <t xml:space="preserve">(0.7-1 In) </t>
    </r>
    <r>
      <rPr>
        <sz val="7"/>
        <color theme="1"/>
        <rFont val="Calibri"/>
        <family val="2"/>
        <scheme val="minor"/>
      </rPr>
      <t>415V:</t>
    </r>
    <r>
      <rPr>
        <sz val="7"/>
        <color rgb="FFff0000"/>
        <rFont val="Calibri"/>
        <family val="2"/>
        <scheme val="minor"/>
      </rPr>
      <t xml:space="preserve">50kA
</t>
    </r>
    <r>
      <rPr>
        <b/>
        <sz val="7"/>
        <color rgb="FF001f5f"/>
        <rFont val="Calibri"/>
        <family val="2"/>
        <scheme val="minor"/>
      </rPr>
      <t>80 amp.</t>
    </r>
  </si>
  <si>
    <r>
      <t/>
    </r>
    <r>
      <rPr>
        <sz val="7"/>
        <color theme="1"/>
        <rFont val="Calibri"/>
        <family val="2"/>
        <scheme val="minor"/>
      </rPr>
      <t>NM8N-125S/</t>
    </r>
    <r>
      <rPr>
        <sz val="7"/>
        <color rgb="FFff0000"/>
        <rFont val="Calibri"/>
        <family val="2"/>
        <scheme val="minor"/>
      </rPr>
      <t>100</t>
    </r>
    <r>
      <rPr>
        <sz val="7"/>
        <color theme="1"/>
        <rFont val="Calibri"/>
        <family val="2"/>
        <scheme val="minor"/>
      </rPr>
      <t>/3</t>
    </r>
  </si>
  <si>
    <r>
      <t/>
    </r>
    <r>
      <rPr>
        <sz val="7"/>
        <color theme="1"/>
        <rFont val="Calibri"/>
        <family val="2"/>
        <scheme val="minor"/>
      </rPr>
      <t xml:space="preserve">LLAVE DE FUERZA 3P </t>
    </r>
    <r>
      <rPr>
        <b/>
        <sz val="7"/>
        <color rgb="FF001f5f"/>
        <rFont val="Calibri"/>
        <family val="2"/>
        <scheme val="minor"/>
      </rPr>
      <t>NM8N</t>
    </r>
    <r>
      <rPr>
        <sz val="7"/>
        <color theme="1"/>
        <rFont val="Calibri"/>
        <family val="2"/>
        <scheme val="minor"/>
      </rPr>
      <t xml:space="preserve">-125S </t>
    </r>
    <r>
      <rPr>
        <b/>
        <sz val="7"/>
        <color rgb="FFff0000"/>
        <rFont val="Calibri"/>
        <family val="2"/>
        <scheme val="minor"/>
      </rPr>
      <t xml:space="preserve">100A </t>
    </r>
    <r>
      <rPr>
        <b/>
        <sz val="7"/>
        <color rgb="FF001f5f"/>
        <rFont val="Calibri"/>
        <family val="2"/>
        <scheme val="minor"/>
      </rPr>
      <t xml:space="preserve">(0.7-1 In) </t>
    </r>
    <r>
      <rPr>
        <sz val="7"/>
        <color theme="1"/>
        <rFont val="Calibri"/>
        <family val="2"/>
        <scheme val="minor"/>
      </rPr>
      <t>415V:</t>
    </r>
    <r>
      <rPr>
        <sz val="7"/>
        <color rgb="FFff0000"/>
        <rFont val="Calibri"/>
        <family val="2"/>
        <scheme val="minor"/>
      </rPr>
      <t xml:space="preserve">50kA
</t>
    </r>
    <r>
      <rPr>
        <b/>
        <sz val="7"/>
        <color rgb="FF001f5f"/>
        <rFont val="Calibri"/>
        <family val="2"/>
        <scheme val="minor"/>
      </rPr>
      <t>– 100 amp.</t>
    </r>
  </si>
  <si>
    <r>
      <t/>
    </r>
    <r>
      <rPr>
        <sz val="7"/>
        <color theme="1"/>
        <rFont val="Calibri"/>
        <family val="2"/>
        <scheme val="minor"/>
      </rPr>
      <t>NM8N-125S/</t>
    </r>
    <r>
      <rPr>
        <sz val="7"/>
        <color rgb="FFff0000"/>
        <rFont val="Calibri"/>
        <family val="2"/>
        <scheme val="minor"/>
      </rPr>
      <t>125</t>
    </r>
    <r>
      <rPr>
        <sz val="7"/>
        <color theme="1"/>
        <rFont val="Calibri"/>
        <family val="2"/>
        <scheme val="minor"/>
      </rPr>
      <t>/3</t>
    </r>
  </si>
  <si>
    <r>
      <t/>
    </r>
    <r>
      <rPr>
        <sz val="7"/>
        <color theme="1"/>
        <rFont val="Calibri"/>
        <family val="2"/>
        <scheme val="minor"/>
      </rPr>
      <t xml:space="preserve">LLAVE DE FUERZA 3P </t>
    </r>
    <r>
      <rPr>
        <b/>
        <sz val="7"/>
        <color rgb="FF001f5f"/>
        <rFont val="Calibri"/>
        <family val="2"/>
        <scheme val="minor"/>
      </rPr>
      <t>NM8N</t>
    </r>
    <r>
      <rPr>
        <sz val="7"/>
        <color theme="1"/>
        <rFont val="Calibri"/>
        <family val="2"/>
        <scheme val="minor"/>
      </rPr>
      <t xml:space="preserve">-125S </t>
    </r>
    <r>
      <rPr>
        <b/>
        <sz val="7"/>
        <color rgb="FFff0000"/>
        <rFont val="Calibri"/>
        <family val="2"/>
        <scheme val="minor"/>
      </rPr>
      <t xml:space="preserve">125A </t>
    </r>
    <r>
      <rPr>
        <b/>
        <sz val="7"/>
        <color rgb="FF001f5f"/>
        <rFont val="Calibri"/>
        <family val="2"/>
        <scheme val="minor"/>
      </rPr>
      <t xml:space="preserve">(0.7-1 In) </t>
    </r>
    <r>
      <rPr>
        <sz val="7"/>
        <color theme="1"/>
        <rFont val="Calibri"/>
        <family val="2"/>
        <scheme val="minor"/>
      </rPr>
      <t>415V:</t>
    </r>
    <r>
      <rPr>
        <sz val="7"/>
        <color rgb="FFff0000"/>
        <rFont val="Calibri"/>
        <family val="2"/>
        <scheme val="minor"/>
      </rPr>
      <t xml:space="preserve">50kA
</t>
    </r>
    <r>
      <rPr>
        <b/>
        <sz val="7"/>
        <color rgb="FF001f5f"/>
        <rFont val="Calibri"/>
        <family val="2"/>
        <scheme val="minor"/>
      </rPr>
      <t>87.5– 125 amp.</t>
    </r>
  </si>
  <si>
    <r>
      <t/>
    </r>
    <r>
      <rPr>
        <sz val="7"/>
        <color theme="1"/>
        <rFont val="Calibri"/>
        <family val="2"/>
        <scheme val="minor"/>
      </rPr>
      <t>NM8N-250S/</t>
    </r>
    <r>
      <rPr>
        <sz val="7"/>
        <color rgb="FFff0000"/>
        <rFont val="Calibri"/>
        <family val="2"/>
        <scheme val="minor"/>
      </rPr>
      <t>160</t>
    </r>
    <r>
      <rPr>
        <sz val="7"/>
        <color theme="1"/>
        <rFont val="Calibri"/>
        <family val="2"/>
        <scheme val="minor"/>
      </rPr>
      <t>/3</t>
    </r>
  </si>
  <si>
    <r>
      <t/>
    </r>
    <r>
      <rPr>
        <sz val="7"/>
        <color theme="1"/>
        <rFont val="Calibri"/>
        <family val="2"/>
        <scheme val="minor"/>
      </rPr>
      <t xml:space="preserve">LLAVE DE FUERZA 3P </t>
    </r>
    <r>
      <rPr>
        <b/>
        <sz val="7"/>
        <color rgb="FF001f5f"/>
        <rFont val="Calibri"/>
        <family val="2"/>
        <scheme val="minor"/>
      </rPr>
      <t>NM8N</t>
    </r>
    <r>
      <rPr>
        <sz val="7"/>
        <color theme="1"/>
        <rFont val="Calibri"/>
        <family val="2"/>
        <scheme val="minor"/>
      </rPr>
      <t xml:space="preserve">-250S </t>
    </r>
    <r>
      <rPr>
        <b/>
        <sz val="7"/>
        <color rgb="FFff0000"/>
        <rFont val="Calibri"/>
        <family val="2"/>
        <scheme val="minor"/>
      </rPr>
      <t xml:space="preserve">160A </t>
    </r>
    <r>
      <rPr>
        <b/>
        <sz val="7"/>
        <color rgb="FF001f5f"/>
        <rFont val="Calibri"/>
        <family val="2"/>
        <scheme val="minor"/>
      </rPr>
      <t xml:space="preserve">(0.7-1In) </t>
    </r>
    <r>
      <rPr>
        <sz val="7"/>
        <color theme="1"/>
        <rFont val="Calibri"/>
        <family val="2"/>
        <scheme val="minor"/>
      </rPr>
      <t>415V:</t>
    </r>
    <r>
      <rPr>
        <sz val="7"/>
        <color rgb="FFff0000"/>
        <rFont val="Calibri"/>
        <family val="2"/>
        <scheme val="minor"/>
      </rPr>
      <t xml:space="preserve">50KA
</t>
    </r>
    <r>
      <rPr>
        <b/>
        <sz val="7"/>
        <color rgb="FF001f5f"/>
        <rFont val="Calibri"/>
        <family val="2"/>
        <scheme val="minor"/>
      </rPr>
      <t>160 amp</t>
    </r>
  </si>
  <si>
    <r>
      <t/>
    </r>
    <r>
      <rPr>
        <sz val="7"/>
        <color theme="1"/>
        <rFont val="Calibri"/>
        <family val="2"/>
        <scheme val="minor"/>
      </rPr>
      <t>NM8N-250S/</t>
    </r>
    <r>
      <rPr>
        <sz val="7"/>
        <color rgb="FFff0000"/>
        <rFont val="Calibri"/>
        <family val="2"/>
        <scheme val="minor"/>
      </rPr>
      <t>180</t>
    </r>
    <r>
      <rPr>
        <sz val="7"/>
        <color theme="1"/>
        <rFont val="Calibri"/>
        <family val="2"/>
        <scheme val="minor"/>
      </rPr>
      <t>/3</t>
    </r>
  </si>
  <si>
    <r>
      <t/>
    </r>
    <r>
      <rPr>
        <sz val="7"/>
        <color theme="1"/>
        <rFont val="Calibri"/>
        <family val="2"/>
        <scheme val="minor"/>
      </rPr>
      <t xml:space="preserve">LLAVE DE FUERZA 3P </t>
    </r>
    <r>
      <rPr>
        <b/>
        <sz val="7"/>
        <color rgb="FF001f5f"/>
        <rFont val="Calibri"/>
        <family val="2"/>
        <scheme val="minor"/>
      </rPr>
      <t>NM8N</t>
    </r>
    <r>
      <rPr>
        <sz val="7"/>
        <color theme="1"/>
        <rFont val="Calibri"/>
        <family val="2"/>
        <scheme val="minor"/>
      </rPr>
      <t xml:space="preserve">-250S </t>
    </r>
    <r>
      <rPr>
        <b/>
        <sz val="7"/>
        <color rgb="FFff0000"/>
        <rFont val="Calibri"/>
        <family val="2"/>
        <scheme val="minor"/>
      </rPr>
      <t xml:space="preserve">180A </t>
    </r>
    <r>
      <rPr>
        <b/>
        <sz val="7"/>
        <color rgb="FF001f5f"/>
        <rFont val="Calibri"/>
        <family val="2"/>
        <scheme val="minor"/>
      </rPr>
      <t xml:space="preserve">(0.7-1In) </t>
    </r>
    <r>
      <rPr>
        <sz val="7"/>
        <color theme="1"/>
        <rFont val="Calibri"/>
        <family val="2"/>
        <scheme val="minor"/>
      </rPr>
      <t>415V:</t>
    </r>
    <r>
      <rPr>
        <sz val="7"/>
        <color rgb="FFff0000"/>
        <rFont val="Calibri"/>
        <family val="2"/>
        <scheme val="minor"/>
      </rPr>
      <t xml:space="preserve">50KA
</t>
    </r>
    <r>
      <rPr>
        <b/>
        <sz val="7"/>
        <color rgb="FF001f5f"/>
        <rFont val="Calibri"/>
        <family val="2"/>
        <scheme val="minor"/>
      </rPr>
      <t>180 amp</t>
    </r>
  </si>
  <si>
    <r>
      <t/>
    </r>
    <r>
      <rPr>
        <sz val="7"/>
        <color theme="1"/>
        <rFont val="Calibri"/>
        <family val="2"/>
        <scheme val="minor"/>
      </rPr>
      <t>NM8N-250S/</t>
    </r>
    <r>
      <rPr>
        <sz val="7"/>
        <color rgb="FFff0000"/>
        <rFont val="Calibri"/>
        <family val="2"/>
        <scheme val="minor"/>
      </rPr>
      <t>200/</t>
    </r>
    <r>
      <rPr>
        <sz val="7"/>
        <color theme="1"/>
        <rFont val="Calibri"/>
        <family val="2"/>
        <scheme val="minor"/>
      </rPr>
      <t>3</t>
    </r>
  </si>
  <si>
    <r>
      <t/>
    </r>
    <r>
      <rPr>
        <sz val="7"/>
        <color theme="1"/>
        <rFont val="Calibri"/>
        <family val="2"/>
        <scheme val="minor"/>
      </rPr>
      <t xml:space="preserve">LLAVE DE FUERZA 3P </t>
    </r>
    <r>
      <rPr>
        <b/>
        <sz val="7"/>
        <color rgb="FF001f5f"/>
        <rFont val="Calibri"/>
        <family val="2"/>
        <scheme val="minor"/>
      </rPr>
      <t>NM8N</t>
    </r>
    <r>
      <rPr>
        <sz val="7"/>
        <color theme="1"/>
        <rFont val="Calibri"/>
        <family val="2"/>
        <scheme val="minor"/>
      </rPr>
      <t xml:space="preserve">-250S </t>
    </r>
    <r>
      <rPr>
        <b/>
        <sz val="7"/>
        <color rgb="FFff0000"/>
        <rFont val="Calibri"/>
        <family val="2"/>
        <scheme val="minor"/>
      </rPr>
      <t xml:space="preserve">200A </t>
    </r>
    <r>
      <rPr>
        <b/>
        <sz val="7"/>
        <color rgb="FF001f5f"/>
        <rFont val="Calibri"/>
        <family val="2"/>
        <scheme val="minor"/>
      </rPr>
      <t xml:space="preserve">(0.7-1In) </t>
    </r>
    <r>
      <rPr>
        <sz val="7"/>
        <color theme="1"/>
        <rFont val="Calibri"/>
        <family val="2"/>
        <scheme val="minor"/>
      </rPr>
      <t>415V:</t>
    </r>
    <r>
      <rPr>
        <sz val="7"/>
        <color rgb="FFff0000"/>
        <rFont val="Calibri"/>
        <family val="2"/>
        <scheme val="minor"/>
      </rPr>
      <t xml:space="preserve">50KA
</t>
    </r>
    <r>
      <rPr>
        <b/>
        <sz val="7"/>
        <color rgb="FF001f5f"/>
        <rFont val="Calibri"/>
        <family val="2"/>
        <scheme val="minor"/>
      </rPr>
      <t>200 amp</t>
    </r>
  </si>
  <si>
    <r>
      <t/>
    </r>
    <r>
      <rPr>
        <sz val="7"/>
        <color theme="1"/>
        <rFont val="Calibri"/>
        <family val="2"/>
        <scheme val="minor"/>
      </rPr>
      <t>NM8N-250S/</t>
    </r>
    <r>
      <rPr>
        <sz val="7"/>
        <color rgb="FFff0000"/>
        <rFont val="Calibri"/>
        <family val="2"/>
        <scheme val="minor"/>
      </rPr>
      <t>225</t>
    </r>
    <r>
      <rPr>
        <sz val="7"/>
        <color theme="1"/>
        <rFont val="Calibri"/>
        <family val="2"/>
        <scheme val="minor"/>
      </rPr>
      <t>/3</t>
    </r>
  </si>
  <si>
    <r>
      <t/>
    </r>
    <r>
      <rPr>
        <sz val="7"/>
        <color theme="1"/>
        <rFont val="Calibri"/>
        <family val="2"/>
        <scheme val="minor"/>
      </rPr>
      <t xml:space="preserve">LLAVE DE FUERZA 3P </t>
    </r>
    <r>
      <rPr>
        <b/>
        <sz val="7"/>
        <color rgb="FF001f5f"/>
        <rFont val="Calibri"/>
        <family val="2"/>
        <scheme val="minor"/>
      </rPr>
      <t>NM8N</t>
    </r>
    <r>
      <rPr>
        <sz val="7"/>
        <color theme="1"/>
        <rFont val="Calibri"/>
        <family val="2"/>
        <scheme val="minor"/>
      </rPr>
      <t xml:space="preserve">-250S </t>
    </r>
    <r>
      <rPr>
        <b/>
        <sz val="7"/>
        <color rgb="FFff0000"/>
        <rFont val="Calibri"/>
        <family val="2"/>
        <scheme val="minor"/>
      </rPr>
      <t xml:space="preserve">225A </t>
    </r>
    <r>
      <rPr>
        <b/>
        <sz val="7"/>
        <color rgb="FF001f5f"/>
        <rFont val="Calibri"/>
        <family val="2"/>
        <scheme val="minor"/>
      </rPr>
      <t xml:space="preserve">(0.7-1In) </t>
    </r>
    <r>
      <rPr>
        <sz val="7"/>
        <color theme="1"/>
        <rFont val="Calibri"/>
        <family val="2"/>
        <scheme val="minor"/>
      </rPr>
      <t>415V:</t>
    </r>
    <r>
      <rPr>
        <sz val="7"/>
        <color rgb="FFff0000"/>
        <rFont val="Calibri"/>
        <family val="2"/>
        <scheme val="minor"/>
      </rPr>
      <t xml:space="preserve">50KA
</t>
    </r>
    <r>
      <rPr>
        <b/>
        <sz val="7"/>
        <color rgb="FF001f5f"/>
        <rFont val="Calibri"/>
        <family val="2"/>
        <scheme val="minor"/>
      </rPr>
      <t>225 amp</t>
    </r>
  </si>
  <si>
    <r>
      <t/>
    </r>
    <r>
      <rPr>
        <sz val="7"/>
        <color theme="1"/>
        <rFont val="Calibri"/>
        <family val="2"/>
        <scheme val="minor"/>
      </rPr>
      <t>NM8N-250S/</t>
    </r>
    <r>
      <rPr>
        <sz val="7"/>
        <color rgb="FFff0000"/>
        <rFont val="Calibri"/>
        <family val="2"/>
        <scheme val="minor"/>
      </rPr>
      <t>250</t>
    </r>
    <r>
      <rPr>
        <sz val="7"/>
        <color theme="1"/>
        <rFont val="Calibri"/>
        <family val="2"/>
        <scheme val="minor"/>
      </rPr>
      <t>/3</t>
    </r>
  </si>
  <si>
    <r>
      <t/>
    </r>
    <r>
      <rPr>
        <sz val="7"/>
        <color theme="1"/>
        <rFont val="Calibri"/>
        <family val="2"/>
        <scheme val="minor"/>
      </rPr>
      <t xml:space="preserve">LLAVE DE FUERZA 3P </t>
    </r>
    <r>
      <rPr>
        <b/>
        <sz val="7"/>
        <color rgb="FF001f5f"/>
        <rFont val="Calibri"/>
        <family val="2"/>
        <scheme val="minor"/>
      </rPr>
      <t>NM8N</t>
    </r>
    <r>
      <rPr>
        <sz val="7"/>
        <color theme="1"/>
        <rFont val="Calibri"/>
        <family val="2"/>
        <scheme val="minor"/>
      </rPr>
      <t xml:space="preserve">-250S </t>
    </r>
    <r>
      <rPr>
        <b/>
        <sz val="7"/>
        <color rgb="FFff0000"/>
        <rFont val="Calibri"/>
        <family val="2"/>
        <scheme val="minor"/>
      </rPr>
      <t xml:space="preserve">250A </t>
    </r>
    <r>
      <rPr>
        <b/>
        <sz val="7"/>
        <color rgb="FF001f5f"/>
        <rFont val="Calibri"/>
        <family val="2"/>
        <scheme val="minor"/>
      </rPr>
      <t xml:space="preserve">(0.7-1In) </t>
    </r>
    <r>
      <rPr>
        <sz val="7"/>
        <color theme="1"/>
        <rFont val="Calibri"/>
        <family val="2"/>
        <scheme val="minor"/>
      </rPr>
      <t>415V:</t>
    </r>
    <r>
      <rPr>
        <sz val="7"/>
        <color rgb="FFff0000"/>
        <rFont val="Calibri"/>
        <family val="2"/>
        <scheme val="minor"/>
      </rPr>
      <t xml:space="preserve">50KA
</t>
    </r>
    <r>
      <rPr>
        <b/>
        <sz val="7"/>
        <color rgb="FF001f5f"/>
        <rFont val="Calibri"/>
        <family val="2"/>
        <scheme val="minor"/>
      </rPr>
      <t>175-250 amp</t>
    </r>
  </si>
  <si>
    <r>
      <t/>
    </r>
    <r>
      <rPr>
        <b/>
        <sz val="7"/>
        <color rgb="FF001f5f"/>
        <rFont val="Calibri"/>
        <family val="2"/>
        <scheme val="minor"/>
      </rPr>
      <t>NM8N</t>
    </r>
    <r>
      <rPr>
        <sz val="7"/>
        <color theme="1"/>
        <rFont val="Calibri"/>
        <family val="2"/>
        <scheme val="minor"/>
      </rPr>
      <t>-400S/</t>
    </r>
    <r>
      <rPr>
        <b/>
        <sz val="7"/>
        <color rgb="FFff0000"/>
        <rFont val="Calibri"/>
        <family val="2"/>
        <scheme val="minor"/>
      </rPr>
      <t>315</t>
    </r>
    <r>
      <rPr>
        <sz val="7"/>
        <color theme="1"/>
        <rFont val="Calibri"/>
        <family val="2"/>
        <scheme val="minor"/>
      </rPr>
      <t>/3</t>
    </r>
  </si>
  <si>
    <r>
      <t/>
    </r>
    <r>
      <rPr>
        <sz val="7"/>
        <color theme="1"/>
        <rFont val="Calibri"/>
        <family val="2"/>
        <scheme val="minor"/>
      </rPr>
      <t xml:space="preserve">LLAVE DE FUERZA 3P </t>
    </r>
    <r>
      <rPr>
        <b/>
        <sz val="7"/>
        <color rgb="FF001f5f"/>
        <rFont val="Calibri"/>
        <family val="2"/>
        <scheme val="minor"/>
      </rPr>
      <t>NM8N</t>
    </r>
    <r>
      <rPr>
        <sz val="7"/>
        <color theme="1"/>
        <rFont val="Calibri"/>
        <family val="2"/>
        <scheme val="minor"/>
      </rPr>
      <t xml:space="preserve">-400S </t>
    </r>
    <r>
      <rPr>
        <b/>
        <sz val="7"/>
        <color rgb="FFff0000"/>
        <rFont val="Calibri"/>
        <family val="2"/>
        <scheme val="minor"/>
      </rPr>
      <t xml:space="preserve">315A </t>
    </r>
    <r>
      <rPr>
        <b/>
        <sz val="7"/>
        <color rgb="FF001f5f"/>
        <rFont val="Calibri"/>
        <family val="2"/>
        <scheme val="minor"/>
      </rPr>
      <t xml:space="preserve">(0.7-1 In) </t>
    </r>
    <r>
      <rPr>
        <sz val="7"/>
        <color theme="1"/>
        <rFont val="Calibri"/>
        <family val="2"/>
        <scheme val="minor"/>
      </rPr>
      <t>415V:</t>
    </r>
    <r>
      <rPr>
        <sz val="7"/>
        <color rgb="FFff0000"/>
        <rFont val="Calibri"/>
        <family val="2"/>
        <scheme val="minor"/>
      </rPr>
      <t xml:space="preserve">50kA
</t>
    </r>
    <r>
      <rPr>
        <b/>
        <sz val="7"/>
        <color rgb="FF001f5f"/>
        <rFont val="Calibri"/>
        <family val="2"/>
        <scheme val="minor"/>
      </rPr>
      <t>– 315 amp.</t>
    </r>
  </si>
  <si>
    <r>
      <t/>
    </r>
    <r>
      <rPr>
        <b/>
        <sz val="7"/>
        <color rgb="FF001f5f"/>
        <rFont val="Calibri"/>
        <family val="2"/>
        <scheme val="minor"/>
      </rPr>
      <t>NM8N</t>
    </r>
    <r>
      <rPr>
        <sz val="7"/>
        <color theme="1"/>
        <rFont val="Calibri"/>
        <family val="2"/>
        <scheme val="minor"/>
      </rPr>
      <t>-400S/</t>
    </r>
    <r>
      <rPr>
        <b/>
        <sz val="7"/>
        <color rgb="FFff0000"/>
        <rFont val="Calibri"/>
        <family val="2"/>
        <scheme val="minor"/>
      </rPr>
      <t>350</t>
    </r>
    <r>
      <rPr>
        <sz val="7"/>
        <color theme="1"/>
        <rFont val="Calibri"/>
        <family val="2"/>
        <scheme val="minor"/>
      </rPr>
      <t>/3</t>
    </r>
  </si>
  <si>
    <r>
      <t/>
    </r>
    <r>
      <rPr>
        <sz val="7"/>
        <color theme="1"/>
        <rFont val="Calibri"/>
        <family val="2"/>
        <scheme val="minor"/>
      </rPr>
      <t xml:space="preserve">LLAVE DE FUERZA 3P </t>
    </r>
    <r>
      <rPr>
        <b/>
        <sz val="7"/>
        <color rgb="FF001f5f"/>
        <rFont val="Calibri"/>
        <family val="2"/>
        <scheme val="minor"/>
      </rPr>
      <t>NM8N</t>
    </r>
    <r>
      <rPr>
        <sz val="7"/>
        <color theme="1"/>
        <rFont val="Calibri"/>
        <family val="2"/>
        <scheme val="minor"/>
      </rPr>
      <t xml:space="preserve">-400S </t>
    </r>
    <r>
      <rPr>
        <b/>
        <sz val="7"/>
        <color rgb="FFff0000"/>
        <rFont val="Calibri"/>
        <family val="2"/>
        <scheme val="minor"/>
      </rPr>
      <t xml:space="preserve">350A </t>
    </r>
    <r>
      <rPr>
        <b/>
        <sz val="7"/>
        <color rgb="FF001f5f"/>
        <rFont val="Calibri"/>
        <family val="2"/>
        <scheme val="minor"/>
      </rPr>
      <t xml:space="preserve">(0.7-1 In) </t>
    </r>
    <r>
      <rPr>
        <sz val="7"/>
        <color theme="1"/>
        <rFont val="Calibri"/>
        <family val="2"/>
        <scheme val="minor"/>
      </rPr>
      <t>415V:</t>
    </r>
    <r>
      <rPr>
        <sz val="7"/>
        <color rgb="FFff0000"/>
        <rFont val="Calibri"/>
        <family val="2"/>
        <scheme val="minor"/>
      </rPr>
      <t xml:space="preserve">50kA
</t>
    </r>
    <r>
      <rPr>
        <b/>
        <sz val="7"/>
        <color rgb="FF001f5f"/>
        <rFont val="Calibri"/>
        <family val="2"/>
        <scheme val="minor"/>
      </rPr>
      <t>– 350 amp</t>
    </r>
    <r>
      <rPr>
        <sz val="7"/>
        <color rgb="FF001f5f"/>
        <rFont val="Calibri"/>
        <family val="2"/>
        <scheme val="minor"/>
      </rPr>
      <t>.</t>
    </r>
  </si>
  <si>
    <r>
      <t/>
    </r>
    <r>
      <rPr>
        <b/>
        <sz val="7"/>
        <color rgb="FF001f5f"/>
        <rFont val="Calibri"/>
        <family val="2"/>
        <scheme val="minor"/>
      </rPr>
      <t>NM8N</t>
    </r>
    <r>
      <rPr>
        <sz val="7"/>
        <color theme="1"/>
        <rFont val="Calibri"/>
        <family val="2"/>
        <scheme val="minor"/>
      </rPr>
      <t>-400S/</t>
    </r>
    <r>
      <rPr>
        <b/>
        <sz val="7"/>
        <color rgb="FFff0000"/>
        <rFont val="Calibri"/>
        <family val="2"/>
        <scheme val="minor"/>
      </rPr>
      <t>400</t>
    </r>
    <r>
      <rPr>
        <sz val="7"/>
        <color theme="1"/>
        <rFont val="Calibri"/>
        <family val="2"/>
        <scheme val="minor"/>
      </rPr>
      <t>/3</t>
    </r>
  </si>
  <si>
    <r>
      <t/>
    </r>
    <r>
      <rPr>
        <sz val="7"/>
        <color theme="1"/>
        <rFont val="Calibri"/>
        <family val="2"/>
        <scheme val="minor"/>
      </rPr>
      <t xml:space="preserve">LLAVE DE FUERZA 3P </t>
    </r>
    <r>
      <rPr>
        <b/>
        <sz val="7"/>
        <color rgb="FF001f5f"/>
        <rFont val="Calibri"/>
        <family val="2"/>
        <scheme val="minor"/>
      </rPr>
      <t>NM8N</t>
    </r>
    <r>
      <rPr>
        <sz val="7"/>
        <color theme="1"/>
        <rFont val="Calibri"/>
        <family val="2"/>
        <scheme val="minor"/>
      </rPr>
      <t xml:space="preserve">-400S </t>
    </r>
    <r>
      <rPr>
        <b/>
        <sz val="7"/>
        <color rgb="FFff0000"/>
        <rFont val="Calibri"/>
        <family val="2"/>
        <scheme val="minor"/>
      </rPr>
      <t xml:space="preserve">400A </t>
    </r>
    <r>
      <rPr>
        <b/>
        <sz val="7"/>
        <color rgb="FF001f5f"/>
        <rFont val="Calibri"/>
        <family val="2"/>
        <scheme val="minor"/>
      </rPr>
      <t xml:space="preserve">(0.7-1 In) </t>
    </r>
    <r>
      <rPr>
        <sz val="7"/>
        <color theme="1"/>
        <rFont val="Calibri"/>
        <family val="2"/>
        <scheme val="minor"/>
      </rPr>
      <t>415V:</t>
    </r>
    <r>
      <rPr>
        <sz val="7"/>
        <color rgb="FFff0000"/>
        <rFont val="Calibri"/>
        <family val="2"/>
        <scheme val="minor"/>
      </rPr>
      <t xml:space="preserve">50kA
</t>
    </r>
    <r>
      <rPr>
        <b/>
        <sz val="7"/>
        <color rgb="FF001f5f"/>
        <rFont val="Calibri"/>
        <family val="2"/>
        <scheme val="minor"/>
      </rPr>
      <t>– 400 amp.</t>
    </r>
  </si>
  <si>
    <r>
      <t/>
    </r>
    <r>
      <rPr>
        <b/>
        <sz val="7"/>
        <color rgb="FF001f5f"/>
        <rFont val="Calibri"/>
        <family val="2"/>
        <scheme val="minor"/>
      </rPr>
      <t>NM8N</t>
    </r>
    <r>
      <rPr>
        <sz val="7"/>
        <color theme="1"/>
        <rFont val="Calibri"/>
        <family val="2"/>
        <scheme val="minor"/>
      </rPr>
      <t>-630S/</t>
    </r>
    <r>
      <rPr>
        <b/>
        <sz val="7"/>
        <color rgb="FFff0000"/>
        <rFont val="Calibri"/>
        <family val="2"/>
        <scheme val="minor"/>
      </rPr>
      <t>500</t>
    </r>
    <r>
      <rPr>
        <sz val="7"/>
        <color theme="1"/>
        <rFont val="Calibri"/>
        <family val="2"/>
        <scheme val="minor"/>
      </rPr>
      <t>/3</t>
    </r>
  </si>
  <si>
    <r>
      <t/>
    </r>
    <r>
      <rPr>
        <sz val="7"/>
        <color theme="1"/>
        <rFont val="Calibri"/>
        <family val="2"/>
        <scheme val="minor"/>
      </rPr>
      <t xml:space="preserve">LLAVE DE FUERZA 3P </t>
    </r>
    <r>
      <rPr>
        <b/>
        <sz val="7"/>
        <color rgb="FF001f5f"/>
        <rFont val="Calibri"/>
        <family val="2"/>
        <scheme val="minor"/>
      </rPr>
      <t>NM8N</t>
    </r>
    <r>
      <rPr>
        <sz val="7"/>
        <color theme="1"/>
        <rFont val="Calibri"/>
        <family val="2"/>
        <scheme val="minor"/>
      </rPr>
      <t xml:space="preserve">-630S </t>
    </r>
    <r>
      <rPr>
        <b/>
        <sz val="7"/>
        <color rgb="FFff0000"/>
        <rFont val="Calibri"/>
        <family val="2"/>
        <scheme val="minor"/>
      </rPr>
      <t xml:space="preserve">500A </t>
    </r>
    <r>
      <rPr>
        <b/>
        <sz val="7"/>
        <color rgb="FF001f5f"/>
        <rFont val="Calibri"/>
        <family val="2"/>
        <scheme val="minor"/>
      </rPr>
      <t xml:space="preserve">(0.7-1 In) </t>
    </r>
    <r>
      <rPr>
        <sz val="7"/>
        <color theme="1"/>
        <rFont val="Calibri"/>
        <family val="2"/>
        <scheme val="minor"/>
      </rPr>
      <t>415V:</t>
    </r>
    <r>
      <rPr>
        <sz val="7"/>
        <color rgb="FFff0000"/>
        <rFont val="Calibri"/>
        <family val="2"/>
        <scheme val="minor"/>
      </rPr>
      <t xml:space="preserve">50kA                             </t>
    </r>
    <r>
      <rPr>
        <b/>
        <sz val="7"/>
        <color rgb="FF001f5f"/>
        <rFont val="Calibri"/>
        <family val="2"/>
        <scheme val="minor"/>
      </rPr>
      <t xml:space="preserve">350
</t>
    </r>
    <r>
      <rPr>
        <b/>
        <sz val="7"/>
        <color rgb="FF001f5f"/>
        <rFont val="Calibri"/>
        <family val="2"/>
        <scheme val="minor"/>
      </rPr>
      <t>– 500 amp.</t>
    </r>
  </si>
  <si>
    <r>
      <t/>
    </r>
    <r>
      <rPr>
        <sz val="7"/>
        <color theme="1"/>
        <rFont val="Calibri"/>
        <family val="2"/>
        <scheme val="minor"/>
      </rPr>
      <t>NM8N-800S/</t>
    </r>
    <r>
      <rPr>
        <sz val="7"/>
        <color rgb="FFff0000"/>
        <rFont val="Calibri"/>
        <family val="2"/>
        <scheme val="minor"/>
      </rPr>
      <t>630</t>
    </r>
    <r>
      <rPr>
        <sz val="7"/>
        <color theme="1"/>
        <rFont val="Calibri"/>
        <family val="2"/>
        <scheme val="minor"/>
      </rPr>
      <t>/3</t>
    </r>
  </si>
  <si>
    <r>
      <t/>
    </r>
    <r>
      <rPr>
        <sz val="7"/>
        <color theme="1"/>
        <rFont val="Calibri"/>
        <family val="2"/>
        <scheme val="minor"/>
      </rPr>
      <t xml:space="preserve">LLAVE DE FUERZA 3P </t>
    </r>
    <r>
      <rPr>
        <b/>
        <sz val="7"/>
        <color rgb="FF001f5f"/>
        <rFont val="Calibri"/>
        <family val="2"/>
        <scheme val="minor"/>
      </rPr>
      <t>NM8N</t>
    </r>
    <r>
      <rPr>
        <sz val="7"/>
        <color theme="1"/>
        <rFont val="Calibri"/>
        <family val="2"/>
        <scheme val="minor"/>
      </rPr>
      <t xml:space="preserve">-800S </t>
    </r>
    <r>
      <rPr>
        <b/>
        <sz val="7"/>
        <color rgb="FFff0000"/>
        <rFont val="Calibri"/>
        <family val="2"/>
        <scheme val="minor"/>
      </rPr>
      <t xml:space="preserve">630A </t>
    </r>
    <r>
      <rPr>
        <b/>
        <sz val="7"/>
        <color rgb="FF001f5f"/>
        <rFont val="Calibri"/>
        <family val="2"/>
        <scheme val="minor"/>
      </rPr>
      <t xml:space="preserve">(0.7-1In) </t>
    </r>
    <r>
      <rPr>
        <sz val="7"/>
        <color theme="1"/>
        <rFont val="Calibri"/>
        <family val="2"/>
        <scheme val="minor"/>
      </rPr>
      <t>415V:</t>
    </r>
    <r>
      <rPr>
        <sz val="7"/>
        <color rgb="FFff0000"/>
        <rFont val="Calibri"/>
        <family val="2"/>
        <scheme val="minor"/>
      </rPr>
      <t xml:space="preserve">50KA                             </t>
    </r>
    <r>
      <rPr>
        <b/>
        <sz val="7"/>
        <color rgb="FF001f5f"/>
        <rFont val="Calibri"/>
        <family val="2"/>
        <scheme val="minor"/>
      </rPr>
      <t xml:space="preserve">441-
</t>
    </r>
    <r>
      <rPr>
        <b/>
        <sz val="7"/>
        <color rgb="FF001f5f"/>
        <rFont val="Calibri"/>
        <family val="2"/>
        <scheme val="minor"/>
      </rPr>
      <t>630 amp</t>
    </r>
  </si>
  <si>
    <r>
      <t/>
    </r>
    <r>
      <rPr>
        <sz val="7"/>
        <color theme="1"/>
        <rFont val="Calibri"/>
        <family val="2"/>
        <scheme val="minor"/>
      </rPr>
      <t>NM8N-800S/</t>
    </r>
    <r>
      <rPr>
        <sz val="7"/>
        <color rgb="FFff0000"/>
        <rFont val="Calibri"/>
        <family val="2"/>
        <scheme val="minor"/>
      </rPr>
      <t>700</t>
    </r>
    <r>
      <rPr>
        <sz val="7"/>
        <color theme="1"/>
        <rFont val="Calibri"/>
        <family val="2"/>
        <scheme val="minor"/>
      </rPr>
      <t>/3</t>
    </r>
  </si>
  <si>
    <r>
      <t/>
    </r>
    <r>
      <rPr>
        <sz val="7"/>
        <color theme="1"/>
        <rFont val="Calibri"/>
        <family val="2"/>
        <scheme val="minor"/>
      </rPr>
      <t xml:space="preserve">LLAVE DE FUERZA 3P </t>
    </r>
    <r>
      <rPr>
        <b/>
        <sz val="7"/>
        <color rgb="FF001f5f"/>
        <rFont val="Calibri"/>
        <family val="2"/>
        <scheme val="minor"/>
      </rPr>
      <t>NM8N</t>
    </r>
    <r>
      <rPr>
        <sz val="7"/>
        <color theme="1"/>
        <rFont val="Calibri"/>
        <family val="2"/>
        <scheme val="minor"/>
      </rPr>
      <t xml:space="preserve">-800S </t>
    </r>
    <r>
      <rPr>
        <b/>
        <sz val="7"/>
        <color rgb="FFff0000"/>
        <rFont val="Calibri"/>
        <family val="2"/>
        <scheme val="minor"/>
      </rPr>
      <t xml:space="preserve">700A </t>
    </r>
    <r>
      <rPr>
        <b/>
        <sz val="7"/>
        <color rgb="FF001f5f"/>
        <rFont val="Calibri"/>
        <family val="2"/>
        <scheme val="minor"/>
      </rPr>
      <t xml:space="preserve">(0.7-1In) </t>
    </r>
    <r>
      <rPr>
        <sz val="7"/>
        <color theme="1"/>
        <rFont val="Calibri"/>
        <family val="2"/>
        <scheme val="minor"/>
      </rPr>
      <t>415V:</t>
    </r>
    <r>
      <rPr>
        <sz val="7"/>
        <color rgb="FFff0000"/>
        <rFont val="Calibri"/>
        <family val="2"/>
        <scheme val="minor"/>
      </rPr>
      <t xml:space="preserve">50KA                             </t>
    </r>
    <r>
      <rPr>
        <b/>
        <sz val="7"/>
        <color rgb="FF001f5f"/>
        <rFont val="Calibri"/>
        <family val="2"/>
        <scheme val="minor"/>
      </rPr>
      <t xml:space="preserve">490-
</t>
    </r>
    <r>
      <rPr>
        <b/>
        <sz val="7"/>
        <color rgb="FF001f5f"/>
        <rFont val="Calibri"/>
        <family val="2"/>
        <scheme val="minor"/>
      </rPr>
      <t>700 amp</t>
    </r>
  </si>
  <si>
    <r>
      <t/>
    </r>
    <r>
      <rPr>
        <sz val="7"/>
        <color theme="1"/>
        <rFont val="Calibri"/>
        <family val="2"/>
        <scheme val="minor"/>
      </rPr>
      <t>NM8N-800S/</t>
    </r>
    <r>
      <rPr>
        <sz val="7"/>
        <color rgb="FFff0000"/>
        <rFont val="Calibri"/>
        <family val="2"/>
        <scheme val="minor"/>
      </rPr>
      <t>800</t>
    </r>
    <r>
      <rPr>
        <sz val="7"/>
        <color theme="1"/>
        <rFont val="Calibri"/>
        <family val="2"/>
        <scheme val="minor"/>
      </rPr>
      <t>/3</t>
    </r>
  </si>
  <si>
    <r>
      <t/>
    </r>
    <r>
      <rPr>
        <sz val="7"/>
        <color theme="1"/>
        <rFont val="Calibri"/>
        <family val="2"/>
        <scheme val="minor"/>
      </rPr>
      <t xml:space="preserve">LLAVE DE FUERZA 3P </t>
    </r>
    <r>
      <rPr>
        <b/>
        <sz val="7"/>
        <color rgb="FF001f5f"/>
        <rFont val="Calibri"/>
        <family val="2"/>
        <scheme val="minor"/>
      </rPr>
      <t>NM8N</t>
    </r>
    <r>
      <rPr>
        <sz val="7"/>
        <color theme="1"/>
        <rFont val="Calibri"/>
        <family val="2"/>
        <scheme val="minor"/>
      </rPr>
      <t xml:space="preserve">-800S </t>
    </r>
    <r>
      <rPr>
        <b/>
        <sz val="7"/>
        <color rgb="FFff0000"/>
        <rFont val="Calibri"/>
        <family val="2"/>
        <scheme val="minor"/>
      </rPr>
      <t xml:space="preserve">800A </t>
    </r>
    <r>
      <rPr>
        <b/>
        <sz val="7"/>
        <color rgb="FF001f5f"/>
        <rFont val="Calibri"/>
        <family val="2"/>
        <scheme val="minor"/>
      </rPr>
      <t xml:space="preserve">(0.7-1In) </t>
    </r>
    <r>
      <rPr>
        <sz val="7"/>
        <color theme="1"/>
        <rFont val="Calibri"/>
        <family val="2"/>
        <scheme val="minor"/>
      </rPr>
      <t>415V:</t>
    </r>
    <r>
      <rPr>
        <sz val="7"/>
        <color rgb="FFff0000"/>
        <rFont val="Calibri"/>
        <family val="2"/>
        <scheme val="minor"/>
      </rPr>
      <t xml:space="preserve">50KA                              </t>
    </r>
    <r>
      <rPr>
        <b/>
        <sz val="7"/>
        <color rgb="FF001f5f"/>
        <rFont val="Calibri"/>
        <family val="2"/>
        <scheme val="minor"/>
      </rPr>
      <t xml:space="preserve">560-
</t>
    </r>
    <r>
      <rPr>
        <b/>
        <sz val="7"/>
        <color rgb="FF001f5f"/>
        <rFont val="Calibri"/>
        <family val="2"/>
        <scheme val="minor"/>
      </rPr>
      <t>800 amp</t>
    </r>
  </si>
  <si>
    <r>
      <t/>
    </r>
    <r>
      <rPr>
        <b/>
        <sz val="7"/>
        <color rgb="FF001f5f"/>
        <rFont val="Calibri"/>
        <family val="2"/>
        <scheme val="minor"/>
      </rPr>
      <t>NM8N</t>
    </r>
    <r>
      <rPr>
        <sz val="7"/>
        <color theme="1"/>
        <rFont val="Calibri"/>
        <family val="2"/>
        <scheme val="minor"/>
      </rPr>
      <t>-630H/</t>
    </r>
    <r>
      <rPr>
        <b/>
        <sz val="7"/>
        <color rgb="FFff0000"/>
        <rFont val="Calibri"/>
        <family val="2"/>
        <scheme val="minor"/>
      </rPr>
      <t>630</t>
    </r>
    <r>
      <rPr>
        <sz val="7"/>
        <color theme="1"/>
        <rFont val="Calibri"/>
        <family val="2"/>
        <scheme val="minor"/>
      </rPr>
      <t>/3</t>
    </r>
  </si>
  <si>
    <r>
      <t/>
    </r>
    <r>
      <rPr>
        <sz val="7"/>
        <color theme="1"/>
        <rFont val="Calibri"/>
        <family val="2"/>
        <scheme val="minor"/>
      </rPr>
      <t xml:space="preserve">LLAVE DE FUERZA 3P </t>
    </r>
    <r>
      <rPr>
        <b/>
        <sz val="7"/>
        <color rgb="FF001f5f"/>
        <rFont val="Calibri"/>
        <family val="2"/>
        <scheme val="minor"/>
      </rPr>
      <t>NM8N</t>
    </r>
    <r>
      <rPr>
        <sz val="7"/>
        <color theme="1"/>
        <rFont val="Calibri"/>
        <family val="2"/>
        <scheme val="minor"/>
      </rPr>
      <t xml:space="preserve">-630H </t>
    </r>
    <r>
      <rPr>
        <b/>
        <sz val="7"/>
        <color rgb="FFff0000"/>
        <rFont val="Calibri"/>
        <family val="2"/>
        <scheme val="minor"/>
      </rPr>
      <t xml:space="preserve">630A </t>
    </r>
    <r>
      <rPr>
        <b/>
        <sz val="7"/>
        <color rgb="FF001f5f"/>
        <rFont val="Calibri"/>
        <family val="2"/>
        <scheme val="minor"/>
      </rPr>
      <t xml:space="preserve">(0.4-1 In) </t>
    </r>
    <r>
      <rPr>
        <sz val="7"/>
        <color theme="1"/>
        <rFont val="Calibri"/>
        <family val="2"/>
        <scheme val="minor"/>
      </rPr>
      <t>415V:</t>
    </r>
    <r>
      <rPr>
        <sz val="7"/>
        <color rgb="FFff0000"/>
        <rFont val="Calibri"/>
        <family val="2"/>
        <scheme val="minor"/>
      </rPr>
      <t xml:space="preserve">100kA                        </t>
    </r>
    <r>
      <rPr>
        <b/>
        <sz val="7"/>
        <color rgb="FF001f5f"/>
        <rFont val="Calibri"/>
        <family val="2"/>
        <scheme val="minor"/>
      </rPr>
      <t xml:space="preserve">252
</t>
    </r>
    <r>
      <rPr>
        <b/>
        <sz val="7"/>
        <color rgb="FF001f5f"/>
        <rFont val="Calibri"/>
        <family val="2"/>
        <scheme val="minor"/>
      </rPr>
      <t>– 630 amp.</t>
    </r>
  </si>
  <si>
    <r>
      <t/>
    </r>
    <r>
      <rPr>
        <sz val="7"/>
        <color theme="1"/>
        <rFont val="Calibri"/>
        <family val="2"/>
        <scheme val="minor"/>
      </rPr>
      <t>NM8L-125S/</t>
    </r>
    <r>
      <rPr>
        <b/>
        <sz val="7"/>
        <color rgb="FFff0000"/>
        <rFont val="Calibri"/>
        <family val="2"/>
        <scheme val="minor"/>
      </rPr>
      <t>125</t>
    </r>
    <r>
      <rPr>
        <sz val="7"/>
        <color theme="1"/>
        <rFont val="Calibri"/>
        <family val="2"/>
        <scheme val="minor"/>
      </rPr>
      <t>/3          X1 T1</t>
    </r>
  </si>
  <si>
    <t>NM8L-125S/125/3</t>
  </si>
  <si>
    <r>
      <t/>
    </r>
    <r>
      <rPr>
        <sz val="7"/>
        <color theme="1"/>
        <rFont val="Calibri"/>
        <family val="2"/>
        <scheme val="minor"/>
      </rPr>
      <t xml:space="preserve">INTERRUPTOR DE CAJA MOLDEADA REGULABLE DIFERENCIAL </t>
    </r>
    <r>
      <rPr>
        <b/>
        <sz val="7"/>
        <color rgb="FFff0000"/>
        <rFont val="Calibri"/>
        <family val="2"/>
        <scheme val="minor"/>
      </rPr>
      <t xml:space="preserve">100/125A
</t>
    </r>
    <r>
      <rPr>
        <b/>
        <sz val="7"/>
        <color theme="1"/>
        <rFont val="Calibri"/>
        <family val="2"/>
        <scheme val="minor"/>
      </rPr>
      <t>50mA/100mA/200mA/500mA 0.3/0.5/1s</t>
    </r>
  </si>
  <si>
    <r>
      <t/>
    </r>
    <r>
      <rPr>
        <sz val="7"/>
        <color theme="1"/>
        <rFont val="Calibri"/>
        <family val="2"/>
        <scheme val="minor"/>
      </rPr>
      <t>NM8L-250S/</t>
    </r>
    <r>
      <rPr>
        <b/>
        <sz val="7"/>
        <color rgb="FFff0000"/>
        <rFont val="Calibri"/>
        <family val="2"/>
        <scheme val="minor"/>
      </rPr>
      <t>250</t>
    </r>
    <r>
      <rPr>
        <sz val="7"/>
        <color theme="1"/>
        <rFont val="Calibri"/>
        <family val="2"/>
        <scheme val="minor"/>
      </rPr>
      <t>/3          X1 T1</t>
    </r>
  </si>
  <si>
    <t>NM8L-250S/250/3</t>
  </si>
  <si>
    <r>
      <t/>
    </r>
    <r>
      <rPr>
        <sz val="7"/>
        <color theme="1"/>
        <rFont val="Calibri"/>
        <family val="2"/>
        <scheme val="minor"/>
      </rPr>
      <t xml:space="preserve">INTERRUPTOR DE CAJA MOLDEADA REGULABLE DIFERENCIAL </t>
    </r>
    <r>
      <rPr>
        <b/>
        <sz val="7"/>
        <color rgb="FFff0000"/>
        <rFont val="Calibri"/>
        <family val="2"/>
        <scheme val="minor"/>
      </rPr>
      <t xml:space="preserve">200/250A
</t>
    </r>
    <r>
      <rPr>
        <b/>
        <sz val="7"/>
        <color theme="1"/>
        <rFont val="Calibri"/>
        <family val="2"/>
        <scheme val="minor"/>
      </rPr>
      <t>50mA/100mA/200mA/500mA 0.3/0.5/1s</t>
    </r>
  </si>
  <si>
    <t>NM1-63 auxiliar contacto</t>
  </si>
  <si>
    <t>NM1-63 AX</t>
  </si>
  <si>
    <r>
      <t/>
    </r>
    <r>
      <rPr>
        <sz val="7"/>
        <color theme="1"/>
        <rFont val="Calibri"/>
        <family val="2"/>
        <scheme val="minor"/>
      </rPr>
      <t xml:space="preserve">CONTACTO AUXILIAR PARA </t>
    </r>
    <r>
      <rPr>
        <sz val="7"/>
        <color rgb="FFff0000"/>
        <rFont val="Calibri"/>
        <family val="2"/>
        <scheme val="minor"/>
      </rPr>
      <t xml:space="preserve">NM1-63 </t>
    </r>
    <r>
      <rPr>
        <sz val="7"/>
        <color theme="1"/>
        <rFont val="Calibri"/>
        <family val="2"/>
        <scheme val="minor"/>
      </rPr>
      <t>1CO</t>
    </r>
  </si>
  <si>
    <r>
      <t/>
    </r>
    <r>
      <rPr>
        <sz val="7"/>
        <color theme="1"/>
        <rFont val="Calibri"/>
        <family val="2"/>
        <scheme val="minor"/>
      </rPr>
      <t>NM1-125 auxiliar contacto</t>
    </r>
  </si>
  <si>
    <t>NM1-125 AX</t>
  </si>
  <si>
    <r>
      <t/>
    </r>
    <r>
      <rPr>
        <sz val="7"/>
        <color theme="1"/>
        <rFont val="Calibri"/>
        <family val="2"/>
        <scheme val="minor"/>
      </rPr>
      <t xml:space="preserve">CONTACTO AUXILIAR PARA </t>
    </r>
    <r>
      <rPr>
        <sz val="7"/>
        <color rgb="FFff0000"/>
        <rFont val="Calibri"/>
        <family val="2"/>
        <scheme val="minor"/>
      </rPr>
      <t xml:space="preserve">NM1-125 </t>
    </r>
    <r>
      <rPr>
        <sz val="7"/>
        <color theme="1"/>
        <rFont val="Calibri"/>
        <family val="2"/>
        <scheme val="minor"/>
      </rPr>
      <t>1CO</t>
    </r>
  </si>
  <si>
    <r>
      <t/>
    </r>
    <r>
      <rPr>
        <sz val="7"/>
        <color theme="1"/>
        <rFont val="Calibri"/>
        <family val="2"/>
        <scheme val="minor"/>
      </rPr>
      <t>NM1-250 auxiliar contacto</t>
    </r>
  </si>
  <si>
    <t>NM1-250 AX</t>
  </si>
  <si>
    <r>
      <t/>
    </r>
    <r>
      <rPr>
        <sz val="7"/>
        <color theme="1"/>
        <rFont val="Calibri"/>
        <family val="2"/>
        <scheme val="minor"/>
      </rPr>
      <t xml:space="preserve">CONTACTO AUXILIAR PARA </t>
    </r>
    <r>
      <rPr>
        <sz val="7"/>
        <color rgb="FFff0000"/>
        <rFont val="Calibri"/>
        <family val="2"/>
        <scheme val="minor"/>
      </rPr>
      <t xml:space="preserve">NM1-250 </t>
    </r>
    <r>
      <rPr>
        <sz val="7"/>
        <color theme="1"/>
        <rFont val="Calibri"/>
        <family val="2"/>
        <scheme val="minor"/>
      </rPr>
      <t>1CO</t>
    </r>
  </si>
  <si>
    <t>NM1-400S.H. R auxiliary</t>
  </si>
  <si>
    <t>NM1-400S/H/R AX</t>
  </si>
  <si>
    <r>
      <t/>
    </r>
    <r>
      <rPr>
        <sz val="7"/>
        <color theme="1"/>
        <rFont val="Calibri"/>
        <family val="2"/>
        <scheme val="minor"/>
      </rPr>
      <t xml:space="preserve">CONTACTO AUXILIAR PARA </t>
    </r>
    <r>
      <rPr>
        <sz val="7"/>
        <color rgb="FFff0000"/>
        <rFont val="Calibri"/>
        <family val="2"/>
        <scheme val="minor"/>
      </rPr>
      <t xml:space="preserve">NM1-400 </t>
    </r>
    <r>
      <rPr>
        <sz val="7"/>
        <color theme="1"/>
        <rFont val="Calibri"/>
        <family val="2"/>
        <scheme val="minor"/>
      </rPr>
      <t>2CO</t>
    </r>
  </si>
  <si>
    <t>NM1-800/3P auxiliar</t>
  </si>
  <si>
    <t>NM1-800/3P AX</t>
  </si>
  <si>
    <r>
      <t/>
    </r>
    <r>
      <rPr>
        <sz val="7"/>
        <color theme="1"/>
        <rFont val="Calibri"/>
        <family val="2"/>
        <scheme val="minor"/>
      </rPr>
      <t xml:space="preserve">CONTACTO AUXILIAR PARA </t>
    </r>
    <r>
      <rPr>
        <sz val="7"/>
        <color rgb="FFff0000"/>
        <rFont val="Calibri"/>
        <family val="2"/>
        <scheme val="minor"/>
      </rPr>
      <t xml:space="preserve">NM1-630 </t>
    </r>
    <r>
      <rPr>
        <sz val="7"/>
        <color theme="1"/>
        <rFont val="Calibri"/>
        <family val="2"/>
        <scheme val="minor"/>
      </rPr>
      <t>2CO</t>
    </r>
  </si>
  <si>
    <t>NM1-1250 auxiliar</t>
  </si>
  <si>
    <t>NM1-1250 AX</t>
  </si>
  <si>
    <r>
      <t/>
    </r>
    <r>
      <rPr>
        <sz val="7"/>
        <color theme="1"/>
        <rFont val="Calibri"/>
        <family val="2"/>
        <scheme val="minor"/>
      </rPr>
      <t xml:space="preserve">CONTACTO AUXILIAR PARA </t>
    </r>
    <r>
      <rPr>
        <sz val="7"/>
        <color rgb="FFff0000"/>
        <rFont val="Calibri"/>
        <family val="2"/>
        <scheme val="minor"/>
      </rPr>
      <t xml:space="preserve">NM1-800 </t>
    </r>
    <r>
      <rPr>
        <sz val="7"/>
        <color theme="1"/>
        <rFont val="Calibri"/>
        <family val="2"/>
        <scheme val="minor"/>
      </rPr>
      <t>2CO</t>
    </r>
  </si>
  <si>
    <t>NM1-63 Shunt Release AC230V lift</t>
  </si>
  <si>
    <t>NM1-63 RA</t>
  </si>
  <si>
    <r>
      <t/>
    </r>
    <r>
      <rPr>
        <sz val="7"/>
        <color theme="1"/>
        <rFont val="Calibri"/>
        <family val="2"/>
        <scheme val="minor"/>
      </rPr>
      <t xml:space="preserve">RELE APERTURA 230VAC PARA </t>
    </r>
    <r>
      <rPr>
        <sz val="7"/>
        <color rgb="FFff0000"/>
        <rFont val="Calibri"/>
        <family val="2"/>
        <scheme val="minor"/>
      </rPr>
      <t>NM1-63</t>
    </r>
  </si>
  <si>
    <t>NM1-125S.H. R Shunt
Release AC230V lift</t>
  </si>
  <si>
    <t>NM1-125S/H/R RA</t>
  </si>
  <si>
    <r>
      <t/>
    </r>
    <r>
      <rPr>
        <sz val="7"/>
        <color theme="1"/>
        <rFont val="Calibri"/>
        <family val="2"/>
        <scheme val="minor"/>
      </rPr>
      <t xml:space="preserve">RELE APERTURA 230VAC PARA </t>
    </r>
    <r>
      <rPr>
        <sz val="7"/>
        <color rgb="FFff0000"/>
        <rFont val="Calibri"/>
        <family val="2"/>
        <scheme val="minor"/>
      </rPr>
      <t>NM1-125</t>
    </r>
  </si>
  <si>
    <t>NM1-250S.H. R Shunt
Release AC230V lift</t>
  </si>
  <si>
    <t>NM1-250S/H/R RA</t>
  </si>
  <si>
    <r>
      <t/>
    </r>
    <r>
      <rPr>
        <sz val="7"/>
        <color theme="1"/>
        <rFont val="Calibri"/>
        <family val="2"/>
        <scheme val="minor"/>
      </rPr>
      <t xml:space="preserve">RELE APERTURA 230VAC PARA </t>
    </r>
    <r>
      <rPr>
        <sz val="7"/>
        <color rgb="FFff0000"/>
        <rFont val="Calibri"/>
        <family val="2"/>
        <scheme val="minor"/>
      </rPr>
      <t>NM1-250</t>
    </r>
  </si>
  <si>
    <t>NM1-400S.H. R Shunt
Release AC230V lift</t>
  </si>
  <si>
    <t>NM1-400S/H/R RA</t>
  </si>
  <si>
    <r>
      <t/>
    </r>
    <r>
      <rPr>
        <sz val="7"/>
        <color theme="1"/>
        <rFont val="Calibri"/>
        <family val="2"/>
        <scheme val="minor"/>
      </rPr>
      <t xml:space="preserve">RELE APERTURA 230VAC PARA </t>
    </r>
    <r>
      <rPr>
        <sz val="7"/>
        <color rgb="FFff0000"/>
        <rFont val="Calibri"/>
        <family val="2"/>
        <scheme val="minor"/>
      </rPr>
      <t>NM1-400</t>
    </r>
  </si>
  <si>
    <r>
      <t/>
    </r>
    <r>
      <rPr>
        <sz val="7"/>
        <color theme="1"/>
        <rFont val="Calibri"/>
        <family val="2"/>
        <scheme val="minor"/>
      </rPr>
      <t xml:space="preserve">NM1-630S.H. R Shunt
</t>
    </r>
    <r>
      <rPr>
        <sz val="7"/>
        <color theme="1"/>
        <rFont val="Calibri"/>
        <family val="2"/>
        <scheme val="minor"/>
      </rPr>
      <t>Release AC230V lift</t>
    </r>
  </si>
  <si>
    <t>NM1-630S/H/R RA</t>
  </si>
  <si>
    <r>
      <t/>
    </r>
    <r>
      <rPr>
        <sz val="7"/>
        <color theme="1"/>
        <rFont val="Calibri"/>
        <family val="2"/>
        <scheme val="minor"/>
      </rPr>
      <t xml:space="preserve">RELE APERTURA 230VAC PARA </t>
    </r>
    <r>
      <rPr>
        <sz val="7"/>
        <color rgb="FFff0000"/>
        <rFont val="Calibri"/>
        <family val="2"/>
        <scheme val="minor"/>
      </rPr>
      <t>NM1-630</t>
    </r>
  </si>
  <si>
    <t>NM1-800/3P/4P Shunt Release AC230V lift</t>
  </si>
  <si>
    <t>NM1-800</t>
  </si>
  <si>
    <r>
      <t/>
    </r>
    <r>
      <rPr>
        <sz val="7"/>
        <color theme="1"/>
        <rFont val="Calibri"/>
        <family val="2"/>
        <scheme val="minor"/>
      </rPr>
      <t xml:space="preserve">RELE APERTURA 230VAC PARA </t>
    </r>
    <r>
      <rPr>
        <sz val="7"/>
        <color rgb="FFff0000"/>
        <rFont val="Calibri"/>
        <family val="2"/>
        <scheme val="minor"/>
      </rPr>
      <t>NM1-800</t>
    </r>
  </si>
  <si>
    <t>NM1-63 S.H.R
undervoltage release</t>
  </si>
  <si>
    <t>NM1-63S.H.R RMT</t>
  </si>
  <si>
    <r>
      <t/>
    </r>
    <r>
      <rPr>
        <sz val="7"/>
        <color theme="1"/>
        <rFont val="Calibri"/>
        <family val="2"/>
        <scheme val="minor"/>
      </rPr>
      <t xml:space="preserve">RELE MINIMA TENSION 230VAC PARA </t>
    </r>
    <r>
      <rPr>
        <sz val="7"/>
        <color rgb="FFff0000"/>
        <rFont val="Calibri"/>
        <family val="2"/>
        <scheme val="minor"/>
      </rPr>
      <t>NM1-63</t>
    </r>
  </si>
  <si>
    <t>NM1-100?125) S.H. R
undervoltage</t>
  </si>
  <si>
    <t>NM1-100/125 S.H.R RMT</t>
  </si>
  <si>
    <r>
      <t/>
    </r>
    <r>
      <rPr>
        <sz val="7"/>
        <color theme="1"/>
        <rFont val="Calibri"/>
        <family val="2"/>
        <scheme val="minor"/>
      </rPr>
      <t xml:space="preserve">RELE MINIMA TENSION 230VAC PARA </t>
    </r>
    <r>
      <rPr>
        <sz val="7"/>
        <color rgb="FFff0000"/>
        <rFont val="Calibri"/>
        <family val="2"/>
        <scheme val="minor"/>
      </rPr>
      <t>NM1-125</t>
    </r>
  </si>
  <si>
    <t>NM1-225(250) S.H. R
undervoltage</t>
  </si>
  <si>
    <t>NM1-225/250 S.H.R RMT</t>
  </si>
  <si>
    <r>
      <t/>
    </r>
    <r>
      <rPr>
        <sz val="7"/>
        <color theme="1"/>
        <rFont val="Calibri"/>
        <family val="2"/>
        <scheme val="minor"/>
      </rPr>
      <t xml:space="preserve">RELE MINIMA TENSION 230VAC PARA </t>
    </r>
    <r>
      <rPr>
        <sz val="7"/>
        <color rgb="FFff0000"/>
        <rFont val="Calibri"/>
        <family val="2"/>
        <scheme val="minor"/>
      </rPr>
      <t>NM1- 250</t>
    </r>
  </si>
  <si>
    <t>NM1-400S.H
Rundervoltage release</t>
  </si>
  <si>
    <t>NM1-400S/H RMT</t>
  </si>
  <si>
    <r>
      <t/>
    </r>
    <r>
      <rPr>
        <sz val="7"/>
        <color theme="1"/>
        <rFont val="Calibri"/>
        <family val="2"/>
        <scheme val="minor"/>
      </rPr>
      <t xml:space="preserve">RELE MINIMA TENSION 230VAC PARA </t>
    </r>
    <r>
      <rPr>
        <sz val="7"/>
        <color rgb="FFff0000"/>
        <rFont val="Calibri"/>
        <family val="2"/>
        <scheme val="minor"/>
      </rPr>
      <t>NM1-400</t>
    </r>
  </si>
  <si>
    <r>
      <t/>
    </r>
    <r>
      <rPr>
        <b/>
        <sz val="7"/>
        <color rgb="FFffffff"/>
        <rFont val="Calibri"/>
        <family val="2"/>
        <scheme val="minor"/>
      </rPr>
      <t xml:space="preserve">132444              </t>
    </r>
    <r>
      <rPr>
        <b/>
        <sz val="7"/>
        <color rgb="FFff0000"/>
        <rFont val="Calibri"/>
        <family val="2"/>
        <scheme val="minor"/>
      </rPr>
      <t>132442</t>
    </r>
  </si>
  <si>
    <t>NM1-630S.H. R
undervoltage release</t>
  </si>
  <si>
    <t>NM1-630S.H.R RMT</t>
  </si>
  <si>
    <r>
      <t/>
    </r>
    <r>
      <rPr>
        <sz val="7"/>
        <color theme="1"/>
        <rFont val="Calibri"/>
        <family val="2"/>
        <scheme val="minor"/>
      </rPr>
      <t xml:space="preserve">RELE MINIMA TENSION 230VAC PARA </t>
    </r>
    <r>
      <rPr>
        <sz val="7"/>
        <color rgb="FFff0000"/>
        <rFont val="Calibri"/>
        <family val="2"/>
        <scheme val="minor"/>
      </rPr>
      <t>NM1-630</t>
    </r>
  </si>
  <si>
    <t>NM1-800H/3P.4P
undervoltage release</t>
  </si>
  <si>
    <t>NM1-800H RMT</t>
  </si>
  <si>
    <r>
      <t/>
    </r>
    <r>
      <rPr>
        <sz val="7"/>
        <color theme="1"/>
        <rFont val="Calibri"/>
        <family val="2"/>
        <scheme val="minor"/>
      </rPr>
      <t xml:space="preserve">RELE MINIMA TENSION 230VAC PARA </t>
    </r>
    <r>
      <rPr>
        <sz val="7"/>
        <color rgb="FFff0000"/>
        <rFont val="Calibri"/>
        <family val="2"/>
        <scheme val="minor"/>
      </rPr>
      <t>NM1-800</t>
    </r>
  </si>
  <si>
    <t>NM1-63 mechanical interlocking/3P</t>
  </si>
  <si>
    <t>NM1-63 BC</t>
  </si>
  <si>
    <r>
      <t/>
    </r>
    <r>
      <rPr>
        <sz val="7"/>
        <color theme="1"/>
        <rFont val="Calibri"/>
        <family val="2"/>
        <scheme val="minor"/>
      </rPr>
      <t xml:space="preserve">BLOQUEO PALANCA POR CANDADOS PARA </t>
    </r>
    <r>
      <rPr>
        <sz val="7"/>
        <color rgb="FFff0000"/>
        <rFont val="Calibri"/>
        <family val="2"/>
        <scheme val="minor"/>
      </rPr>
      <t>NM1-63</t>
    </r>
  </si>
  <si>
    <r>
      <t/>
    </r>
    <r>
      <rPr>
        <sz val="7"/>
        <color theme="1"/>
        <rFont val="Calibri"/>
        <family val="2"/>
        <scheme val="minor"/>
      </rPr>
      <t xml:space="preserve">NM1-100?125?
</t>
    </r>
    <r>
      <rPr>
        <sz val="7"/>
        <color theme="1"/>
        <rFont val="Calibri"/>
        <family val="2"/>
        <scheme val="minor"/>
      </rPr>
      <t>mechanical</t>
    </r>
  </si>
  <si>
    <t>NM1-100/125 BC</t>
  </si>
  <si>
    <r>
      <t/>
    </r>
    <r>
      <rPr>
        <sz val="7"/>
        <color theme="1"/>
        <rFont val="Calibri"/>
        <family val="2"/>
        <scheme val="minor"/>
      </rPr>
      <t xml:space="preserve">BLOQUEO PALANCA POR CANDADOS PARA </t>
    </r>
    <r>
      <rPr>
        <sz val="7"/>
        <color rgb="FFff0000"/>
        <rFont val="Calibri"/>
        <family val="2"/>
        <scheme val="minor"/>
      </rPr>
      <t>NM1-125</t>
    </r>
  </si>
  <si>
    <r>
      <t/>
    </r>
    <r>
      <rPr>
        <sz val="7"/>
        <color theme="1"/>
        <rFont val="Calibri"/>
        <family val="2"/>
        <scheme val="minor"/>
      </rPr>
      <t xml:space="preserve">NM1-225?250?
</t>
    </r>
    <r>
      <rPr>
        <sz val="7"/>
        <color theme="1"/>
        <rFont val="Calibri"/>
        <family val="2"/>
        <scheme val="minor"/>
      </rPr>
      <t>mechanical</t>
    </r>
  </si>
  <si>
    <t>NM1-225/250 BC</t>
  </si>
  <si>
    <r>
      <t/>
    </r>
    <r>
      <rPr>
        <sz val="7"/>
        <color theme="1"/>
        <rFont val="Calibri"/>
        <family val="2"/>
        <scheme val="minor"/>
      </rPr>
      <t xml:space="preserve">BLOQUEO PALANCA POR CANDADOS PARA </t>
    </r>
    <r>
      <rPr>
        <sz val="7"/>
        <color rgb="FFff0000"/>
        <rFont val="Calibri"/>
        <family val="2"/>
        <scheme val="minor"/>
      </rPr>
      <t>NM1-250</t>
    </r>
  </si>
  <si>
    <r>
      <t/>
    </r>
    <r>
      <rPr>
        <sz val="7"/>
        <color theme="1"/>
        <rFont val="Calibri"/>
        <family val="2"/>
        <scheme val="minor"/>
      </rPr>
      <t xml:space="preserve">NM1-
</t>
    </r>
    <r>
      <rPr>
        <sz val="7"/>
        <color theme="1"/>
        <rFont val="Calibri"/>
        <family val="2"/>
        <scheme val="minor"/>
      </rPr>
      <t>400S.H(R)/3Pmechanica</t>
    </r>
  </si>
  <si>
    <t>NM1-400S/H BC</t>
  </si>
  <si>
    <r>
      <t/>
    </r>
    <r>
      <rPr>
        <sz val="7"/>
        <color theme="1"/>
        <rFont val="Calibri"/>
        <family val="2"/>
        <scheme val="minor"/>
      </rPr>
      <t xml:space="preserve">BLOQUEO PALANCA POR CANDADOS PARA </t>
    </r>
    <r>
      <rPr>
        <sz val="7"/>
        <color rgb="FFff0000"/>
        <rFont val="Calibri"/>
        <family val="2"/>
        <scheme val="minor"/>
      </rPr>
      <t>NM1-400</t>
    </r>
  </si>
  <si>
    <r>
      <t/>
    </r>
    <r>
      <rPr>
        <sz val="7"/>
        <color theme="1"/>
        <rFont val="Calibri"/>
        <family val="2"/>
        <scheme val="minor"/>
      </rPr>
      <t>NM1-630S?H mechanical interlocking/3P</t>
    </r>
  </si>
  <si>
    <t>NM1-630S/H BC</t>
  </si>
  <si>
    <r>
      <t/>
    </r>
    <r>
      <rPr>
        <sz val="7"/>
        <color theme="1"/>
        <rFont val="Calibri"/>
        <family val="2"/>
        <scheme val="minor"/>
      </rPr>
      <t xml:space="preserve">BLOQUEO PALANCA POR CANDADOS PARA </t>
    </r>
    <r>
      <rPr>
        <sz val="7"/>
        <color rgb="FFff0000"/>
        <rFont val="Calibri"/>
        <family val="2"/>
        <scheme val="minor"/>
      </rPr>
      <t>NM1-630</t>
    </r>
  </si>
  <si>
    <r>
      <t/>
    </r>
    <r>
      <rPr>
        <sz val="7"/>
        <color theme="1"/>
        <rFont val="Calibri"/>
        <family val="2"/>
        <scheme val="minor"/>
      </rPr>
      <t>NM1-800 mechanical interlocking/3P</t>
    </r>
  </si>
  <si>
    <t>NM1-800 BC</t>
  </si>
  <si>
    <r>
      <t/>
    </r>
    <r>
      <rPr>
        <sz val="7"/>
        <color theme="1"/>
        <rFont val="Calibri"/>
        <family val="2"/>
        <scheme val="minor"/>
      </rPr>
      <t xml:space="preserve">BLOQUEO PALANCA POR CANDADOS PARA </t>
    </r>
    <r>
      <rPr>
        <sz val="7"/>
        <color rgb="FFff0000"/>
        <rFont val="Calibri"/>
        <family val="2"/>
        <scheme val="minor"/>
      </rPr>
      <t>NM1-800</t>
    </r>
  </si>
  <si>
    <r>
      <t/>
    </r>
    <r>
      <rPr>
        <sz val="7"/>
        <color theme="1"/>
        <rFont val="Calibri"/>
        <family val="2"/>
        <scheme val="minor"/>
      </rPr>
      <t>Rotary manual operation mechanism NM1-63</t>
    </r>
  </si>
  <si>
    <t>NM1-63 MRP</t>
  </si>
  <si>
    <r>
      <t/>
    </r>
    <r>
      <rPr>
        <sz val="7"/>
        <color theme="1"/>
        <rFont val="Calibri"/>
        <family val="2"/>
        <scheme val="minor"/>
      </rPr>
      <t xml:space="preserve">MANDO ROTATIVO PROLONGADO PARA </t>
    </r>
    <r>
      <rPr>
        <sz val="7"/>
        <color rgb="FFff0000"/>
        <rFont val="Calibri"/>
        <family val="2"/>
        <scheme val="minor"/>
      </rPr>
      <t>NM1-63</t>
    </r>
  </si>
  <si>
    <r>
      <t/>
    </r>
    <r>
      <rPr>
        <sz val="7"/>
        <color theme="1"/>
        <rFont val="Calibri"/>
        <family val="2"/>
        <scheme val="minor"/>
      </rPr>
      <t>Rotary manual operation mechanism NM1-125 3POLE</t>
    </r>
  </si>
  <si>
    <t>NM1-125 MRP</t>
  </si>
  <si>
    <r>
      <t/>
    </r>
    <r>
      <rPr>
        <sz val="7"/>
        <color theme="1"/>
        <rFont val="Calibri"/>
        <family val="2"/>
        <scheme val="minor"/>
      </rPr>
      <t xml:space="preserve">MANDO ROTATIVO PROLONGADO PARA </t>
    </r>
    <r>
      <rPr>
        <sz val="7"/>
        <color rgb="FFff0000"/>
        <rFont val="Calibri"/>
        <family val="2"/>
        <scheme val="minor"/>
      </rPr>
      <t>NM1-125</t>
    </r>
  </si>
  <si>
    <r>
      <t/>
    </r>
    <r>
      <rPr>
        <sz val="7"/>
        <color theme="1"/>
        <rFont val="Calibri"/>
        <family val="2"/>
        <scheme val="minor"/>
      </rPr>
      <t>Rotary manual operation mechanism NM1-250</t>
    </r>
  </si>
  <si>
    <t>NM1-250 MRP</t>
  </si>
  <si>
    <r>
      <t/>
    </r>
    <r>
      <rPr>
        <sz val="7"/>
        <color theme="1"/>
        <rFont val="Calibri"/>
        <family val="2"/>
        <scheme val="minor"/>
      </rPr>
      <t xml:space="preserve">MANDO ROTATIVO PROLONGADO PARA </t>
    </r>
    <r>
      <rPr>
        <sz val="7"/>
        <color rgb="FFff0000"/>
        <rFont val="Calibri"/>
        <family val="2"/>
        <scheme val="minor"/>
      </rPr>
      <t>NM1-250</t>
    </r>
  </si>
  <si>
    <r>
      <t/>
    </r>
    <r>
      <rPr>
        <sz val="7"/>
        <color theme="1"/>
        <rFont val="Calibri"/>
        <family val="2"/>
        <scheme val="minor"/>
      </rPr>
      <t>Rotary manual operation mechanism NM1-400</t>
    </r>
  </si>
  <si>
    <t>NM1- 400 MRP</t>
  </si>
  <si>
    <r>
      <t/>
    </r>
    <r>
      <rPr>
        <sz val="7"/>
        <color rgb="FF363636"/>
        <rFont val="Calibri"/>
        <family val="2"/>
        <scheme val="minor"/>
      </rPr>
      <t xml:space="preserve">MANDO ROTATIVO PROLONGADO PARA </t>
    </r>
    <r>
      <rPr>
        <sz val="7"/>
        <color rgb="FFff0000"/>
        <rFont val="Calibri"/>
        <family val="2"/>
        <scheme val="minor"/>
      </rPr>
      <t>NM1-400</t>
    </r>
  </si>
  <si>
    <r>
      <t/>
    </r>
    <r>
      <rPr>
        <sz val="7"/>
        <color theme="1"/>
        <rFont val="Calibri"/>
        <family val="2"/>
        <scheme val="minor"/>
      </rPr>
      <t xml:space="preserve">NM8 auxiliary contact </t>
    </r>
    <r>
      <rPr>
        <b/>
        <sz val="7"/>
        <color rgb="FFff0000"/>
        <rFont val="Calibri"/>
        <family val="2"/>
        <scheme val="minor"/>
      </rPr>
      <t>AX</t>
    </r>
  </si>
  <si>
    <t>NM8-AX</t>
  </si>
  <si>
    <r>
      <t/>
    </r>
    <r>
      <rPr>
        <sz val="7"/>
        <color theme="1"/>
        <rFont val="Calibri"/>
        <family val="2"/>
        <scheme val="minor"/>
      </rPr>
      <t xml:space="preserve">CONTACTO AUXILIAR AX PARA </t>
    </r>
    <r>
      <rPr>
        <sz val="7"/>
        <color rgb="FFff0000"/>
        <rFont val="Calibri"/>
        <family val="2"/>
        <scheme val="minor"/>
      </rPr>
      <t>NM8</t>
    </r>
  </si>
  <si>
    <r>
      <t/>
    </r>
    <r>
      <rPr>
        <b/>
        <sz val="7"/>
        <color rgb="FFffffff"/>
        <rFont val="Calibri"/>
        <family val="2"/>
        <scheme val="minor"/>
      </rPr>
      <t xml:space="preserve">900308             </t>
    </r>
    <r>
      <rPr>
        <b/>
        <sz val="7"/>
        <color rgb="FFff0000"/>
        <rFont val="Calibri"/>
        <family val="2"/>
        <scheme val="minor"/>
      </rPr>
      <t>150870</t>
    </r>
  </si>
  <si>
    <r>
      <t/>
    </r>
    <r>
      <rPr>
        <sz val="7"/>
        <color theme="1"/>
        <rFont val="Calibri"/>
        <family val="2"/>
        <scheme val="minor"/>
      </rPr>
      <t xml:space="preserve">NM8 Alarm contact
</t>
    </r>
    <r>
      <rPr>
        <b/>
        <sz val="7"/>
        <color rgb="FFff0000"/>
        <rFont val="Calibri"/>
        <family val="2"/>
        <scheme val="minor"/>
      </rPr>
      <t>AL</t>
    </r>
  </si>
  <si>
    <t>NM8-AL</t>
  </si>
  <si>
    <r>
      <t/>
    </r>
    <r>
      <rPr>
        <sz val="7"/>
        <color theme="1"/>
        <rFont val="Calibri"/>
        <family val="2"/>
        <scheme val="minor"/>
      </rPr>
      <t xml:space="preserve">CONTACTO ALARMA AL PARA </t>
    </r>
    <r>
      <rPr>
        <sz val="7"/>
        <color rgb="FFff0000"/>
        <rFont val="Calibri"/>
        <family val="2"/>
        <scheme val="minor"/>
      </rPr>
      <t>NM8</t>
    </r>
  </si>
  <si>
    <r>
      <t/>
    </r>
    <r>
      <rPr>
        <sz val="7"/>
        <color theme="1"/>
        <rFont val="Calibri"/>
        <family val="2"/>
        <scheme val="minor"/>
      </rPr>
      <t>NM8-125 shunt release SM6 AC220V</t>
    </r>
  </si>
  <si>
    <t>NM8-125 SM6</t>
  </si>
  <si>
    <r>
      <t/>
    </r>
    <r>
      <rPr>
        <sz val="7"/>
        <color theme="1"/>
        <rFont val="Calibri"/>
        <family val="2"/>
        <scheme val="minor"/>
      </rPr>
      <t xml:space="preserve">Relé apertura SM6 220VAC para </t>
    </r>
    <r>
      <rPr>
        <sz val="7"/>
        <color rgb="FFff0000"/>
        <rFont val="Calibri"/>
        <family val="2"/>
        <scheme val="minor"/>
      </rPr>
      <t>NM8-125</t>
    </r>
  </si>
  <si>
    <r>
      <t/>
    </r>
    <r>
      <rPr>
        <sz val="7"/>
        <color theme="1"/>
        <rFont val="Calibri"/>
        <family val="2"/>
        <scheme val="minor"/>
      </rPr>
      <t>NM8-125 shunt release SQ6 AC380V</t>
    </r>
  </si>
  <si>
    <t>NM8-125 SQ6</t>
  </si>
  <si>
    <r>
      <t/>
    </r>
    <r>
      <rPr>
        <sz val="7"/>
        <color theme="1"/>
        <rFont val="Calibri"/>
        <family val="2"/>
        <scheme val="minor"/>
      </rPr>
      <t xml:space="preserve">Relé apertura SQ6 380VAC para </t>
    </r>
    <r>
      <rPr>
        <sz val="7"/>
        <color rgb="FFff0000"/>
        <rFont val="Calibri"/>
        <family val="2"/>
        <scheme val="minor"/>
      </rPr>
      <t>NM8-125</t>
    </r>
  </si>
  <si>
    <r>
      <t/>
    </r>
    <r>
      <rPr>
        <sz val="7"/>
        <color theme="1"/>
        <rFont val="Calibri"/>
        <family val="2"/>
        <scheme val="minor"/>
      </rPr>
      <t>NM8-250?630 shunt</t>
    </r>
  </si>
  <si>
    <t>NM8-250/630 SM5</t>
  </si>
  <si>
    <r>
      <t/>
    </r>
    <r>
      <rPr>
        <sz val="7"/>
        <color theme="1"/>
        <rFont val="Calibri"/>
        <family val="2"/>
        <scheme val="minor"/>
      </rPr>
      <t xml:space="preserve">Rele apertura SM5 220vac para </t>
    </r>
    <r>
      <rPr>
        <sz val="7"/>
        <color rgb="FFff0000"/>
        <rFont val="Calibri"/>
        <family val="2"/>
        <scheme val="minor"/>
      </rPr>
      <t>NM8-250-630</t>
    </r>
  </si>
  <si>
    <t>NM8-250/630 SQ5</t>
  </si>
  <si>
    <r>
      <t/>
    </r>
    <r>
      <rPr>
        <sz val="7"/>
        <color theme="1"/>
        <rFont val="Calibri"/>
        <family val="2"/>
        <scheme val="minor"/>
      </rPr>
      <t xml:space="preserve">Relé apertura SQ5 380VAC para </t>
    </r>
    <r>
      <rPr>
        <sz val="7"/>
        <color rgb="FFff0000"/>
        <rFont val="Calibri"/>
        <family val="2"/>
        <scheme val="minor"/>
      </rPr>
      <t>NM8-250-630</t>
    </r>
  </si>
  <si>
    <r>
      <t/>
    </r>
    <r>
      <rPr>
        <sz val="7"/>
        <color theme="1"/>
        <rFont val="Calibri"/>
        <family val="2"/>
        <scheme val="minor"/>
      </rPr>
      <t>NM8-125 under-voltage reléase UM6AC220V</t>
    </r>
  </si>
  <si>
    <t>NM8-125 UM6</t>
  </si>
  <si>
    <r>
      <t/>
    </r>
    <r>
      <rPr>
        <sz val="7"/>
        <color theme="1"/>
        <rFont val="Calibri"/>
        <family val="2"/>
        <scheme val="minor"/>
      </rPr>
      <t xml:space="preserve">RELE MINIMA TENSION UM6 220VAC PARA </t>
    </r>
    <r>
      <rPr>
        <sz val="7"/>
        <color rgb="FFff0000"/>
        <rFont val="Calibri"/>
        <family val="2"/>
        <scheme val="minor"/>
      </rPr>
      <t>NM8-125</t>
    </r>
  </si>
  <si>
    <r>
      <t/>
    </r>
    <r>
      <rPr>
        <sz val="7"/>
        <color theme="1"/>
        <rFont val="Calibri"/>
        <family val="2"/>
        <scheme val="minor"/>
      </rPr>
      <t>NM8-125 under-voltage release UQ6AC380V</t>
    </r>
  </si>
  <si>
    <t>NM8-125 UQ6</t>
  </si>
  <si>
    <r>
      <t/>
    </r>
    <r>
      <rPr>
        <sz val="7"/>
        <color theme="1"/>
        <rFont val="Calibri"/>
        <family val="2"/>
        <scheme val="minor"/>
      </rPr>
      <t xml:space="preserve">Relé mínima tensión UQ6 380VAC para </t>
    </r>
    <r>
      <rPr>
        <sz val="7"/>
        <color rgb="FFff0000"/>
        <rFont val="Calibri"/>
        <family val="2"/>
        <scheme val="minor"/>
      </rPr>
      <t>NM8-125</t>
    </r>
  </si>
  <si>
    <r>
      <t/>
    </r>
    <r>
      <rPr>
        <sz val="7"/>
        <color theme="1"/>
        <rFont val="Calibri"/>
        <family val="2"/>
        <scheme val="minor"/>
      </rPr>
      <t xml:space="preserve">NM8-250?630 under-
</t>
    </r>
    <r>
      <rPr>
        <sz val="7"/>
        <color theme="1"/>
        <rFont val="Calibri"/>
        <family val="2"/>
        <scheme val="minor"/>
      </rPr>
      <t>voltage</t>
    </r>
  </si>
  <si>
    <t>NM8-250/630 UM5</t>
  </si>
  <si>
    <r>
      <t/>
    </r>
    <r>
      <rPr>
        <sz val="7"/>
        <color theme="1"/>
        <rFont val="Calibri"/>
        <family val="2"/>
        <scheme val="minor"/>
      </rPr>
      <t xml:space="preserve">Relé mínima tensión UM5 220VAC para </t>
    </r>
    <r>
      <rPr>
        <sz val="7"/>
        <color rgb="FFff0000"/>
        <rFont val="Calibri"/>
        <family val="2"/>
        <scheme val="minor"/>
      </rPr>
      <t>NM8-250-630</t>
    </r>
  </si>
  <si>
    <r>
      <t/>
    </r>
    <r>
      <rPr>
        <b/>
        <sz val="7"/>
        <color rgb="FFffffff"/>
        <rFont val="Calibri"/>
        <family val="2"/>
        <scheme val="minor"/>
      </rPr>
      <t xml:space="preserve">900329
</t>
    </r>
    <r>
      <rPr>
        <b/>
        <sz val="7"/>
        <color rgb="FFff0000"/>
        <rFont val="Calibri"/>
        <family val="2"/>
        <scheme val="minor"/>
      </rPr>
      <t>900316</t>
    </r>
  </si>
  <si>
    <t>NM8-250/630 UQ5</t>
  </si>
  <si>
    <r>
      <t/>
    </r>
    <r>
      <rPr>
        <sz val="7"/>
        <color theme="1"/>
        <rFont val="Calibri"/>
        <family val="2"/>
        <scheme val="minor"/>
      </rPr>
      <t xml:space="preserve">Relé mínima tensión UQ5 380VAC para </t>
    </r>
    <r>
      <rPr>
        <sz val="7"/>
        <color rgb="FFff0000"/>
        <rFont val="Calibri"/>
        <family val="2"/>
        <scheme val="minor"/>
      </rPr>
      <t>NM8-250-630</t>
    </r>
  </si>
  <si>
    <r>
      <t/>
    </r>
    <r>
      <rPr>
        <sz val="7"/>
        <color theme="1"/>
        <rFont val="Calibri"/>
        <family val="2"/>
        <scheme val="minor"/>
      </rPr>
      <t>NM8-125 economic lengthen rotated</t>
    </r>
  </si>
  <si>
    <t>NM8-125 BC</t>
  </si>
  <si>
    <r>
      <t/>
    </r>
    <r>
      <rPr>
        <sz val="7"/>
        <color theme="1"/>
        <rFont val="Calibri"/>
        <family val="2"/>
        <scheme val="minor"/>
      </rPr>
      <t xml:space="preserve">BLOQUEO PALANCA POR CANDADOS para </t>
    </r>
    <r>
      <rPr>
        <sz val="7"/>
        <color rgb="FFff0000"/>
        <rFont val="Calibri"/>
        <family val="2"/>
        <scheme val="minor"/>
      </rPr>
      <t>NM8-250</t>
    </r>
  </si>
  <si>
    <r>
      <t/>
    </r>
    <r>
      <rPr>
        <sz val="7"/>
        <color theme="1"/>
        <rFont val="Calibri"/>
        <family val="2"/>
        <scheme val="minor"/>
      </rPr>
      <t xml:space="preserve">NM8-125 economic lengthen rotated handle
</t>
    </r>
    <r>
      <rPr>
        <sz val="7"/>
        <color theme="1"/>
        <rFont val="Calibri"/>
        <family val="2"/>
        <scheme val="minor"/>
      </rPr>
      <t>RH11</t>
    </r>
  </si>
  <si>
    <t>NM8-125 MRP</t>
  </si>
  <si>
    <r>
      <t/>
    </r>
    <r>
      <rPr>
        <sz val="7"/>
        <color theme="1"/>
        <rFont val="Calibri"/>
        <family val="2"/>
        <scheme val="minor"/>
      </rPr>
      <t xml:space="preserve">Mando rotativo prolongado (IP 30) RH11 para </t>
    </r>
    <r>
      <rPr>
        <sz val="7"/>
        <color rgb="FFff0000"/>
        <rFont val="Calibri"/>
        <family val="2"/>
        <scheme val="minor"/>
      </rPr>
      <t>NM8-125</t>
    </r>
  </si>
  <si>
    <r>
      <t/>
    </r>
    <r>
      <rPr>
        <sz val="7"/>
        <color theme="1"/>
        <rFont val="Calibri"/>
        <family val="2"/>
        <scheme val="minor"/>
      </rPr>
      <t xml:space="preserve">NM8-250 economic
</t>
    </r>
    <r>
      <rPr>
        <sz val="7"/>
        <color theme="1"/>
        <rFont val="Calibri"/>
        <family val="2"/>
        <scheme val="minor"/>
      </rPr>
      <t>lengthen rotated handle RH21</t>
    </r>
  </si>
  <si>
    <t>NM8-250 RH21</t>
  </si>
  <si>
    <r>
      <t/>
    </r>
    <r>
      <rPr>
        <sz val="7"/>
        <color theme="1"/>
        <rFont val="Calibri"/>
        <family val="2"/>
        <scheme val="minor"/>
      </rPr>
      <t xml:space="preserve">Mando rotativo prolongado (IP 30) RH21 para </t>
    </r>
    <r>
      <rPr>
        <sz val="7"/>
        <color rgb="FFff0000"/>
        <rFont val="Calibri"/>
        <family val="2"/>
        <scheme val="minor"/>
      </rPr>
      <t>NM8-250</t>
    </r>
  </si>
  <si>
    <r>
      <t/>
    </r>
    <r>
      <rPr>
        <sz val="7"/>
        <color theme="1"/>
        <rFont val="Calibri"/>
        <family val="2"/>
        <scheme val="minor"/>
      </rPr>
      <t xml:space="preserve">NM8-630 economic
</t>
    </r>
    <r>
      <rPr>
        <sz val="7"/>
        <color theme="1"/>
        <rFont val="Calibri"/>
        <family val="2"/>
        <scheme val="minor"/>
      </rPr>
      <t>lengthen rotated handle RH31</t>
    </r>
  </si>
  <si>
    <t>NM8-630 RH31</t>
  </si>
  <si>
    <r>
      <t/>
    </r>
    <r>
      <rPr>
        <sz val="7"/>
        <color theme="1"/>
        <rFont val="Calibri"/>
        <family val="2"/>
        <scheme val="minor"/>
      </rPr>
      <t xml:space="preserve">Mando rotativo prolongado (IP 30) RH31 para </t>
    </r>
    <r>
      <rPr>
        <sz val="7"/>
        <color rgb="FFff0000"/>
        <rFont val="Calibri"/>
        <family val="2"/>
        <scheme val="minor"/>
      </rPr>
      <t>NM8-630</t>
    </r>
  </si>
  <si>
    <r>
      <t/>
    </r>
    <r>
      <rPr>
        <sz val="7"/>
        <color theme="1"/>
        <rFont val="Calibri"/>
        <family val="2"/>
        <scheme val="minor"/>
      </rPr>
      <t>NM8-125 moto</t>
    </r>
  </si>
  <si>
    <t>NM8-125 MO1</t>
  </si>
  <si>
    <r>
      <t/>
    </r>
    <r>
      <rPr>
        <sz val="7"/>
        <color theme="1"/>
        <rFont val="Calibri"/>
        <family val="2"/>
        <scheme val="minor"/>
      </rPr>
      <t xml:space="preserve">MANDO MOTOR MO1 220VAC/DC PARA </t>
    </r>
    <r>
      <rPr>
        <sz val="7"/>
        <color rgb="FFff0000"/>
        <rFont val="Calibri"/>
        <family val="2"/>
        <scheme val="minor"/>
      </rPr>
      <t>NM8-125</t>
    </r>
  </si>
  <si>
    <r>
      <t/>
    </r>
    <r>
      <rPr>
        <sz val="7"/>
        <color theme="1"/>
        <rFont val="Calibri"/>
        <family val="2"/>
        <scheme val="minor"/>
      </rPr>
      <t>NM8(S)-250 motor</t>
    </r>
  </si>
  <si>
    <t>NM8(S)-250 MO2 220VAC</t>
  </si>
  <si>
    <r>
      <t/>
    </r>
    <r>
      <rPr>
        <sz val="7"/>
        <color theme="1"/>
        <rFont val="Calibri"/>
        <family val="2"/>
        <scheme val="minor"/>
      </rPr>
      <t xml:space="preserve">MANDO MOTOR MO2 220VAC/DC PARA </t>
    </r>
    <r>
      <rPr>
        <sz val="7"/>
        <color rgb="FFff0000"/>
        <rFont val="Calibri"/>
        <family val="2"/>
        <scheme val="minor"/>
      </rPr>
      <t>NM8-250</t>
    </r>
  </si>
  <si>
    <t>NM8(S)-250 MO2 380VAC</t>
  </si>
  <si>
    <r>
      <t/>
    </r>
    <r>
      <rPr>
        <sz val="7"/>
        <color theme="1"/>
        <rFont val="Calibri"/>
        <family val="2"/>
        <scheme val="minor"/>
      </rPr>
      <t xml:space="preserve">MANDO MOTOR MO2 380VAC PARA </t>
    </r>
    <r>
      <rPr>
        <sz val="7"/>
        <color rgb="FFff0000"/>
        <rFont val="Calibri"/>
        <family val="2"/>
        <scheme val="minor"/>
      </rPr>
      <t>NM8-250</t>
    </r>
  </si>
  <si>
    <r>
      <t/>
    </r>
    <r>
      <rPr>
        <sz val="7"/>
        <color theme="1"/>
        <rFont val="Calibri"/>
        <family val="2"/>
        <scheme val="minor"/>
      </rPr>
      <t xml:space="preserve">NM8-125 standard
</t>
    </r>
    <r>
      <rPr>
        <sz val="7"/>
        <color theme="1"/>
        <rFont val="Calibri"/>
        <family val="2"/>
        <scheme val="minor"/>
      </rPr>
      <t>rotated handle RH12</t>
    </r>
  </si>
  <si>
    <t>NM8-125 RH12</t>
  </si>
  <si>
    <r>
      <t/>
    </r>
    <r>
      <rPr>
        <sz val="7"/>
        <color theme="1"/>
        <rFont val="Calibri"/>
        <family val="2"/>
        <scheme val="minor"/>
      </rPr>
      <t xml:space="preserve">MANDO ROTATIVO ESTANDAR (IP 40) RH12 PARA </t>
    </r>
    <r>
      <rPr>
        <sz val="7"/>
        <color rgb="FFff0000"/>
        <rFont val="Calibri"/>
        <family val="2"/>
        <scheme val="minor"/>
      </rPr>
      <t>NM8-125</t>
    </r>
  </si>
  <si>
    <r>
      <t/>
    </r>
    <r>
      <rPr>
        <sz val="7"/>
        <color theme="1"/>
        <rFont val="Calibri"/>
        <family val="2"/>
        <scheme val="minor"/>
      </rPr>
      <t xml:space="preserve">NM8-250 standard
</t>
    </r>
    <r>
      <rPr>
        <sz val="7"/>
        <color theme="1"/>
        <rFont val="Calibri"/>
        <family val="2"/>
        <scheme val="minor"/>
      </rPr>
      <t>rotated handle RH22</t>
    </r>
  </si>
  <si>
    <t>NM8-250 RH22</t>
  </si>
  <si>
    <r>
      <t/>
    </r>
    <r>
      <rPr>
        <sz val="7"/>
        <color theme="1"/>
        <rFont val="Calibri"/>
        <family val="2"/>
        <scheme val="minor"/>
      </rPr>
      <t xml:space="preserve">MANDO ROTATIVO ESTANDAR (IP 40) RH22 PARA </t>
    </r>
    <r>
      <rPr>
        <sz val="7"/>
        <color rgb="FFff0000"/>
        <rFont val="Calibri"/>
        <family val="2"/>
        <scheme val="minor"/>
      </rPr>
      <t>NM8-250</t>
    </r>
  </si>
  <si>
    <r>
      <t/>
    </r>
    <r>
      <rPr>
        <sz val="7"/>
        <color theme="1"/>
        <rFont val="Calibri"/>
        <family val="2"/>
        <scheme val="minor"/>
      </rPr>
      <t xml:space="preserve">NM8-630 standard
</t>
    </r>
    <r>
      <rPr>
        <sz val="7"/>
        <color theme="1"/>
        <rFont val="Calibri"/>
        <family val="2"/>
        <scheme val="minor"/>
      </rPr>
      <t>rotated handle RH32</t>
    </r>
  </si>
  <si>
    <t>NM8-630 RH32</t>
  </si>
  <si>
    <r>
      <t/>
    </r>
    <r>
      <rPr>
        <sz val="7"/>
        <color theme="1"/>
        <rFont val="Calibri"/>
        <family val="2"/>
        <scheme val="minor"/>
      </rPr>
      <t xml:space="preserve">MANDO ROTATIVO ESTANDAR (IP 40) RH32 PARA </t>
    </r>
    <r>
      <rPr>
        <sz val="7"/>
        <color rgb="FFff0000"/>
        <rFont val="Calibri"/>
        <family val="2"/>
        <scheme val="minor"/>
      </rPr>
      <t>NM8-630</t>
    </r>
  </si>
  <si>
    <r>
      <t/>
    </r>
    <r>
      <rPr>
        <sz val="7"/>
        <color theme="1"/>
        <rFont val="Calibri"/>
        <family val="2"/>
        <scheme val="minor"/>
      </rPr>
      <t xml:space="preserve">NMB-125 lengthen
</t>
    </r>
    <r>
      <rPr>
        <sz val="7"/>
        <color theme="1"/>
        <rFont val="Calibri"/>
        <family val="2"/>
        <scheme val="minor"/>
      </rPr>
      <t>rotated handle RH13</t>
    </r>
  </si>
  <si>
    <t>NM8-125 RH13</t>
  </si>
  <si>
    <r>
      <t/>
    </r>
    <r>
      <rPr>
        <sz val="7"/>
        <color theme="1"/>
        <rFont val="Calibri"/>
        <family val="2"/>
        <scheme val="minor"/>
      </rPr>
      <t xml:space="preserve">MANDO ROTATIVO PROLONGADO (IP 55) RH13 PARA   </t>
    </r>
    <r>
      <rPr>
        <sz val="7"/>
        <color rgb="FFff0000"/>
        <rFont val="Calibri"/>
        <family val="2"/>
        <scheme val="minor"/>
      </rPr>
      <t>NM8-125</t>
    </r>
  </si>
  <si>
    <r>
      <t/>
    </r>
    <r>
      <rPr>
        <sz val="7"/>
        <color theme="1"/>
        <rFont val="Calibri"/>
        <family val="2"/>
        <scheme val="minor"/>
      </rPr>
      <t xml:space="preserve">NM8-250 lengthen
</t>
    </r>
    <r>
      <rPr>
        <sz val="7"/>
        <color theme="1"/>
        <rFont val="Calibri"/>
        <family val="2"/>
        <scheme val="minor"/>
      </rPr>
      <t>rotated - handle RH23</t>
    </r>
  </si>
  <si>
    <t>NM8-250 RH23</t>
  </si>
  <si>
    <r>
      <t/>
    </r>
    <r>
      <rPr>
        <sz val="7"/>
        <color theme="1"/>
        <rFont val="Calibri"/>
        <family val="2"/>
        <scheme val="minor"/>
      </rPr>
      <t xml:space="preserve">MANDO ROTATIVO PROLONGADO (IP 55) RH23 PARA </t>
    </r>
    <r>
      <rPr>
        <sz val="7"/>
        <color rgb="FFff0000"/>
        <rFont val="Calibri"/>
        <family val="2"/>
        <scheme val="minor"/>
      </rPr>
      <t>NM8-250</t>
    </r>
  </si>
  <si>
    <r>
      <t/>
    </r>
    <r>
      <rPr>
        <sz val="7"/>
        <color theme="1"/>
        <rFont val="Calibri"/>
        <family val="2"/>
        <scheme val="minor"/>
      </rPr>
      <t xml:space="preserve">NM8-630 lengthen
</t>
    </r>
    <r>
      <rPr>
        <sz val="7"/>
        <color theme="1"/>
        <rFont val="Calibri"/>
        <family val="2"/>
        <scheme val="minor"/>
      </rPr>
      <t>rotated handle RH33</t>
    </r>
  </si>
  <si>
    <t>NM8-630 RH33</t>
  </si>
  <si>
    <r>
      <t/>
    </r>
    <r>
      <rPr>
        <sz val="7"/>
        <color theme="1"/>
        <rFont val="Calibri"/>
        <family val="2"/>
        <scheme val="minor"/>
      </rPr>
      <t xml:space="preserve">MANDO ROTATIVO PROLONGADO (IP 55) RH33 PARA </t>
    </r>
    <r>
      <rPr>
        <sz val="7"/>
        <color rgb="FFff0000"/>
        <rFont val="Calibri"/>
        <family val="2"/>
        <scheme val="minor"/>
      </rPr>
      <t>NM8-630</t>
    </r>
  </si>
  <si>
    <r>
      <t/>
    </r>
    <r>
      <rPr>
        <sz val="7"/>
        <color theme="1"/>
        <rFont val="Calibri"/>
        <family val="2"/>
        <scheme val="minor"/>
      </rPr>
      <t xml:space="preserve">Front connection
</t>
    </r>
    <r>
      <rPr>
        <sz val="7"/>
        <color theme="1"/>
        <rFont val="Calibri"/>
        <family val="2"/>
        <scheme val="minor"/>
      </rPr>
      <t>plateNFrMon8t-</t>
    </r>
  </si>
  <si>
    <t>NM8-125 TE</t>
  </si>
  <si>
    <r>
      <t/>
    </r>
    <r>
      <rPr>
        <sz val="7"/>
        <color theme="1"/>
        <rFont val="Calibri"/>
        <family val="2"/>
        <scheme val="minor"/>
      </rPr>
      <t xml:space="preserve">TERMINAL EXTENDIDO PARA </t>
    </r>
    <r>
      <rPr>
        <sz val="7"/>
        <color rgb="FFff0000"/>
        <rFont val="Calibri"/>
        <family val="2"/>
        <scheme val="minor"/>
      </rPr>
      <t>NM8-125</t>
    </r>
  </si>
  <si>
    <r>
      <t/>
    </r>
    <r>
      <rPr>
        <sz val="7"/>
        <color theme="1"/>
        <rFont val="Calibri"/>
        <family val="2"/>
        <scheme val="minor"/>
      </rPr>
      <t>NFrMon8t-1c2o5nnection plate- NM8-250/NM8S</t>
    </r>
  </si>
  <si>
    <t>NM8-250 TE</t>
  </si>
  <si>
    <r>
      <t/>
    </r>
    <r>
      <rPr>
        <sz val="7"/>
        <color theme="1"/>
        <rFont val="Calibri"/>
        <family val="2"/>
        <scheme val="minor"/>
      </rPr>
      <t xml:space="preserve">TERMINAL EXTENDIDO PARA </t>
    </r>
    <r>
      <rPr>
        <sz val="7"/>
        <color rgb="FFff0000"/>
        <rFont val="Calibri"/>
        <family val="2"/>
        <scheme val="minor"/>
      </rPr>
      <t>NM8-250/NM8S-125/NM8S-250(unidad)</t>
    </r>
  </si>
  <si>
    <r>
      <t/>
    </r>
    <r>
      <rPr>
        <sz val="7"/>
        <color theme="1"/>
        <rFont val="Calibri"/>
        <family val="2"/>
        <scheme val="minor"/>
      </rPr>
      <t xml:space="preserve">1F2ro5n/Nt cMo8nSn-
</t>
    </r>
    <r>
      <rPr>
        <sz val="7"/>
        <color theme="1"/>
        <rFont val="Calibri"/>
        <family val="2"/>
        <scheme val="minor"/>
      </rPr>
      <t>e2c5ti0on plate- NM8-</t>
    </r>
  </si>
  <si>
    <t>NM8- 400-630</t>
  </si>
  <si>
    <r>
      <t/>
    </r>
    <r>
      <rPr>
        <sz val="7"/>
        <color theme="1"/>
        <rFont val="Calibri"/>
        <family val="2"/>
        <scheme val="minor"/>
      </rPr>
      <t xml:space="preserve">Kit TERMINALES EXTENDIDOS PARA </t>
    </r>
    <r>
      <rPr>
        <sz val="7"/>
        <color rgb="FFff0000"/>
        <rFont val="Calibri"/>
        <family val="2"/>
        <scheme val="minor"/>
      </rPr>
      <t>NM8-400,630/NM8S- 400,630</t>
    </r>
  </si>
  <si>
    <r>
      <t/>
    </r>
    <r>
      <rPr>
        <sz val="7"/>
        <color theme="1"/>
        <rFont val="Calibri"/>
        <family val="2"/>
        <scheme val="minor"/>
      </rPr>
      <t>plate- NM8- 800,1250/NM8S-</t>
    </r>
  </si>
  <si>
    <t>NM8- 800,1250</t>
  </si>
  <si>
    <r>
      <t/>
    </r>
    <r>
      <rPr>
        <sz val="7"/>
        <color theme="1"/>
        <rFont val="Calibri"/>
        <family val="2"/>
        <scheme val="minor"/>
      </rPr>
      <t xml:space="preserve">Kit TERMINALES EXTENDIDOS PARA </t>
    </r>
    <r>
      <rPr>
        <sz val="7"/>
        <color rgb="FFff0000"/>
        <rFont val="Calibri"/>
        <family val="2"/>
        <scheme val="minor"/>
      </rPr>
      <t>NM8-800,1250/NM8S- 800,1250</t>
    </r>
  </si>
  <si>
    <r>
      <t/>
    </r>
    <r>
      <rPr>
        <sz val="7"/>
        <color theme="1"/>
        <rFont val="Calibri"/>
        <family val="2"/>
        <scheme val="minor"/>
      </rPr>
      <t>NC6-0610 220V 50/60HZ</t>
    </r>
  </si>
  <si>
    <t>NC6-0610</t>
  </si>
  <si>
    <r>
      <t/>
    </r>
    <r>
      <rPr>
        <sz val="7"/>
        <color theme="1"/>
        <rFont val="Calibri"/>
        <family val="2"/>
        <scheme val="minor"/>
      </rPr>
      <t xml:space="preserve">MINI CONTACTOR </t>
    </r>
    <r>
      <rPr>
        <sz val="7"/>
        <color rgb="FFff0000"/>
        <rFont val="Calibri"/>
        <family val="2"/>
        <scheme val="minor"/>
      </rPr>
      <t xml:space="preserve">6A </t>
    </r>
    <r>
      <rPr>
        <sz val="7"/>
        <color theme="1"/>
        <rFont val="Calibri"/>
        <family val="2"/>
        <scheme val="minor"/>
      </rPr>
      <t xml:space="preserve">2.2KW </t>
    </r>
    <r>
      <rPr>
        <sz val="7"/>
        <color rgb="FFff0000"/>
        <rFont val="Calibri"/>
        <family val="2"/>
        <scheme val="minor"/>
      </rPr>
      <t xml:space="preserve">B.220V </t>
    </r>
    <r>
      <rPr>
        <sz val="7"/>
        <color theme="1"/>
        <rFont val="Calibri"/>
        <family val="2"/>
        <scheme val="minor"/>
      </rPr>
      <t>1NA CHINT</t>
    </r>
  </si>
  <si>
    <r>
      <t/>
    </r>
    <r>
      <rPr>
        <sz val="7"/>
        <color theme="1"/>
        <rFont val="Calibri"/>
        <family val="2"/>
        <scheme val="minor"/>
      </rPr>
      <t>NC6-0910 220V 50/60HZ</t>
    </r>
  </si>
  <si>
    <t>NC6-0910</t>
  </si>
  <si>
    <r>
      <t/>
    </r>
    <r>
      <rPr>
        <sz val="7"/>
        <color theme="1"/>
        <rFont val="Calibri"/>
        <family val="2"/>
        <scheme val="minor"/>
      </rPr>
      <t xml:space="preserve">MINI CONTACTOR </t>
    </r>
    <r>
      <rPr>
        <sz val="7"/>
        <color rgb="FFff0000"/>
        <rFont val="Calibri"/>
        <family val="2"/>
        <scheme val="minor"/>
      </rPr>
      <t xml:space="preserve">9A </t>
    </r>
    <r>
      <rPr>
        <sz val="7"/>
        <color theme="1"/>
        <rFont val="Calibri"/>
        <family val="2"/>
        <scheme val="minor"/>
      </rPr>
      <t xml:space="preserve">4KW </t>
    </r>
    <r>
      <rPr>
        <sz val="7"/>
        <color rgb="FFff0000"/>
        <rFont val="Calibri"/>
        <family val="2"/>
        <scheme val="minor"/>
      </rPr>
      <t xml:space="preserve">B.220V </t>
    </r>
    <r>
      <rPr>
        <sz val="7"/>
        <color theme="1"/>
        <rFont val="Calibri"/>
        <family val="2"/>
        <scheme val="minor"/>
      </rPr>
      <t>1NA CHINT</t>
    </r>
  </si>
  <si>
    <r>
      <t/>
    </r>
    <r>
      <rPr>
        <sz val="7"/>
        <color rgb="FFff0000"/>
        <rFont val="Calibri"/>
        <family val="2"/>
        <scheme val="minor"/>
      </rPr>
      <t>NC1</t>
    </r>
    <r>
      <rPr>
        <sz val="7"/>
        <color theme="1"/>
        <rFont val="Calibri"/>
        <family val="2"/>
        <scheme val="minor"/>
      </rPr>
      <t>-0910 220V 50/60HZ</t>
    </r>
  </si>
  <si>
    <r>
      <t/>
    </r>
    <r>
      <rPr>
        <sz val="7"/>
        <color theme="1"/>
        <rFont val="Calibri"/>
        <family val="2"/>
        <scheme val="minor"/>
      </rPr>
      <t xml:space="preserve">CONTACTOR </t>
    </r>
    <r>
      <rPr>
        <sz val="7"/>
        <color rgb="FFff0000"/>
        <rFont val="Calibri"/>
        <family val="2"/>
        <scheme val="minor"/>
      </rPr>
      <t xml:space="preserve">9A </t>
    </r>
    <r>
      <rPr>
        <sz val="7"/>
        <color theme="1"/>
        <rFont val="Calibri"/>
        <family val="2"/>
        <scheme val="minor"/>
      </rPr>
      <t xml:space="preserve">5.5KW </t>
    </r>
    <r>
      <rPr>
        <sz val="7"/>
        <color rgb="FFff0000"/>
        <rFont val="Calibri"/>
        <family val="2"/>
        <scheme val="minor"/>
      </rPr>
      <t xml:space="preserve">220V </t>
    </r>
    <r>
      <rPr>
        <sz val="7"/>
        <color theme="1"/>
        <rFont val="Calibri"/>
        <family val="2"/>
        <scheme val="minor"/>
      </rPr>
      <t>1NA CHINT</t>
    </r>
  </si>
  <si>
    <r>
      <t/>
    </r>
    <r>
      <rPr>
        <sz val="7"/>
        <color theme="1"/>
        <rFont val="Calibri"/>
        <family val="2"/>
        <scheme val="minor"/>
      </rPr>
      <t>NC1-1210 220V 50/60HZ</t>
    </r>
  </si>
  <si>
    <t>NC1-0910</t>
  </si>
  <si>
    <r>
      <t/>
    </r>
    <r>
      <rPr>
        <sz val="7"/>
        <color theme="1"/>
        <rFont val="Calibri"/>
        <family val="2"/>
        <scheme val="minor"/>
      </rPr>
      <t xml:space="preserve">CONTACTOR </t>
    </r>
    <r>
      <rPr>
        <sz val="7"/>
        <color rgb="FFff0000"/>
        <rFont val="Calibri"/>
        <family val="2"/>
        <scheme val="minor"/>
      </rPr>
      <t xml:space="preserve">12A </t>
    </r>
    <r>
      <rPr>
        <sz val="7"/>
        <color theme="1"/>
        <rFont val="Calibri"/>
        <family val="2"/>
        <scheme val="minor"/>
      </rPr>
      <t xml:space="preserve">5.5KW </t>
    </r>
    <r>
      <rPr>
        <sz val="7"/>
        <color rgb="FFff0000"/>
        <rFont val="Calibri"/>
        <family val="2"/>
        <scheme val="minor"/>
      </rPr>
      <t xml:space="preserve">220V </t>
    </r>
    <r>
      <rPr>
        <sz val="7"/>
        <color theme="1"/>
        <rFont val="Calibri"/>
        <family val="2"/>
        <scheme val="minor"/>
      </rPr>
      <t>1NA CHINT</t>
    </r>
  </si>
  <si>
    <r>
      <t/>
    </r>
    <r>
      <rPr>
        <sz val="7"/>
        <color theme="1"/>
        <rFont val="Calibri"/>
        <family val="2"/>
        <scheme val="minor"/>
      </rPr>
      <t>NC1-1810 220V 50/60HZ</t>
    </r>
  </si>
  <si>
    <t>NC1-1810</t>
  </si>
  <si>
    <r>
      <t/>
    </r>
    <r>
      <rPr>
        <sz val="7"/>
        <color theme="1"/>
        <rFont val="Calibri"/>
        <family val="2"/>
        <scheme val="minor"/>
      </rPr>
      <t xml:space="preserve">CONTACTOR </t>
    </r>
    <r>
      <rPr>
        <sz val="7"/>
        <color rgb="FFff0000"/>
        <rFont val="Calibri"/>
        <family val="2"/>
        <scheme val="minor"/>
      </rPr>
      <t xml:space="preserve">18A </t>
    </r>
    <r>
      <rPr>
        <sz val="7"/>
        <color theme="1"/>
        <rFont val="Calibri"/>
        <family val="2"/>
        <scheme val="minor"/>
      </rPr>
      <t xml:space="preserve">7.5KW </t>
    </r>
    <r>
      <rPr>
        <sz val="7"/>
        <color rgb="FFff0000"/>
        <rFont val="Calibri"/>
        <family val="2"/>
        <scheme val="minor"/>
      </rPr>
      <t xml:space="preserve">220V </t>
    </r>
    <r>
      <rPr>
        <sz val="7"/>
        <color theme="1"/>
        <rFont val="Calibri"/>
        <family val="2"/>
        <scheme val="minor"/>
      </rPr>
      <t>1NA CHINT</t>
    </r>
  </si>
  <si>
    <r>
      <t/>
    </r>
    <r>
      <rPr>
        <sz val="7"/>
        <color theme="1"/>
        <rFont val="Calibri"/>
        <family val="2"/>
        <scheme val="minor"/>
      </rPr>
      <t>NC1-2510 220V 50/60HZ</t>
    </r>
  </si>
  <si>
    <t>NC1-2510</t>
  </si>
  <si>
    <r>
      <t/>
    </r>
    <r>
      <rPr>
        <sz val="7"/>
        <color theme="1"/>
        <rFont val="Calibri"/>
        <family val="2"/>
        <scheme val="minor"/>
      </rPr>
      <t xml:space="preserve">CONTACTOR </t>
    </r>
    <r>
      <rPr>
        <sz val="7"/>
        <color rgb="FFff0000"/>
        <rFont val="Calibri"/>
        <family val="2"/>
        <scheme val="minor"/>
      </rPr>
      <t xml:space="preserve">25A </t>
    </r>
    <r>
      <rPr>
        <sz val="7"/>
        <color theme="1"/>
        <rFont val="Calibri"/>
        <family val="2"/>
        <scheme val="minor"/>
      </rPr>
      <t xml:space="preserve">11KW </t>
    </r>
    <r>
      <rPr>
        <sz val="7"/>
        <color rgb="FFff0000"/>
        <rFont val="Calibri"/>
        <family val="2"/>
        <scheme val="minor"/>
      </rPr>
      <t xml:space="preserve">220V </t>
    </r>
    <r>
      <rPr>
        <sz val="7"/>
        <color theme="1"/>
        <rFont val="Calibri"/>
        <family val="2"/>
        <scheme val="minor"/>
      </rPr>
      <t>1NA CHINT</t>
    </r>
  </si>
  <si>
    <r>
      <t/>
    </r>
    <r>
      <rPr>
        <sz val="7"/>
        <color theme="1"/>
        <rFont val="Calibri"/>
        <family val="2"/>
        <scheme val="minor"/>
      </rPr>
      <t>NC1-3210 220V 50/60HZ</t>
    </r>
  </si>
  <si>
    <t>NC1-3210</t>
  </si>
  <si>
    <r>
      <t/>
    </r>
    <r>
      <rPr>
        <sz val="7"/>
        <color theme="1"/>
        <rFont val="Calibri"/>
        <family val="2"/>
        <scheme val="minor"/>
      </rPr>
      <t xml:space="preserve">CONTACTOR </t>
    </r>
    <r>
      <rPr>
        <sz val="7"/>
        <color rgb="FFff0000"/>
        <rFont val="Calibri"/>
        <family val="2"/>
        <scheme val="minor"/>
      </rPr>
      <t xml:space="preserve">32A </t>
    </r>
    <r>
      <rPr>
        <sz val="7"/>
        <color theme="1"/>
        <rFont val="Calibri"/>
        <family val="2"/>
        <scheme val="minor"/>
      </rPr>
      <t xml:space="preserve">15KW </t>
    </r>
    <r>
      <rPr>
        <sz val="7"/>
        <color rgb="FFff0000"/>
        <rFont val="Calibri"/>
        <family val="2"/>
        <scheme val="minor"/>
      </rPr>
      <t xml:space="preserve">220V </t>
    </r>
    <r>
      <rPr>
        <sz val="7"/>
        <color theme="1"/>
        <rFont val="Calibri"/>
        <family val="2"/>
        <scheme val="minor"/>
      </rPr>
      <t>1NA CHINT</t>
    </r>
  </si>
  <si>
    <r>
      <t/>
    </r>
    <r>
      <rPr>
        <sz val="7"/>
        <color theme="1"/>
        <rFont val="Calibri"/>
        <family val="2"/>
        <scheme val="minor"/>
      </rPr>
      <t>NC1-4011 220V 50/60HZ</t>
    </r>
  </si>
  <si>
    <t>NC1-4011</t>
  </si>
  <si>
    <r>
      <t/>
    </r>
    <r>
      <rPr>
        <sz val="7"/>
        <color theme="1"/>
        <rFont val="Calibri"/>
        <family val="2"/>
        <scheme val="minor"/>
      </rPr>
      <t xml:space="preserve">CONTACTOR </t>
    </r>
    <r>
      <rPr>
        <sz val="7"/>
        <color rgb="FFff0000"/>
        <rFont val="Calibri"/>
        <family val="2"/>
        <scheme val="minor"/>
      </rPr>
      <t xml:space="preserve">40A </t>
    </r>
    <r>
      <rPr>
        <sz val="7"/>
        <color theme="1"/>
        <rFont val="Calibri"/>
        <family val="2"/>
        <scheme val="minor"/>
      </rPr>
      <t xml:space="preserve">18.5KW </t>
    </r>
    <r>
      <rPr>
        <sz val="7"/>
        <color rgb="FFff0000"/>
        <rFont val="Calibri"/>
        <family val="2"/>
        <scheme val="minor"/>
      </rPr>
      <t xml:space="preserve">220V </t>
    </r>
    <r>
      <rPr>
        <sz val="7"/>
        <color theme="1"/>
        <rFont val="Calibri"/>
        <family val="2"/>
        <scheme val="minor"/>
      </rPr>
      <t>1NA +1NC CHINT</t>
    </r>
  </si>
  <si>
    <r>
      <t/>
    </r>
    <r>
      <rPr>
        <sz val="7"/>
        <color theme="1"/>
        <rFont val="Calibri"/>
        <family val="2"/>
        <scheme val="minor"/>
      </rPr>
      <t>NC1-5011 220V 50/60HZ</t>
    </r>
  </si>
  <si>
    <t>NC1-5011</t>
  </si>
  <si>
    <r>
      <t/>
    </r>
    <r>
      <rPr>
        <sz val="7"/>
        <color theme="1"/>
        <rFont val="Calibri"/>
        <family val="2"/>
        <scheme val="minor"/>
      </rPr>
      <t xml:space="preserve">CONTACTOR </t>
    </r>
    <r>
      <rPr>
        <sz val="7"/>
        <color rgb="FFff0000"/>
        <rFont val="Calibri"/>
        <family val="2"/>
        <scheme val="minor"/>
      </rPr>
      <t xml:space="preserve">50A </t>
    </r>
    <r>
      <rPr>
        <sz val="7"/>
        <color theme="1"/>
        <rFont val="Calibri"/>
        <family val="2"/>
        <scheme val="minor"/>
      </rPr>
      <t xml:space="preserve">22KW </t>
    </r>
    <r>
      <rPr>
        <sz val="7"/>
        <color rgb="FFff0000"/>
        <rFont val="Calibri"/>
        <family val="2"/>
        <scheme val="minor"/>
      </rPr>
      <t xml:space="preserve">220V </t>
    </r>
    <r>
      <rPr>
        <sz val="7"/>
        <color theme="1"/>
        <rFont val="Calibri"/>
        <family val="2"/>
        <scheme val="minor"/>
      </rPr>
      <t>1NA +1NC CHINT</t>
    </r>
  </si>
  <si>
    <r>
      <t/>
    </r>
    <r>
      <rPr>
        <sz val="7"/>
        <color theme="1"/>
        <rFont val="Calibri"/>
        <family val="2"/>
        <scheme val="minor"/>
      </rPr>
      <t>NC1-6511 220V 50/60HZ</t>
    </r>
  </si>
  <si>
    <t>NC1-6511</t>
  </si>
  <si>
    <r>
      <t/>
    </r>
    <r>
      <rPr>
        <sz val="7"/>
        <color theme="1"/>
        <rFont val="Calibri"/>
        <family val="2"/>
        <scheme val="minor"/>
      </rPr>
      <t xml:space="preserve">CONTACTOR </t>
    </r>
    <r>
      <rPr>
        <sz val="7"/>
        <color rgb="FFff0000"/>
        <rFont val="Calibri"/>
        <family val="2"/>
        <scheme val="minor"/>
      </rPr>
      <t xml:space="preserve">65A </t>
    </r>
    <r>
      <rPr>
        <sz val="7"/>
        <color theme="1"/>
        <rFont val="Calibri"/>
        <family val="2"/>
        <scheme val="minor"/>
      </rPr>
      <t xml:space="preserve">30KW </t>
    </r>
    <r>
      <rPr>
        <sz val="7"/>
        <color rgb="FFff0000"/>
        <rFont val="Calibri"/>
        <family val="2"/>
        <scheme val="minor"/>
      </rPr>
      <t>220</t>
    </r>
    <r>
      <rPr>
        <sz val="7"/>
        <color theme="1"/>
        <rFont val="Calibri"/>
        <family val="2"/>
        <scheme val="minor"/>
      </rPr>
      <t>V 1NA +1NC CHINT</t>
    </r>
  </si>
  <si>
    <r>
      <t/>
    </r>
    <r>
      <rPr>
        <sz val="7"/>
        <color theme="1"/>
        <rFont val="Calibri"/>
        <family val="2"/>
        <scheme val="minor"/>
      </rPr>
      <t xml:space="preserve">NC1-6511 </t>
    </r>
    <r>
      <rPr>
        <sz val="7"/>
        <color rgb="FFff0000"/>
        <rFont val="Calibri"/>
        <family val="2"/>
        <scheme val="minor"/>
      </rPr>
      <t xml:space="preserve">380V </t>
    </r>
    <r>
      <rPr>
        <sz val="7"/>
        <color theme="1"/>
        <rFont val="Calibri"/>
        <family val="2"/>
        <scheme val="minor"/>
      </rPr>
      <t>50/60HZ</t>
    </r>
  </si>
  <si>
    <r>
      <t/>
    </r>
    <r>
      <rPr>
        <sz val="7"/>
        <color theme="1"/>
        <rFont val="Calibri"/>
        <family val="2"/>
        <scheme val="minor"/>
      </rPr>
      <t xml:space="preserve">CONTACTOR </t>
    </r>
    <r>
      <rPr>
        <sz val="7"/>
        <color rgb="FFff0000"/>
        <rFont val="Calibri"/>
        <family val="2"/>
        <scheme val="minor"/>
      </rPr>
      <t xml:space="preserve">65A </t>
    </r>
    <r>
      <rPr>
        <sz val="7"/>
        <color theme="1"/>
        <rFont val="Calibri"/>
        <family val="2"/>
        <scheme val="minor"/>
      </rPr>
      <t xml:space="preserve">30KW </t>
    </r>
    <r>
      <rPr>
        <sz val="7"/>
        <color rgb="FFff0000"/>
        <rFont val="Calibri"/>
        <family val="2"/>
        <scheme val="minor"/>
      </rPr>
      <t xml:space="preserve">380V </t>
    </r>
    <r>
      <rPr>
        <sz val="7"/>
        <color theme="1"/>
        <rFont val="Calibri"/>
        <family val="2"/>
        <scheme val="minor"/>
      </rPr>
      <t>1NA +1NC CHINT</t>
    </r>
  </si>
  <si>
    <r>
      <t/>
    </r>
    <r>
      <rPr>
        <sz val="7"/>
        <color theme="1"/>
        <rFont val="Calibri"/>
        <family val="2"/>
        <scheme val="minor"/>
      </rPr>
      <t>NC1-8011 220V 50/60HZ</t>
    </r>
  </si>
  <si>
    <t>NC1-8011</t>
  </si>
  <si>
    <r>
      <t/>
    </r>
    <r>
      <rPr>
        <sz val="7"/>
        <color theme="1"/>
        <rFont val="Calibri"/>
        <family val="2"/>
        <scheme val="minor"/>
      </rPr>
      <t xml:space="preserve">CONTACTOR </t>
    </r>
    <r>
      <rPr>
        <sz val="7"/>
        <color rgb="FFff0000"/>
        <rFont val="Calibri"/>
        <family val="2"/>
        <scheme val="minor"/>
      </rPr>
      <t xml:space="preserve">80A </t>
    </r>
    <r>
      <rPr>
        <sz val="7"/>
        <color theme="1"/>
        <rFont val="Calibri"/>
        <family val="2"/>
        <scheme val="minor"/>
      </rPr>
      <t xml:space="preserve">37KW </t>
    </r>
    <r>
      <rPr>
        <sz val="7"/>
        <color rgb="FFff0000"/>
        <rFont val="Calibri"/>
        <family val="2"/>
        <scheme val="minor"/>
      </rPr>
      <t xml:space="preserve">220V </t>
    </r>
    <r>
      <rPr>
        <sz val="7"/>
        <color theme="1"/>
        <rFont val="Calibri"/>
        <family val="2"/>
        <scheme val="minor"/>
      </rPr>
      <t>1NA +1NC CHINT</t>
    </r>
  </si>
  <si>
    <r>
      <t/>
    </r>
    <r>
      <rPr>
        <sz val="7"/>
        <color theme="1"/>
        <rFont val="Calibri"/>
        <family val="2"/>
        <scheme val="minor"/>
      </rPr>
      <t>NC1-9511 220V 50/60HZ</t>
    </r>
  </si>
  <si>
    <t>NC1-9511</t>
  </si>
  <si>
    <r>
      <t/>
    </r>
    <r>
      <rPr>
        <sz val="7"/>
        <color theme="1"/>
        <rFont val="Calibri"/>
        <family val="2"/>
        <scheme val="minor"/>
      </rPr>
      <t xml:space="preserve">CONTACTOR </t>
    </r>
    <r>
      <rPr>
        <sz val="7"/>
        <color rgb="FFff0000"/>
        <rFont val="Calibri"/>
        <family val="2"/>
        <scheme val="minor"/>
      </rPr>
      <t xml:space="preserve">95A </t>
    </r>
    <r>
      <rPr>
        <sz val="7"/>
        <color theme="1"/>
        <rFont val="Calibri"/>
        <family val="2"/>
        <scheme val="minor"/>
      </rPr>
      <t xml:space="preserve">45KW </t>
    </r>
    <r>
      <rPr>
        <sz val="7"/>
        <color rgb="FFff0000"/>
        <rFont val="Calibri"/>
        <family val="2"/>
        <scheme val="minor"/>
      </rPr>
      <t xml:space="preserve">220V </t>
    </r>
    <r>
      <rPr>
        <sz val="7"/>
        <color theme="1"/>
        <rFont val="Calibri"/>
        <family val="2"/>
        <scheme val="minor"/>
      </rPr>
      <t>1NA +1NC CHINT</t>
    </r>
  </si>
  <si>
    <r>
      <t/>
    </r>
    <r>
      <rPr>
        <sz val="7"/>
        <color rgb="FFff0000"/>
        <rFont val="Calibri"/>
        <family val="2"/>
        <scheme val="minor"/>
      </rPr>
      <t>NC2</t>
    </r>
    <r>
      <rPr>
        <sz val="7"/>
        <color theme="1"/>
        <rFont val="Calibri"/>
        <family val="2"/>
        <scheme val="minor"/>
      </rPr>
      <t>-115A 220V 50/60HZ</t>
    </r>
  </si>
  <si>
    <t>NC2-150</t>
  </si>
  <si>
    <r>
      <t/>
    </r>
    <r>
      <rPr>
        <sz val="7"/>
        <color theme="1"/>
        <rFont val="Calibri"/>
        <family val="2"/>
        <scheme val="minor"/>
      </rPr>
      <t xml:space="preserve">CONTACTOR </t>
    </r>
    <r>
      <rPr>
        <sz val="7"/>
        <color rgb="FFff0000"/>
        <rFont val="Calibri"/>
        <family val="2"/>
        <scheme val="minor"/>
      </rPr>
      <t xml:space="preserve">115A </t>
    </r>
    <r>
      <rPr>
        <sz val="7"/>
        <color theme="1"/>
        <rFont val="Calibri"/>
        <family val="2"/>
        <scheme val="minor"/>
      </rPr>
      <t>55KW 220V CHINT</t>
    </r>
  </si>
  <si>
    <r>
      <t/>
    </r>
    <r>
      <rPr>
        <sz val="7"/>
        <color rgb="FFff0000"/>
        <rFont val="Calibri"/>
        <family val="2"/>
        <scheme val="minor"/>
      </rPr>
      <t>NC2</t>
    </r>
    <r>
      <rPr>
        <sz val="7"/>
        <color theme="1"/>
        <rFont val="Calibri"/>
        <family val="2"/>
        <scheme val="minor"/>
      </rPr>
      <t>-150A 220V 50/60HZ</t>
    </r>
  </si>
  <si>
    <r>
      <t/>
    </r>
    <r>
      <rPr>
        <sz val="7"/>
        <color theme="1"/>
        <rFont val="Calibri"/>
        <family val="2"/>
        <scheme val="minor"/>
      </rPr>
      <t xml:space="preserve">CONTACTOR </t>
    </r>
    <r>
      <rPr>
        <sz val="7"/>
        <color rgb="FFff0000"/>
        <rFont val="Calibri"/>
        <family val="2"/>
        <scheme val="minor"/>
      </rPr>
      <t xml:space="preserve">150A </t>
    </r>
    <r>
      <rPr>
        <sz val="7"/>
        <color theme="1"/>
        <rFont val="Calibri"/>
        <family val="2"/>
        <scheme val="minor"/>
      </rPr>
      <t>75KW 220V CHINT</t>
    </r>
  </si>
  <si>
    <r>
      <t/>
    </r>
    <r>
      <rPr>
        <sz val="7"/>
        <color theme="1"/>
        <rFont val="Calibri"/>
        <family val="2"/>
        <scheme val="minor"/>
      </rPr>
      <t>NC2-185A 220V 50/60HZ</t>
    </r>
  </si>
  <si>
    <r>
      <t/>
    </r>
    <r>
      <rPr>
        <sz val="7"/>
        <color theme="1"/>
        <rFont val="Calibri"/>
        <family val="2"/>
        <scheme val="minor"/>
      </rPr>
      <t xml:space="preserve">CONTACTOR </t>
    </r>
    <r>
      <rPr>
        <sz val="7"/>
        <color rgb="FFff0000"/>
        <rFont val="Calibri"/>
        <family val="2"/>
        <scheme val="minor"/>
      </rPr>
      <t xml:space="preserve">185A </t>
    </r>
    <r>
      <rPr>
        <sz val="7"/>
        <color theme="1"/>
        <rFont val="Calibri"/>
        <family val="2"/>
        <scheme val="minor"/>
      </rPr>
      <t>90KW 220V CHINT</t>
    </r>
  </si>
  <si>
    <r>
      <t/>
    </r>
    <r>
      <rPr>
        <sz val="7"/>
        <color theme="1"/>
        <rFont val="Calibri"/>
        <family val="2"/>
        <scheme val="minor"/>
      </rPr>
      <t>NC2-225A 220V 50/60HZ</t>
    </r>
  </si>
  <si>
    <r>
      <t/>
    </r>
    <r>
      <rPr>
        <sz val="7"/>
        <color theme="1"/>
        <rFont val="Calibri"/>
        <family val="2"/>
        <scheme val="minor"/>
      </rPr>
      <t xml:space="preserve">CONTACTOR </t>
    </r>
    <r>
      <rPr>
        <sz val="7"/>
        <color rgb="FFff0000"/>
        <rFont val="Calibri"/>
        <family val="2"/>
        <scheme val="minor"/>
      </rPr>
      <t xml:space="preserve">225A </t>
    </r>
    <r>
      <rPr>
        <sz val="7"/>
        <color theme="1"/>
        <rFont val="Calibri"/>
        <family val="2"/>
        <scheme val="minor"/>
      </rPr>
      <t>110KW 220V CHINT</t>
    </r>
  </si>
  <si>
    <r>
      <t/>
    </r>
    <r>
      <rPr>
        <sz val="7"/>
        <color theme="1"/>
        <rFont val="Calibri"/>
        <family val="2"/>
        <scheme val="minor"/>
      </rPr>
      <t>NC2-265A 220V 50/60HZ</t>
    </r>
  </si>
  <si>
    <r>
      <t/>
    </r>
    <r>
      <rPr>
        <sz val="7"/>
        <color theme="1"/>
        <rFont val="Calibri"/>
        <family val="2"/>
        <scheme val="minor"/>
      </rPr>
      <t xml:space="preserve">CONTACTOR </t>
    </r>
    <r>
      <rPr>
        <sz val="7"/>
        <color rgb="FFff0000"/>
        <rFont val="Calibri"/>
        <family val="2"/>
        <scheme val="minor"/>
      </rPr>
      <t>265A</t>
    </r>
    <r>
      <rPr>
        <sz val="7"/>
        <color theme="1"/>
        <rFont val="Calibri"/>
        <family val="2"/>
        <scheme val="minor"/>
      </rPr>
      <t>132KW 220V CHINT</t>
    </r>
  </si>
  <si>
    <r>
      <t/>
    </r>
    <r>
      <rPr>
        <sz val="7"/>
        <color theme="1"/>
        <rFont val="Calibri"/>
        <family val="2"/>
        <scheme val="minor"/>
      </rPr>
      <t>NC2-330A 220V 50/60HZ</t>
    </r>
  </si>
  <si>
    <r>
      <t/>
    </r>
    <r>
      <rPr>
        <sz val="7"/>
        <color theme="1"/>
        <rFont val="Calibri"/>
        <family val="2"/>
        <scheme val="minor"/>
      </rPr>
      <t xml:space="preserve">CONTACTOR </t>
    </r>
    <r>
      <rPr>
        <sz val="7"/>
        <color rgb="FFff0000"/>
        <rFont val="Calibri"/>
        <family val="2"/>
        <scheme val="minor"/>
      </rPr>
      <t xml:space="preserve">330A </t>
    </r>
    <r>
      <rPr>
        <sz val="7"/>
        <color theme="1"/>
        <rFont val="Calibri"/>
        <family val="2"/>
        <scheme val="minor"/>
      </rPr>
      <t>160KW 220V CHINT</t>
    </r>
  </si>
  <si>
    <r>
      <t/>
    </r>
    <r>
      <rPr>
        <sz val="7"/>
        <color theme="1"/>
        <rFont val="Calibri"/>
        <family val="2"/>
        <scheme val="minor"/>
      </rPr>
      <t>NC2-400A 220V 50/60HZ</t>
    </r>
  </si>
  <si>
    <r>
      <t/>
    </r>
    <r>
      <rPr>
        <sz val="7"/>
        <color theme="1"/>
        <rFont val="Calibri"/>
        <family val="2"/>
        <scheme val="minor"/>
      </rPr>
      <t xml:space="preserve">CONTACTOR </t>
    </r>
    <r>
      <rPr>
        <sz val="7"/>
        <color rgb="FFff0000"/>
        <rFont val="Calibri"/>
        <family val="2"/>
        <scheme val="minor"/>
      </rPr>
      <t xml:space="preserve">400A </t>
    </r>
    <r>
      <rPr>
        <sz val="7"/>
        <color theme="1"/>
        <rFont val="Calibri"/>
        <family val="2"/>
        <scheme val="minor"/>
      </rPr>
      <t>200KW 220V CHINT</t>
    </r>
  </si>
  <si>
    <r>
      <t/>
    </r>
    <r>
      <rPr>
        <sz val="7"/>
        <color theme="1"/>
        <rFont val="Calibri"/>
        <family val="2"/>
        <scheme val="minor"/>
      </rPr>
      <t>NC2-500A 220V 50/60HZ</t>
    </r>
  </si>
  <si>
    <r>
      <t/>
    </r>
    <r>
      <rPr>
        <sz val="7"/>
        <color theme="1"/>
        <rFont val="Calibri"/>
        <family val="2"/>
        <scheme val="minor"/>
      </rPr>
      <t xml:space="preserve">CONTACTOR </t>
    </r>
    <r>
      <rPr>
        <sz val="7"/>
        <color rgb="FFff0000"/>
        <rFont val="Calibri"/>
        <family val="2"/>
        <scheme val="minor"/>
      </rPr>
      <t xml:space="preserve">500A </t>
    </r>
    <r>
      <rPr>
        <sz val="7"/>
        <color theme="1"/>
        <rFont val="Calibri"/>
        <family val="2"/>
        <scheme val="minor"/>
      </rPr>
      <t>250KW 220V CHINT</t>
    </r>
  </si>
  <si>
    <r>
      <t/>
    </r>
    <r>
      <rPr>
        <sz val="7"/>
        <color theme="1"/>
        <rFont val="Calibri"/>
        <family val="2"/>
        <scheme val="minor"/>
      </rPr>
      <t>NC2-630A 220V 50/60HZ</t>
    </r>
  </si>
  <si>
    <r>
      <t/>
    </r>
    <r>
      <rPr>
        <sz val="7"/>
        <color theme="1"/>
        <rFont val="Calibri"/>
        <family val="2"/>
        <scheme val="minor"/>
      </rPr>
      <t xml:space="preserve">CONTACTOR </t>
    </r>
    <r>
      <rPr>
        <sz val="7"/>
        <color rgb="FFff0000"/>
        <rFont val="Calibri"/>
        <family val="2"/>
        <scheme val="minor"/>
      </rPr>
      <t xml:space="preserve">630A </t>
    </r>
    <r>
      <rPr>
        <sz val="7"/>
        <color theme="1"/>
        <rFont val="Calibri"/>
        <family val="2"/>
        <scheme val="minor"/>
      </rPr>
      <t>335KW 220V CHINT</t>
    </r>
  </si>
  <si>
    <r>
      <t/>
    </r>
    <r>
      <rPr>
        <sz val="7"/>
        <color rgb="FFff0000"/>
        <rFont val="Calibri"/>
        <family val="2"/>
        <scheme val="minor"/>
      </rPr>
      <t xml:space="preserve">NXC-09 </t>
    </r>
    <r>
      <rPr>
        <sz val="7"/>
        <color theme="1"/>
        <rFont val="Calibri"/>
        <family val="2"/>
        <scheme val="minor"/>
      </rPr>
      <t>- 220V</t>
    </r>
  </si>
  <si>
    <r>
      <t/>
    </r>
    <r>
      <rPr>
        <sz val="7"/>
        <color theme="1"/>
        <rFont val="Calibri"/>
        <family val="2"/>
        <scheme val="minor"/>
      </rPr>
      <t xml:space="preserve">CONTACTOR (NEXT LINE) </t>
    </r>
    <r>
      <rPr>
        <b/>
        <sz val="7"/>
        <color rgb="FFff0000"/>
        <rFont val="Calibri"/>
        <family val="2"/>
        <scheme val="minor"/>
      </rPr>
      <t xml:space="preserve">9A </t>
    </r>
    <r>
      <rPr>
        <sz val="7"/>
        <color theme="1"/>
        <rFont val="Calibri"/>
        <family val="2"/>
        <scheme val="minor"/>
      </rPr>
      <t>AC220V 50/60HZ *NXC-09 220V 50/60Hz</t>
    </r>
  </si>
  <si>
    <r>
      <t/>
    </r>
    <r>
      <rPr>
        <sz val="7"/>
        <color rgb="FFff0000"/>
        <rFont val="Calibri"/>
        <family val="2"/>
        <scheme val="minor"/>
      </rPr>
      <t xml:space="preserve">NXC-12 </t>
    </r>
    <r>
      <rPr>
        <sz val="7"/>
        <color theme="1"/>
        <rFont val="Calibri"/>
        <family val="2"/>
        <scheme val="minor"/>
      </rPr>
      <t>- 220V</t>
    </r>
  </si>
  <si>
    <r>
      <t/>
    </r>
    <r>
      <rPr>
        <sz val="7"/>
        <color theme="1"/>
        <rFont val="Calibri"/>
        <family val="2"/>
        <scheme val="minor"/>
      </rPr>
      <t xml:space="preserve">CONTACTOR (NEXT LINE) </t>
    </r>
    <r>
      <rPr>
        <b/>
        <sz val="7"/>
        <color rgb="FFff0000"/>
        <rFont val="Calibri"/>
        <family val="2"/>
        <scheme val="minor"/>
      </rPr>
      <t xml:space="preserve">12A </t>
    </r>
    <r>
      <rPr>
        <sz val="7"/>
        <color theme="1"/>
        <rFont val="Calibri"/>
        <family val="2"/>
        <scheme val="minor"/>
      </rPr>
      <t>AC220V 50/60HZ*NXC-12 220V 50/60Hz</t>
    </r>
  </si>
  <si>
    <r>
      <t/>
    </r>
    <r>
      <rPr>
        <sz val="7"/>
        <color rgb="FFff0000"/>
        <rFont val="Calibri"/>
        <family val="2"/>
        <scheme val="minor"/>
      </rPr>
      <t xml:space="preserve">NXC-18 </t>
    </r>
    <r>
      <rPr>
        <sz val="7"/>
        <color theme="1"/>
        <rFont val="Calibri"/>
        <family val="2"/>
        <scheme val="minor"/>
      </rPr>
      <t>- 220V</t>
    </r>
  </si>
  <si>
    <r>
      <t/>
    </r>
    <r>
      <rPr>
        <sz val="7"/>
        <color theme="1"/>
        <rFont val="Calibri"/>
        <family val="2"/>
        <scheme val="minor"/>
      </rPr>
      <t xml:space="preserve">CONTACTOR (NEXT LINE) </t>
    </r>
    <r>
      <rPr>
        <b/>
        <sz val="7"/>
        <color rgb="FFff0000"/>
        <rFont val="Calibri"/>
        <family val="2"/>
        <scheme val="minor"/>
      </rPr>
      <t xml:space="preserve">18A </t>
    </r>
    <r>
      <rPr>
        <sz val="7"/>
        <color theme="1"/>
        <rFont val="Calibri"/>
        <family val="2"/>
        <scheme val="minor"/>
      </rPr>
      <t>AC220V 50/60HZ*NXC-18 220V 50/60Hz</t>
    </r>
  </si>
  <si>
    <r>
      <t/>
    </r>
    <r>
      <rPr>
        <sz val="7"/>
        <color rgb="FFff0000"/>
        <rFont val="Calibri"/>
        <family val="2"/>
        <scheme val="minor"/>
      </rPr>
      <t xml:space="preserve">NXC-25 </t>
    </r>
    <r>
      <rPr>
        <sz val="7"/>
        <color theme="1"/>
        <rFont val="Calibri"/>
        <family val="2"/>
        <scheme val="minor"/>
      </rPr>
      <t>- 220V</t>
    </r>
  </si>
  <si>
    <r>
      <t/>
    </r>
    <r>
      <rPr>
        <sz val="7"/>
        <color theme="1"/>
        <rFont val="Calibri"/>
        <family val="2"/>
        <scheme val="minor"/>
      </rPr>
      <t xml:space="preserve">CONTACTOR (NEXT LINE) </t>
    </r>
    <r>
      <rPr>
        <b/>
        <sz val="7"/>
        <color rgb="FFff0000"/>
        <rFont val="Calibri"/>
        <family val="2"/>
        <scheme val="minor"/>
      </rPr>
      <t xml:space="preserve">25A </t>
    </r>
    <r>
      <rPr>
        <sz val="7"/>
        <color theme="1"/>
        <rFont val="Calibri"/>
        <family val="2"/>
        <scheme val="minor"/>
      </rPr>
      <t>AC220V 50/60HZ*NXC-25 220V 50/60Hz</t>
    </r>
  </si>
  <si>
    <r>
      <t/>
    </r>
    <r>
      <rPr>
        <sz val="7"/>
        <color rgb="FFff0000"/>
        <rFont val="Calibri"/>
        <family val="2"/>
        <scheme val="minor"/>
      </rPr>
      <t xml:space="preserve">NXC-32 </t>
    </r>
    <r>
      <rPr>
        <sz val="7"/>
        <color theme="1"/>
        <rFont val="Calibri"/>
        <family val="2"/>
        <scheme val="minor"/>
      </rPr>
      <t>- 220V</t>
    </r>
  </si>
  <si>
    <r>
      <t/>
    </r>
    <r>
      <rPr>
        <sz val="7"/>
        <color theme="1"/>
        <rFont val="Calibri"/>
        <family val="2"/>
        <scheme val="minor"/>
      </rPr>
      <t xml:space="preserve">CONTACTOR (NEXT LINE) </t>
    </r>
    <r>
      <rPr>
        <b/>
        <sz val="7"/>
        <color rgb="FFff0000"/>
        <rFont val="Calibri"/>
        <family val="2"/>
        <scheme val="minor"/>
      </rPr>
      <t xml:space="preserve">32A </t>
    </r>
    <r>
      <rPr>
        <sz val="7"/>
        <color theme="1"/>
        <rFont val="Calibri"/>
        <family val="2"/>
        <scheme val="minor"/>
      </rPr>
      <t>AC220V 50/60HZ*NXC-32 220V 50/60Hz</t>
    </r>
  </si>
  <si>
    <r>
      <t/>
    </r>
    <r>
      <rPr>
        <sz val="7"/>
        <color rgb="FFff0000"/>
        <rFont val="Calibri"/>
        <family val="2"/>
        <scheme val="minor"/>
      </rPr>
      <t xml:space="preserve">NXC-40 </t>
    </r>
    <r>
      <rPr>
        <sz val="7"/>
        <color theme="1"/>
        <rFont val="Calibri"/>
        <family val="2"/>
        <scheme val="minor"/>
      </rPr>
      <t>- 220V</t>
    </r>
  </si>
  <si>
    <r>
      <t/>
    </r>
    <r>
      <rPr>
        <sz val="7"/>
        <color theme="1"/>
        <rFont val="Calibri"/>
        <family val="2"/>
        <scheme val="minor"/>
      </rPr>
      <t xml:space="preserve">CONTACTOR (NEXT LINE) </t>
    </r>
    <r>
      <rPr>
        <b/>
        <sz val="7"/>
        <color rgb="FFff0000"/>
        <rFont val="Calibri"/>
        <family val="2"/>
        <scheme val="minor"/>
      </rPr>
      <t xml:space="preserve">40A </t>
    </r>
    <r>
      <rPr>
        <sz val="7"/>
        <color theme="1"/>
        <rFont val="Calibri"/>
        <family val="2"/>
        <scheme val="minor"/>
      </rPr>
      <t>AC220V 50/60HZ*NXC-40 220V 50/60Hz</t>
    </r>
  </si>
  <si>
    <r>
      <t/>
    </r>
    <r>
      <rPr>
        <sz val="7"/>
        <color rgb="FFff0000"/>
        <rFont val="Calibri"/>
        <family val="2"/>
        <scheme val="minor"/>
      </rPr>
      <t xml:space="preserve">NXC-50 </t>
    </r>
    <r>
      <rPr>
        <sz val="7"/>
        <color theme="1"/>
        <rFont val="Calibri"/>
        <family val="2"/>
        <scheme val="minor"/>
      </rPr>
      <t>- 220V</t>
    </r>
  </si>
  <si>
    <r>
      <t/>
    </r>
    <r>
      <rPr>
        <sz val="7"/>
        <color theme="1"/>
        <rFont val="Calibri"/>
        <family val="2"/>
        <scheme val="minor"/>
      </rPr>
      <t xml:space="preserve">CONTACTOR (NEXT LINE) </t>
    </r>
    <r>
      <rPr>
        <b/>
        <sz val="7"/>
        <color rgb="FFff0000"/>
        <rFont val="Calibri"/>
        <family val="2"/>
        <scheme val="minor"/>
      </rPr>
      <t xml:space="preserve">50A </t>
    </r>
    <r>
      <rPr>
        <sz val="7"/>
        <color theme="1"/>
        <rFont val="Calibri"/>
        <family val="2"/>
        <scheme val="minor"/>
      </rPr>
      <t>AC220V 50/60HZ*NXC-50 220V 50/60Hz</t>
    </r>
  </si>
  <si>
    <r>
      <t/>
    </r>
    <r>
      <rPr>
        <sz val="7"/>
        <color rgb="FFff0000"/>
        <rFont val="Calibri"/>
        <family val="2"/>
        <scheme val="minor"/>
      </rPr>
      <t xml:space="preserve">NXC-65 </t>
    </r>
    <r>
      <rPr>
        <sz val="7"/>
        <color theme="1"/>
        <rFont val="Calibri"/>
        <family val="2"/>
        <scheme val="minor"/>
      </rPr>
      <t>- 220V</t>
    </r>
  </si>
  <si>
    <r>
      <t/>
    </r>
    <r>
      <rPr>
        <sz val="7"/>
        <color theme="1"/>
        <rFont val="Calibri"/>
        <family val="2"/>
        <scheme val="minor"/>
      </rPr>
      <t xml:space="preserve">CONTACTOR (NEXT LINE) </t>
    </r>
    <r>
      <rPr>
        <sz val="7"/>
        <color rgb="FFff0000"/>
        <rFont val="Calibri"/>
        <family val="2"/>
        <scheme val="minor"/>
      </rPr>
      <t xml:space="preserve">65A </t>
    </r>
    <r>
      <rPr>
        <sz val="7"/>
        <color theme="1"/>
        <rFont val="Calibri"/>
        <family val="2"/>
        <scheme val="minor"/>
      </rPr>
      <t>AC220V 50/60HZ*NXC-65 220V 50/60Hz</t>
    </r>
  </si>
  <si>
    <r>
      <t/>
    </r>
    <r>
      <rPr>
        <sz val="7"/>
        <color rgb="FFff0000"/>
        <rFont val="Calibri"/>
        <family val="2"/>
        <scheme val="minor"/>
      </rPr>
      <t>NXC-75</t>
    </r>
    <r>
      <rPr>
        <sz val="7"/>
        <color theme="1"/>
        <rFont val="Calibri"/>
        <family val="2"/>
        <scheme val="minor"/>
      </rPr>
      <t>- 220V</t>
    </r>
  </si>
  <si>
    <r>
      <t/>
    </r>
    <r>
      <rPr>
        <sz val="7"/>
        <color theme="1"/>
        <rFont val="Calibri"/>
        <family val="2"/>
        <scheme val="minor"/>
      </rPr>
      <t xml:space="preserve">CONTACTOR (NEXT LINE) </t>
    </r>
    <r>
      <rPr>
        <b/>
        <sz val="7"/>
        <color rgb="FFff0000"/>
        <rFont val="Calibri"/>
        <family val="2"/>
        <scheme val="minor"/>
      </rPr>
      <t xml:space="preserve">75A </t>
    </r>
    <r>
      <rPr>
        <sz val="7"/>
        <color theme="1"/>
        <rFont val="Calibri"/>
        <family val="2"/>
        <scheme val="minor"/>
      </rPr>
      <t>AC220V 50/60HZ*NXC-75 220V 50/60Hz</t>
    </r>
  </si>
  <si>
    <r>
      <t/>
    </r>
    <r>
      <rPr>
        <sz val="7"/>
        <color rgb="FFff0000"/>
        <rFont val="Calibri"/>
        <family val="2"/>
        <scheme val="minor"/>
      </rPr>
      <t xml:space="preserve">NXC-85  </t>
    </r>
    <r>
      <rPr>
        <sz val="7"/>
        <color theme="1"/>
        <rFont val="Calibri"/>
        <family val="2"/>
        <scheme val="minor"/>
      </rPr>
      <t>- 220V</t>
    </r>
  </si>
  <si>
    <r>
      <t/>
    </r>
    <r>
      <rPr>
        <sz val="7"/>
        <color theme="1"/>
        <rFont val="Calibri"/>
        <family val="2"/>
        <scheme val="minor"/>
      </rPr>
      <t xml:space="preserve">CONTACTOR (NEXT LINE) </t>
    </r>
    <r>
      <rPr>
        <b/>
        <sz val="7"/>
        <color rgb="FFff0000"/>
        <rFont val="Calibri"/>
        <family val="2"/>
        <scheme val="minor"/>
      </rPr>
      <t xml:space="preserve">85A </t>
    </r>
    <r>
      <rPr>
        <sz val="7"/>
        <color theme="1"/>
        <rFont val="Calibri"/>
        <family val="2"/>
        <scheme val="minor"/>
      </rPr>
      <t>AC220V 50/60HZ*NXC-85 220V 50/60Hz</t>
    </r>
  </si>
  <si>
    <r>
      <t/>
    </r>
    <r>
      <rPr>
        <sz val="7"/>
        <color rgb="FFff0000"/>
        <rFont val="Calibri"/>
        <family val="2"/>
        <scheme val="minor"/>
      </rPr>
      <t xml:space="preserve">NXC-100 </t>
    </r>
    <r>
      <rPr>
        <sz val="7"/>
        <color theme="1"/>
        <rFont val="Calibri"/>
        <family val="2"/>
        <scheme val="minor"/>
      </rPr>
      <t>- 220V</t>
    </r>
  </si>
  <si>
    <r>
      <t/>
    </r>
    <r>
      <rPr>
        <sz val="7"/>
        <color theme="1"/>
        <rFont val="Calibri"/>
        <family val="2"/>
        <scheme val="minor"/>
      </rPr>
      <t xml:space="preserve">CONTACTOR (NEXT LINE) </t>
    </r>
    <r>
      <rPr>
        <b/>
        <sz val="7"/>
        <color rgb="FFff0000"/>
        <rFont val="Calibri"/>
        <family val="2"/>
        <scheme val="minor"/>
      </rPr>
      <t xml:space="preserve">100A </t>
    </r>
    <r>
      <rPr>
        <sz val="7"/>
        <color theme="1"/>
        <rFont val="Calibri"/>
        <family val="2"/>
        <scheme val="minor"/>
      </rPr>
      <t>AC220V 50/60HZ*NXC-100 220V 50/60Hz</t>
    </r>
  </si>
  <si>
    <r>
      <t/>
    </r>
    <r>
      <rPr>
        <sz val="7"/>
        <color theme="1"/>
        <rFont val="Calibri"/>
        <family val="2"/>
        <scheme val="minor"/>
      </rPr>
      <t>NC8-2522 220V 50/60Hz</t>
    </r>
  </si>
  <si>
    <r>
      <t/>
    </r>
    <r>
      <rPr>
        <sz val="7"/>
        <color theme="1"/>
        <rFont val="Calibri"/>
        <family val="2"/>
        <scheme val="minor"/>
      </rPr>
      <t xml:space="preserve">CONTACTOR  </t>
    </r>
    <r>
      <rPr>
        <sz val="7"/>
        <color rgb="FFff0000"/>
        <rFont val="Calibri"/>
        <family val="2"/>
        <scheme val="minor"/>
      </rPr>
      <t>25A 220V</t>
    </r>
    <r>
      <rPr>
        <sz val="7"/>
        <color theme="1"/>
        <rFont val="Calibri"/>
        <family val="2"/>
        <scheme val="minor"/>
      </rPr>
      <t xml:space="preserve">. Modelo </t>
    </r>
    <r>
      <rPr>
        <sz val="7"/>
        <color rgb="FFff0000"/>
        <rFont val="Calibri"/>
        <family val="2"/>
        <scheme val="minor"/>
      </rPr>
      <t>NC8</t>
    </r>
  </si>
  <si>
    <r>
      <t/>
    </r>
    <r>
      <rPr>
        <sz val="7"/>
        <color theme="1"/>
        <rFont val="Calibri"/>
        <family val="2"/>
        <scheme val="minor"/>
      </rPr>
      <t>NC8-3222 220V 50/60Hz</t>
    </r>
  </si>
  <si>
    <r>
      <t/>
    </r>
    <r>
      <rPr>
        <sz val="7"/>
        <color theme="1"/>
        <rFont val="Calibri"/>
        <family val="2"/>
        <scheme val="minor"/>
      </rPr>
      <t xml:space="preserve">CONTACTOR  </t>
    </r>
    <r>
      <rPr>
        <sz val="7"/>
        <color rgb="FFff0000"/>
        <rFont val="Calibri"/>
        <family val="2"/>
        <scheme val="minor"/>
      </rPr>
      <t>32A 220V</t>
    </r>
    <r>
      <rPr>
        <sz val="7"/>
        <color theme="1"/>
        <rFont val="Calibri"/>
        <family val="2"/>
        <scheme val="minor"/>
      </rPr>
      <t xml:space="preserve">. Modelo </t>
    </r>
    <r>
      <rPr>
        <sz val="7"/>
        <color rgb="FFff0000"/>
        <rFont val="Calibri"/>
        <family val="2"/>
        <scheme val="minor"/>
      </rPr>
      <t>NC8</t>
    </r>
  </si>
  <si>
    <r>
      <t/>
    </r>
    <r>
      <rPr>
        <sz val="7"/>
        <color theme="1"/>
        <rFont val="Calibri"/>
        <family val="2"/>
        <scheme val="minor"/>
      </rPr>
      <t>NC8-3822 220V 50/60Hz</t>
    </r>
  </si>
  <si>
    <r>
      <t/>
    </r>
    <r>
      <rPr>
        <sz val="7"/>
        <color theme="1"/>
        <rFont val="Calibri"/>
        <family val="2"/>
        <scheme val="minor"/>
      </rPr>
      <t xml:space="preserve">CONTACTOR  </t>
    </r>
    <r>
      <rPr>
        <sz val="7"/>
        <color rgb="FFff0000"/>
        <rFont val="Calibri"/>
        <family val="2"/>
        <scheme val="minor"/>
      </rPr>
      <t>38A 220V</t>
    </r>
    <r>
      <rPr>
        <sz val="7"/>
        <color theme="1"/>
        <rFont val="Calibri"/>
        <family val="2"/>
        <scheme val="minor"/>
      </rPr>
      <t xml:space="preserve">. Modelo </t>
    </r>
    <r>
      <rPr>
        <sz val="7"/>
        <color rgb="FFff0000"/>
        <rFont val="Calibri"/>
        <family val="2"/>
        <scheme val="minor"/>
      </rPr>
      <t>NC8</t>
    </r>
  </si>
  <si>
    <r>
      <t/>
    </r>
    <r>
      <rPr>
        <sz val="7"/>
        <color theme="1"/>
        <rFont val="Calibri"/>
        <family val="2"/>
        <scheme val="minor"/>
      </rPr>
      <t>NXRC-22 220V, 50/60Hz</t>
    </r>
  </si>
  <si>
    <r>
      <t/>
    </r>
    <r>
      <rPr>
        <sz val="7"/>
        <color theme="1"/>
        <rFont val="Calibri"/>
        <family val="2"/>
        <scheme val="minor"/>
      </rPr>
      <t xml:space="preserve">RELE DE CONTROL </t>
    </r>
    <r>
      <rPr>
        <b/>
        <sz val="7"/>
        <color rgb="FF001f5f"/>
        <rFont val="Calibri"/>
        <family val="2"/>
        <scheme val="minor"/>
      </rPr>
      <t xml:space="preserve">2NA+2NC </t>
    </r>
    <r>
      <rPr>
        <b/>
        <sz val="7"/>
        <color rgb="FFff0000"/>
        <rFont val="Calibri"/>
        <family val="2"/>
        <scheme val="minor"/>
      </rPr>
      <t xml:space="preserve">AC220V - </t>
    </r>
    <r>
      <rPr>
        <b/>
        <sz val="7"/>
        <color rgb="FF001f5f"/>
        <rFont val="Calibri"/>
        <family val="2"/>
        <scheme val="minor"/>
      </rPr>
      <t>CONTACTOR AUXILIAR</t>
    </r>
  </si>
  <si>
    <r>
      <t/>
    </r>
    <r>
      <rPr>
        <sz val="7"/>
        <color theme="1"/>
        <rFont val="Calibri"/>
        <family val="2"/>
        <scheme val="minor"/>
      </rPr>
      <t>NXRC-22 24V 50/60Hz</t>
    </r>
  </si>
  <si>
    <r>
      <t/>
    </r>
    <r>
      <rPr>
        <sz val="7"/>
        <color theme="1"/>
        <rFont val="Calibri"/>
        <family val="2"/>
        <scheme val="minor"/>
      </rPr>
      <t xml:space="preserve">RELE DE CONTROL </t>
    </r>
    <r>
      <rPr>
        <b/>
        <sz val="7"/>
        <color rgb="FF001f5f"/>
        <rFont val="Calibri"/>
        <family val="2"/>
        <scheme val="minor"/>
      </rPr>
      <t xml:space="preserve">2NA+2NC </t>
    </r>
    <r>
      <rPr>
        <b/>
        <sz val="7"/>
        <color rgb="FFff0000"/>
        <rFont val="Calibri"/>
        <family val="2"/>
        <scheme val="minor"/>
      </rPr>
      <t xml:space="preserve">AC24V - </t>
    </r>
    <r>
      <rPr>
        <b/>
        <sz val="7"/>
        <color rgb="FF001f5f"/>
        <rFont val="Calibri"/>
        <family val="2"/>
        <scheme val="minor"/>
      </rPr>
      <t>CONTACTOR AUXILIAR</t>
    </r>
  </si>
  <si>
    <r>
      <t/>
    </r>
    <r>
      <rPr>
        <sz val="7"/>
        <color theme="1"/>
        <rFont val="Calibri"/>
        <family val="2"/>
        <scheme val="minor"/>
      </rPr>
      <t>NXRC-40 220V, 50/60Hz</t>
    </r>
  </si>
  <si>
    <r>
      <t/>
    </r>
    <r>
      <rPr>
        <sz val="7"/>
        <color theme="1"/>
        <rFont val="Calibri"/>
        <family val="2"/>
        <scheme val="minor"/>
      </rPr>
      <t xml:space="preserve">RELE DE CONTROL </t>
    </r>
    <r>
      <rPr>
        <b/>
        <sz val="7"/>
        <color rgb="FF001f5f"/>
        <rFont val="Calibri"/>
        <family val="2"/>
        <scheme val="minor"/>
      </rPr>
      <t xml:space="preserve">4NA </t>
    </r>
    <r>
      <rPr>
        <b/>
        <sz val="7"/>
        <color rgb="FFff0000"/>
        <rFont val="Calibri"/>
        <family val="2"/>
        <scheme val="minor"/>
      </rPr>
      <t xml:space="preserve">AC220V - </t>
    </r>
    <r>
      <rPr>
        <b/>
        <sz val="7"/>
        <color rgb="FF001f5f"/>
        <rFont val="Calibri"/>
        <family val="2"/>
        <scheme val="minor"/>
      </rPr>
      <t>CONTACTOR AUXILIAR</t>
    </r>
  </si>
  <si>
    <r>
      <t/>
    </r>
    <r>
      <rPr>
        <sz val="7"/>
        <color theme="1"/>
        <rFont val="Calibri"/>
        <family val="2"/>
        <scheme val="minor"/>
      </rPr>
      <t xml:space="preserve">RELE DE CONTROL </t>
    </r>
    <r>
      <rPr>
        <b/>
        <sz val="7"/>
        <color rgb="FF001f5f"/>
        <rFont val="Calibri"/>
        <family val="2"/>
        <scheme val="minor"/>
      </rPr>
      <t xml:space="preserve">4NC </t>
    </r>
    <r>
      <rPr>
        <b/>
        <sz val="7"/>
        <color rgb="FFff0000"/>
        <rFont val="Calibri"/>
        <family val="2"/>
        <scheme val="minor"/>
      </rPr>
      <t xml:space="preserve">AC220V - </t>
    </r>
    <r>
      <rPr>
        <b/>
        <sz val="7"/>
        <color rgb="FF001f5f"/>
        <rFont val="Calibri"/>
        <family val="2"/>
        <scheme val="minor"/>
      </rPr>
      <t>CONTACTOR AUXILIAR</t>
    </r>
  </si>
  <si>
    <r>
      <t/>
    </r>
    <r>
      <rPr>
        <sz val="7"/>
        <color theme="1"/>
        <rFont val="Calibri"/>
        <family val="2"/>
        <scheme val="minor"/>
      </rPr>
      <t>NXRC-40/Z DC24V</t>
    </r>
  </si>
  <si>
    <r>
      <t/>
    </r>
    <r>
      <rPr>
        <sz val="7"/>
        <color theme="1"/>
        <rFont val="Calibri"/>
        <family val="2"/>
        <scheme val="minor"/>
      </rPr>
      <t xml:space="preserve">RELE DE CONTROL </t>
    </r>
    <r>
      <rPr>
        <b/>
        <sz val="7"/>
        <color rgb="FF001f5f"/>
        <rFont val="Calibri"/>
        <family val="2"/>
        <scheme val="minor"/>
      </rPr>
      <t xml:space="preserve">4NA </t>
    </r>
    <r>
      <rPr>
        <b/>
        <sz val="7"/>
        <color rgb="FFff0000"/>
        <rFont val="Calibri"/>
        <family val="2"/>
        <scheme val="minor"/>
      </rPr>
      <t xml:space="preserve">DC24V - </t>
    </r>
    <r>
      <rPr>
        <b/>
        <sz val="7"/>
        <color rgb="FF001f5f"/>
        <rFont val="Calibri"/>
        <family val="2"/>
        <scheme val="minor"/>
      </rPr>
      <t>CONTACTOR AUXILIAR</t>
    </r>
  </si>
  <si>
    <r>
      <t/>
    </r>
    <r>
      <rPr>
        <sz val="7"/>
        <color theme="1"/>
        <rFont val="Calibri"/>
        <family val="2"/>
        <scheme val="minor"/>
      </rPr>
      <t>NCH8-20/20 220/230V</t>
    </r>
  </si>
  <si>
    <r>
      <t/>
    </r>
    <r>
      <rPr>
        <sz val="7"/>
        <color theme="1"/>
        <rFont val="Calibri"/>
        <family val="2"/>
        <scheme val="minor"/>
      </rPr>
      <t xml:space="preserve">CONTACTOR MODULAR, </t>
    </r>
    <r>
      <rPr>
        <sz val="7"/>
        <color rgb="FFff0000"/>
        <rFont val="Calibri"/>
        <family val="2"/>
        <scheme val="minor"/>
      </rPr>
      <t xml:space="preserve">20A </t>
    </r>
    <r>
      <rPr>
        <sz val="7"/>
        <color theme="1"/>
        <rFont val="Calibri"/>
        <family val="2"/>
        <scheme val="minor"/>
      </rPr>
      <t>2NA 0NC (NCH8-20/20 220/230V)</t>
    </r>
  </si>
  <si>
    <r>
      <t/>
    </r>
    <r>
      <rPr>
        <sz val="7"/>
        <color theme="1"/>
        <rFont val="Calibri"/>
        <family val="2"/>
        <scheme val="minor"/>
      </rPr>
      <t>CJ19-2511 220V 50/60HZ</t>
    </r>
  </si>
  <si>
    <r>
      <t/>
    </r>
    <r>
      <rPr>
        <sz val="7"/>
        <color theme="1"/>
        <rFont val="Calibri"/>
        <family val="2"/>
        <scheme val="minor"/>
      </rPr>
      <t xml:space="preserve">CONTACTOR </t>
    </r>
    <r>
      <rPr>
        <sz val="7"/>
        <color rgb="FFff0000"/>
        <rFont val="Calibri"/>
        <family val="2"/>
        <scheme val="minor"/>
      </rPr>
      <t xml:space="preserve">12 KVAR </t>
    </r>
    <r>
      <rPr>
        <sz val="7"/>
        <color theme="1"/>
        <rFont val="Calibri"/>
        <family val="2"/>
        <scheme val="minor"/>
      </rPr>
      <t xml:space="preserve">CJ19-25 </t>
    </r>
    <r>
      <rPr>
        <sz val="7"/>
        <color rgb="FFff0000"/>
        <rFont val="Calibri"/>
        <family val="2"/>
        <scheme val="minor"/>
      </rPr>
      <t xml:space="preserve">BOB.220V </t>
    </r>
    <r>
      <rPr>
        <sz val="7"/>
        <color theme="1"/>
        <rFont val="Calibri"/>
        <family val="2"/>
        <scheme val="minor"/>
      </rPr>
      <t>CHINT</t>
    </r>
  </si>
  <si>
    <r>
      <t/>
    </r>
    <r>
      <rPr>
        <sz val="7"/>
        <color theme="1"/>
        <rFont val="Calibri"/>
        <family val="2"/>
        <scheme val="minor"/>
      </rPr>
      <t>CJ19-3211 220V 50/60HZ</t>
    </r>
  </si>
  <si>
    <r>
      <t/>
    </r>
    <r>
      <rPr>
        <sz val="7"/>
        <color theme="1"/>
        <rFont val="Calibri"/>
        <family val="2"/>
        <scheme val="minor"/>
      </rPr>
      <t xml:space="preserve">CONTACTOR </t>
    </r>
    <r>
      <rPr>
        <sz val="7"/>
        <color rgb="FFff0000"/>
        <rFont val="Calibri"/>
        <family val="2"/>
        <scheme val="minor"/>
      </rPr>
      <t xml:space="preserve">18 KVAR </t>
    </r>
    <r>
      <rPr>
        <sz val="7"/>
        <color theme="1"/>
        <rFont val="Calibri"/>
        <family val="2"/>
        <scheme val="minor"/>
      </rPr>
      <t xml:space="preserve">CJ19-32 </t>
    </r>
    <r>
      <rPr>
        <sz val="7"/>
        <color rgb="FFff0000"/>
        <rFont val="Calibri"/>
        <family val="2"/>
        <scheme val="minor"/>
      </rPr>
      <t xml:space="preserve">BOB.220V </t>
    </r>
    <r>
      <rPr>
        <sz val="7"/>
        <color theme="1"/>
        <rFont val="Calibri"/>
        <family val="2"/>
        <scheme val="minor"/>
      </rPr>
      <t>CHINT</t>
    </r>
  </si>
  <si>
    <r>
      <t/>
    </r>
    <r>
      <rPr>
        <sz val="7"/>
        <color theme="1"/>
        <rFont val="Calibri"/>
        <family val="2"/>
        <scheme val="minor"/>
      </rPr>
      <t>CJ19-4311 220V 50/60HZ</t>
    </r>
  </si>
  <si>
    <r>
      <t/>
    </r>
    <r>
      <rPr>
        <sz val="7"/>
        <color theme="1"/>
        <rFont val="Calibri"/>
        <family val="2"/>
        <scheme val="minor"/>
      </rPr>
      <t xml:space="preserve">CONTACTOR </t>
    </r>
    <r>
      <rPr>
        <sz val="7"/>
        <color rgb="FFff0000"/>
        <rFont val="Calibri"/>
        <family val="2"/>
        <scheme val="minor"/>
      </rPr>
      <t xml:space="preserve">20 KVAR </t>
    </r>
    <r>
      <rPr>
        <sz val="7"/>
        <color theme="1"/>
        <rFont val="Calibri"/>
        <family val="2"/>
        <scheme val="minor"/>
      </rPr>
      <t xml:space="preserve">CJ19-43 </t>
    </r>
    <r>
      <rPr>
        <sz val="7"/>
        <color rgb="FFff0000"/>
        <rFont val="Calibri"/>
        <family val="2"/>
        <scheme val="minor"/>
      </rPr>
      <t xml:space="preserve">BOB.220V </t>
    </r>
    <r>
      <rPr>
        <sz val="7"/>
        <color theme="1"/>
        <rFont val="Calibri"/>
        <family val="2"/>
        <scheme val="minor"/>
      </rPr>
      <t>CHINT</t>
    </r>
  </si>
  <si>
    <r>
      <t/>
    </r>
    <r>
      <rPr>
        <sz val="7"/>
        <color theme="1"/>
        <rFont val="Calibri"/>
        <family val="2"/>
        <scheme val="minor"/>
      </rPr>
      <t>CJ19-6321 220V 50/60HZ</t>
    </r>
  </si>
  <si>
    <r>
      <t/>
    </r>
    <r>
      <rPr>
        <sz val="7"/>
        <color theme="1"/>
        <rFont val="Calibri"/>
        <family val="2"/>
        <scheme val="minor"/>
      </rPr>
      <t xml:space="preserve">CONTACTOR </t>
    </r>
    <r>
      <rPr>
        <sz val="7"/>
        <color rgb="FFff0000"/>
        <rFont val="Calibri"/>
        <family val="2"/>
        <scheme val="minor"/>
      </rPr>
      <t xml:space="preserve">30 KVAR </t>
    </r>
    <r>
      <rPr>
        <sz val="7"/>
        <color theme="1"/>
        <rFont val="Calibri"/>
        <family val="2"/>
        <scheme val="minor"/>
      </rPr>
      <t xml:space="preserve">CJ19-63 </t>
    </r>
    <r>
      <rPr>
        <sz val="7"/>
        <color rgb="FFff0000"/>
        <rFont val="Calibri"/>
        <family val="2"/>
        <scheme val="minor"/>
      </rPr>
      <t xml:space="preserve">BOB.220V </t>
    </r>
    <r>
      <rPr>
        <sz val="7"/>
        <color theme="1"/>
        <rFont val="Calibri"/>
        <family val="2"/>
        <scheme val="minor"/>
      </rPr>
      <t>CHINT</t>
    </r>
  </si>
  <si>
    <r>
      <t/>
    </r>
    <r>
      <rPr>
        <b/>
        <sz val="7"/>
        <color rgb="FFffffff"/>
        <rFont val="Calibri"/>
        <family val="2"/>
        <scheme val="minor"/>
      </rPr>
      <t xml:space="preserve">244308              </t>
    </r>
    <r>
      <rPr>
        <b/>
        <sz val="7"/>
        <color rgb="FFff0000"/>
        <rFont val="Calibri"/>
        <family val="2"/>
        <scheme val="minor"/>
      </rPr>
      <t>244199</t>
    </r>
  </si>
  <si>
    <r>
      <t/>
    </r>
    <r>
      <rPr>
        <sz val="7"/>
        <color theme="1"/>
        <rFont val="Calibri"/>
        <family val="2"/>
        <scheme val="minor"/>
      </rPr>
      <t>CJ19-9521 220V 50/60HZ</t>
    </r>
  </si>
  <si>
    <r>
      <t/>
    </r>
    <r>
      <rPr>
        <sz val="7"/>
        <color theme="1"/>
        <rFont val="Calibri"/>
        <family val="2"/>
        <scheme val="minor"/>
      </rPr>
      <t xml:space="preserve">CONTACTOR </t>
    </r>
    <r>
      <rPr>
        <sz val="7"/>
        <color rgb="FFff0000"/>
        <rFont val="Calibri"/>
        <family val="2"/>
        <scheme val="minor"/>
      </rPr>
      <t xml:space="preserve">40 KVAR </t>
    </r>
    <r>
      <rPr>
        <sz val="7"/>
        <color theme="1"/>
        <rFont val="Calibri"/>
        <family val="2"/>
        <scheme val="minor"/>
      </rPr>
      <t xml:space="preserve">CJ19-95 </t>
    </r>
    <r>
      <rPr>
        <sz val="7"/>
        <color rgb="FFff0000"/>
        <rFont val="Calibri"/>
        <family val="2"/>
        <scheme val="minor"/>
      </rPr>
      <t xml:space="preserve">BOB.220V </t>
    </r>
    <r>
      <rPr>
        <sz val="7"/>
        <color theme="1"/>
        <rFont val="Calibri"/>
        <family val="2"/>
        <scheme val="minor"/>
      </rPr>
      <t>CHINT</t>
    </r>
  </si>
  <si>
    <r>
      <t/>
    </r>
    <r>
      <rPr>
        <b/>
        <sz val="7"/>
        <color rgb="FFffffff"/>
        <rFont val="Calibri"/>
        <family val="2"/>
        <scheme val="minor"/>
      </rPr>
      <t xml:space="preserve">244274              </t>
    </r>
    <r>
      <rPr>
        <b/>
        <sz val="7"/>
        <color rgb="FFff0000"/>
        <rFont val="Calibri"/>
        <family val="2"/>
        <scheme val="minor"/>
      </rPr>
      <t>243764</t>
    </r>
  </si>
  <si>
    <r>
      <t/>
    </r>
    <r>
      <rPr>
        <sz val="7"/>
        <color theme="1"/>
        <rFont val="Calibri"/>
        <family val="2"/>
        <scheme val="minor"/>
      </rPr>
      <t>CJ19-2511 220V 60Hz</t>
    </r>
  </si>
  <si>
    <r>
      <t/>
    </r>
    <r>
      <rPr>
        <sz val="7"/>
        <color theme="1"/>
        <rFont val="Calibri"/>
        <family val="2"/>
        <scheme val="minor"/>
      </rPr>
      <t xml:space="preserve">CONTACTOR P/CORRECION DE FACTOR D POTENCIA </t>
    </r>
    <r>
      <rPr>
        <sz val="7"/>
        <color rgb="FFff0000"/>
        <rFont val="Calibri"/>
        <family val="2"/>
        <scheme val="minor"/>
      </rPr>
      <t xml:space="preserve">25A 220V </t>
    </r>
    <r>
      <rPr>
        <b/>
        <sz val="7"/>
        <color rgb="FF001f5f"/>
        <rFont val="Calibri"/>
        <family val="2"/>
        <scheme val="minor"/>
      </rPr>
      <t>(12KVAR)</t>
    </r>
  </si>
  <si>
    <r>
      <t/>
    </r>
    <r>
      <rPr>
        <sz val="7"/>
        <color theme="1"/>
        <rFont val="Calibri"/>
        <family val="2"/>
        <scheme val="minor"/>
      </rPr>
      <t>CJ19-3211 220V 60Hz</t>
    </r>
  </si>
  <si>
    <r>
      <t/>
    </r>
    <r>
      <rPr>
        <sz val="7"/>
        <color theme="1"/>
        <rFont val="Calibri"/>
        <family val="2"/>
        <scheme val="minor"/>
      </rPr>
      <t xml:space="preserve">CONTACTOR P/CORRECION DE FACTOR D POTENCIA </t>
    </r>
    <r>
      <rPr>
        <sz val="7"/>
        <color rgb="FFff0000"/>
        <rFont val="Calibri"/>
        <family val="2"/>
        <scheme val="minor"/>
      </rPr>
      <t xml:space="preserve">32A 220V </t>
    </r>
    <r>
      <rPr>
        <b/>
        <sz val="7"/>
        <color rgb="FF001f5f"/>
        <rFont val="Calibri"/>
        <family val="2"/>
        <scheme val="minor"/>
      </rPr>
      <t>(18KVAR)</t>
    </r>
  </si>
  <si>
    <r>
      <t/>
    </r>
    <r>
      <rPr>
        <sz val="7"/>
        <color theme="1"/>
        <rFont val="Calibri"/>
        <family val="2"/>
        <scheme val="minor"/>
      </rPr>
      <t>CJ19-4311 220V 60Hz</t>
    </r>
  </si>
  <si>
    <r>
      <t/>
    </r>
    <r>
      <rPr>
        <sz val="7"/>
        <color theme="1"/>
        <rFont val="Calibri"/>
        <family val="2"/>
        <scheme val="minor"/>
      </rPr>
      <t xml:space="preserve">CONTACTOR P/CORRECION DE FACTOR D POTENCIA </t>
    </r>
    <r>
      <rPr>
        <sz val="7"/>
        <color rgb="FFff0000"/>
        <rFont val="Calibri"/>
        <family val="2"/>
        <scheme val="minor"/>
      </rPr>
      <t xml:space="preserve">43A 220V </t>
    </r>
    <r>
      <rPr>
        <b/>
        <sz val="7"/>
        <color rgb="FF001f5f"/>
        <rFont val="Calibri"/>
        <family val="2"/>
        <scheme val="minor"/>
      </rPr>
      <t>(20KVAR)</t>
    </r>
  </si>
  <si>
    <r>
      <t/>
    </r>
    <r>
      <rPr>
        <sz val="7"/>
        <color theme="1"/>
        <rFont val="Calibri"/>
        <family val="2"/>
        <scheme val="minor"/>
      </rPr>
      <t>CJ19-6321 220V 60Hz</t>
    </r>
  </si>
  <si>
    <r>
      <t/>
    </r>
    <r>
      <rPr>
        <sz val="7"/>
        <color theme="1"/>
        <rFont val="Calibri"/>
        <family val="2"/>
        <scheme val="minor"/>
      </rPr>
      <t xml:space="preserve">CONTACTOR P/CORRECION DE FACTOR D POTENCIA </t>
    </r>
    <r>
      <rPr>
        <sz val="7"/>
        <color rgb="FFff0000"/>
        <rFont val="Calibri"/>
        <family val="2"/>
        <scheme val="minor"/>
      </rPr>
      <t xml:space="preserve">63A 220V </t>
    </r>
    <r>
      <rPr>
        <b/>
        <sz val="7"/>
        <color rgb="FF001f5f"/>
        <rFont val="Calibri"/>
        <family val="2"/>
        <scheme val="minor"/>
      </rPr>
      <t>(30KVAR)</t>
    </r>
  </si>
  <si>
    <r>
      <t/>
    </r>
    <r>
      <rPr>
        <sz val="7"/>
        <color theme="1"/>
        <rFont val="Calibri"/>
        <family val="2"/>
        <scheme val="minor"/>
      </rPr>
      <t>CJ19-9521 220V 60Hz</t>
    </r>
  </si>
  <si>
    <r>
      <t/>
    </r>
    <r>
      <rPr>
        <sz val="7"/>
        <color theme="1"/>
        <rFont val="Calibri"/>
        <family val="2"/>
        <scheme val="minor"/>
      </rPr>
      <t xml:space="preserve">CONTACTOR P/CORRECION DE FACTOR D POTENCIA </t>
    </r>
    <r>
      <rPr>
        <sz val="7"/>
        <color rgb="FFff0000"/>
        <rFont val="Calibri"/>
        <family val="2"/>
        <scheme val="minor"/>
      </rPr>
      <t xml:space="preserve">95A 220V </t>
    </r>
    <r>
      <rPr>
        <sz val="7"/>
        <color rgb="FF001f5f"/>
        <rFont val="Calibri"/>
        <family val="2"/>
        <scheme val="minor"/>
      </rPr>
      <t>(</t>
    </r>
    <r>
      <rPr>
        <b/>
        <sz val="7"/>
        <color rgb="FF001f5f"/>
        <rFont val="Calibri"/>
        <family val="2"/>
        <scheme val="minor"/>
      </rPr>
      <t>40KVAR)</t>
    </r>
  </si>
  <si>
    <r>
      <t/>
    </r>
    <r>
      <rPr>
        <sz val="7"/>
        <color theme="1"/>
        <rFont val="Calibri"/>
        <family val="2"/>
        <scheme val="minor"/>
      </rPr>
      <t>CJ19-115/10 220V 50/60HZ</t>
    </r>
  </si>
  <si>
    <r>
      <t/>
    </r>
    <r>
      <rPr>
        <sz val="7"/>
        <color theme="1"/>
        <rFont val="Calibri"/>
        <family val="2"/>
        <scheme val="minor"/>
      </rPr>
      <t xml:space="preserve">CONTACTOR PARA CORRECION DE FACTOR DE POTENCIA </t>
    </r>
    <r>
      <rPr>
        <sz val="7"/>
        <color rgb="FFff0000"/>
        <rFont val="Calibri"/>
        <family val="2"/>
        <scheme val="minor"/>
      </rPr>
      <t>115A 220V</t>
    </r>
  </si>
  <si>
    <r>
      <t/>
    </r>
    <r>
      <rPr>
        <b/>
        <sz val="7"/>
        <color rgb="FFffffff"/>
        <rFont val="Calibri"/>
        <family val="2"/>
        <scheme val="minor"/>
      </rPr>
      <t xml:space="preserve">257009
</t>
    </r>
    <r>
      <rPr>
        <b/>
        <sz val="7"/>
        <color rgb="FFff0000"/>
        <rFont val="Calibri"/>
        <family val="2"/>
        <scheme val="minor"/>
      </rPr>
      <t>257020</t>
    </r>
  </si>
  <si>
    <r>
      <t/>
    </r>
    <r>
      <rPr>
        <sz val="7"/>
        <color theme="1"/>
        <rFont val="Calibri"/>
        <family val="2"/>
        <scheme val="minor"/>
      </rPr>
      <t>F4-02</t>
    </r>
  </si>
  <si>
    <r>
      <t/>
    </r>
    <r>
      <rPr>
        <sz val="7"/>
        <color theme="1"/>
        <rFont val="Calibri"/>
        <family val="2"/>
        <scheme val="minor"/>
      </rPr>
      <t xml:space="preserve">CONTACTO AUXILIAR FRONTAL </t>
    </r>
    <r>
      <rPr>
        <sz val="7"/>
        <color rgb="FFff0000"/>
        <rFont val="Calibri"/>
        <family val="2"/>
        <scheme val="minor"/>
      </rPr>
      <t xml:space="preserve">2NC </t>
    </r>
    <r>
      <rPr>
        <sz val="7"/>
        <color theme="1"/>
        <rFont val="Calibri"/>
        <family val="2"/>
        <scheme val="minor"/>
      </rPr>
      <t>p/Contac. 9...95A, 3SC8- 02</t>
    </r>
  </si>
  <si>
    <r>
      <t/>
    </r>
    <r>
      <rPr>
        <b/>
        <sz val="7"/>
        <color rgb="FFffffff"/>
        <rFont val="Calibri"/>
        <family val="2"/>
        <scheme val="minor"/>
      </rPr>
      <t xml:space="preserve">257027
</t>
    </r>
    <r>
      <rPr>
        <b/>
        <sz val="7"/>
        <color rgb="FFff0000"/>
        <rFont val="Calibri"/>
        <family val="2"/>
        <scheme val="minor"/>
      </rPr>
      <t>257022</t>
    </r>
  </si>
  <si>
    <r>
      <t/>
    </r>
    <r>
      <rPr>
        <sz val="7"/>
        <color theme="1"/>
        <rFont val="Calibri"/>
        <family val="2"/>
        <scheme val="minor"/>
      </rPr>
      <t>F4-11</t>
    </r>
  </si>
  <si>
    <r>
      <t/>
    </r>
    <r>
      <rPr>
        <sz val="7"/>
        <color theme="1"/>
        <rFont val="Calibri"/>
        <family val="2"/>
        <scheme val="minor"/>
      </rPr>
      <t xml:space="preserve">CONTACTO AUXILIAR FRONTAL </t>
    </r>
    <r>
      <rPr>
        <sz val="7"/>
        <color rgb="FFff0000"/>
        <rFont val="Calibri"/>
        <family val="2"/>
        <scheme val="minor"/>
      </rPr>
      <t xml:space="preserve">1NA+1NC </t>
    </r>
    <r>
      <rPr>
        <sz val="7"/>
        <color theme="1"/>
        <rFont val="Calibri"/>
        <family val="2"/>
        <scheme val="minor"/>
      </rPr>
      <t>p/contac.9...95A, 3SC8-11</t>
    </r>
  </si>
  <si>
    <r>
      <t/>
    </r>
    <r>
      <rPr>
        <sz val="7"/>
        <color theme="1"/>
        <rFont val="Calibri"/>
        <family val="2"/>
        <scheme val="minor"/>
      </rPr>
      <t>F4-20</t>
    </r>
  </si>
  <si>
    <r>
      <t/>
    </r>
    <r>
      <rPr>
        <sz val="7"/>
        <color theme="1"/>
        <rFont val="Calibri"/>
        <family val="2"/>
        <scheme val="minor"/>
      </rPr>
      <t xml:space="preserve">CONTACTO AUXILIAR FRONTAL </t>
    </r>
    <r>
      <rPr>
        <sz val="7"/>
        <color rgb="FFff0000"/>
        <rFont val="Calibri"/>
        <family val="2"/>
        <scheme val="minor"/>
      </rPr>
      <t xml:space="preserve">2NA </t>
    </r>
    <r>
      <rPr>
        <sz val="7"/>
        <color theme="1"/>
        <rFont val="Calibri"/>
        <family val="2"/>
        <scheme val="minor"/>
      </rPr>
      <t>p/contac.9...95A, 3SC8- 20</t>
    </r>
  </si>
  <si>
    <r>
      <t/>
    </r>
    <r>
      <rPr>
        <sz val="7"/>
        <color theme="1"/>
        <rFont val="Calibri"/>
        <family val="2"/>
        <scheme val="minor"/>
      </rPr>
      <t>F4-22</t>
    </r>
  </si>
  <si>
    <r>
      <t/>
    </r>
    <r>
      <rPr>
        <sz val="7"/>
        <color theme="1"/>
        <rFont val="Calibri"/>
        <family val="2"/>
        <scheme val="minor"/>
      </rPr>
      <t xml:space="preserve">CONTACTO AUXILIAR FRONTAL </t>
    </r>
    <r>
      <rPr>
        <sz val="7"/>
        <color rgb="FFff0000"/>
        <rFont val="Calibri"/>
        <family val="2"/>
        <scheme val="minor"/>
      </rPr>
      <t xml:space="preserve">2NA+2NC </t>
    </r>
    <r>
      <rPr>
        <sz val="7"/>
        <color theme="1"/>
        <rFont val="Calibri"/>
        <family val="2"/>
        <scheme val="minor"/>
      </rPr>
      <t>p/contac.9...95A, 3SC8-22</t>
    </r>
  </si>
  <si>
    <r>
      <t/>
    </r>
    <r>
      <rPr>
        <sz val="7"/>
        <color theme="1"/>
        <rFont val="Calibri"/>
        <family val="2"/>
        <scheme val="minor"/>
      </rPr>
      <t>F4-31</t>
    </r>
  </si>
  <si>
    <r>
      <t/>
    </r>
    <r>
      <rPr>
        <sz val="7"/>
        <color theme="1"/>
        <rFont val="Calibri"/>
        <family val="2"/>
        <scheme val="minor"/>
      </rPr>
      <t xml:space="preserve">CONTACTO AUXILIAR FRONTAL </t>
    </r>
    <r>
      <rPr>
        <sz val="7"/>
        <color rgb="FFff0000"/>
        <rFont val="Calibri"/>
        <family val="2"/>
        <scheme val="minor"/>
      </rPr>
      <t xml:space="preserve">3NA+1NC </t>
    </r>
    <r>
      <rPr>
        <sz val="7"/>
        <color theme="1"/>
        <rFont val="Calibri"/>
        <family val="2"/>
        <scheme val="minor"/>
      </rPr>
      <t>p/contac.9...95A, 3SC8-31</t>
    </r>
  </si>
  <si>
    <r>
      <t/>
    </r>
    <r>
      <rPr>
        <sz val="7"/>
        <color theme="1"/>
        <rFont val="Calibri"/>
        <family val="2"/>
        <scheme val="minor"/>
      </rPr>
      <t>F4-40</t>
    </r>
  </si>
  <si>
    <r>
      <t/>
    </r>
    <r>
      <rPr>
        <sz val="7"/>
        <color theme="1"/>
        <rFont val="Calibri"/>
        <family val="2"/>
        <scheme val="minor"/>
      </rPr>
      <t xml:space="preserve">CONTACTO AUXILIAR FRONTAL </t>
    </r>
    <r>
      <rPr>
        <sz val="7"/>
        <color rgb="FFff0000"/>
        <rFont val="Calibri"/>
        <family val="2"/>
        <scheme val="minor"/>
      </rPr>
      <t xml:space="preserve">4NA </t>
    </r>
    <r>
      <rPr>
        <sz val="7"/>
        <color theme="1"/>
        <rFont val="Calibri"/>
        <family val="2"/>
        <scheme val="minor"/>
      </rPr>
      <t>p/contac.9...95A, 3SC8- 40</t>
    </r>
  </si>
  <si>
    <r>
      <t/>
    </r>
    <r>
      <rPr>
        <sz val="7"/>
        <color theme="1"/>
        <rFont val="Calibri"/>
        <family val="2"/>
        <scheme val="minor"/>
      </rPr>
      <t>NCF1-11C</t>
    </r>
  </si>
  <si>
    <r>
      <t/>
    </r>
    <r>
      <rPr>
        <sz val="7"/>
        <color theme="1"/>
        <rFont val="Calibri"/>
        <family val="2"/>
        <scheme val="minor"/>
      </rPr>
      <t xml:space="preserve">CONTACTO AUXILIAR LATERAL </t>
    </r>
    <r>
      <rPr>
        <sz val="7"/>
        <color rgb="FFff0000"/>
        <rFont val="Calibri"/>
        <family val="2"/>
        <scheme val="minor"/>
      </rPr>
      <t>1NA+1NC p/contac.9...95A</t>
    </r>
    <r>
      <rPr>
        <sz val="7"/>
        <color theme="1"/>
        <rFont val="Calibri"/>
        <family val="2"/>
        <scheme val="minor"/>
      </rPr>
      <t>, 3SC8A1-D</t>
    </r>
  </si>
  <si>
    <r>
      <t/>
    </r>
    <r>
      <rPr>
        <sz val="7"/>
        <color theme="1"/>
        <rFont val="Calibri"/>
        <family val="2"/>
        <scheme val="minor"/>
      </rPr>
      <t>F5-T0</t>
    </r>
  </si>
  <si>
    <r>
      <t/>
    </r>
    <r>
      <rPr>
        <sz val="7"/>
        <color theme="1"/>
        <rFont val="Calibri"/>
        <family val="2"/>
        <scheme val="minor"/>
      </rPr>
      <t xml:space="preserve">TEMPORIZADOR NEUMATICO AL TRABAJO </t>
    </r>
    <r>
      <rPr>
        <sz val="7"/>
        <color rgb="FFff0000"/>
        <rFont val="Calibri"/>
        <family val="2"/>
        <scheme val="minor"/>
      </rPr>
      <t>0.1 - 3 SEG.</t>
    </r>
  </si>
  <si>
    <r>
      <t/>
    </r>
    <r>
      <rPr>
        <sz val="7"/>
        <color theme="1"/>
        <rFont val="Calibri"/>
        <family val="2"/>
        <scheme val="minor"/>
      </rPr>
      <t>F5-T2</t>
    </r>
  </si>
  <si>
    <r>
      <t/>
    </r>
    <r>
      <rPr>
        <sz val="7"/>
        <color theme="1"/>
        <rFont val="Calibri"/>
        <family val="2"/>
        <scheme val="minor"/>
      </rPr>
      <t xml:space="preserve">TEMPORIZADOR NEUMATICO AL TRABAJO </t>
    </r>
    <r>
      <rPr>
        <sz val="7"/>
        <color rgb="FFff0000"/>
        <rFont val="Calibri"/>
        <family val="2"/>
        <scheme val="minor"/>
      </rPr>
      <t>0.1 - 30 SEG.</t>
    </r>
  </si>
  <si>
    <r>
      <t/>
    </r>
    <r>
      <rPr>
        <sz val="7"/>
        <color theme="1"/>
        <rFont val="Calibri"/>
        <family val="2"/>
        <scheme val="minor"/>
      </rPr>
      <t>F5-T4</t>
    </r>
  </si>
  <si>
    <r>
      <t/>
    </r>
    <r>
      <rPr>
        <sz val="7"/>
        <color theme="1"/>
        <rFont val="Calibri"/>
        <family val="2"/>
        <scheme val="minor"/>
      </rPr>
      <t xml:space="preserve">TEMPORIZADOR NEUMATICO AL TRABAJO </t>
    </r>
    <r>
      <rPr>
        <sz val="7"/>
        <color rgb="FFff0000"/>
        <rFont val="Calibri"/>
        <family val="2"/>
        <scheme val="minor"/>
      </rPr>
      <t>10 - 180 SEG</t>
    </r>
  </si>
  <si>
    <r>
      <t/>
    </r>
    <r>
      <rPr>
        <sz val="7"/>
        <color theme="1"/>
        <rFont val="Calibri"/>
        <family val="2"/>
        <scheme val="minor"/>
      </rPr>
      <t>F5-D0</t>
    </r>
  </si>
  <si>
    <r>
      <t/>
    </r>
    <r>
      <rPr>
        <sz val="7"/>
        <color theme="1"/>
        <rFont val="Calibri"/>
        <family val="2"/>
        <scheme val="minor"/>
      </rPr>
      <t xml:space="preserve">TEMPORIZADOR NEUMATICO AL REPOSO </t>
    </r>
    <r>
      <rPr>
        <sz val="7"/>
        <color rgb="FFff0000"/>
        <rFont val="Calibri"/>
        <family val="2"/>
        <scheme val="minor"/>
      </rPr>
      <t>0.1 - 3 SEG.</t>
    </r>
  </si>
  <si>
    <r>
      <t/>
    </r>
    <r>
      <rPr>
        <sz val="7"/>
        <color theme="1"/>
        <rFont val="Calibri"/>
        <family val="2"/>
        <scheme val="minor"/>
      </rPr>
      <t>F5-D2</t>
    </r>
  </si>
  <si>
    <r>
      <t/>
    </r>
    <r>
      <rPr>
        <sz val="7"/>
        <color theme="1"/>
        <rFont val="Calibri"/>
        <family val="2"/>
        <scheme val="minor"/>
      </rPr>
      <t xml:space="preserve">TEMPORIZADOR NEUMATICO AL REPOSO </t>
    </r>
    <r>
      <rPr>
        <sz val="7"/>
        <color rgb="FFff0000"/>
        <rFont val="Calibri"/>
        <family val="2"/>
        <scheme val="minor"/>
      </rPr>
      <t>0.1 - 30 SEG.</t>
    </r>
  </si>
  <si>
    <r>
      <t/>
    </r>
    <r>
      <rPr>
        <sz val="7"/>
        <color theme="1"/>
        <rFont val="Calibri"/>
        <family val="2"/>
        <scheme val="minor"/>
      </rPr>
      <t xml:space="preserve">CJX2-09-18 Coil 24V 50/60
</t>
    </r>
    <r>
      <rPr>
        <sz val="7"/>
        <color theme="1"/>
        <rFont val="Calibri"/>
        <family val="2"/>
        <scheme val="minor"/>
      </rPr>
      <t>HZ</t>
    </r>
  </si>
  <si>
    <r>
      <t/>
    </r>
    <r>
      <rPr>
        <sz val="7"/>
        <color theme="1"/>
        <rFont val="Calibri"/>
        <family val="2"/>
        <scheme val="minor"/>
      </rPr>
      <t xml:space="preserve">BOBIINA </t>
    </r>
    <r>
      <rPr>
        <sz val="7"/>
        <color rgb="FFff0000"/>
        <rFont val="Calibri"/>
        <family val="2"/>
        <scheme val="minor"/>
      </rPr>
      <t>24V</t>
    </r>
    <r>
      <rPr>
        <sz val="7"/>
        <color theme="1"/>
        <rFont val="Calibri"/>
        <family val="2"/>
        <scheme val="minor"/>
      </rPr>
      <t xml:space="preserve">, 50/60 HZ. </t>
    </r>
    <r>
      <rPr>
        <sz val="7"/>
        <color rgb="FFff0000"/>
        <rFont val="Calibri"/>
        <family val="2"/>
        <scheme val="minor"/>
      </rPr>
      <t>P/NC1-09-18</t>
    </r>
  </si>
  <si>
    <r>
      <t/>
    </r>
    <r>
      <rPr>
        <sz val="7"/>
        <color theme="1"/>
        <rFont val="Calibri"/>
        <family val="2"/>
        <scheme val="minor"/>
      </rPr>
      <t xml:space="preserve">CJX2-09-18 Coil 110V
</t>
    </r>
    <r>
      <rPr>
        <sz val="7"/>
        <color theme="1"/>
        <rFont val="Calibri"/>
        <family val="2"/>
        <scheme val="minor"/>
      </rPr>
      <t>50/60 HZ</t>
    </r>
  </si>
  <si>
    <r>
      <t/>
    </r>
    <r>
      <rPr>
        <sz val="7"/>
        <color theme="1"/>
        <rFont val="Calibri"/>
        <family val="2"/>
        <scheme val="minor"/>
      </rPr>
      <t xml:space="preserve">BOBIINA </t>
    </r>
    <r>
      <rPr>
        <sz val="7"/>
        <color rgb="FFff0000"/>
        <rFont val="Calibri"/>
        <family val="2"/>
        <scheme val="minor"/>
      </rPr>
      <t>110V</t>
    </r>
    <r>
      <rPr>
        <sz val="7"/>
        <color theme="1"/>
        <rFont val="Calibri"/>
        <family val="2"/>
        <scheme val="minor"/>
      </rPr>
      <t xml:space="preserve">, 50/60 HZ. </t>
    </r>
    <r>
      <rPr>
        <sz val="7"/>
        <color rgb="FFff0000"/>
        <rFont val="Calibri"/>
        <family val="2"/>
        <scheme val="minor"/>
      </rPr>
      <t>P/NC1-09-18</t>
    </r>
  </si>
  <si>
    <r>
      <t/>
    </r>
    <r>
      <rPr>
        <sz val="7"/>
        <color theme="1"/>
        <rFont val="Calibri"/>
        <family val="2"/>
        <scheme val="minor"/>
      </rPr>
      <t xml:space="preserve">CJX2-09-18 Coil 380V
</t>
    </r>
    <r>
      <rPr>
        <sz val="7"/>
        <color theme="1"/>
        <rFont val="Calibri"/>
        <family val="2"/>
        <scheme val="minor"/>
      </rPr>
      <t>50/60 HZ</t>
    </r>
  </si>
  <si>
    <r>
      <t/>
    </r>
    <r>
      <rPr>
        <sz val="7"/>
        <color theme="1"/>
        <rFont val="Calibri"/>
        <family val="2"/>
        <scheme val="minor"/>
      </rPr>
      <t xml:space="preserve">BOBIINA </t>
    </r>
    <r>
      <rPr>
        <sz val="7"/>
        <color rgb="FFff0000"/>
        <rFont val="Calibri"/>
        <family val="2"/>
        <scheme val="minor"/>
      </rPr>
      <t>380V</t>
    </r>
    <r>
      <rPr>
        <sz val="7"/>
        <color theme="1"/>
        <rFont val="Calibri"/>
        <family val="2"/>
        <scheme val="minor"/>
      </rPr>
      <t xml:space="preserve">, 50/60 HZ. </t>
    </r>
    <r>
      <rPr>
        <sz val="7"/>
        <color rgb="FFff0000"/>
        <rFont val="Calibri"/>
        <family val="2"/>
        <scheme val="minor"/>
      </rPr>
      <t>P/NC1-09-18</t>
    </r>
  </si>
  <si>
    <r>
      <t/>
    </r>
    <r>
      <rPr>
        <sz val="7"/>
        <color theme="1"/>
        <rFont val="Calibri"/>
        <family val="2"/>
        <scheme val="minor"/>
      </rPr>
      <t xml:space="preserve">CJX2-09-18 Coil 440V
</t>
    </r>
    <r>
      <rPr>
        <sz val="7"/>
        <color theme="1"/>
        <rFont val="Calibri"/>
        <family val="2"/>
        <scheme val="minor"/>
      </rPr>
      <t>50/60 HZ</t>
    </r>
  </si>
  <si>
    <r>
      <t/>
    </r>
    <r>
      <rPr>
        <sz val="7"/>
        <color theme="1"/>
        <rFont val="Calibri"/>
        <family val="2"/>
        <scheme val="minor"/>
      </rPr>
      <t xml:space="preserve">BOBIINA </t>
    </r>
    <r>
      <rPr>
        <sz val="7"/>
        <color rgb="FFff0000"/>
        <rFont val="Calibri"/>
        <family val="2"/>
        <scheme val="minor"/>
      </rPr>
      <t>440V</t>
    </r>
    <r>
      <rPr>
        <sz val="7"/>
        <color theme="1"/>
        <rFont val="Calibri"/>
        <family val="2"/>
        <scheme val="minor"/>
      </rPr>
      <t xml:space="preserve">, 50/60 HZ. </t>
    </r>
    <r>
      <rPr>
        <sz val="7"/>
        <color rgb="FFff0000"/>
        <rFont val="Calibri"/>
        <family val="2"/>
        <scheme val="minor"/>
      </rPr>
      <t>P/NC1-09-18</t>
    </r>
  </si>
  <si>
    <r>
      <t/>
    </r>
    <r>
      <rPr>
        <sz val="7"/>
        <color theme="1"/>
        <rFont val="Calibri"/>
        <family val="2"/>
        <scheme val="minor"/>
      </rPr>
      <t xml:space="preserve">CJX2-25-32 Coil 24V 50/60
</t>
    </r>
    <r>
      <rPr>
        <sz val="7"/>
        <color theme="1"/>
        <rFont val="Calibri"/>
        <family val="2"/>
        <scheme val="minor"/>
      </rPr>
      <t>HZ</t>
    </r>
  </si>
  <si>
    <r>
      <t/>
    </r>
    <r>
      <rPr>
        <sz val="7"/>
        <color theme="1"/>
        <rFont val="Calibri"/>
        <family val="2"/>
        <scheme val="minor"/>
      </rPr>
      <t xml:space="preserve">BOBIINA </t>
    </r>
    <r>
      <rPr>
        <sz val="7"/>
        <color rgb="FFff0000"/>
        <rFont val="Calibri"/>
        <family val="2"/>
        <scheme val="minor"/>
      </rPr>
      <t>24V</t>
    </r>
    <r>
      <rPr>
        <sz val="7"/>
        <color theme="1"/>
        <rFont val="Calibri"/>
        <family val="2"/>
        <scheme val="minor"/>
      </rPr>
      <t xml:space="preserve">, 50/60 HZ. </t>
    </r>
    <r>
      <rPr>
        <sz val="7"/>
        <color rgb="FFff0000"/>
        <rFont val="Calibri"/>
        <family val="2"/>
        <scheme val="minor"/>
      </rPr>
      <t>P/NC1-25-32</t>
    </r>
  </si>
  <si>
    <r>
      <t/>
    </r>
    <r>
      <rPr>
        <sz val="7"/>
        <color theme="1"/>
        <rFont val="Calibri"/>
        <family val="2"/>
        <scheme val="minor"/>
      </rPr>
      <t xml:space="preserve">CJX2-25-32 Coil 110V
</t>
    </r>
    <r>
      <rPr>
        <sz val="7"/>
        <color theme="1"/>
        <rFont val="Calibri"/>
        <family val="2"/>
        <scheme val="minor"/>
      </rPr>
      <t>50/60 HZ</t>
    </r>
  </si>
  <si>
    <r>
      <t/>
    </r>
    <r>
      <rPr>
        <sz val="7"/>
        <color theme="1"/>
        <rFont val="Calibri"/>
        <family val="2"/>
        <scheme val="minor"/>
      </rPr>
      <t xml:space="preserve">BOBIINA </t>
    </r>
    <r>
      <rPr>
        <sz val="7"/>
        <color rgb="FFff0000"/>
        <rFont val="Calibri"/>
        <family val="2"/>
        <scheme val="minor"/>
      </rPr>
      <t>110V</t>
    </r>
    <r>
      <rPr>
        <sz val="7"/>
        <color theme="1"/>
        <rFont val="Calibri"/>
        <family val="2"/>
        <scheme val="minor"/>
      </rPr>
      <t xml:space="preserve">, 50/60 HZ. </t>
    </r>
    <r>
      <rPr>
        <sz val="7"/>
        <color rgb="FFff0000"/>
        <rFont val="Calibri"/>
        <family val="2"/>
        <scheme val="minor"/>
      </rPr>
      <t>P/NC1-25-32</t>
    </r>
  </si>
  <si>
    <r>
      <t/>
    </r>
    <r>
      <rPr>
        <sz val="7"/>
        <color theme="1"/>
        <rFont val="Calibri"/>
        <family val="2"/>
        <scheme val="minor"/>
      </rPr>
      <t>CJX2-25-32 Coil 380V 50/60 HZ</t>
    </r>
  </si>
  <si>
    <r>
      <t/>
    </r>
    <r>
      <rPr>
        <sz val="7"/>
        <color theme="1"/>
        <rFont val="Calibri"/>
        <family val="2"/>
        <scheme val="minor"/>
      </rPr>
      <t xml:space="preserve">BOBIINA </t>
    </r>
    <r>
      <rPr>
        <sz val="7"/>
        <color rgb="FFff0000"/>
        <rFont val="Calibri"/>
        <family val="2"/>
        <scheme val="minor"/>
      </rPr>
      <t>380V</t>
    </r>
    <r>
      <rPr>
        <sz val="7"/>
        <color theme="1"/>
        <rFont val="Calibri"/>
        <family val="2"/>
        <scheme val="minor"/>
      </rPr>
      <t xml:space="preserve">, 50/60 HZ. </t>
    </r>
    <r>
      <rPr>
        <sz val="7"/>
        <color rgb="FFff0000"/>
        <rFont val="Calibri"/>
        <family val="2"/>
        <scheme val="minor"/>
      </rPr>
      <t>P/NC1-25-32</t>
    </r>
  </si>
  <si>
    <r>
      <t/>
    </r>
    <r>
      <rPr>
        <sz val="7"/>
        <color theme="1"/>
        <rFont val="Calibri"/>
        <family val="2"/>
        <scheme val="minor"/>
      </rPr>
      <t xml:space="preserve">BOBIINA </t>
    </r>
    <r>
      <rPr>
        <sz val="7"/>
        <color rgb="FFff0000"/>
        <rFont val="Calibri"/>
        <family val="2"/>
        <scheme val="minor"/>
      </rPr>
      <t>440V</t>
    </r>
    <r>
      <rPr>
        <sz val="7"/>
        <color theme="1"/>
        <rFont val="Calibri"/>
        <family val="2"/>
        <scheme val="minor"/>
      </rPr>
      <t xml:space="preserve">, 50/60 HZ. </t>
    </r>
    <r>
      <rPr>
        <sz val="7"/>
        <color rgb="FFff0000"/>
        <rFont val="Calibri"/>
        <family val="2"/>
        <scheme val="minor"/>
      </rPr>
      <t>P/NC1-25-32</t>
    </r>
  </si>
  <si>
    <r>
      <t/>
    </r>
    <r>
      <rPr>
        <sz val="7"/>
        <color theme="1"/>
        <rFont val="Calibri"/>
        <family val="2"/>
        <scheme val="minor"/>
      </rPr>
      <t xml:space="preserve">CJX2-40-95 Coil 380V
</t>
    </r>
    <r>
      <rPr>
        <sz val="7"/>
        <color theme="1"/>
        <rFont val="Calibri"/>
        <family val="2"/>
        <scheme val="minor"/>
      </rPr>
      <t>50/60 HZ</t>
    </r>
  </si>
  <si>
    <r>
      <t/>
    </r>
    <r>
      <rPr>
        <sz val="7"/>
        <color theme="1"/>
        <rFont val="Calibri"/>
        <family val="2"/>
        <scheme val="minor"/>
      </rPr>
      <t xml:space="preserve">BOBIINA </t>
    </r>
    <r>
      <rPr>
        <sz val="7"/>
        <color rgb="FFff0000"/>
        <rFont val="Calibri"/>
        <family val="2"/>
        <scheme val="minor"/>
      </rPr>
      <t>380V</t>
    </r>
    <r>
      <rPr>
        <sz val="7"/>
        <color theme="1"/>
        <rFont val="Calibri"/>
        <family val="2"/>
        <scheme val="minor"/>
      </rPr>
      <t xml:space="preserve">, 50/60 HZ. </t>
    </r>
    <r>
      <rPr>
        <sz val="7"/>
        <color rgb="FFff0000"/>
        <rFont val="Calibri"/>
        <family val="2"/>
        <scheme val="minor"/>
      </rPr>
      <t>P/NC1-40-95</t>
    </r>
  </si>
  <si>
    <r>
      <t/>
    </r>
    <r>
      <rPr>
        <sz val="7"/>
        <color theme="1"/>
        <rFont val="Calibri"/>
        <family val="2"/>
        <scheme val="minor"/>
      </rPr>
      <t xml:space="preserve">BOBIINA </t>
    </r>
    <r>
      <rPr>
        <sz val="7"/>
        <color rgb="FFff0000"/>
        <rFont val="Calibri"/>
        <family val="2"/>
        <scheme val="minor"/>
      </rPr>
      <t xml:space="preserve">CJX2-40-95 </t>
    </r>
    <r>
      <rPr>
        <sz val="7"/>
        <color theme="1"/>
        <rFont val="Calibri"/>
        <family val="2"/>
        <scheme val="minor"/>
      </rPr>
      <t xml:space="preserve">COIL </t>
    </r>
    <r>
      <rPr>
        <sz val="7"/>
        <color rgb="FFff0000"/>
        <rFont val="Calibri"/>
        <family val="2"/>
        <scheme val="minor"/>
      </rPr>
      <t xml:space="preserve">380V </t>
    </r>
    <r>
      <rPr>
        <sz val="7"/>
        <color theme="1"/>
        <rFont val="Calibri"/>
        <family val="2"/>
        <scheme val="minor"/>
      </rPr>
      <t>50/60HZ CHINT</t>
    </r>
  </si>
  <si>
    <r>
      <t/>
    </r>
    <r>
      <rPr>
        <sz val="7"/>
        <color theme="1"/>
        <rFont val="Calibri"/>
        <family val="2"/>
        <scheme val="minor"/>
      </rPr>
      <t xml:space="preserve">CJX2-40-95 Coil 440V
</t>
    </r>
    <r>
      <rPr>
        <sz val="7"/>
        <color theme="1"/>
        <rFont val="Calibri"/>
        <family val="2"/>
        <scheme val="minor"/>
      </rPr>
      <t>50/60 HZ</t>
    </r>
  </si>
  <si>
    <r>
      <t/>
    </r>
    <r>
      <rPr>
        <sz val="7"/>
        <color theme="1"/>
        <rFont val="Calibri"/>
        <family val="2"/>
        <scheme val="minor"/>
      </rPr>
      <t xml:space="preserve">BOBIINA </t>
    </r>
    <r>
      <rPr>
        <sz val="7"/>
        <color rgb="FFff0000"/>
        <rFont val="Calibri"/>
        <family val="2"/>
        <scheme val="minor"/>
      </rPr>
      <t>440V</t>
    </r>
    <r>
      <rPr>
        <sz val="7"/>
        <color theme="1"/>
        <rFont val="Calibri"/>
        <family val="2"/>
        <scheme val="minor"/>
      </rPr>
      <t xml:space="preserve">, 50/60 HZ. </t>
    </r>
    <r>
      <rPr>
        <sz val="7"/>
        <color rgb="FFff0000"/>
        <rFont val="Calibri"/>
        <family val="2"/>
        <scheme val="minor"/>
      </rPr>
      <t>P/NC1-40-95</t>
    </r>
  </si>
  <si>
    <r>
      <t/>
    </r>
    <r>
      <rPr>
        <sz val="7"/>
        <color theme="1"/>
        <rFont val="Calibri"/>
        <family val="2"/>
        <scheme val="minor"/>
      </rPr>
      <t>NR2-25 MOUNTING BASE</t>
    </r>
  </si>
  <si>
    <r>
      <t/>
    </r>
    <r>
      <rPr>
        <sz val="7"/>
        <color theme="1"/>
        <rFont val="Calibri"/>
        <family val="2"/>
        <scheme val="minor"/>
      </rPr>
      <t xml:space="preserve">BASE DE MONTAJE PARA RELE TERMICO </t>
    </r>
    <r>
      <rPr>
        <sz val="7"/>
        <color rgb="FFff0000"/>
        <rFont val="Calibri"/>
        <family val="2"/>
        <scheme val="minor"/>
      </rPr>
      <t>NR2-25</t>
    </r>
  </si>
  <si>
    <r>
      <t/>
    </r>
    <r>
      <rPr>
        <sz val="7"/>
        <color theme="1"/>
        <rFont val="Calibri"/>
        <family val="2"/>
        <scheme val="minor"/>
      </rPr>
      <t>NR2-36 MOUNTING BASE</t>
    </r>
  </si>
  <si>
    <r>
      <t/>
    </r>
    <r>
      <rPr>
        <sz val="7"/>
        <color theme="1"/>
        <rFont val="Calibri"/>
        <family val="2"/>
        <scheme val="minor"/>
      </rPr>
      <t xml:space="preserve">BASE DE MONTAJE PARA RELE TERMICO </t>
    </r>
    <r>
      <rPr>
        <sz val="7"/>
        <color rgb="FFff0000"/>
        <rFont val="Calibri"/>
        <family val="2"/>
        <scheme val="minor"/>
      </rPr>
      <t>NR2-36</t>
    </r>
  </si>
  <si>
    <r>
      <t/>
    </r>
    <r>
      <rPr>
        <sz val="7"/>
        <color theme="1"/>
        <rFont val="Calibri"/>
        <family val="2"/>
        <scheme val="minor"/>
      </rPr>
      <t>NR2-93 MOUNTING BASE</t>
    </r>
  </si>
  <si>
    <r>
      <t/>
    </r>
    <r>
      <rPr>
        <sz val="7"/>
        <color theme="1"/>
        <rFont val="Calibri"/>
        <family val="2"/>
        <scheme val="minor"/>
      </rPr>
      <t xml:space="preserve">BASE DE MONTAJE PARA RELE TERMICO </t>
    </r>
    <r>
      <rPr>
        <sz val="7"/>
        <color rgb="FFff0000"/>
        <rFont val="Calibri"/>
        <family val="2"/>
        <scheme val="minor"/>
      </rPr>
      <t>NR2-93</t>
    </r>
  </si>
  <si>
    <r>
      <t/>
    </r>
    <r>
      <rPr>
        <sz val="7"/>
        <color theme="1"/>
        <rFont val="Calibri"/>
        <family val="2"/>
        <scheme val="minor"/>
      </rPr>
      <t>NR2-25 0.4-0.63A</t>
    </r>
  </si>
  <si>
    <r>
      <t/>
    </r>
    <r>
      <rPr>
        <sz val="7"/>
        <color theme="1"/>
        <rFont val="Calibri"/>
        <family val="2"/>
        <scheme val="minor"/>
      </rPr>
      <t xml:space="preserve">RELE TERMICO REG </t>
    </r>
    <r>
      <rPr>
        <sz val="7"/>
        <color rgb="FFff0000"/>
        <rFont val="Calibri"/>
        <family val="2"/>
        <scheme val="minor"/>
      </rPr>
      <t xml:space="preserve">0.4-0.63A </t>
    </r>
    <r>
      <rPr>
        <sz val="7"/>
        <color theme="1"/>
        <rFont val="Calibri"/>
        <family val="2"/>
        <scheme val="minor"/>
      </rPr>
      <t>P/NC1 CHINT</t>
    </r>
  </si>
  <si>
    <r>
      <t/>
    </r>
    <r>
      <rPr>
        <sz val="7"/>
        <color theme="1"/>
        <rFont val="Calibri"/>
        <family val="2"/>
        <scheme val="minor"/>
      </rPr>
      <t>NR2-25 0.63-1A</t>
    </r>
  </si>
  <si>
    <r>
      <t/>
    </r>
    <r>
      <rPr>
        <sz val="7"/>
        <color theme="1"/>
        <rFont val="Calibri"/>
        <family val="2"/>
        <scheme val="minor"/>
      </rPr>
      <t xml:space="preserve">RELE TERMICO REG </t>
    </r>
    <r>
      <rPr>
        <sz val="7"/>
        <color rgb="FFff0000"/>
        <rFont val="Calibri"/>
        <family val="2"/>
        <scheme val="minor"/>
      </rPr>
      <t xml:space="preserve">0.63-1A </t>
    </r>
    <r>
      <rPr>
        <sz val="7"/>
        <color theme="1"/>
        <rFont val="Calibri"/>
        <family val="2"/>
        <scheme val="minor"/>
      </rPr>
      <t>P/NC1 CHINT</t>
    </r>
  </si>
  <si>
    <r>
      <t/>
    </r>
    <r>
      <rPr>
        <sz val="7"/>
        <color theme="1"/>
        <rFont val="Calibri"/>
        <family val="2"/>
        <scheme val="minor"/>
      </rPr>
      <t>NR2-25 1-1.6A</t>
    </r>
  </si>
  <si>
    <r>
      <t/>
    </r>
    <r>
      <rPr>
        <sz val="7"/>
        <color theme="1"/>
        <rFont val="Calibri"/>
        <family val="2"/>
        <scheme val="minor"/>
      </rPr>
      <t xml:space="preserve">RELE TERMICO REG </t>
    </r>
    <r>
      <rPr>
        <sz val="7"/>
        <color rgb="FFff0000"/>
        <rFont val="Calibri"/>
        <family val="2"/>
        <scheme val="minor"/>
      </rPr>
      <t xml:space="preserve">1-1.6A </t>
    </r>
    <r>
      <rPr>
        <sz val="7"/>
        <color theme="1"/>
        <rFont val="Calibri"/>
        <family val="2"/>
        <scheme val="minor"/>
      </rPr>
      <t>P/NC1 CHINT</t>
    </r>
  </si>
  <si>
    <r>
      <t/>
    </r>
    <r>
      <rPr>
        <sz val="7"/>
        <color theme="1"/>
        <rFont val="Calibri"/>
        <family val="2"/>
        <scheme val="minor"/>
      </rPr>
      <t>NR2-25 1.25-2A</t>
    </r>
  </si>
  <si>
    <r>
      <t/>
    </r>
    <r>
      <rPr>
        <sz val="7"/>
        <color theme="1"/>
        <rFont val="Calibri"/>
        <family val="2"/>
        <scheme val="minor"/>
      </rPr>
      <t xml:space="preserve">RELE TERMICO REG </t>
    </r>
    <r>
      <rPr>
        <sz val="7"/>
        <color rgb="FFff0000"/>
        <rFont val="Calibri"/>
        <family val="2"/>
        <scheme val="minor"/>
      </rPr>
      <t xml:space="preserve">1.25-2A </t>
    </r>
    <r>
      <rPr>
        <sz val="7"/>
        <color theme="1"/>
        <rFont val="Calibri"/>
        <family val="2"/>
        <scheme val="minor"/>
      </rPr>
      <t>P/NC1 CHINT</t>
    </r>
  </si>
  <si>
    <r>
      <t/>
    </r>
    <r>
      <rPr>
        <sz val="7"/>
        <color theme="1"/>
        <rFont val="Calibri"/>
        <family val="2"/>
        <scheme val="minor"/>
      </rPr>
      <t>NR2-25 1.6-2.5A</t>
    </r>
  </si>
  <si>
    <r>
      <t/>
    </r>
    <r>
      <rPr>
        <sz val="7"/>
        <color theme="1"/>
        <rFont val="Calibri"/>
        <family val="2"/>
        <scheme val="minor"/>
      </rPr>
      <t xml:space="preserve">RELE TERMICO REG </t>
    </r>
    <r>
      <rPr>
        <sz val="7"/>
        <color rgb="FFff0000"/>
        <rFont val="Calibri"/>
        <family val="2"/>
        <scheme val="minor"/>
      </rPr>
      <t xml:space="preserve">1.6-2.5A </t>
    </r>
    <r>
      <rPr>
        <sz val="7"/>
        <color theme="1"/>
        <rFont val="Calibri"/>
        <family val="2"/>
        <scheme val="minor"/>
      </rPr>
      <t>P/NC1 CHINT</t>
    </r>
  </si>
  <si>
    <r>
      <t/>
    </r>
    <r>
      <rPr>
        <sz val="7"/>
        <color theme="1"/>
        <rFont val="Calibri"/>
        <family val="2"/>
        <scheme val="minor"/>
      </rPr>
      <t>NR2-25 2.5-4A</t>
    </r>
  </si>
  <si>
    <r>
      <t/>
    </r>
    <r>
      <rPr>
        <sz val="7"/>
        <color theme="1"/>
        <rFont val="Calibri"/>
        <family val="2"/>
        <scheme val="minor"/>
      </rPr>
      <t xml:space="preserve">RELE TERMICO REG </t>
    </r>
    <r>
      <rPr>
        <sz val="7"/>
        <color rgb="FFff0000"/>
        <rFont val="Calibri"/>
        <family val="2"/>
        <scheme val="minor"/>
      </rPr>
      <t xml:space="preserve">2.5-4A </t>
    </r>
    <r>
      <rPr>
        <sz val="7"/>
        <color theme="1"/>
        <rFont val="Calibri"/>
        <family val="2"/>
        <scheme val="minor"/>
      </rPr>
      <t>P/NC1 CHINT</t>
    </r>
  </si>
  <si>
    <r>
      <t/>
    </r>
    <r>
      <rPr>
        <sz val="7"/>
        <color theme="1"/>
        <rFont val="Calibri"/>
        <family val="2"/>
        <scheme val="minor"/>
      </rPr>
      <t>NR2-25 4-6A</t>
    </r>
  </si>
  <si>
    <r>
      <t/>
    </r>
    <r>
      <rPr>
        <sz val="7"/>
        <color theme="1"/>
        <rFont val="Calibri"/>
        <family val="2"/>
        <scheme val="minor"/>
      </rPr>
      <t xml:space="preserve">RELE TERMICO REG </t>
    </r>
    <r>
      <rPr>
        <sz val="7"/>
        <color rgb="FFff0000"/>
        <rFont val="Calibri"/>
        <family val="2"/>
        <scheme val="minor"/>
      </rPr>
      <t xml:space="preserve">4-6A </t>
    </r>
    <r>
      <rPr>
        <sz val="7"/>
        <color theme="1"/>
        <rFont val="Calibri"/>
        <family val="2"/>
        <scheme val="minor"/>
      </rPr>
      <t>P/NC1 CHINT</t>
    </r>
  </si>
  <si>
    <r>
      <t/>
    </r>
    <r>
      <rPr>
        <sz val="7"/>
        <color theme="1"/>
        <rFont val="Calibri"/>
        <family val="2"/>
        <scheme val="minor"/>
      </rPr>
      <t>NR2-25 5.5-8A</t>
    </r>
  </si>
  <si>
    <r>
      <t/>
    </r>
    <r>
      <rPr>
        <sz val="7"/>
        <color theme="1"/>
        <rFont val="Calibri"/>
        <family val="2"/>
        <scheme val="minor"/>
      </rPr>
      <t xml:space="preserve">RELE TERMICO REG </t>
    </r>
    <r>
      <rPr>
        <sz val="7"/>
        <color rgb="FFff0000"/>
        <rFont val="Calibri"/>
        <family val="2"/>
        <scheme val="minor"/>
      </rPr>
      <t>5.5-8.</t>
    </r>
    <r>
      <rPr>
        <sz val="7"/>
        <color theme="1"/>
        <rFont val="Calibri"/>
        <family val="2"/>
        <scheme val="minor"/>
      </rPr>
      <t>0 A  P/NC1 CHINT</t>
    </r>
  </si>
  <si>
    <r>
      <t/>
    </r>
    <r>
      <rPr>
        <sz val="7"/>
        <color theme="1"/>
        <rFont val="Calibri"/>
        <family val="2"/>
        <scheme val="minor"/>
      </rPr>
      <t>NR2-25 7-10A</t>
    </r>
  </si>
  <si>
    <r>
      <t/>
    </r>
    <r>
      <rPr>
        <sz val="7"/>
        <color theme="1"/>
        <rFont val="Calibri"/>
        <family val="2"/>
        <scheme val="minor"/>
      </rPr>
      <t xml:space="preserve">RELE TERMICO REG </t>
    </r>
    <r>
      <rPr>
        <sz val="7"/>
        <color rgb="FFff0000"/>
        <rFont val="Calibri"/>
        <family val="2"/>
        <scheme val="minor"/>
      </rPr>
      <t xml:space="preserve">7-10A </t>
    </r>
    <r>
      <rPr>
        <sz val="7"/>
        <color theme="1"/>
        <rFont val="Calibri"/>
        <family val="2"/>
        <scheme val="minor"/>
      </rPr>
      <t>P/NC1 CHINT</t>
    </r>
  </si>
  <si>
    <r>
      <t/>
    </r>
    <r>
      <rPr>
        <sz val="7"/>
        <color theme="1"/>
        <rFont val="Calibri"/>
        <family val="2"/>
        <scheme val="minor"/>
      </rPr>
      <t>NR2-25 9-13A</t>
    </r>
  </si>
  <si>
    <r>
      <t/>
    </r>
    <r>
      <rPr>
        <sz val="7"/>
        <color theme="1"/>
        <rFont val="Calibri"/>
        <family val="2"/>
        <scheme val="minor"/>
      </rPr>
      <t xml:space="preserve">RELE TERMICO REG </t>
    </r>
    <r>
      <rPr>
        <sz val="7"/>
        <color rgb="FFff0000"/>
        <rFont val="Calibri"/>
        <family val="2"/>
        <scheme val="minor"/>
      </rPr>
      <t xml:space="preserve">9-13A </t>
    </r>
    <r>
      <rPr>
        <sz val="7"/>
        <color theme="1"/>
        <rFont val="Calibri"/>
        <family val="2"/>
        <scheme val="minor"/>
      </rPr>
      <t>P/NC1 CHINT</t>
    </r>
  </si>
  <si>
    <r>
      <t/>
    </r>
    <r>
      <rPr>
        <sz val="7"/>
        <color theme="1"/>
        <rFont val="Calibri"/>
        <family val="2"/>
        <scheme val="minor"/>
      </rPr>
      <t>NR2-25 12-18A</t>
    </r>
  </si>
  <si>
    <r>
      <t/>
    </r>
    <r>
      <rPr>
        <sz val="7"/>
        <color theme="1"/>
        <rFont val="Calibri"/>
        <family val="2"/>
        <scheme val="minor"/>
      </rPr>
      <t xml:space="preserve">RELE TERMICO REG </t>
    </r>
    <r>
      <rPr>
        <sz val="7"/>
        <color rgb="FFff0000"/>
        <rFont val="Calibri"/>
        <family val="2"/>
        <scheme val="minor"/>
      </rPr>
      <t xml:space="preserve">12-18A </t>
    </r>
    <r>
      <rPr>
        <sz val="7"/>
        <color theme="1"/>
        <rFont val="Calibri"/>
        <family val="2"/>
        <scheme val="minor"/>
      </rPr>
      <t>P/NC1 CHINT</t>
    </r>
  </si>
  <si>
    <r>
      <t/>
    </r>
    <r>
      <rPr>
        <sz val="7"/>
        <color theme="1"/>
        <rFont val="Calibri"/>
        <family val="2"/>
        <scheme val="minor"/>
      </rPr>
      <t>NR2-25 17-25A</t>
    </r>
  </si>
  <si>
    <r>
      <t/>
    </r>
    <r>
      <rPr>
        <sz val="7"/>
        <color theme="1"/>
        <rFont val="Calibri"/>
        <family val="2"/>
        <scheme val="minor"/>
      </rPr>
      <t xml:space="preserve">RELE TERMICO REG </t>
    </r>
    <r>
      <rPr>
        <sz val="7"/>
        <color rgb="FFff0000"/>
        <rFont val="Calibri"/>
        <family val="2"/>
        <scheme val="minor"/>
      </rPr>
      <t xml:space="preserve">17-25A </t>
    </r>
    <r>
      <rPr>
        <sz val="7"/>
        <color theme="1"/>
        <rFont val="Calibri"/>
        <family val="2"/>
        <scheme val="minor"/>
      </rPr>
      <t>P/NC1 CHINT</t>
    </r>
  </si>
  <si>
    <r>
      <t/>
    </r>
    <r>
      <rPr>
        <sz val="7"/>
        <color rgb="FFff0000"/>
        <rFont val="Calibri"/>
        <family val="2"/>
        <scheme val="minor"/>
      </rPr>
      <t xml:space="preserve">NR2-36 </t>
    </r>
    <r>
      <rPr>
        <sz val="7"/>
        <color theme="1"/>
        <rFont val="Calibri"/>
        <family val="2"/>
        <scheme val="minor"/>
      </rPr>
      <t>23-32A</t>
    </r>
  </si>
  <si>
    <r>
      <t/>
    </r>
    <r>
      <rPr>
        <sz val="7"/>
        <color theme="1"/>
        <rFont val="Calibri"/>
        <family val="2"/>
        <scheme val="minor"/>
      </rPr>
      <t xml:space="preserve">RELE TERMICO REG </t>
    </r>
    <r>
      <rPr>
        <sz val="7"/>
        <color rgb="FFff0000"/>
        <rFont val="Calibri"/>
        <family val="2"/>
        <scheme val="minor"/>
      </rPr>
      <t xml:space="preserve">23-32A </t>
    </r>
    <r>
      <rPr>
        <sz val="7"/>
        <color theme="1"/>
        <rFont val="Calibri"/>
        <family val="2"/>
        <scheme val="minor"/>
      </rPr>
      <t xml:space="preserve">P/NC1 CHINT </t>
    </r>
    <r>
      <rPr>
        <sz val="7"/>
        <color rgb="FF001f5f"/>
        <rFont val="Calibri"/>
        <family val="2"/>
        <scheme val="minor"/>
      </rPr>
      <t>(TAM. MEDIANO)</t>
    </r>
  </si>
  <si>
    <r>
      <t/>
    </r>
    <r>
      <rPr>
        <sz val="7"/>
        <color rgb="FFff0000"/>
        <rFont val="Calibri"/>
        <family val="2"/>
        <scheme val="minor"/>
      </rPr>
      <t xml:space="preserve">NR2-93 </t>
    </r>
    <r>
      <rPr>
        <sz val="7"/>
        <color theme="1"/>
        <rFont val="Calibri"/>
        <family val="2"/>
        <scheme val="minor"/>
      </rPr>
      <t>23-32A</t>
    </r>
  </si>
  <si>
    <r>
      <t/>
    </r>
    <r>
      <rPr>
        <sz val="7"/>
        <color theme="1"/>
        <rFont val="Calibri"/>
        <family val="2"/>
        <scheme val="minor"/>
      </rPr>
      <t xml:space="preserve">RELE TERMICO REG  </t>
    </r>
    <r>
      <rPr>
        <sz val="7"/>
        <color rgb="FFff0000"/>
        <rFont val="Calibri"/>
        <family val="2"/>
        <scheme val="minor"/>
      </rPr>
      <t xml:space="preserve">23-32 A </t>
    </r>
    <r>
      <rPr>
        <sz val="7"/>
        <color theme="1"/>
        <rFont val="Calibri"/>
        <family val="2"/>
        <scheme val="minor"/>
      </rPr>
      <t xml:space="preserve">P/NC1 </t>
    </r>
    <r>
      <rPr>
        <sz val="7"/>
        <color rgb="FF001f5f"/>
        <rFont val="Calibri"/>
        <family val="2"/>
        <scheme val="minor"/>
      </rPr>
      <t>(Frame NR2-93) (TAMAÑO GRANDE)</t>
    </r>
  </si>
  <si>
    <r>
      <t/>
    </r>
    <r>
      <rPr>
        <sz val="7"/>
        <color theme="1"/>
        <rFont val="Calibri"/>
        <family val="2"/>
        <scheme val="minor"/>
      </rPr>
      <t>NR2-36 28-36A</t>
    </r>
  </si>
  <si>
    <r>
      <t/>
    </r>
    <r>
      <rPr>
        <sz val="7"/>
        <color theme="1"/>
        <rFont val="Calibri"/>
        <family val="2"/>
        <scheme val="minor"/>
      </rPr>
      <t xml:space="preserve">RELE TERMICO REG </t>
    </r>
    <r>
      <rPr>
        <sz val="7"/>
        <color rgb="FFff0000"/>
        <rFont val="Calibri"/>
        <family val="2"/>
        <scheme val="minor"/>
      </rPr>
      <t xml:space="preserve">28-36A </t>
    </r>
    <r>
      <rPr>
        <sz val="7"/>
        <color theme="1"/>
        <rFont val="Calibri"/>
        <family val="2"/>
        <scheme val="minor"/>
      </rPr>
      <t>P/NC1 CHINT</t>
    </r>
  </si>
  <si>
    <r>
      <t/>
    </r>
    <r>
      <rPr>
        <sz val="7"/>
        <color theme="1"/>
        <rFont val="Calibri"/>
        <family val="2"/>
        <scheme val="minor"/>
      </rPr>
      <t>NR2-93 30-40A</t>
    </r>
  </si>
  <si>
    <r>
      <t/>
    </r>
    <r>
      <rPr>
        <sz val="7"/>
        <color theme="1"/>
        <rFont val="Calibri"/>
        <family val="2"/>
        <scheme val="minor"/>
      </rPr>
      <t xml:space="preserve">RELE TERMICO REG </t>
    </r>
    <r>
      <rPr>
        <sz val="7"/>
        <color rgb="FFff0000"/>
        <rFont val="Calibri"/>
        <family val="2"/>
        <scheme val="minor"/>
      </rPr>
      <t xml:space="preserve">30-40A </t>
    </r>
    <r>
      <rPr>
        <sz val="7"/>
        <color theme="1"/>
        <rFont val="Calibri"/>
        <family val="2"/>
        <scheme val="minor"/>
      </rPr>
      <t>P/NC1 CHINT</t>
    </r>
  </si>
  <si>
    <r>
      <t/>
    </r>
    <r>
      <rPr>
        <sz val="7"/>
        <color theme="1"/>
        <rFont val="Calibri"/>
        <family val="2"/>
        <scheme val="minor"/>
      </rPr>
      <t>NR2-93 37-50A</t>
    </r>
  </si>
  <si>
    <r>
      <t/>
    </r>
    <r>
      <rPr>
        <sz val="7"/>
        <color theme="1"/>
        <rFont val="Calibri"/>
        <family val="2"/>
        <scheme val="minor"/>
      </rPr>
      <t xml:space="preserve">RELE TERMICO REG </t>
    </r>
    <r>
      <rPr>
        <sz val="7"/>
        <color rgb="FFff0000"/>
        <rFont val="Calibri"/>
        <family val="2"/>
        <scheme val="minor"/>
      </rPr>
      <t xml:space="preserve">37-50A </t>
    </r>
    <r>
      <rPr>
        <sz val="7"/>
        <color theme="1"/>
        <rFont val="Calibri"/>
        <family val="2"/>
        <scheme val="minor"/>
      </rPr>
      <t>P/NC1 CHINT</t>
    </r>
  </si>
  <si>
    <r>
      <t/>
    </r>
    <r>
      <rPr>
        <sz val="7"/>
        <color theme="1"/>
        <rFont val="Calibri"/>
        <family val="2"/>
        <scheme val="minor"/>
      </rPr>
      <t>NR2-93 48-65A</t>
    </r>
  </si>
  <si>
    <r>
      <t/>
    </r>
    <r>
      <rPr>
        <sz val="7"/>
        <color theme="1"/>
        <rFont val="Calibri"/>
        <family val="2"/>
        <scheme val="minor"/>
      </rPr>
      <t xml:space="preserve">RELE TERMICO REG </t>
    </r>
    <r>
      <rPr>
        <sz val="7"/>
        <color rgb="FFff0000"/>
        <rFont val="Calibri"/>
        <family val="2"/>
        <scheme val="minor"/>
      </rPr>
      <t xml:space="preserve">48-65A </t>
    </r>
    <r>
      <rPr>
        <sz val="7"/>
        <color theme="1"/>
        <rFont val="Calibri"/>
        <family val="2"/>
        <scheme val="minor"/>
      </rPr>
      <t>P/NC1 CHINT</t>
    </r>
  </si>
  <si>
    <r>
      <t/>
    </r>
    <r>
      <rPr>
        <sz val="7"/>
        <color theme="1"/>
        <rFont val="Calibri"/>
        <family val="2"/>
        <scheme val="minor"/>
      </rPr>
      <t>NR2-93 55-70A</t>
    </r>
  </si>
  <si>
    <r>
      <t/>
    </r>
    <r>
      <rPr>
        <sz val="7"/>
        <color theme="1"/>
        <rFont val="Calibri"/>
        <family val="2"/>
        <scheme val="minor"/>
      </rPr>
      <t xml:space="preserve">RELE TERMICO REG </t>
    </r>
    <r>
      <rPr>
        <sz val="7"/>
        <color rgb="FFff0000"/>
        <rFont val="Calibri"/>
        <family val="2"/>
        <scheme val="minor"/>
      </rPr>
      <t xml:space="preserve">55-70A </t>
    </r>
    <r>
      <rPr>
        <sz val="7"/>
        <color theme="1"/>
        <rFont val="Calibri"/>
        <family val="2"/>
        <scheme val="minor"/>
      </rPr>
      <t>P/NC1 CHINT</t>
    </r>
  </si>
  <si>
    <r>
      <t/>
    </r>
    <r>
      <rPr>
        <sz val="7"/>
        <color theme="1"/>
        <rFont val="Calibri"/>
        <family val="2"/>
        <scheme val="minor"/>
      </rPr>
      <t>NR2-93 63-80A</t>
    </r>
  </si>
  <si>
    <r>
      <t/>
    </r>
    <r>
      <rPr>
        <sz val="7"/>
        <color theme="1"/>
        <rFont val="Calibri"/>
        <family val="2"/>
        <scheme val="minor"/>
      </rPr>
      <t xml:space="preserve">RELE TERMICO REG </t>
    </r>
    <r>
      <rPr>
        <sz val="7"/>
        <color rgb="FFff0000"/>
        <rFont val="Calibri"/>
        <family val="2"/>
        <scheme val="minor"/>
      </rPr>
      <t xml:space="preserve">63-80A </t>
    </r>
    <r>
      <rPr>
        <sz val="7"/>
        <color theme="1"/>
        <rFont val="Calibri"/>
        <family val="2"/>
        <scheme val="minor"/>
      </rPr>
      <t>P/NC1 CHINT</t>
    </r>
  </si>
  <si>
    <r>
      <t/>
    </r>
    <r>
      <rPr>
        <sz val="7"/>
        <color theme="1"/>
        <rFont val="Calibri"/>
        <family val="2"/>
        <scheme val="minor"/>
      </rPr>
      <t>NR2-93 80-93A</t>
    </r>
  </si>
  <si>
    <r>
      <t/>
    </r>
    <r>
      <rPr>
        <sz val="7"/>
        <color theme="1"/>
        <rFont val="Calibri"/>
        <family val="2"/>
        <scheme val="minor"/>
      </rPr>
      <t xml:space="preserve">RELE TERMICO REG </t>
    </r>
    <r>
      <rPr>
        <sz val="7"/>
        <color rgb="FFff0000"/>
        <rFont val="Calibri"/>
        <family val="2"/>
        <scheme val="minor"/>
      </rPr>
      <t xml:space="preserve">80-93A </t>
    </r>
    <r>
      <rPr>
        <sz val="7"/>
        <color theme="1"/>
        <rFont val="Calibri"/>
        <family val="2"/>
        <scheme val="minor"/>
      </rPr>
      <t>P/NC1 CHINT</t>
    </r>
  </si>
  <si>
    <r>
      <t/>
    </r>
    <r>
      <rPr>
        <sz val="7"/>
        <color theme="1"/>
        <rFont val="Calibri"/>
        <family val="2"/>
        <scheme val="minor"/>
      </rPr>
      <t xml:space="preserve">NXR -25  </t>
    </r>
    <r>
      <rPr>
        <sz val="7"/>
        <color rgb="FFff0000"/>
        <rFont val="Calibri"/>
        <family val="2"/>
        <scheme val="minor"/>
      </rPr>
      <t>1-1.6</t>
    </r>
  </si>
  <si>
    <r>
      <t/>
    </r>
    <r>
      <rPr>
        <sz val="7"/>
        <color theme="1"/>
        <rFont val="Calibri"/>
        <family val="2"/>
        <scheme val="minor"/>
      </rPr>
      <t>RELE TERMICO(NEXT LINE) 1-1.6A*NXR-25 1-1.6</t>
    </r>
  </si>
  <si>
    <r>
      <t/>
    </r>
    <r>
      <rPr>
        <sz val="7"/>
        <color theme="1"/>
        <rFont val="Calibri"/>
        <family val="2"/>
        <scheme val="minor"/>
      </rPr>
      <t xml:space="preserve">NXR -25  </t>
    </r>
    <r>
      <rPr>
        <sz val="7"/>
        <color rgb="FFff0000"/>
        <rFont val="Calibri"/>
        <family val="2"/>
        <scheme val="minor"/>
      </rPr>
      <t>1.6-2.5</t>
    </r>
  </si>
  <si>
    <r>
      <t/>
    </r>
    <r>
      <rPr>
        <sz val="7"/>
        <color theme="1"/>
        <rFont val="Calibri"/>
        <family val="2"/>
        <scheme val="minor"/>
      </rPr>
      <t>RELE TERMICO(NEXT LINE) 1.6-2.5A*NXR-25 1.6-2.5A</t>
    </r>
  </si>
  <si>
    <r>
      <t/>
    </r>
    <r>
      <rPr>
        <sz val="7"/>
        <color theme="1"/>
        <rFont val="Calibri"/>
        <family val="2"/>
        <scheme val="minor"/>
      </rPr>
      <t xml:space="preserve">NXR -25  </t>
    </r>
    <r>
      <rPr>
        <sz val="7"/>
        <color rgb="FFff0000"/>
        <rFont val="Calibri"/>
        <family val="2"/>
        <scheme val="minor"/>
      </rPr>
      <t>2.5-4</t>
    </r>
  </si>
  <si>
    <r>
      <t/>
    </r>
    <r>
      <rPr>
        <sz val="7"/>
        <color theme="1"/>
        <rFont val="Calibri"/>
        <family val="2"/>
        <scheme val="minor"/>
      </rPr>
      <t>RELE TERMICO(NEXT LINE) 2.5-4A*NXR-25 2.5-4A</t>
    </r>
  </si>
  <si>
    <r>
      <t/>
    </r>
    <r>
      <rPr>
        <sz val="7"/>
        <color theme="1"/>
        <rFont val="Calibri"/>
        <family val="2"/>
        <scheme val="minor"/>
      </rPr>
      <t xml:space="preserve">NXR -25  </t>
    </r>
    <r>
      <rPr>
        <sz val="7"/>
        <color rgb="FFff0000"/>
        <rFont val="Calibri"/>
        <family val="2"/>
        <scheme val="minor"/>
      </rPr>
      <t>4-6</t>
    </r>
  </si>
  <si>
    <r>
      <t/>
    </r>
    <r>
      <rPr>
        <sz val="7"/>
        <color theme="1"/>
        <rFont val="Calibri"/>
        <family val="2"/>
        <scheme val="minor"/>
      </rPr>
      <t>RELE TERMICO(NEXT LINE) 4-6A</t>
    </r>
  </si>
  <si>
    <r>
      <t/>
    </r>
    <r>
      <rPr>
        <sz val="7"/>
        <color theme="1"/>
        <rFont val="Calibri"/>
        <family val="2"/>
        <scheme val="minor"/>
      </rPr>
      <t xml:space="preserve">NXR -25  </t>
    </r>
    <r>
      <rPr>
        <sz val="7"/>
        <color rgb="FFff0000"/>
        <rFont val="Calibri"/>
        <family val="2"/>
        <scheme val="minor"/>
      </rPr>
      <t>5.5-8</t>
    </r>
  </si>
  <si>
    <r>
      <t/>
    </r>
    <r>
      <rPr>
        <sz val="7"/>
        <color theme="1"/>
        <rFont val="Calibri"/>
        <family val="2"/>
        <scheme val="minor"/>
      </rPr>
      <t>RELE TERMICO(NEXT LINE) 5.5-8A</t>
    </r>
  </si>
  <si>
    <r>
      <t/>
    </r>
    <r>
      <rPr>
        <sz val="7"/>
        <color theme="1"/>
        <rFont val="Calibri"/>
        <family val="2"/>
        <scheme val="minor"/>
      </rPr>
      <t xml:space="preserve">NXR -25  </t>
    </r>
    <r>
      <rPr>
        <sz val="7"/>
        <color rgb="FFff0000"/>
        <rFont val="Calibri"/>
        <family val="2"/>
        <scheme val="minor"/>
      </rPr>
      <t>7-10</t>
    </r>
  </si>
  <si>
    <r>
      <t/>
    </r>
    <r>
      <rPr>
        <sz val="7"/>
        <color theme="1"/>
        <rFont val="Calibri"/>
        <family val="2"/>
        <scheme val="minor"/>
      </rPr>
      <t>RELE TERMICO(NEXT LINE) 7-10A</t>
    </r>
  </si>
  <si>
    <r>
      <t/>
    </r>
    <r>
      <rPr>
        <sz val="7"/>
        <color theme="1"/>
        <rFont val="Calibri"/>
        <family val="2"/>
        <scheme val="minor"/>
      </rPr>
      <t xml:space="preserve">NXR -25  </t>
    </r>
    <r>
      <rPr>
        <sz val="7"/>
        <color rgb="FFff0000"/>
        <rFont val="Calibri"/>
        <family val="2"/>
        <scheme val="minor"/>
      </rPr>
      <t>9-13</t>
    </r>
  </si>
  <si>
    <r>
      <t/>
    </r>
    <r>
      <rPr>
        <sz val="7"/>
        <color theme="1"/>
        <rFont val="Calibri"/>
        <family val="2"/>
        <scheme val="minor"/>
      </rPr>
      <t>RELE TERMICO(NEXT LINE) 9-13A</t>
    </r>
  </si>
  <si>
    <r>
      <t/>
    </r>
    <r>
      <rPr>
        <sz val="7"/>
        <color theme="1"/>
        <rFont val="Calibri"/>
        <family val="2"/>
        <scheme val="minor"/>
      </rPr>
      <t xml:space="preserve">NXR -25  </t>
    </r>
    <r>
      <rPr>
        <sz val="7"/>
        <color rgb="FFff0000"/>
        <rFont val="Calibri"/>
        <family val="2"/>
        <scheme val="minor"/>
      </rPr>
      <t>12-18</t>
    </r>
  </si>
  <si>
    <r>
      <t/>
    </r>
    <r>
      <rPr>
        <sz val="7"/>
        <color theme="1"/>
        <rFont val="Calibri"/>
        <family val="2"/>
        <scheme val="minor"/>
      </rPr>
      <t>RELE TERMICO(NEXT LINE) 12-18A</t>
    </r>
  </si>
  <si>
    <r>
      <t/>
    </r>
    <r>
      <rPr>
        <sz val="7"/>
        <color theme="1"/>
        <rFont val="Calibri"/>
        <family val="2"/>
        <scheme val="minor"/>
      </rPr>
      <t xml:space="preserve">NXR -25  </t>
    </r>
    <r>
      <rPr>
        <sz val="7"/>
        <color rgb="FFff0000"/>
        <rFont val="Calibri"/>
        <family val="2"/>
        <scheme val="minor"/>
      </rPr>
      <t>17-25</t>
    </r>
  </si>
  <si>
    <r>
      <t/>
    </r>
    <r>
      <rPr>
        <sz val="7"/>
        <color theme="1"/>
        <rFont val="Calibri"/>
        <family val="2"/>
        <scheme val="minor"/>
      </rPr>
      <t>RELE TERMICO(NEXT LINE) 17-25A</t>
    </r>
  </si>
  <si>
    <r>
      <t/>
    </r>
    <r>
      <rPr>
        <sz val="7"/>
        <color theme="1"/>
        <rFont val="Calibri"/>
        <family val="2"/>
        <scheme val="minor"/>
      </rPr>
      <t xml:space="preserve">NXR -25  </t>
    </r>
    <r>
      <rPr>
        <sz val="7"/>
        <color rgb="FFff0000"/>
        <rFont val="Calibri"/>
        <family val="2"/>
        <scheme val="minor"/>
      </rPr>
      <t>23-32</t>
    </r>
  </si>
  <si>
    <r>
      <t/>
    </r>
    <r>
      <rPr>
        <sz val="7"/>
        <color theme="1"/>
        <rFont val="Calibri"/>
        <family val="2"/>
        <scheme val="minor"/>
      </rPr>
      <t>RELE TERMICO(NEXT LINE) 23-32A</t>
    </r>
  </si>
  <si>
    <r>
      <t/>
    </r>
    <r>
      <rPr>
        <sz val="7"/>
        <color theme="1"/>
        <rFont val="Calibri"/>
        <family val="2"/>
        <scheme val="minor"/>
      </rPr>
      <t xml:space="preserve">NXR -25  </t>
    </r>
    <r>
      <rPr>
        <sz val="7"/>
        <color rgb="FFff0000"/>
        <rFont val="Calibri"/>
        <family val="2"/>
        <scheme val="minor"/>
      </rPr>
      <t>30-38</t>
    </r>
  </si>
  <si>
    <r>
      <t/>
    </r>
    <r>
      <rPr>
        <sz val="7"/>
        <color theme="1"/>
        <rFont val="Calibri"/>
        <family val="2"/>
        <scheme val="minor"/>
      </rPr>
      <t>RELE TERMICO(NEXT LINE) 30-38A</t>
    </r>
  </si>
  <si>
    <r>
      <t/>
    </r>
    <r>
      <rPr>
        <sz val="7"/>
        <color theme="1"/>
        <rFont val="Calibri"/>
        <family val="2"/>
        <scheme val="minor"/>
      </rPr>
      <t xml:space="preserve">NXR -25  </t>
    </r>
    <r>
      <rPr>
        <sz val="7"/>
        <color rgb="FFff0000"/>
        <rFont val="Calibri"/>
        <family val="2"/>
        <scheme val="minor"/>
      </rPr>
      <t>30-40</t>
    </r>
  </si>
  <si>
    <r>
      <t/>
    </r>
    <r>
      <rPr>
        <sz val="7"/>
        <color theme="1"/>
        <rFont val="Calibri"/>
        <family val="2"/>
        <scheme val="minor"/>
      </rPr>
      <t>RELE TERMICO(NEXT LINE) 30-40A</t>
    </r>
  </si>
  <si>
    <r>
      <t/>
    </r>
    <r>
      <rPr>
        <sz val="7"/>
        <color theme="1"/>
        <rFont val="Calibri"/>
        <family val="2"/>
        <scheme val="minor"/>
      </rPr>
      <t>NR8-38 16-24A</t>
    </r>
  </si>
  <si>
    <r>
      <t/>
    </r>
    <r>
      <rPr>
        <sz val="7"/>
        <color theme="1"/>
        <rFont val="Calibri"/>
        <family val="2"/>
        <scheme val="minor"/>
      </rPr>
      <t xml:space="preserve">RELE TERMICO Rango </t>
    </r>
    <r>
      <rPr>
        <sz val="7"/>
        <color rgb="FFff0000"/>
        <rFont val="Calibri"/>
        <family val="2"/>
        <scheme val="minor"/>
      </rPr>
      <t xml:space="preserve">16 a 24 Amp </t>
    </r>
    <r>
      <rPr>
        <sz val="7"/>
        <color rgb="FF001f5f"/>
        <rFont val="Calibri"/>
        <family val="2"/>
        <scheme val="minor"/>
      </rPr>
      <t xml:space="preserve">(NR8-38-16-24). </t>
    </r>
    <r>
      <rPr>
        <sz val="7"/>
        <color theme="1"/>
        <rFont val="Calibri"/>
        <family val="2"/>
        <scheme val="minor"/>
      </rPr>
      <t>Para contactor NC8</t>
    </r>
  </si>
  <si>
    <r>
      <t/>
    </r>
    <r>
      <rPr>
        <sz val="7"/>
        <color theme="1"/>
        <rFont val="Calibri"/>
        <family val="2"/>
        <scheme val="minor"/>
      </rPr>
      <t>NR8-38 23-32A</t>
    </r>
  </si>
  <si>
    <r>
      <t/>
    </r>
    <r>
      <rPr>
        <sz val="7"/>
        <color theme="1"/>
        <rFont val="Calibri"/>
        <family val="2"/>
        <scheme val="minor"/>
      </rPr>
      <t xml:space="preserve">RELE TERMICO Rango </t>
    </r>
    <r>
      <rPr>
        <sz val="7"/>
        <color rgb="FFff0000"/>
        <rFont val="Calibri"/>
        <family val="2"/>
        <scheme val="minor"/>
      </rPr>
      <t xml:space="preserve">23 a 32 Amp </t>
    </r>
    <r>
      <rPr>
        <sz val="7"/>
        <color rgb="FF001f5f"/>
        <rFont val="Calibri"/>
        <family val="2"/>
        <scheme val="minor"/>
      </rPr>
      <t xml:space="preserve">(NR8-38 23-32). </t>
    </r>
    <r>
      <rPr>
        <sz val="7"/>
        <color theme="1"/>
        <rFont val="Calibri"/>
        <family val="2"/>
        <scheme val="minor"/>
      </rPr>
      <t>Para contactor NC8</t>
    </r>
  </si>
  <si>
    <r>
      <t/>
    </r>
    <r>
      <rPr>
        <sz val="7"/>
        <color theme="1"/>
        <rFont val="Calibri"/>
        <family val="2"/>
        <scheme val="minor"/>
      </rPr>
      <t>NR8-38 30-38A</t>
    </r>
  </si>
  <si>
    <r>
      <t/>
    </r>
    <r>
      <rPr>
        <sz val="7"/>
        <color theme="1"/>
        <rFont val="Calibri"/>
        <family val="2"/>
        <scheme val="minor"/>
      </rPr>
      <t xml:space="preserve">RELE TERMICO Rango </t>
    </r>
    <r>
      <rPr>
        <sz val="7"/>
        <color rgb="FFff0000"/>
        <rFont val="Calibri"/>
        <family val="2"/>
        <scheme val="minor"/>
      </rPr>
      <t xml:space="preserve">30 a 38 Amp </t>
    </r>
    <r>
      <rPr>
        <sz val="7"/>
        <color rgb="FF001f5f"/>
        <rFont val="Calibri"/>
        <family val="2"/>
        <scheme val="minor"/>
      </rPr>
      <t xml:space="preserve">(NR8-38 30-38). </t>
    </r>
    <r>
      <rPr>
        <sz val="7"/>
        <color theme="1"/>
        <rFont val="Calibri"/>
        <family val="2"/>
        <scheme val="minor"/>
      </rPr>
      <t>Para contactor NC8</t>
    </r>
  </si>
  <si>
    <r>
      <t/>
    </r>
    <r>
      <rPr>
        <sz val="7"/>
        <color theme="1"/>
        <rFont val="Calibri"/>
        <family val="2"/>
        <scheme val="minor"/>
      </rPr>
      <t>NS2-25 1-1.6A</t>
    </r>
  </si>
  <si>
    <r>
      <t/>
    </r>
    <r>
      <rPr>
        <sz val="7"/>
        <color theme="1"/>
        <rFont val="Calibri"/>
        <family val="2"/>
        <scheme val="minor"/>
      </rPr>
      <t xml:space="preserve">GUARDAMOTOR </t>
    </r>
    <r>
      <rPr>
        <sz val="7"/>
        <color rgb="FFff0000"/>
        <rFont val="Calibri"/>
        <family val="2"/>
        <scheme val="minor"/>
      </rPr>
      <t xml:space="preserve">1 - 1.6 </t>
    </r>
    <r>
      <rPr>
        <sz val="7"/>
        <color theme="1"/>
        <rFont val="Calibri"/>
        <family val="2"/>
        <scheme val="minor"/>
      </rPr>
      <t>CHINT</t>
    </r>
  </si>
  <si>
    <r>
      <t/>
    </r>
    <r>
      <rPr>
        <sz val="7"/>
        <color theme="1"/>
        <rFont val="Calibri"/>
        <family val="2"/>
        <scheme val="minor"/>
      </rPr>
      <t>NS2-25 1.6-2.5A</t>
    </r>
  </si>
  <si>
    <r>
      <t/>
    </r>
    <r>
      <rPr>
        <sz val="7"/>
        <color theme="1"/>
        <rFont val="Calibri"/>
        <family val="2"/>
        <scheme val="minor"/>
      </rPr>
      <t xml:space="preserve">GUARDAMOTOR </t>
    </r>
    <r>
      <rPr>
        <sz val="7"/>
        <color rgb="FFff0000"/>
        <rFont val="Calibri"/>
        <family val="2"/>
        <scheme val="minor"/>
      </rPr>
      <t xml:space="preserve">1.6 - 2.5 </t>
    </r>
    <r>
      <rPr>
        <sz val="7"/>
        <color theme="1"/>
        <rFont val="Calibri"/>
        <family val="2"/>
        <scheme val="minor"/>
      </rPr>
      <t>CHINT</t>
    </r>
  </si>
  <si>
    <r>
      <t/>
    </r>
    <r>
      <rPr>
        <sz val="7"/>
        <color theme="1"/>
        <rFont val="Calibri"/>
        <family val="2"/>
        <scheme val="minor"/>
      </rPr>
      <t>NS2-25 2.5-4A</t>
    </r>
  </si>
  <si>
    <r>
      <t/>
    </r>
    <r>
      <rPr>
        <sz val="7"/>
        <color theme="1"/>
        <rFont val="Calibri"/>
        <family val="2"/>
        <scheme val="minor"/>
      </rPr>
      <t xml:space="preserve">GUARDAMOTOR </t>
    </r>
    <r>
      <rPr>
        <sz val="7"/>
        <color rgb="FFff0000"/>
        <rFont val="Calibri"/>
        <family val="2"/>
        <scheme val="minor"/>
      </rPr>
      <t xml:space="preserve">2.5 - 4 </t>
    </r>
    <r>
      <rPr>
        <sz val="7"/>
        <color theme="1"/>
        <rFont val="Calibri"/>
        <family val="2"/>
        <scheme val="minor"/>
      </rPr>
      <t>CHINT</t>
    </r>
  </si>
  <si>
    <r>
      <t/>
    </r>
    <r>
      <rPr>
        <sz val="7"/>
        <color theme="1"/>
        <rFont val="Calibri"/>
        <family val="2"/>
        <scheme val="minor"/>
      </rPr>
      <t>NS2-25 4-6.3A</t>
    </r>
  </si>
  <si>
    <r>
      <t/>
    </r>
    <r>
      <rPr>
        <sz val="7"/>
        <color theme="1"/>
        <rFont val="Calibri"/>
        <family val="2"/>
        <scheme val="minor"/>
      </rPr>
      <t xml:space="preserve">GUARDAMOTOR </t>
    </r>
    <r>
      <rPr>
        <sz val="7"/>
        <color rgb="FFff0000"/>
        <rFont val="Calibri"/>
        <family val="2"/>
        <scheme val="minor"/>
      </rPr>
      <t xml:space="preserve">4 - 6.3 </t>
    </r>
    <r>
      <rPr>
        <sz val="7"/>
        <color theme="1"/>
        <rFont val="Calibri"/>
        <family val="2"/>
        <scheme val="minor"/>
      </rPr>
      <t>CHINT</t>
    </r>
  </si>
  <si>
    <r>
      <t/>
    </r>
    <r>
      <rPr>
        <sz val="7"/>
        <color theme="1"/>
        <rFont val="Calibri"/>
        <family val="2"/>
        <scheme val="minor"/>
      </rPr>
      <t>NS2-25 6-10A</t>
    </r>
  </si>
  <si>
    <r>
      <t/>
    </r>
    <r>
      <rPr>
        <sz val="7"/>
        <color theme="1"/>
        <rFont val="Calibri"/>
        <family val="2"/>
        <scheme val="minor"/>
      </rPr>
      <t xml:space="preserve">GUARDAMOTOR </t>
    </r>
    <r>
      <rPr>
        <sz val="7"/>
        <color rgb="FFff0000"/>
        <rFont val="Calibri"/>
        <family val="2"/>
        <scheme val="minor"/>
      </rPr>
      <t xml:space="preserve">6.0 - 10 </t>
    </r>
    <r>
      <rPr>
        <sz val="7"/>
        <color theme="1"/>
        <rFont val="Calibri"/>
        <family val="2"/>
        <scheme val="minor"/>
      </rPr>
      <t>CHINT</t>
    </r>
  </si>
  <si>
    <r>
      <t/>
    </r>
    <r>
      <rPr>
        <sz val="7"/>
        <color theme="1"/>
        <rFont val="Calibri"/>
        <family val="2"/>
        <scheme val="minor"/>
      </rPr>
      <t>NS2-25 9-14A</t>
    </r>
  </si>
  <si>
    <r>
      <t/>
    </r>
    <r>
      <rPr>
        <sz val="7"/>
        <color theme="1"/>
        <rFont val="Calibri"/>
        <family val="2"/>
        <scheme val="minor"/>
      </rPr>
      <t xml:space="preserve">GUARDAMOTOR </t>
    </r>
    <r>
      <rPr>
        <sz val="7"/>
        <color rgb="FFff0000"/>
        <rFont val="Calibri"/>
        <family val="2"/>
        <scheme val="minor"/>
      </rPr>
      <t xml:space="preserve">9 - 14 </t>
    </r>
    <r>
      <rPr>
        <sz val="7"/>
        <color theme="1"/>
        <rFont val="Calibri"/>
        <family val="2"/>
        <scheme val="minor"/>
      </rPr>
      <t>CHINT</t>
    </r>
  </si>
  <si>
    <r>
      <t/>
    </r>
    <r>
      <rPr>
        <sz val="7"/>
        <color theme="1"/>
        <rFont val="Calibri"/>
        <family val="2"/>
        <scheme val="minor"/>
      </rPr>
      <t>NS2-25 13-18A</t>
    </r>
  </si>
  <si>
    <r>
      <t/>
    </r>
    <r>
      <rPr>
        <sz val="7"/>
        <color theme="1"/>
        <rFont val="Calibri"/>
        <family val="2"/>
        <scheme val="minor"/>
      </rPr>
      <t xml:space="preserve">GUARDAMOTOR </t>
    </r>
    <r>
      <rPr>
        <sz val="7"/>
        <color rgb="FFff0000"/>
        <rFont val="Calibri"/>
        <family val="2"/>
        <scheme val="minor"/>
      </rPr>
      <t xml:space="preserve">13 - 18 </t>
    </r>
    <r>
      <rPr>
        <sz val="7"/>
        <color theme="1"/>
        <rFont val="Calibri"/>
        <family val="2"/>
        <scheme val="minor"/>
      </rPr>
      <t>CHINT</t>
    </r>
  </si>
  <si>
    <r>
      <t/>
    </r>
    <r>
      <rPr>
        <sz val="7"/>
        <color theme="1"/>
        <rFont val="Calibri"/>
        <family val="2"/>
        <scheme val="minor"/>
      </rPr>
      <t>NS2-25 17-23A</t>
    </r>
  </si>
  <si>
    <r>
      <t/>
    </r>
    <r>
      <rPr>
        <sz val="7"/>
        <color theme="1"/>
        <rFont val="Calibri"/>
        <family val="2"/>
        <scheme val="minor"/>
      </rPr>
      <t xml:space="preserve">GUARDAMOTOR </t>
    </r>
    <r>
      <rPr>
        <sz val="7"/>
        <color rgb="FFff0000"/>
        <rFont val="Calibri"/>
        <family val="2"/>
        <scheme val="minor"/>
      </rPr>
      <t xml:space="preserve">17 - 23 </t>
    </r>
    <r>
      <rPr>
        <sz val="7"/>
        <color theme="1"/>
        <rFont val="Calibri"/>
        <family val="2"/>
        <scheme val="minor"/>
      </rPr>
      <t>CHINT</t>
    </r>
  </si>
  <si>
    <r>
      <t/>
    </r>
    <r>
      <rPr>
        <sz val="7"/>
        <color theme="1"/>
        <rFont val="Calibri"/>
        <family val="2"/>
        <scheme val="minor"/>
      </rPr>
      <t>NS2-25 20-25A</t>
    </r>
  </si>
  <si>
    <r>
      <t/>
    </r>
    <r>
      <rPr>
        <sz val="7"/>
        <color theme="1"/>
        <rFont val="Calibri"/>
        <family val="2"/>
        <scheme val="minor"/>
      </rPr>
      <t xml:space="preserve">GUARDAMOTOR </t>
    </r>
    <r>
      <rPr>
        <sz val="7"/>
        <color rgb="FFff0000"/>
        <rFont val="Calibri"/>
        <family val="2"/>
        <scheme val="minor"/>
      </rPr>
      <t xml:space="preserve">20 - 25 </t>
    </r>
    <r>
      <rPr>
        <sz val="7"/>
        <color theme="1"/>
        <rFont val="Calibri"/>
        <family val="2"/>
        <scheme val="minor"/>
      </rPr>
      <t>CHINT</t>
    </r>
  </si>
  <si>
    <r>
      <t/>
    </r>
    <r>
      <rPr>
        <sz val="7"/>
        <color theme="1"/>
        <rFont val="Calibri"/>
        <family val="2"/>
        <scheme val="minor"/>
      </rPr>
      <t>NS2-80B 25-40A</t>
    </r>
  </si>
  <si>
    <r>
      <t/>
    </r>
    <r>
      <rPr>
        <sz val="7"/>
        <color theme="1"/>
        <rFont val="Calibri"/>
        <family val="2"/>
        <scheme val="minor"/>
      </rPr>
      <t xml:space="preserve">GUARDAMOTOR </t>
    </r>
    <r>
      <rPr>
        <sz val="7"/>
        <color rgb="FFff0000"/>
        <rFont val="Calibri"/>
        <family val="2"/>
        <scheme val="minor"/>
      </rPr>
      <t xml:space="preserve">25 - 40 </t>
    </r>
    <r>
      <rPr>
        <sz val="7"/>
        <color theme="1"/>
        <rFont val="Calibri"/>
        <family val="2"/>
        <scheme val="minor"/>
      </rPr>
      <t>CHINT</t>
    </r>
  </si>
  <si>
    <r>
      <t/>
    </r>
    <r>
      <rPr>
        <sz val="7"/>
        <color theme="1"/>
        <rFont val="Calibri"/>
        <family val="2"/>
        <scheme val="minor"/>
      </rPr>
      <t>NS2-80B 40-63A</t>
    </r>
  </si>
  <si>
    <r>
      <t/>
    </r>
    <r>
      <rPr>
        <sz val="7"/>
        <color theme="1"/>
        <rFont val="Calibri"/>
        <family val="2"/>
        <scheme val="minor"/>
      </rPr>
      <t xml:space="preserve">GUARDAMOTOR </t>
    </r>
    <r>
      <rPr>
        <sz val="7"/>
        <color rgb="FFff0000"/>
        <rFont val="Calibri"/>
        <family val="2"/>
        <scheme val="minor"/>
      </rPr>
      <t xml:space="preserve">40 - 63 </t>
    </r>
    <r>
      <rPr>
        <sz val="7"/>
        <color theme="1"/>
        <rFont val="Calibri"/>
        <family val="2"/>
        <scheme val="minor"/>
      </rPr>
      <t>CHINT</t>
    </r>
  </si>
  <si>
    <r>
      <t/>
    </r>
    <r>
      <rPr>
        <sz val="7"/>
        <color theme="1"/>
        <rFont val="Calibri"/>
        <family val="2"/>
        <scheme val="minor"/>
      </rPr>
      <t>NS2-80B 56-80A</t>
    </r>
  </si>
  <si>
    <r>
      <t/>
    </r>
    <r>
      <rPr>
        <sz val="7"/>
        <color theme="1"/>
        <rFont val="Calibri"/>
        <family val="2"/>
        <scheme val="minor"/>
      </rPr>
      <t xml:space="preserve">GUARDAMOTOR </t>
    </r>
    <r>
      <rPr>
        <sz val="7"/>
        <color rgb="FFff0000"/>
        <rFont val="Calibri"/>
        <family val="2"/>
        <scheme val="minor"/>
      </rPr>
      <t xml:space="preserve">56 - 80 </t>
    </r>
    <r>
      <rPr>
        <sz val="7"/>
        <color theme="1"/>
        <rFont val="Calibri"/>
        <family val="2"/>
        <scheme val="minor"/>
      </rPr>
      <t>CHINT</t>
    </r>
  </si>
  <si>
    <r>
      <t/>
    </r>
    <r>
      <rPr>
        <sz val="7"/>
        <color theme="1"/>
        <rFont val="Calibri"/>
        <family val="2"/>
        <scheme val="minor"/>
      </rPr>
      <t>NS2-AE11</t>
    </r>
  </si>
  <si>
    <r>
      <t/>
    </r>
    <r>
      <rPr>
        <sz val="7"/>
        <color theme="1"/>
        <rFont val="Calibri"/>
        <family val="2"/>
        <scheme val="minor"/>
      </rPr>
      <t xml:space="preserve">CONT AUX P/NS2, 0.53A-AC15, </t>
    </r>
    <r>
      <rPr>
        <sz val="7"/>
        <color rgb="FFff0000"/>
        <rFont val="Calibri"/>
        <family val="2"/>
        <scheme val="minor"/>
      </rPr>
      <t>1NA+1NC</t>
    </r>
    <r>
      <rPr>
        <sz val="7"/>
        <color theme="1"/>
        <rFont val="Calibri"/>
        <family val="2"/>
        <scheme val="minor"/>
      </rPr>
      <t xml:space="preserve">, </t>
    </r>
    <r>
      <rPr>
        <sz val="7"/>
        <color rgb="FFff0000"/>
        <rFont val="Calibri"/>
        <family val="2"/>
        <scheme val="minor"/>
      </rPr>
      <t>FRONTAL</t>
    </r>
  </si>
  <si>
    <r>
      <t/>
    </r>
    <r>
      <rPr>
        <b/>
        <sz val="7"/>
        <color rgb="FFffffff"/>
        <rFont val="Calibri"/>
        <family val="2"/>
        <scheme val="minor"/>
      </rPr>
      <t xml:space="preserve">495953
</t>
    </r>
    <r>
      <rPr>
        <b/>
        <sz val="7"/>
        <color rgb="FFff0000"/>
        <rFont val="Calibri"/>
        <family val="2"/>
        <scheme val="minor"/>
      </rPr>
      <t>495996</t>
    </r>
  </si>
  <si>
    <r>
      <t/>
    </r>
    <r>
      <rPr>
        <sz val="7"/>
        <color theme="1"/>
        <rFont val="Calibri"/>
        <family val="2"/>
        <scheme val="minor"/>
      </rPr>
      <t>NS2-AU11</t>
    </r>
  </si>
  <si>
    <r>
      <t/>
    </r>
    <r>
      <rPr>
        <sz val="7"/>
        <color theme="1"/>
        <rFont val="Calibri"/>
        <family val="2"/>
        <scheme val="minor"/>
      </rPr>
      <t xml:space="preserve">CONT AUX P/NS2, 3.3A-AC15, </t>
    </r>
    <r>
      <rPr>
        <sz val="7"/>
        <color rgb="FFff0000"/>
        <rFont val="Calibri"/>
        <family val="2"/>
        <scheme val="minor"/>
      </rPr>
      <t>1NA+1NC</t>
    </r>
    <r>
      <rPr>
        <sz val="7"/>
        <color theme="1"/>
        <rFont val="Calibri"/>
        <family val="2"/>
        <scheme val="minor"/>
      </rPr>
      <t xml:space="preserve">, </t>
    </r>
    <r>
      <rPr>
        <sz val="7"/>
        <color rgb="FFff0000"/>
        <rFont val="Calibri"/>
        <family val="2"/>
        <scheme val="minor"/>
      </rPr>
      <t>LATERAL</t>
    </r>
  </si>
  <si>
    <r>
      <t/>
    </r>
    <r>
      <rPr>
        <sz val="7"/>
        <color theme="1"/>
        <rFont val="Calibri"/>
        <family val="2"/>
        <scheme val="minor"/>
      </rPr>
      <t>NS2-MC</t>
    </r>
  </si>
  <si>
    <r>
      <t/>
    </r>
    <r>
      <rPr>
        <sz val="7"/>
        <color theme="1"/>
        <rFont val="Calibri"/>
        <family val="2"/>
        <scheme val="minor"/>
      </rPr>
      <t>CAJA P/GUARDAMOTOR S/BOTON IP55</t>
    </r>
  </si>
  <si>
    <r>
      <t/>
    </r>
    <r>
      <rPr>
        <sz val="7"/>
        <color theme="1"/>
        <rFont val="Calibri"/>
        <family val="2"/>
        <scheme val="minor"/>
      </rPr>
      <t>NQ3-5.5P 220V 4A</t>
    </r>
  </si>
  <si>
    <r>
      <t/>
    </r>
    <r>
      <rPr>
        <sz val="7"/>
        <color theme="1"/>
        <rFont val="Calibri"/>
        <family val="2"/>
        <scheme val="minor"/>
      </rPr>
      <t xml:space="preserve">LLAVE D/PARTIDA DIRECTA REG. </t>
    </r>
    <r>
      <rPr>
        <sz val="7"/>
        <color rgb="FFff0000"/>
        <rFont val="Calibri"/>
        <family val="2"/>
        <scheme val="minor"/>
      </rPr>
      <t xml:space="preserve">2.5 - 4.0 A  </t>
    </r>
    <r>
      <rPr>
        <sz val="7"/>
        <color rgb="FF001f5f"/>
        <rFont val="Calibri"/>
        <family val="2"/>
        <scheme val="minor"/>
      </rPr>
      <t>CONTACTOR 18AMP</t>
    </r>
  </si>
  <si>
    <r>
      <t/>
    </r>
    <r>
      <rPr>
        <sz val="7"/>
        <color theme="1"/>
        <rFont val="Calibri"/>
        <family val="2"/>
        <scheme val="minor"/>
      </rPr>
      <t>NQ3-5.5P 220V 6A</t>
    </r>
  </si>
  <si>
    <r>
      <t/>
    </r>
    <r>
      <rPr>
        <sz val="7"/>
        <color theme="1"/>
        <rFont val="Calibri"/>
        <family val="2"/>
        <scheme val="minor"/>
      </rPr>
      <t xml:space="preserve">LLAVE D/PARTIDA DIRECTA REG. </t>
    </r>
    <r>
      <rPr>
        <sz val="7"/>
        <color rgb="FFff0000"/>
        <rFont val="Calibri"/>
        <family val="2"/>
        <scheme val="minor"/>
      </rPr>
      <t xml:space="preserve">4.0 - 6.3 A </t>
    </r>
    <r>
      <rPr>
        <sz val="7"/>
        <color rgb="FF001f5f"/>
        <rFont val="Calibri"/>
        <family val="2"/>
        <scheme val="minor"/>
      </rPr>
      <t>CONTACTOR 18AMP</t>
    </r>
  </si>
  <si>
    <r>
      <t/>
    </r>
    <r>
      <rPr>
        <sz val="7"/>
        <color theme="1"/>
        <rFont val="Calibri"/>
        <family val="2"/>
        <scheme val="minor"/>
      </rPr>
      <t>NQ3-5.5P 220V 8A</t>
    </r>
  </si>
  <si>
    <r>
      <t/>
    </r>
    <r>
      <rPr>
        <sz val="7"/>
        <color theme="1"/>
        <rFont val="Calibri"/>
        <family val="2"/>
        <scheme val="minor"/>
      </rPr>
      <t xml:space="preserve">LLAVE D/PARTIDA DIRECTA REG. </t>
    </r>
    <r>
      <rPr>
        <sz val="7"/>
        <color rgb="FFff0000"/>
        <rFont val="Calibri"/>
        <family val="2"/>
        <scheme val="minor"/>
      </rPr>
      <t xml:space="preserve">5.5 - 8.0 A </t>
    </r>
    <r>
      <rPr>
        <sz val="7"/>
        <color rgb="FF001f5f"/>
        <rFont val="Calibri"/>
        <family val="2"/>
        <scheme val="minor"/>
      </rPr>
      <t>CONTACTOR 18AMP</t>
    </r>
  </si>
  <si>
    <r>
      <t/>
    </r>
    <r>
      <rPr>
        <sz val="7"/>
        <color theme="1"/>
        <rFont val="Calibri"/>
        <family val="2"/>
        <scheme val="minor"/>
      </rPr>
      <t>NQ3-5.5P 220V 10A</t>
    </r>
  </si>
  <si>
    <r>
      <t/>
    </r>
    <r>
      <rPr>
        <sz val="7"/>
        <color theme="1"/>
        <rFont val="Calibri"/>
        <family val="2"/>
        <scheme val="minor"/>
      </rPr>
      <t xml:space="preserve">LLAVE D/PARTIDA DIRECTA REG. </t>
    </r>
    <r>
      <rPr>
        <sz val="7"/>
        <color rgb="FFff0000"/>
        <rFont val="Calibri"/>
        <family val="2"/>
        <scheme val="minor"/>
      </rPr>
      <t xml:space="preserve">7 - 10 A </t>
    </r>
    <r>
      <rPr>
        <sz val="7"/>
        <color rgb="FF001f5f"/>
        <rFont val="Calibri"/>
        <family val="2"/>
        <scheme val="minor"/>
      </rPr>
      <t>CONTACTOR 18AMP</t>
    </r>
  </si>
  <si>
    <r>
      <t/>
    </r>
    <r>
      <rPr>
        <sz val="7"/>
        <color theme="1"/>
        <rFont val="Calibri"/>
        <family val="2"/>
        <scheme val="minor"/>
      </rPr>
      <t>NQ3-5.5P 220V 13A</t>
    </r>
  </si>
  <si>
    <r>
      <t/>
    </r>
    <r>
      <rPr>
        <sz val="7"/>
        <color theme="1"/>
        <rFont val="Calibri"/>
        <family val="2"/>
        <scheme val="minor"/>
      </rPr>
      <t xml:space="preserve">LLAVE D/PARTIDA DIRECTA REG. </t>
    </r>
    <r>
      <rPr>
        <sz val="7"/>
        <color rgb="FFff0000"/>
        <rFont val="Calibri"/>
        <family val="2"/>
        <scheme val="minor"/>
      </rPr>
      <t xml:space="preserve">9 - 13 A </t>
    </r>
    <r>
      <rPr>
        <sz val="7"/>
        <color rgb="FF001f5f"/>
        <rFont val="Calibri"/>
        <family val="2"/>
        <scheme val="minor"/>
      </rPr>
      <t>CONTACTOR 18AMP</t>
    </r>
  </si>
  <si>
    <r>
      <t/>
    </r>
    <r>
      <rPr>
        <sz val="7"/>
        <color theme="1"/>
        <rFont val="Calibri"/>
        <family val="2"/>
        <scheme val="minor"/>
      </rPr>
      <t>NQ3-11P 220V 18A</t>
    </r>
  </si>
  <si>
    <r>
      <t/>
    </r>
    <r>
      <rPr>
        <sz val="7"/>
        <color theme="1"/>
        <rFont val="Calibri"/>
        <family val="2"/>
        <scheme val="minor"/>
      </rPr>
      <t xml:space="preserve">LLAVE D/PARTIDA DIRECTA REG. </t>
    </r>
    <r>
      <rPr>
        <sz val="7"/>
        <color rgb="FFff0000"/>
        <rFont val="Calibri"/>
        <family val="2"/>
        <scheme val="minor"/>
      </rPr>
      <t xml:space="preserve">12 - 18 A </t>
    </r>
    <r>
      <rPr>
        <sz val="7"/>
        <color rgb="FF001f5f"/>
        <rFont val="Calibri"/>
        <family val="2"/>
        <scheme val="minor"/>
      </rPr>
      <t>CONTACTOR 32AMP</t>
    </r>
  </si>
  <si>
    <r>
      <t/>
    </r>
    <r>
      <rPr>
        <sz val="7"/>
        <color theme="1"/>
        <rFont val="Calibri"/>
        <family val="2"/>
        <scheme val="minor"/>
      </rPr>
      <t>NQ3-11P 220V 25A</t>
    </r>
  </si>
  <si>
    <r>
      <t/>
    </r>
    <r>
      <rPr>
        <sz val="7"/>
        <color theme="1"/>
        <rFont val="Calibri"/>
        <family val="2"/>
        <scheme val="minor"/>
      </rPr>
      <t xml:space="preserve">LLAVE D/PARTIDA DIRECTA REG. </t>
    </r>
    <r>
      <rPr>
        <sz val="7"/>
        <color rgb="FFff0000"/>
        <rFont val="Calibri"/>
        <family val="2"/>
        <scheme val="minor"/>
      </rPr>
      <t xml:space="preserve">17 - 25 A </t>
    </r>
    <r>
      <rPr>
        <sz val="7"/>
        <color rgb="FF001f5f"/>
        <rFont val="Calibri"/>
        <family val="2"/>
        <scheme val="minor"/>
      </rPr>
      <t>CONTACTOR 32 AMP.</t>
    </r>
  </si>
  <si>
    <r>
      <t/>
    </r>
    <r>
      <rPr>
        <sz val="7"/>
        <color theme="1"/>
        <rFont val="Calibri"/>
        <family val="2"/>
        <scheme val="minor"/>
      </rPr>
      <t>NQ3-11P BOX</t>
    </r>
  </si>
  <si>
    <r>
      <t/>
    </r>
    <r>
      <rPr>
        <sz val="7"/>
        <color theme="1"/>
        <rFont val="Calibri"/>
        <family val="2"/>
        <scheme val="minor"/>
      </rPr>
      <t xml:space="preserve">CAJA DE LLAVE DE PARTIDA </t>
    </r>
    <r>
      <rPr>
        <sz val="7"/>
        <color rgb="FFff0000"/>
        <rFont val="Calibri"/>
        <family val="2"/>
        <scheme val="minor"/>
      </rPr>
      <t>NQ3-11P</t>
    </r>
  </si>
  <si>
    <r>
      <t/>
    </r>
    <r>
      <rPr>
        <sz val="7"/>
        <color theme="1"/>
        <rFont val="Calibri"/>
        <family val="2"/>
        <scheme val="minor"/>
      </rPr>
      <t>NQ3-5.5P BOX</t>
    </r>
  </si>
  <si>
    <r>
      <t/>
    </r>
    <r>
      <rPr>
        <sz val="7"/>
        <color theme="1"/>
        <rFont val="Calibri"/>
        <family val="2"/>
        <scheme val="minor"/>
      </rPr>
      <t xml:space="preserve">CAJA DE LLAVE DE PARTIDA </t>
    </r>
    <r>
      <rPr>
        <sz val="7"/>
        <color rgb="FFff0000"/>
        <rFont val="Calibri"/>
        <family val="2"/>
        <scheme val="minor"/>
      </rPr>
      <t>NQ3-5.5P</t>
    </r>
  </si>
  <si>
    <r>
      <t/>
    </r>
    <r>
      <rPr>
        <sz val="7"/>
        <color theme="1"/>
        <rFont val="Calibri"/>
        <family val="2"/>
        <scheme val="minor"/>
      </rPr>
      <t>NXA32S16-AF3- AC220/230/240(RF)</t>
    </r>
  </si>
  <si>
    <r>
      <t/>
    </r>
    <r>
      <rPr>
        <sz val="7"/>
        <color theme="1"/>
        <rFont val="Calibri"/>
        <family val="2"/>
        <scheme val="minor"/>
      </rPr>
      <t xml:space="preserve">INTERRUPTOR DE POTENCIA </t>
    </r>
    <r>
      <rPr>
        <b/>
        <sz val="7"/>
        <color rgb="FFff0000"/>
        <rFont val="Calibri"/>
        <family val="2"/>
        <scheme val="minor"/>
      </rPr>
      <t>3X1600AMP</t>
    </r>
    <r>
      <rPr>
        <sz val="7"/>
        <color theme="1"/>
        <rFont val="Calibri"/>
        <family val="2"/>
        <scheme val="minor"/>
      </rPr>
      <t xml:space="preserve">, </t>
    </r>
    <r>
      <rPr>
        <b/>
        <sz val="7"/>
        <color rgb="FF001f5f"/>
        <rFont val="Calibri"/>
        <family val="2"/>
        <scheme val="minor"/>
      </rPr>
      <t>380V/80KA</t>
    </r>
    <r>
      <rPr>
        <sz val="7"/>
        <color theme="1"/>
        <rFont val="Calibri"/>
        <family val="2"/>
        <scheme val="minor"/>
      </rPr>
      <t xml:space="preserve">, </t>
    </r>
    <r>
      <rPr>
        <b/>
        <sz val="7"/>
        <color rgb="FF001f5f"/>
        <rFont val="Calibri"/>
        <family val="2"/>
        <scheme val="minor"/>
      </rPr>
      <t>440/70KA</t>
    </r>
    <r>
      <rPr>
        <sz val="7"/>
        <color theme="1"/>
        <rFont val="Calibri"/>
        <family val="2"/>
        <scheme val="minor"/>
      </rPr>
      <t>. CONTROLADOR INTELIGENTE TIPO A - MOTORIZADO, FIJO, CON BOBINA DE APERTURA.</t>
    </r>
  </si>
  <si>
    <r>
      <t/>
    </r>
    <r>
      <rPr>
        <sz val="7"/>
        <color theme="1"/>
        <rFont val="Calibri"/>
        <family val="2"/>
        <scheme val="minor"/>
      </rPr>
      <t>NXA32S20-AF3- AC220/230/240(RF)</t>
    </r>
  </si>
  <si>
    <r>
      <t/>
    </r>
    <r>
      <rPr>
        <sz val="7"/>
        <color theme="1"/>
        <rFont val="Calibri"/>
        <family val="2"/>
        <scheme val="minor"/>
      </rPr>
      <t xml:space="preserve">INTERRUPTOR DE POTENCIA </t>
    </r>
    <r>
      <rPr>
        <b/>
        <sz val="7"/>
        <color rgb="FFff0000"/>
        <rFont val="Calibri"/>
        <family val="2"/>
        <scheme val="minor"/>
      </rPr>
      <t>3X2000AMP</t>
    </r>
    <r>
      <rPr>
        <sz val="7"/>
        <color theme="1"/>
        <rFont val="Calibri"/>
        <family val="2"/>
        <scheme val="minor"/>
      </rPr>
      <t xml:space="preserve">, </t>
    </r>
    <r>
      <rPr>
        <b/>
        <sz val="7"/>
        <color rgb="FF001f5f"/>
        <rFont val="Calibri"/>
        <family val="2"/>
        <scheme val="minor"/>
      </rPr>
      <t>380V/80KA</t>
    </r>
    <r>
      <rPr>
        <sz val="7"/>
        <color theme="1"/>
        <rFont val="Calibri"/>
        <family val="2"/>
        <scheme val="minor"/>
      </rPr>
      <t xml:space="preserve">, </t>
    </r>
    <r>
      <rPr>
        <b/>
        <sz val="7"/>
        <color rgb="FF001f5f"/>
        <rFont val="Calibri"/>
        <family val="2"/>
        <scheme val="minor"/>
      </rPr>
      <t>440/70KA</t>
    </r>
    <r>
      <rPr>
        <sz val="7"/>
        <color theme="1"/>
        <rFont val="Calibri"/>
        <family val="2"/>
        <scheme val="minor"/>
      </rPr>
      <t>. CONTROLADOR INTELIGENTE TIPO A - MOTORIZADO, FIJO, CON BOBINA DE APERTURA.</t>
    </r>
  </si>
  <si>
    <r>
      <t/>
    </r>
    <r>
      <rPr>
        <sz val="7"/>
        <color theme="1"/>
        <rFont val="Calibri"/>
        <family val="2"/>
        <scheme val="minor"/>
      </rPr>
      <t>NXA32S25-AF3- AC220/230/240(RF)</t>
    </r>
  </si>
  <si>
    <r>
      <t/>
    </r>
    <r>
      <rPr>
        <sz val="7"/>
        <color theme="1"/>
        <rFont val="Calibri"/>
        <family val="2"/>
        <scheme val="minor"/>
      </rPr>
      <t xml:space="preserve">INTERRUPTOR DE POTENCIA </t>
    </r>
    <r>
      <rPr>
        <b/>
        <sz val="7"/>
        <color rgb="FFff0000"/>
        <rFont val="Calibri"/>
        <family val="2"/>
        <scheme val="minor"/>
      </rPr>
      <t>3X2500AMP</t>
    </r>
    <r>
      <rPr>
        <sz val="7"/>
        <color theme="1"/>
        <rFont val="Calibri"/>
        <family val="2"/>
        <scheme val="minor"/>
      </rPr>
      <t xml:space="preserve">, </t>
    </r>
    <r>
      <rPr>
        <b/>
        <sz val="7"/>
        <color rgb="FF001f5f"/>
        <rFont val="Calibri"/>
        <family val="2"/>
        <scheme val="minor"/>
      </rPr>
      <t>380V/80KA</t>
    </r>
    <r>
      <rPr>
        <sz val="7"/>
        <color theme="1"/>
        <rFont val="Calibri"/>
        <family val="2"/>
        <scheme val="minor"/>
      </rPr>
      <t xml:space="preserve">, </t>
    </r>
    <r>
      <rPr>
        <b/>
        <sz val="7"/>
        <color rgb="FF001f5f"/>
        <rFont val="Calibri"/>
        <family val="2"/>
        <scheme val="minor"/>
      </rPr>
      <t>440/70KA</t>
    </r>
    <r>
      <rPr>
        <sz val="7"/>
        <color theme="1"/>
        <rFont val="Calibri"/>
        <family val="2"/>
        <scheme val="minor"/>
      </rPr>
      <t>. CONTROLADOR INTELIGENTE TIPO A - MOTORIZADO, FIJO, CON BOBINA DE APERTURA.</t>
    </r>
  </si>
  <si>
    <r>
      <t/>
    </r>
    <r>
      <rPr>
        <sz val="7"/>
        <color rgb="FFff0000"/>
        <rFont val="Calibri"/>
        <family val="2"/>
        <scheme val="minor"/>
      </rPr>
      <t>NA1-2000</t>
    </r>
    <r>
      <rPr>
        <sz val="7"/>
        <color rgb="FFff0000"/>
        <rFont val="MS Gothic"/>
        <family val="2"/>
      </rPr>
      <t>～</t>
    </r>
    <r>
      <rPr>
        <sz val="7"/>
        <color rgb="FFff0000"/>
        <rFont val="Calibri"/>
        <family val="2"/>
        <scheme val="minor"/>
      </rPr>
      <t xml:space="preserve">6300 </t>
    </r>
    <r>
      <rPr>
        <sz val="7"/>
        <color theme="1"/>
        <rFont val="Calibri"/>
        <family val="2"/>
        <scheme val="minor"/>
      </rPr>
      <t>ASUVT AC220/230V</t>
    </r>
  </si>
  <si>
    <r>
      <t/>
    </r>
    <r>
      <rPr>
        <sz val="7"/>
        <color theme="1"/>
        <rFont val="Calibri"/>
        <family val="2"/>
        <scheme val="minor"/>
      </rPr>
      <t xml:space="preserve">BOBINA DE MINIMA TENSION </t>
    </r>
    <r>
      <rPr>
        <b/>
        <sz val="7"/>
        <color rgb="FFff0000"/>
        <rFont val="Calibri"/>
        <family val="2"/>
        <scheme val="minor"/>
      </rPr>
      <t xml:space="preserve">220V </t>
    </r>
    <r>
      <rPr>
        <sz val="7"/>
        <color theme="1"/>
        <rFont val="Calibri"/>
        <family val="2"/>
        <scheme val="minor"/>
      </rPr>
      <t>PARA NA1</t>
    </r>
  </si>
  <si>
    <r>
      <t/>
    </r>
    <r>
      <rPr>
        <b/>
        <sz val="7"/>
        <color rgb="FFffffff"/>
        <rFont val="Calibri"/>
        <family val="2"/>
        <scheme val="minor"/>
      </rPr>
      <t xml:space="preserve">573787
</t>
    </r>
    <r>
      <rPr>
        <b/>
        <sz val="7"/>
        <color rgb="FFff0000"/>
        <rFont val="Calibri"/>
        <family val="2"/>
        <scheme val="minor"/>
      </rPr>
      <t>573955</t>
    </r>
  </si>
  <si>
    <r>
      <t/>
    </r>
    <r>
      <rPr>
        <sz val="7"/>
        <color theme="1"/>
        <rFont val="Calibri"/>
        <family val="2"/>
        <scheme val="minor"/>
      </rPr>
      <t>NP2-BA21</t>
    </r>
  </si>
  <si>
    <r>
      <t/>
    </r>
    <r>
      <rPr>
        <sz val="7"/>
        <color theme="1"/>
        <rFont val="Calibri"/>
        <family val="2"/>
        <scheme val="minor"/>
      </rPr>
      <t xml:space="preserve">PULSADOR NEGRO (BASE METALICA) </t>
    </r>
    <r>
      <rPr>
        <sz val="7"/>
        <color rgb="FFff0000"/>
        <rFont val="Calibri"/>
        <family val="2"/>
        <scheme val="minor"/>
      </rPr>
      <t xml:space="preserve">(NC) </t>
    </r>
    <r>
      <rPr>
        <sz val="7"/>
        <color theme="1"/>
        <rFont val="Calibri"/>
        <family val="2"/>
        <scheme val="minor"/>
      </rPr>
      <t>ø22mm. / NP2-BA21</t>
    </r>
  </si>
  <si>
    <r>
      <t/>
    </r>
    <r>
      <rPr>
        <sz val="7"/>
        <color theme="1"/>
        <rFont val="Calibri"/>
        <family val="2"/>
        <scheme val="minor"/>
      </rPr>
      <t>NP2-BA31</t>
    </r>
  </si>
  <si>
    <r>
      <t/>
    </r>
    <r>
      <rPr>
        <sz val="7"/>
        <color theme="1"/>
        <rFont val="Calibri"/>
        <family val="2"/>
        <scheme val="minor"/>
      </rPr>
      <t xml:space="preserve">PULSADOR VERDE (BASE METALICA) </t>
    </r>
    <r>
      <rPr>
        <sz val="7"/>
        <color rgb="FFff0000"/>
        <rFont val="Calibri"/>
        <family val="2"/>
        <scheme val="minor"/>
      </rPr>
      <t xml:space="preserve">(NA) </t>
    </r>
    <r>
      <rPr>
        <sz val="7"/>
        <color theme="1"/>
        <rFont val="Calibri"/>
        <family val="2"/>
        <scheme val="minor"/>
      </rPr>
      <t>ø22mm. / NP2- BA31,</t>
    </r>
  </si>
  <si>
    <r>
      <t/>
    </r>
    <r>
      <rPr>
        <sz val="7"/>
        <color theme="1"/>
        <rFont val="Calibri"/>
        <family val="2"/>
        <scheme val="minor"/>
      </rPr>
      <t>NP2-BA42</t>
    </r>
  </si>
  <si>
    <r>
      <t/>
    </r>
    <r>
      <rPr>
        <sz val="7"/>
        <color theme="1"/>
        <rFont val="Calibri"/>
        <family val="2"/>
        <scheme val="minor"/>
      </rPr>
      <t xml:space="preserve">PULSADOR ROJO (BASE METALICA) </t>
    </r>
    <r>
      <rPr>
        <sz val="7"/>
        <color rgb="FFff0000"/>
        <rFont val="Calibri"/>
        <family val="2"/>
        <scheme val="minor"/>
      </rPr>
      <t xml:space="preserve">(NC) </t>
    </r>
    <r>
      <rPr>
        <sz val="7"/>
        <color theme="1"/>
        <rFont val="Calibri"/>
        <family val="2"/>
        <scheme val="minor"/>
      </rPr>
      <t>ø22mm. / NP2-BA42</t>
    </r>
  </si>
  <si>
    <r>
      <t/>
    </r>
    <r>
      <rPr>
        <b/>
        <sz val="7"/>
        <color rgb="FFffffff"/>
        <rFont val="Calibri"/>
        <family val="2"/>
        <scheme val="minor"/>
      </rPr>
      <t xml:space="preserve">574844
</t>
    </r>
    <r>
      <rPr>
        <b/>
        <sz val="7"/>
        <color rgb="FFff0000"/>
        <rFont val="Calibri"/>
        <family val="2"/>
        <scheme val="minor"/>
      </rPr>
      <t>573959</t>
    </r>
  </si>
  <si>
    <r>
      <t/>
    </r>
    <r>
      <rPr>
        <sz val="7"/>
        <color theme="1"/>
        <rFont val="Calibri"/>
        <family val="2"/>
        <scheme val="minor"/>
      </rPr>
      <t>NP2-BA51</t>
    </r>
  </si>
  <si>
    <r>
      <t/>
    </r>
    <r>
      <rPr>
        <sz val="7"/>
        <color theme="1"/>
        <rFont val="Calibri"/>
        <family val="2"/>
        <scheme val="minor"/>
      </rPr>
      <t xml:space="preserve">PULSADOR AMARILLO (BASE METALICA) </t>
    </r>
    <r>
      <rPr>
        <sz val="7"/>
        <color rgb="FFff0000"/>
        <rFont val="Calibri"/>
        <family val="2"/>
        <scheme val="minor"/>
      </rPr>
      <t>(NC</t>
    </r>
    <r>
      <rPr>
        <sz val="7"/>
        <color theme="1"/>
        <rFont val="Calibri"/>
        <family val="2"/>
        <scheme val="minor"/>
      </rPr>
      <t>) ø22mm. / NP2- BA51</t>
    </r>
  </si>
  <si>
    <r>
      <t/>
    </r>
    <r>
      <rPr>
        <sz val="7"/>
        <color theme="1"/>
        <rFont val="Calibri"/>
        <family val="2"/>
        <scheme val="minor"/>
      </rPr>
      <t>NP2-BA61</t>
    </r>
  </si>
  <si>
    <r>
      <t/>
    </r>
    <r>
      <rPr>
        <sz val="7"/>
        <color theme="1"/>
        <rFont val="Calibri"/>
        <family val="2"/>
        <scheme val="minor"/>
      </rPr>
      <t xml:space="preserve">PULSADOR AZUL (BASE METALICA) </t>
    </r>
    <r>
      <rPr>
        <sz val="7"/>
        <color rgb="FFff0000"/>
        <rFont val="Calibri"/>
        <family val="2"/>
        <scheme val="minor"/>
      </rPr>
      <t xml:space="preserve">(NC) </t>
    </r>
    <r>
      <rPr>
        <sz val="7"/>
        <color theme="1"/>
        <rFont val="Calibri"/>
        <family val="2"/>
        <scheme val="minor"/>
      </rPr>
      <t>ø22mm. / NP2-BA61</t>
    </r>
  </si>
  <si>
    <r>
      <t/>
    </r>
    <r>
      <rPr>
        <sz val="7"/>
        <color theme="1"/>
        <rFont val="Calibri"/>
        <family val="2"/>
        <scheme val="minor"/>
      </rPr>
      <t>NP2-BW3361 220V LED</t>
    </r>
  </si>
  <si>
    <r>
      <t/>
    </r>
    <r>
      <rPr>
        <sz val="7"/>
        <color theme="1"/>
        <rFont val="Calibri"/>
        <family val="2"/>
        <scheme val="minor"/>
      </rPr>
      <t xml:space="preserve">PULSADOR LUMINOSO </t>
    </r>
    <r>
      <rPr>
        <sz val="7"/>
        <color rgb="FFff0000"/>
        <rFont val="Calibri"/>
        <family val="2"/>
        <scheme val="minor"/>
      </rPr>
      <t xml:space="preserve">NA </t>
    </r>
    <r>
      <rPr>
        <sz val="7"/>
        <color theme="1"/>
        <rFont val="Calibri"/>
        <family val="2"/>
        <scheme val="minor"/>
      </rPr>
      <t xml:space="preserve">CON LAMPARA TIPO LED, COLOR </t>
    </r>
    <r>
      <rPr>
        <sz val="7"/>
        <color rgb="FFff0000"/>
        <rFont val="Calibri"/>
        <family val="2"/>
        <scheme val="minor"/>
      </rPr>
      <t>VERDE</t>
    </r>
    <r>
      <rPr>
        <sz val="7"/>
        <color theme="1"/>
        <rFont val="Calibri"/>
        <family val="2"/>
        <scheme val="minor"/>
      </rPr>
      <t>. 220V</t>
    </r>
  </si>
  <si>
    <r>
      <t/>
    </r>
    <r>
      <rPr>
        <sz val="7"/>
        <color theme="1"/>
        <rFont val="Calibri"/>
        <family val="2"/>
        <scheme val="minor"/>
      </rPr>
      <t>NP2-BW3461 220V LED</t>
    </r>
  </si>
  <si>
    <r>
      <t/>
    </r>
    <r>
      <rPr>
        <sz val="7"/>
        <color theme="1"/>
        <rFont val="Calibri"/>
        <family val="2"/>
        <scheme val="minor"/>
      </rPr>
      <t xml:space="preserve">PULSADOR LUMINOSO </t>
    </r>
    <r>
      <rPr>
        <sz val="7"/>
        <color rgb="FFff0000"/>
        <rFont val="Calibri"/>
        <family val="2"/>
        <scheme val="minor"/>
      </rPr>
      <t xml:space="preserve">NA </t>
    </r>
    <r>
      <rPr>
        <sz val="7"/>
        <color theme="1"/>
        <rFont val="Calibri"/>
        <family val="2"/>
        <scheme val="minor"/>
      </rPr>
      <t xml:space="preserve">CON LAMPARA TIPO LED, COLOR     </t>
    </r>
    <r>
      <rPr>
        <sz val="7"/>
        <color rgb="FFff0000"/>
        <rFont val="Calibri"/>
        <family val="2"/>
        <scheme val="minor"/>
      </rPr>
      <t xml:space="preserve">ROJO </t>
    </r>
    <r>
      <rPr>
        <sz val="7"/>
        <color theme="1"/>
        <rFont val="Calibri"/>
        <family val="2"/>
        <scheme val="minor"/>
      </rPr>
      <t>220V</t>
    </r>
  </si>
  <si>
    <r>
      <t/>
    </r>
    <r>
      <rPr>
        <sz val="7"/>
        <color theme="1"/>
        <rFont val="Calibri"/>
        <family val="2"/>
        <scheme val="minor"/>
      </rPr>
      <t>NP2-BW3462</t>
    </r>
  </si>
  <si>
    <r>
      <t/>
    </r>
    <r>
      <rPr>
        <sz val="7"/>
        <color theme="1"/>
        <rFont val="Calibri"/>
        <family val="2"/>
        <scheme val="minor"/>
      </rPr>
      <t xml:space="preserve">PULSADOR LUMINOSO </t>
    </r>
    <r>
      <rPr>
        <sz val="7"/>
        <color rgb="FFff0000"/>
        <rFont val="Calibri"/>
        <family val="2"/>
        <scheme val="minor"/>
      </rPr>
      <t xml:space="preserve">NC </t>
    </r>
    <r>
      <rPr>
        <sz val="7"/>
        <color theme="1"/>
        <rFont val="Calibri"/>
        <family val="2"/>
        <scheme val="minor"/>
      </rPr>
      <t xml:space="preserve">CON LAMPARA TIPO LED, COLOR     </t>
    </r>
    <r>
      <rPr>
        <sz val="7"/>
        <color rgb="FFff0000"/>
        <rFont val="Calibri"/>
        <family val="2"/>
        <scheme val="minor"/>
      </rPr>
      <t xml:space="preserve">ROJO </t>
    </r>
    <r>
      <rPr>
        <sz val="7"/>
        <color theme="1"/>
        <rFont val="Calibri"/>
        <family val="2"/>
        <scheme val="minor"/>
      </rPr>
      <t>220V</t>
    </r>
  </si>
  <si>
    <r>
      <t/>
    </r>
    <r>
      <rPr>
        <sz val="7"/>
        <color theme="1"/>
        <rFont val="Calibri"/>
        <family val="2"/>
        <scheme val="minor"/>
      </rPr>
      <t>NP2-BA3311</t>
    </r>
  </si>
  <si>
    <r>
      <t/>
    </r>
    <r>
      <rPr>
        <sz val="7"/>
        <color theme="1"/>
        <rFont val="Calibri"/>
        <family val="2"/>
        <scheme val="minor"/>
      </rPr>
      <t>PULSADOR NP2-BA3311 (</t>
    </r>
    <r>
      <rPr>
        <sz val="7"/>
        <color rgb="FFff0000"/>
        <rFont val="Calibri"/>
        <family val="2"/>
        <scheme val="minor"/>
      </rPr>
      <t>SIMBOLO RAYA</t>
    </r>
    <r>
      <rPr>
        <sz val="7"/>
        <color theme="1"/>
        <rFont val="Calibri"/>
        <family val="2"/>
        <scheme val="minor"/>
      </rPr>
      <t>)</t>
    </r>
  </si>
  <si>
    <r>
      <t/>
    </r>
    <r>
      <rPr>
        <b/>
        <sz val="7"/>
        <color rgb="FFffffff"/>
        <rFont val="Calibri"/>
        <family val="2"/>
        <scheme val="minor"/>
      </rPr>
      <t xml:space="preserve">575479
</t>
    </r>
    <r>
      <rPr>
        <b/>
        <sz val="7"/>
        <color rgb="FFff0000"/>
        <rFont val="Calibri"/>
        <family val="2"/>
        <scheme val="minor"/>
      </rPr>
      <t>576034</t>
    </r>
  </si>
  <si>
    <r>
      <t/>
    </r>
    <r>
      <rPr>
        <sz val="7"/>
        <color theme="1"/>
        <rFont val="Calibri"/>
        <family val="2"/>
        <scheme val="minor"/>
      </rPr>
      <t>NP2-BA2365</t>
    </r>
  </si>
  <si>
    <r>
      <t/>
    </r>
    <r>
      <rPr>
        <sz val="7"/>
        <color theme="1"/>
        <rFont val="Calibri"/>
        <family val="2"/>
        <scheme val="minor"/>
      </rPr>
      <t>PULSADOR NP2-BA2365 (</t>
    </r>
    <r>
      <rPr>
        <sz val="7"/>
        <color rgb="FFff0000"/>
        <rFont val="Calibri"/>
        <family val="2"/>
        <scheme val="minor"/>
      </rPr>
      <t>SIMBOLO 2 RAYAS)</t>
    </r>
  </si>
  <si>
    <r>
      <t/>
    </r>
    <r>
      <rPr>
        <sz val="7"/>
        <color theme="1"/>
        <rFont val="Calibri"/>
        <family val="2"/>
        <scheme val="minor"/>
      </rPr>
      <t>NP2-BA4322</t>
    </r>
  </si>
  <si>
    <r>
      <t/>
    </r>
    <r>
      <rPr>
        <sz val="7"/>
        <color theme="1"/>
        <rFont val="Calibri"/>
        <family val="2"/>
        <scheme val="minor"/>
      </rPr>
      <t xml:space="preserve">PULSADOR NP2-BA4322 </t>
    </r>
    <r>
      <rPr>
        <sz val="7"/>
        <color rgb="FFff0000"/>
        <rFont val="Calibri"/>
        <family val="2"/>
        <scheme val="minor"/>
      </rPr>
      <t>(SIMBOLO CIRCULO)</t>
    </r>
  </si>
  <si>
    <r>
      <t/>
    </r>
    <r>
      <rPr>
        <sz val="7"/>
        <color theme="1"/>
        <rFont val="Calibri"/>
        <family val="2"/>
        <scheme val="minor"/>
      </rPr>
      <t>NP2-BA2351</t>
    </r>
  </si>
  <si>
    <r>
      <t/>
    </r>
    <r>
      <rPr>
        <sz val="7"/>
        <color theme="1"/>
        <rFont val="Calibri"/>
        <family val="2"/>
        <scheme val="minor"/>
      </rPr>
      <t>PULSADOR NP2-BA2351 NEGRO (</t>
    </r>
    <r>
      <rPr>
        <sz val="7"/>
        <color rgb="FFff0000"/>
        <rFont val="Calibri"/>
        <family val="2"/>
        <scheme val="minor"/>
      </rPr>
      <t>FLECHA BLANCA)</t>
    </r>
  </si>
  <si>
    <r>
      <t/>
    </r>
    <r>
      <rPr>
        <sz val="7"/>
        <color theme="1"/>
        <rFont val="Calibri"/>
        <family val="2"/>
        <scheme val="minor"/>
      </rPr>
      <t>NP2-BA1345</t>
    </r>
  </si>
  <si>
    <r>
      <t/>
    </r>
    <r>
      <rPr>
        <sz val="7"/>
        <color theme="1"/>
        <rFont val="Calibri"/>
        <family val="2"/>
        <scheme val="minor"/>
      </rPr>
      <t xml:space="preserve">PULSADOR NP2-BA1345 BLANCO </t>
    </r>
    <r>
      <rPr>
        <sz val="7"/>
        <color rgb="FFff0000"/>
        <rFont val="Calibri"/>
        <family val="2"/>
        <scheme val="minor"/>
      </rPr>
      <t>(FLECHA NEGRA)</t>
    </r>
  </si>
  <si>
    <r>
      <t/>
    </r>
    <r>
      <rPr>
        <sz val="7"/>
        <color theme="1"/>
        <rFont val="Calibri"/>
        <family val="2"/>
        <scheme val="minor"/>
      </rPr>
      <t>NP2-BE101 NO</t>
    </r>
  </si>
  <si>
    <r>
      <t/>
    </r>
    <r>
      <rPr>
        <sz val="7"/>
        <color theme="1"/>
        <rFont val="Calibri"/>
        <family val="2"/>
        <scheme val="minor"/>
      </rPr>
      <t xml:space="preserve">BLOQUE DE CONTACTOS </t>
    </r>
    <r>
      <rPr>
        <b/>
        <sz val="7"/>
        <color rgb="FFff0000"/>
        <rFont val="Calibri"/>
        <family val="2"/>
        <scheme val="minor"/>
      </rPr>
      <t xml:space="preserve">NA </t>
    </r>
    <r>
      <rPr>
        <sz val="7"/>
        <color theme="1"/>
        <rFont val="Calibri"/>
        <family val="2"/>
        <scheme val="minor"/>
      </rPr>
      <t xml:space="preserve">P/ PULSADOR NP2, VOLTAJE 240V 3A AC 15 </t>
    </r>
    <r>
      <rPr>
        <sz val="7"/>
        <color rgb="FFff0000"/>
        <rFont val="Calibri"/>
        <family val="2"/>
        <scheme val="minor"/>
      </rPr>
      <t>NP2- BE101</t>
    </r>
  </si>
  <si>
    <r>
      <t/>
    </r>
    <r>
      <rPr>
        <sz val="7"/>
        <color theme="1"/>
        <rFont val="Calibri"/>
        <family val="2"/>
        <scheme val="minor"/>
      </rPr>
      <t>NP2-BE102 NC</t>
    </r>
  </si>
  <si>
    <r>
      <t/>
    </r>
    <r>
      <rPr>
        <sz val="7"/>
        <color theme="1"/>
        <rFont val="Calibri"/>
        <family val="2"/>
        <scheme val="minor"/>
      </rPr>
      <t xml:space="preserve">BLOQUE DE CONTACTOS </t>
    </r>
    <r>
      <rPr>
        <b/>
        <sz val="7"/>
        <color rgb="FFff0000"/>
        <rFont val="Calibri"/>
        <family val="2"/>
        <scheme val="minor"/>
      </rPr>
      <t xml:space="preserve">NC </t>
    </r>
    <r>
      <rPr>
        <sz val="7"/>
        <color theme="1"/>
        <rFont val="Calibri"/>
        <family val="2"/>
        <scheme val="minor"/>
      </rPr>
      <t xml:space="preserve">P/ PULSADOR NP2, VOLTAJE 240V 3A AC 15 </t>
    </r>
    <r>
      <rPr>
        <sz val="7"/>
        <color rgb="FFff0000"/>
        <rFont val="Calibri"/>
        <family val="2"/>
        <scheme val="minor"/>
      </rPr>
      <t>NP2- BE102</t>
    </r>
  </si>
  <si>
    <r>
      <t/>
    </r>
    <r>
      <rPr>
        <sz val="7"/>
        <color theme="1"/>
        <rFont val="Calibri"/>
        <family val="2"/>
        <scheme val="minor"/>
      </rPr>
      <t xml:space="preserve">NP2-BW8465 230V </t>
    </r>
    <r>
      <rPr>
        <sz val="7"/>
        <color rgb="FFff0000"/>
        <rFont val="Calibri"/>
        <family val="2"/>
        <scheme val="minor"/>
      </rPr>
      <t>LED</t>
    </r>
  </si>
  <si>
    <r>
      <t/>
    </r>
    <r>
      <rPr>
        <sz val="7"/>
        <color theme="1"/>
        <rFont val="Calibri"/>
        <family val="2"/>
        <scheme val="minor"/>
      </rPr>
      <t xml:space="preserve">PULSADOR DOBLE </t>
    </r>
    <r>
      <rPr>
        <sz val="7"/>
        <color rgb="FF001f5f"/>
        <rFont val="Calibri"/>
        <family val="2"/>
        <scheme val="minor"/>
      </rPr>
      <t>ROJO+VERDE+LAMPARA AMARILLA TIPO LED</t>
    </r>
    <r>
      <rPr>
        <sz val="7"/>
        <color theme="1"/>
        <rFont val="Calibri"/>
        <family val="2"/>
        <scheme val="minor"/>
      </rPr>
      <t xml:space="preserve">, BA9S 1W Max. (BASE METALICA) </t>
    </r>
    <r>
      <rPr>
        <sz val="7"/>
        <color rgb="FFff0000"/>
        <rFont val="Calibri"/>
        <family val="2"/>
        <scheme val="minor"/>
      </rPr>
      <t xml:space="preserve">(NA+NC) </t>
    </r>
    <r>
      <rPr>
        <sz val="7"/>
        <color theme="1"/>
        <rFont val="Calibri"/>
        <family val="2"/>
        <scheme val="minor"/>
      </rPr>
      <t>START- STOP / NP2-BW8465</t>
    </r>
  </si>
  <si>
    <r>
      <t/>
    </r>
    <r>
      <rPr>
        <sz val="7"/>
        <color theme="1"/>
        <rFont val="Calibri"/>
        <family val="2"/>
        <scheme val="minor"/>
      </rPr>
      <t>NP2-BL8325</t>
    </r>
  </si>
  <si>
    <r>
      <t/>
    </r>
    <r>
      <rPr>
        <sz val="7"/>
        <color theme="1"/>
        <rFont val="Calibri"/>
        <family val="2"/>
        <scheme val="minor"/>
      </rPr>
      <t xml:space="preserve">PULSADOR DOBLE PARTIR/PARAR, METALICO, VERDE/ROJO, </t>
    </r>
    <r>
      <rPr>
        <sz val="7"/>
        <color rgb="FFff0000"/>
        <rFont val="Calibri"/>
        <family val="2"/>
        <scheme val="minor"/>
      </rPr>
      <t>1NA+1NC</t>
    </r>
  </si>
  <si>
    <r>
      <t/>
    </r>
    <r>
      <rPr>
        <sz val="7"/>
        <color theme="1"/>
        <rFont val="Calibri"/>
        <family val="2"/>
        <scheme val="minor"/>
      </rPr>
      <t>NP2-BL8425</t>
    </r>
  </si>
  <si>
    <r>
      <t/>
    </r>
    <r>
      <rPr>
        <sz val="7"/>
        <color theme="1"/>
        <rFont val="Calibri"/>
        <family val="2"/>
        <scheme val="minor"/>
      </rPr>
      <t xml:space="preserve">PULSADOR DOBLE ROJO+VERDE (BASE METALICA) </t>
    </r>
    <r>
      <rPr>
        <sz val="7"/>
        <color rgb="FFff0000"/>
        <rFont val="Calibri"/>
        <family val="2"/>
        <scheme val="minor"/>
      </rPr>
      <t xml:space="preserve">(NA + NC) </t>
    </r>
    <r>
      <rPr>
        <sz val="7"/>
        <color theme="1"/>
        <rFont val="Calibri"/>
        <family val="2"/>
        <scheme val="minor"/>
      </rPr>
      <t>START-STOP, ø22mm. / NP2-BL8425,</t>
    </r>
  </si>
  <si>
    <r>
      <t/>
    </r>
    <r>
      <rPr>
        <sz val="7"/>
        <color theme="1"/>
        <rFont val="Calibri"/>
        <family val="2"/>
        <scheme val="minor"/>
      </rPr>
      <t xml:space="preserve">NP8-11SD 110-220AC, </t>
    </r>
    <r>
      <rPr>
        <sz val="7"/>
        <color rgb="FFff0000"/>
        <rFont val="Calibri"/>
        <family val="2"/>
        <scheme val="minor"/>
      </rPr>
      <t>LED</t>
    </r>
  </si>
  <si>
    <r>
      <t/>
    </r>
    <r>
      <rPr>
        <sz val="7"/>
        <color theme="1"/>
        <rFont val="Calibri"/>
        <family val="2"/>
        <scheme val="minor"/>
      </rPr>
      <t xml:space="preserve">PULSADOR DOBLE ROJO+VERDE+LAMPARA AMARILLA </t>
    </r>
    <r>
      <rPr>
        <sz val="7"/>
        <color rgb="FFff0000"/>
        <rFont val="Calibri"/>
        <family val="2"/>
        <scheme val="minor"/>
      </rPr>
      <t>TIPO LED</t>
    </r>
    <r>
      <rPr>
        <sz val="7"/>
        <color theme="1"/>
        <rFont val="Calibri"/>
        <family val="2"/>
        <scheme val="minor"/>
      </rPr>
      <t xml:space="preserve">, </t>
    </r>
    <r>
      <rPr>
        <sz val="7"/>
        <color rgb="FFff0000"/>
        <rFont val="Calibri"/>
        <family val="2"/>
        <scheme val="minor"/>
      </rPr>
      <t>(NA+NC</t>
    </r>
    <r>
      <rPr>
        <sz val="7"/>
        <color theme="1"/>
        <rFont val="Calibri"/>
        <family val="2"/>
        <scheme val="minor"/>
      </rPr>
      <t>) START STOP</t>
    </r>
  </si>
  <si>
    <r>
      <t/>
    </r>
    <r>
      <rPr>
        <sz val="7"/>
        <color theme="1"/>
        <rFont val="Calibri"/>
        <family val="2"/>
        <scheme val="minor"/>
      </rPr>
      <t>NP8-11S</t>
    </r>
  </si>
  <si>
    <r>
      <t/>
    </r>
    <r>
      <rPr>
        <sz val="7"/>
        <color theme="1"/>
        <rFont val="Calibri"/>
        <family val="2"/>
        <scheme val="minor"/>
      </rPr>
      <t xml:space="preserve">PULSADOR DOBLE ROJO+VERDE </t>
    </r>
    <r>
      <rPr>
        <sz val="7"/>
        <color rgb="FFff0000"/>
        <rFont val="Calibri"/>
        <family val="2"/>
        <scheme val="minor"/>
      </rPr>
      <t xml:space="preserve">SIN LED </t>
    </r>
    <r>
      <rPr>
        <sz val="7"/>
        <color rgb="FF001f5f"/>
        <rFont val="Calibri"/>
        <family val="2"/>
        <scheme val="minor"/>
      </rPr>
      <t>(NA+NC</t>
    </r>
    <r>
      <rPr>
        <sz val="7"/>
        <color theme="1"/>
        <rFont val="Calibri"/>
        <family val="2"/>
        <scheme val="minor"/>
      </rPr>
      <t>) START- STOP</t>
    </r>
  </si>
  <si>
    <r>
      <t/>
    </r>
    <r>
      <rPr>
        <sz val="7"/>
        <color theme="1"/>
        <rFont val="Cambria"/>
        <family val="2"/>
      </rPr>
      <t>NP2-BA</t>
    </r>
  </si>
  <si>
    <r>
      <t/>
    </r>
    <r>
      <rPr>
        <sz val="7"/>
        <color theme="1"/>
        <rFont val="Cambria"/>
        <family val="2"/>
      </rPr>
      <t>CAPUCHON PARA PULSADOR NP2-BA IP-65 WATER-PROOF ENCLOSUR</t>
    </r>
  </si>
  <si>
    <r>
      <t/>
    </r>
    <r>
      <rPr>
        <sz val="7"/>
        <color theme="1"/>
        <rFont val="Calibri"/>
        <family val="2"/>
        <scheme val="minor"/>
      </rPr>
      <t>COB. NP2 BL(EL)832</t>
    </r>
  </si>
  <si>
    <r>
      <t/>
    </r>
    <r>
      <rPr>
        <sz val="7"/>
        <color theme="1"/>
        <rFont val="Calibri"/>
        <family val="2"/>
        <scheme val="minor"/>
      </rPr>
      <t xml:space="preserve">COBERTOR DELANTERO </t>
    </r>
    <r>
      <rPr>
        <sz val="7"/>
        <color rgb="FFff0000"/>
        <rFont val="Calibri"/>
        <family val="2"/>
        <scheme val="minor"/>
      </rPr>
      <t>P/NP2 BL (EL) 832</t>
    </r>
  </si>
  <si>
    <r>
      <t/>
    </r>
    <r>
      <rPr>
        <sz val="7"/>
        <color theme="1"/>
        <rFont val="Calibri"/>
        <family val="2"/>
        <scheme val="minor"/>
      </rPr>
      <t>COB. NP2 BL(EL)842</t>
    </r>
  </si>
  <si>
    <r>
      <t/>
    </r>
    <r>
      <rPr>
        <sz val="7"/>
        <color theme="1"/>
        <rFont val="Calibri"/>
        <family val="2"/>
        <scheme val="minor"/>
      </rPr>
      <t xml:space="preserve">COBERTOR DELANTERO </t>
    </r>
    <r>
      <rPr>
        <sz val="7"/>
        <color rgb="FFff0000"/>
        <rFont val="Calibri"/>
        <family val="2"/>
        <scheme val="minor"/>
      </rPr>
      <t>P/NP2 BL (EL) 842</t>
    </r>
  </si>
  <si>
    <r>
      <t/>
    </r>
    <r>
      <rPr>
        <sz val="7"/>
        <color theme="1"/>
        <rFont val="Calibri"/>
        <family val="2"/>
        <scheme val="minor"/>
      </rPr>
      <t>NP8-01BN/4</t>
    </r>
  </si>
  <si>
    <r>
      <t/>
    </r>
    <r>
      <rPr>
        <sz val="7"/>
        <color theme="1"/>
        <rFont val="Calibri"/>
        <family val="2"/>
        <scheme val="minor"/>
      </rPr>
      <t xml:space="preserve">BOTON COMANDO METAL, ROJO, </t>
    </r>
    <r>
      <rPr>
        <sz val="7"/>
        <color rgb="FFff0000"/>
        <rFont val="Calibri"/>
        <family val="2"/>
        <scheme val="minor"/>
      </rPr>
      <t>1NC</t>
    </r>
  </si>
  <si>
    <r>
      <t/>
    </r>
    <r>
      <rPr>
        <sz val="7"/>
        <color theme="1"/>
        <rFont val="Calibri"/>
        <family val="2"/>
        <scheme val="minor"/>
      </rPr>
      <t>NP8-10BN/3</t>
    </r>
  </si>
  <si>
    <r>
      <t/>
    </r>
    <r>
      <rPr>
        <sz val="7"/>
        <color theme="1"/>
        <rFont val="Calibri"/>
        <family val="2"/>
        <scheme val="minor"/>
      </rPr>
      <t xml:space="preserve">BOTON COMANDO METAL, VERDE, </t>
    </r>
    <r>
      <rPr>
        <sz val="7"/>
        <color rgb="FFff0000"/>
        <rFont val="Calibri"/>
        <family val="2"/>
        <scheme val="minor"/>
      </rPr>
      <t>1NA</t>
    </r>
  </si>
  <si>
    <r>
      <t/>
    </r>
    <r>
      <rPr>
        <b/>
        <sz val="7"/>
        <color rgb="FFffffff"/>
        <rFont val="Calibri"/>
        <family val="2"/>
        <scheme val="minor"/>
      </rPr>
      <t xml:space="preserve">577899
</t>
    </r>
    <r>
      <rPr>
        <b/>
        <sz val="7"/>
        <color rgb="FFff0000"/>
        <rFont val="Calibri"/>
        <family val="2"/>
        <scheme val="minor"/>
      </rPr>
      <t>667230</t>
    </r>
  </si>
  <si>
    <r>
      <t/>
    </r>
    <r>
      <rPr>
        <sz val="7"/>
        <color theme="1"/>
        <rFont val="Calibri"/>
        <family val="2"/>
        <scheme val="minor"/>
      </rPr>
      <t>NP8-01BN/3</t>
    </r>
  </si>
  <si>
    <r>
      <t/>
    </r>
    <r>
      <rPr>
        <sz val="7"/>
        <color theme="1"/>
        <rFont val="Calibri"/>
        <family val="2"/>
        <scheme val="minor"/>
      </rPr>
      <t xml:space="preserve">PULSADOR VERDE </t>
    </r>
    <r>
      <rPr>
        <sz val="7"/>
        <color rgb="FFff0000"/>
        <rFont val="Calibri"/>
        <family val="2"/>
        <scheme val="minor"/>
      </rPr>
      <t xml:space="preserve">(NC) </t>
    </r>
    <r>
      <rPr>
        <sz val="7"/>
        <color theme="1"/>
        <rFont val="Calibri"/>
        <family val="2"/>
        <scheme val="minor"/>
      </rPr>
      <t>ø22mm. NP8</t>
    </r>
  </si>
  <si>
    <r>
      <t/>
    </r>
    <r>
      <rPr>
        <sz val="7"/>
        <color theme="1"/>
        <rFont val="Calibri"/>
        <family val="2"/>
        <scheme val="minor"/>
      </rPr>
      <t>NP8-10BN/1</t>
    </r>
  </si>
  <si>
    <r>
      <t/>
    </r>
    <r>
      <rPr>
        <sz val="7"/>
        <color theme="1"/>
        <rFont val="Calibri"/>
        <family val="2"/>
        <scheme val="minor"/>
      </rPr>
      <t xml:space="preserve">PULSADOR BLANCO </t>
    </r>
    <r>
      <rPr>
        <sz val="7"/>
        <color rgb="FFff0000"/>
        <rFont val="Calibri"/>
        <family val="2"/>
        <scheme val="minor"/>
      </rPr>
      <t xml:space="preserve">(NA) </t>
    </r>
    <r>
      <rPr>
        <sz val="7"/>
        <color theme="1"/>
        <rFont val="Calibri"/>
        <family val="2"/>
        <scheme val="minor"/>
      </rPr>
      <t>ø22mm. NP8</t>
    </r>
  </si>
  <si>
    <r>
      <t/>
    </r>
    <r>
      <rPr>
        <b/>
        <sz val="7"/>
        <color rgb="FFffffff"/>
        <rFont val="Calibri"/>
        <family val="2"/>
        <scheme val="minor"/>
      </rPr>
      <t xml:space="preserve">577902
</t>
    </r>
    <r>
      <rPr>
        <b/>
        <sz val="7"/>
        <color rgb="FFff0000"/>
        <rFont val="Calibri"/>
        <family val="2"/>
        <scheme val="minor"/>
      </rPr>
      <t>667233</t>
    </r>
  </si>
  <si>
    <r>
      <t/>
    </r>
    <r>
      <rPr>
        <sz val="7"/>
        <color theme="1"/>
        <rFont val="Calibri"/>
        <family val="2"/>
        <scheme val="minor"/>
      </rPr>
      <t>NP8-10BN/4</t>
    </r>
  </si>
  <si>
    <r>
      <t/>
    </r>
    <r>
      <rPr>
        <sz val="7"/>
        <color theme="1"/>
        <rFont val="Calibri"/>
        <family val="2"/>
        <scheme val="minor"/>
      </rPr>
      <t xml:space="preserve">PULSADOR ROJO </t>
    </r>
    <r>
      <rPr>
        <sz val="7"/>
        <color rgb="FFff0000"/>
        <rFont val="Calibri"/>
        <family val="2"/>
        <scheme val="minor"/>
      </rPr>
      <t>(NA</t>
    </r>
    <r>
      <rPr>
        <sz val="7"/>
        <color theme="1"/>
        <rFont val="Calibri"/>
        <family val="2"/>
        <scheme val="minor"/>
      </rPr>
      <t>) ø22mm. NP8</t>
    </r>
  </si>
  <si>
    <r>
      <t/>
    </r>
    <r>
      <rPr>
        <sz val="7"/>
        <color theme="1"/>
        <rFont val="Calibri"/>
        <family val="2"/>
        <scheme val="minor"/>
      </rPr>
      <t>NP8-10BN/5</t>
    </r>
  </si>
  <si>
    <r>
      <t/>
    </r>
    <r>
      <rPr>
        <sz val="7"/>
        <color theme="1"/>
        <rFont val="Calibri"/>
        <family val="2"/>
        <scheme val="minor"/>
      </rPr>
      <t xml:space="preserve">PULSADOR AMARILLO </t>
    </r>
    <r>
      <rPr>
        <sz val="7"/>
        <color rgb="FFff0000"/>
        <rFont val="Calibri"/>
        <family val="2"/>
        <scheme val="minor"/>
      </rPr>
      <t xml:space="preserve">(NA) </t>
    </r>
    <r>
      <rPr>
        <sz val="7"/>
        <color theme="1"/>
        <rFont val="Calibri"/>
        <family val="2"/>
        <scheme val="minor"/>
      </rPr>
      <t>ø22mm. NP8</t>
    </r>
  </si>
  <si>
    <r>
      <t/>
    </r>
    <r>
      <rPr>
        <sz val="7"/>
        <color theme="1"/>
        <rFont val="Calibri"/>
        <family val="2"/>
        <scheme val="minor"/>
      </rPr>
      <t>NP8-10BN/6</t>
    </r>
  </si>
  <si>
    <r>
      <t/>
    </r>
    <r>
      <rPr>
        <sz val="7"/>
        <color theme="1"/>
        <rFont val="Calibri"/>
        <family val="2"/>
        <scheme val="minor"/>
      </rPr>
      <t xml:space="preserve">PULSADOR AZUL </t>
    </r>
    <r>
      <rPr>
        <sz val="7"/>
        <color rgb="FFff0000"/>
        <rFont val="Calibri"/>
        <family val="2"/>
        <scheme val="minor"/>
      </rPr>
      <t>(NA</t>
    </r>
    <r>
      <rPr>
        <sz val="7"/>
        <color theme="1"/>
        <rFont val="Calibri"/>
        <family val="2"/>
        <scheme val="minor"/>
      </rPr>
      <t>) ø22mm. NP8</t>
    </r>
  </si>
  <si>
    <r>
      <t/>
    </r>
    <r>
      <rPr>
        <sz val="7"/>
        <color theme="1"/>
        <rFont val="Calibri"/>
        <family val="2"/>
        <scheme val="minor"/>
      </rPr>
      <t>NP8-11BN/2</t>
    </r>
  </si>
  <si>
    <r>
      <t/>
    </r>
    <r>
      <rPr>
        <sz val="7"/>
        <color theme="1"/>
        <rFont val="Calibri"/>
        <family val="2"/>
        <scheme val="minor"/>
      </rPr>
      <t xml:space="preserve">PULSADOR NEGRO </t>
    </r>
    <r>
      <rPr>
        <sz val="7"/>
        <color rgb="FFff0000"/>
        <rFont val="Calibri"/>
        <family val="2"/>
        <scheme val="minor"/>
      </rPr>
      <t xml:space="preserve">1NA+1NC </t>
    </r>
    <r>
      <rPr>
        <sz val="7"/>
        <color theme="1"/>
        <rFont val="Calibri"/>
        <family val="2"/>
        <scheme val="minor"/>
      </rPr>
      <t>NP8</t>
    </r>
  </si>
  <si>
    <r>
      <t/>
    </r>
    <r>
      <rPr>
        <sz val="7"/>
        <color theme="1"/>
        <rFont val="Calibri"/>
        <family val="2"/>
        <scheme val="minor"/>
      </rPr>
      <t>NP8-11BN/3</t>
    </r>
  </si>
  <si>
    <r>
      <t/>
    </r>
    <r>
      <rPr>
        <sz val="7"/>
        <color theme="1"/>
        <rFont val="Calibri"/>
        <family val="2"/>
        <scheme val="minor"/>
      </rPr>
      <t xml:space="preserve">PULSADOR VERDE </t>
    </r>
    <r>
      <rPr>
        <sz val="7"/>
        <color rgb="FFff0000"/>
        <rFont val="Calibri"/>
        <family val="2"/>
        <scheme val="minor"/>
      </rPr>
      <t xml:space="preserve">1NA+1NC </t>
    </r>
    <r>
      <rPr>
        <sz val="7"/>
        <color theme="1"/>
        <rFont val="Calibri"/>
        <family val="2"/>
        <scheme val="minor"/>
      </rPr>
      <t>NP8</t>
    </r>
  </si>
  <si>
    <r>
      <t/>
    </r>
    <r>
      <rPr>
        <sz val="7"/>
        <color theme="1"/>
        <rFont val="Calibri"/>
        <family val="2"/>
        <scheme val="minor"/>
      </rPr>
      <t>NP8-11BN/4</t>
    </r>
  </si>
  <si>
    <r>
      <t/>
    </r>
    <r>
      <rPr>
        <sz val="7"/>
        <color theme="1"/>
        <rFont val="Calibri"/>
        <family val="2"/>
        <scheme val="minor"/>
      </rPr>
      <t xml:space="preserve">PULSADOR ROJO </t>
    </r>
    <r>
      <rPr>
        <sz val="7"/>
        <color rgb="FFff0000"/>
        <rFont val="Calibri"/>
        <family val="2"/>
        <scheme val="minor"/>
      </rPr>
      <t xml:space="preserve">1NA+1NC </t>
    </r>
    <r>
      <rPr>
        <sz val="7"/>
        <color theme="1"/>
        <rFont val="Calibri"/>
        <family val="2"/>
        <scheme val="minor"/>
      </rPr>
      <t>NP8</t>
    </r>
  </si>
  <si>
    <r>
      <t/>
    </r>
    <r>
      <rPr>
        <sz val="7"/>
        <color theme="1"/>
        <rFont val="Calibri"/>
        <family val="2"/>
        <scheme val="minor"/>
      </rPr>
      <t>NP8-11BN/5</t>
    </r>
  </si>
  <si>
    <r>
      <t/>
    </r>
    <r>
      <rPr>
        <sz val="7"/>
        <color theme="1"/>
        <rFont val="Calibri"/>
        <family val="2"/>
        <scheme val="minor"/>
      </rPr>
      <t xml:space="preserve">PULSADOR AMARILLO </t>
    </r>
    <r>
      <rPr>
        <sz val="7"/>
        <color rgb="FFff0000"/>
        <rFont val="Calibri"/>
        <family val="2"/>
        <scheme val="minor"/>
      </rPr>
      <t xml:space="preserve">1NA+1NC </t>
    </r>
    <r>
      <rPr>
        <sz val="7"/>
        <color theme="1"/>
        <rFont val="Calibri"/>
        <family val="2"/>
        <scheme val="minor"/>
      </rPr>
      <t>NP8</t>
    </r>
  </si>
  <si>
    <r>
      <t/>
    </r>
    <r>
      <rPr>
        <sz val="7"/>
        <color theme="1"/>
        <rFont val="Calibri"/>
        <family val="2"/>
        <scheme val="minor"/>
      </rPr>
      <t>NP8-11BN/6</t>
    </r>
  </si>
  <si>
    <r>
      <t/>
    </r>
    <r>
      <rPr>
        <sz val="7"/>
        <color theme="1"/>
        <rFont val="Calibri"/>
        <family val="2"/>
        <scheme val="minor"/>
      </rPr>
      <t xml:space="preserve">PULSADOR AZUL </t>
    </r>
    <r>
      <rPr>
        <sz val="7"/>
        <color rgb="FFff0000"/>
        <rFont val="Calibri"/>
        <family val="2"/>
        <scheme val="minor"/>
      </rPr>
      <t xml:space="preserve">1NA+1NC </t>
    </r>
    <r>
      <rPr>
        <sz val="7"/>
        <color theme="1"/>
        <rFont val="Calibri"/>
        <family val="2"/>
        <scheme val="minor"/>
      </rPr>
      <t>NP8</t>
    </r>
  </si>
  <si>
    <r>
      <t/>
    </r>
    <r>
      <rPr>
        <sz val="7"/>
        <color theme="1"/>
        <rFont val="Calibri"/>
        <family val="2"/>
        <scheme val="minor"/>
      </rPr>
      <t>NP8-10BND/3 GREEN</t>
    </r>
  </si>
  <si>
    <r>
      <t/>
    </r>
    <r>
      <rPr>
        <sz val="7"/>
        <color theme="1"/>
        <rFont val="Calibri"/>
        <family val="2"/>
        <scheme val="minor"/>
      </rPr>
      <t xml:space="preserve">PULSADOR LUMINOSO 110-220V </t>
    </r>
    <r>
      <rPr>
        <sz val="7"/>
        <color rgb="FFff0000"/>
        <rFont val="Calibri"/>
        <family val="2"/>
        <scheme val="minor"/>
      </rPr>
      <t xml:space="preserve">LED </t>
    </r>
    <r>
      <rPr>
        <sz val="7"/>
        <color theme="1"/>
        <rFont val="Calibri"/>
        <family val="2"/>
        <scheme val="minor"/>
      </rPr>
      <t xml:space="preserve">220V, VERDE, </t>
    </r>
    <r>
      <rPr>
        <sz val="7"/>
        <color rgb="FFff0000"/>
        <rFont val="Calibri"/>
        <family val="2"/>
        <scheme val="minor"/>
      </rPr>
      <t>1NA</t>
    </r>
  </si>
  <si>
    <r>
      <t/>
    </r>
    <r>
      <rPr>
        <sz val="7"/>
        <color theme="1"/>
        <rFont val="Calibri"/>
        <family val="2"/>
        <scheme val="minor"/>
      </rPr>
      <t>NP8-01BND/4     RED</t>
    </r>
  </si>
  <si>
    <r>
      <t/>
    </r>
    <r>
      <rPr>
        <sz val="7"/>
        <color theme="1"/>
        <rFont val="Calibri"/>
        <family val="2"/>
        <scheme val="minor"/>
      </rPr>
      <t xml:space="preserve">PULSADOR LUMINOSO 110-220V </t>
    </r>
    <r>
      <rPr>
        <sz val="7"/>
        <color rgb="FFff0000"/>
        <rFont val="Calibri"/>
        <family val="2"/>
        <scheme val="minor"/>
      </rPr>
      <t xml:space="preserve">LED </t>
    </r>
    <r>
      <rPr>
        <sz val="7"/>
        <color theme="1"/>
        <rFont val="Calibri"/>
        <family val="2"/>
        <scheme val="minor"/>
      </rPr>
      <t xml:space="preserve">220V, ROJO, </t>
    </r>
    <r>
      <rPr>
        <sz val="7"/>
        <color rgb="FFff0000"/>
        <rFont val="Calibri"/>
        <family val="2"/>
        <scheme val="minor"/>
      </rPr>
      <t>1NC</t>
    </r>
  </si>
  <si>
    <r>
      <t/>
    </r>
    <r>
      <rPr>
        <sz val="7"/>
        <color theme="1"/>
        <rFont val="Calibri"/>
        <family val="2"/>
        <scheme val="minor"/>
      </rPr>
      <t>NP8-10BND/5 YELLOW</t>
    </r>
  </si>
  <si>
    <r>
      <t/>
    </r>
    <r>
      <rPr>
        <sz val="7"/>
        <color theme="1"/>
        <rFont val="Calibri"/>
        <family val="2"/>
        <scheme val="minor"/>
      </rPr>
      <t xml:space="preserve">PULSADOR LUMINOSO 110-220V AMARILLO </t>
    </r>
    <r>
      <rPr>
        <sz val="7"/>
        <color rgb="FFff0000"/>
        <rFont val="Calibri"/>
        <family val="2"/>
        <scheme val="minor"/>
      </rPr>
      <t xml:space="preserve">(NA) </t>
    </r>
    <r>
      <rPr>
        <sz val="7"/>
        <color theme="1"/>
        <rFont val="Calibri"/>
        <family val="2"/>
        <scheme val="minor"/>
      </rPr>
      <t>ø22mm. NP8</t>
    </r>
  </si>
  <si>
    <r>
      <t/>
    </r>
    <r>
      <rPr>
        <sz val="7"/>
        <color theme="1"/>
        <rFont val="Calibri"/>
        <family val="2"/>
        <scheme val="minor"/>
      </rPr>
      <t>NP8-10BND/6   BLUE</t>
    </r>
  </si>
  <si>
    <r>
      <t/>
    </r>
    <r>
      <rPr>
        <sz val="7"/>
        <color theme="1"/>
        <rFont val="Calibri"/>
        <family val="2"/>
        <scheme val="minor"/>
      </rPr>
      <t xml:space="preserve">PULSADOR LUMINOSO 110-220V AZ </t>
    </r>
    <r>
      <rPr>
        <sz val="7"/>
        <color rgb="FFff0000"/>
        <rFont val="Calibri"/>
        <family val="2"/>
        <scheme val="minor"/>
      </rPr>
      <t>(NA</t>
    </r>
    <r>
      <rPr>
        <sz val="7"/>
        <color theme="1"/>
        <rFont val="Calibri"/>
        <family val="2"/>
        <scheme val="minor"/>
      </rPr>
      <t>) ø22mm. NP8</t>
    </r>
  </si>
  <si>
    <r>
      <t/>
    </r>
    <r>
      <rPr>
        <sz val="7"/>
        <color theme="1"/>
        <rFont val="Calibri"/>
        <family val="2"/>
        <scheme val="minor"/>
      </rPr>
      <t>NP8-10BND/4     RED</t>
    </r>
  </si>
  <si>
    <r>
      <t/>
    </r>
    <r>
      <rPr>
        <sz val="7"/>
        <color theme="1"/>
        <rFont val="Calibri"/>
        <family val="2"/>
        <scheme val="minor"/>
      </rPr>
      <t xml:space="preserve">PULSADOR LUMINOSO 110-220V ROJO </t>
    </r>
    <r>
      <rPr>
        <sz val="7"/>
        <color rgb="FFff0000"/>
        <rFont val="Calibri"/>
        <family val="2"/>
        <scheme val="minor"/>
      </rPr>
      <t xml:space="preserve">(NA) </t>
    </r>
    <r>
      <rPr>
        <sz val="7"/>
        <color theme="1"/>
        <rFont val="Calibri"/>
        <family val="2"/>
        <scheme val="minor"/>
      </rPr>
      <t>ø22mm. NP8</t>
    </r>
  </si>
  <si>
    <r>
      <t/>
    </r>
    <r>
      <rPr>
        <sz val="7"/>
        <color theme="1"/>
        <rFont val="Calibri"/>
        <family val="2"/>
        <scheme val="minor"/>
      </rPr>
      <t>NP8-10BND/1 WHITE</t>
    </r>
  </si>
  <si>
    <r>
      <t/>
    </r>
    <r>
      <rPr>
        <sz val="7"/>
        <color theme="1"/>
        <rFont val="Calibri"/>
        <family val="2"/>
        <scheme val="minor"/>
      </rPr>
      <t xml:space="preserve">PULSADOR LUMINOSO 110-220V BLANCO </t>
    </r>
    <r>
      <rPr>
        <sz val="7"/>
        <color rgb="FFff0000"/>
        <rFont val="Calibri"/>
        <family val="2"/>
        <scheme val="minor"/>
      </rPr>
      <t xml:space="preserve">(NA) </t>
    </r>
    <r>
      <rPr>
        <sz val="7"/>
        <color theme="1"/>
        <rFont val="Calibri"/>
        <family val="2"/>
        <scheme val="minor"/>
      </rPr>
      <t>ø22mm</t>
    </r>
  </si>
  <si>
    <r>
      <t/>
    </r>
    <r>
      <rPr>
        <sz val="7"/>
        <color theme="1"/>
        <rFont val="Calibri"/>
        <family val="2"/>
        <scheme val="minor"/>
      </rPr>
      <t>NP8 CONTAC SYSTEM NO</t>
    </r>
  </si>
  <si>
    <r>
      <t/>
    </r>
    <r>
      <rPr>
        <sz val="7"/>
        <color theme="1"/>
        <rFont val="Calibri"/>
        <family val="2"/>
        <scheme val="minor"/>
      </rPr>
      <t xml:space="preserve">BLOQUE CONTACTO AUXILIAR </t>
    </r>
    <r>
      <rPr>
        <sz val="7"/>
        <color rgb="FFff0000"/>
        <rFont val="Calibri"/>
        <family val="2"/>
        <scheme val="minor"/>
      </rPr>
      <t xml:space="preserve">NA </t>
    </r>
    <r>
      <rPr>
        <sz val="7"/>
        <color theme="1"/>
        <rFont val="Calibri"/>
        <family val="2"/>
        <scheme val="minor"/>
      </rPr>
      <t>NP8</t>
    </r>
  </si>
  <si>
    <r>
      <t/>
    </r>
    <r>
      <rPr>
        <sz val="7"/>
        <color theme="1"/>
        <rFont val="Calibri"/>
        <family val="2"/>
        <scheme val="minor"/>
      </rPr>
      <t>NP8 CONTAC SYSTEM NC</t>
    </r>
  </si>
  <si>
    <r>
      <t/>
    </r>
    <r>
      <rPr>
        <sz val="7"/>
        <color theme="1"/>
        <rFont val="Calibri"/>
        <family val="2"/>
        <scheme val="minor"/>
      </rPr>
      <t xml:space="preserve">BLOQUE CONTACTO AUXILIAR </t>
    </r>
    <r>
      <rPr>
        <sz val="7"/>
        <color rgb="FFff0000"/>
        <rFont val="Calibri"/>
        <family val="2"/>
        <scheme val="minor"/>
      </rPr>
      <t xml:space="preserve">NC </t>
    </r>
    <r>
      <rPr>
        <sz val="7"/>
        <color theme="1"/>
        <rFont val="Calibri"/>
        <family val="2"/>
        <scheme val="minor"/>
      </rPr>
      <t>NP8</t>
    </r>
  </si>
  <si>
    <r>
      <t/>
    </r>
    <r>
      <rPr>
        <sz val="7"/>
        <color theme="1"/>
        <rFont val="Calibri"/>
        <family val="2"/>
        <scheme val="minor"/>
      </rPr>
      <t>NP2-BD21</t>
    </r>
  </si>
  <si>
    <r>
      <t/>
    </r>
    <r>
      <rPr>
        <sz val="7"/>
        <color theme="1"/>
        <rFont val="Calibri"/>
        <family val="2"/>
        <scheme val="minor"/>
      </rPr>
      <t xml:space="preserve">SELECTOR DE METILLA (BASE METALICA) </t>
    </r>
    <r>
      <rPr>
        <sz val="7"/>
        <color rgb="FFff0000"/>
        <rFont val="Calibri"/>
        <family val="2"/>
        <scheme val="minor"/>
      </rPr>
      <t xml:space="preserve">2 POSICIONES (NA), </t>
    </r>
    <r>
      <rPr>
        <sz val="7"/>
        <color theme="1"/>
        <rFont val="Calibri"/>
        <family val="2"/>
        <scheme val="minor"/>
      </rPr>
      <t>ø22mm, NP2-BD21</t>
    </r>
  </si>
  <si>
    <r>
      <t/>
    </r>
    <r>
      <rPr>
        <sz val="7"/>
        <color theme="1"/>
        <rFont val="Calibri"/>
        <family val="2"/>
        <scheme val="minor"/>
      </rPr>
      <t>NP2-BD33</t>
    </r>
  </si>
  <si>
    <r>
      <t/>
    </r>
    <r>
      <rPr>
        <sz val="7"/>
        <color theme="1"/>
        <rFont val="Calibri"/>
        <family val="2"/>
        <scheme val="minor"/>
      </rPr>
      <t>SELECTOR DE METILLA (BASE METALICA</t>
    </r>
    <r>
      <rPr>
        <sz val="7"/>
        <color rgb="FFff0000"/>
        <rFont val="Calibri"/>
        <family val="2"/>
        <scheme val="minor"/>
      </rPr>
      <t xml:space="preserve">) 3 POSICIONES (NA), </t>
    </r>
    <r>
      <rPr>
        <sz val="7"/>
        <color theme="1"/>
        <rFont val="Calibri"/>
        <family val="2"/>
        <scheme val="minor"/>
      </rPr>
      <t>ø22mm, NP2-BD33</t>
    </r>
  </si>
  <si>
    <r>
      <t/>
    </r>
    <r>
      <rPr>
        <sz val="7"/>
        <color theme="1"/>
        <rFont val="Calibri"/>
        <family val="2"/>
        <scheme val="minor"/>
      </rPr>
      <t>NP2-BJ51</t>
    </r>
  </si>
  <si>
    <r>
      <t/>
    </r>
    <r>
      <rPr>
        <sz val="7"/>
        <color theme="1"/>
        <rFont val="Calibri"/>
        <family val="2"/>
        <scheme val="minor"/>
      </rPr>
      <t xml:space="preserve">SELECTOR DE METILLA (BASE METALICA), </t>
    </r>
    <r>
      <rPr>
        <sz val="7"/>
        <color rgb="FFff0000"/>
        <rFont val="Calibri"/>
        <family val="2"/>
        <scheme val="minor"/>
      </rPr>
      <t xml:space="preserve">2 POSICIONES CON RETORNO (NA), </t>
    </r>
    <r>
      <rPr>
        <sz val="7"/>
        <color theme="1"/>
        <rFont val="Calibri"/>
        <family val="2"/>
        <scheme val="minor"/>
      </rPr>
      <t>ø22mm, / NP2-BJ451</t>
    </r>
  </si>
  <si>
    <r>
      <t/>
    </r>
    <r>
      <rPr>
        <sz val="7"/>
        <color theme="1"/>
        <rFont val="Calibri"/>
        <family val="2"/>
        <scheme val="minor"/>
      </rPr>
      <t>NP2-BJ53</t>
    </r>
  </si>
  <si>
    <r>
      <t/>
    </r>
    <r>
      <rPr>
        <sz val="7"/>
        <color theme="1"/>
        <rFont val="Calibri"/>
        <family val="2"/>
        <scheme val="minor"/>
      </rPr>
      <t>SELECTOR DE METILLA (BASE METALICA</t>
    </r>
    <r>
      <rPr>
        <sz val="7"/>
        <color rgb="FFff0000"/>
        <rFont val="Calibri"/>
        <family val="2"/>
        <scheme val="minor"/>
      </rPr>
      <t xml:space="preserve">), 3 POSICIONES CON RETORNO (NA),
</t>
    </r>
    <r>
      <rPr>
        <sz val="7"/>
        <color theme="1"/>
        <rFont val="Calibri"/>
        <family val="2"/>
        <scheme val="minor"/>
      </rPr>
      <t>ø22mm, / NP2-BJ53</t>
    </r>
  </si>
  <si>
    <r>
      <t/>
    </r>
    <r>
      <rPr>
        <sz val="7"/>
        <color rgb="FFff0000"/>
        <rFont val="Calibri"/>
        <family val="2"/>
        <scheme val="minor"/>
      </rPr>
      <t>NP2</t>
    </r>
    <r>
      <rPr>
        <sz val="7"/>
        <color theme="1"/>
        <rFont val="Calibri"/>
        <family val="2"/>
        <scheme val="minor"/>
      </rPr>
      <t>-EJ21</t>
    </r>
  </si>
  <si>
    <r>
      <t/>
    </r>
    <r>
      <rPr>
        <sz val="7"/>
        <color theme="1"/>
        <rFont val="Calibri"/>
        <family val="2"/>
        <scheme val="minor"/>
      </rPr>
      <t xml:space="preserve">LLAVE SELECTORA </t>
    </r>
    <r>
      <rPr>
        <sz val="7"/>
        <color rgb="FFff0000"/>
        <rFont val="Calibri"/>
        <family val="2"/>
        <scheme val="minor"/>
      </rPr>
      <t>2 POS., 1NO</t>
    </r>
    <r>
      <rPr>
        <sz val="7"/>
        <color theme="1"/>
        <rFont val="Calibri"/>
        <family val="2"/>
        <scheme val="minor"/>
      </rPr>
      <t>, ø22mm – Manija Larga</t>
    </r>
  </si>
  <si>
    <r>
      <t/>
    </r>
    <r>
      <rPr>
        <sz val="7"/>
        <color rgb="FFff0000"/>
        <rFont val="Calibri"/>
        <family val="2"/>
        <scheme val="minor"/>
      </rPr>
      <t>NP2</t>
    </r>
    <r>
      <rPr>
        <sz val="7"/>
        <color theme="1"/>
        <rFont val="Calibri"/>
        <family val="2"/>
        <scheme val="minor"/>
      </rPr>
      <t>-EJ31</t>
    </r>
  </si>
  <si>
    <r>
      <t/>
    </r>
    <r>
      <rPr>
        <sz val="7"/>
        <color theme="1"/>
        <rFont val="Calibri"/>
        <family val="2"/>
        <scheme val="minor"/>
      </rPr>
      <t xml:space="preserve">LLAVE SELECTORA </t>
    </r>
    <r>
      <rPr>
        <sz val="7"/>
        <color rgb="FFff0000"/>
        <rFont val="Calibri"/>
        <family val="2"/>
        <scheme val="minor"/>
      </rPr>
      <t>3 POS., 1NO</t>
    </r>
    <r>
      <rPr>
        <sz val="7"/>
        <color theme="1"/>
        <rFont val="Calibri"/>
        <family val="2"/>
        <scheme val="minor"/>
      </rPr>
      <t>, ø22mm - Manija Larga</t>
    </r>
  </si>
  <si>
    <r>
      <t/>
    </r>
    <r>
      <rPr>
        <b/>
        <sz val="7"/>
        <color rgb="FFffffff"/>
        <rFont val="Calibri"/>
        <family val="2"/>
        <scheme val="minor"/>
      </rPr>
      <t xml:space="preserve">578125
</t>
    </r>
    <r>
      <rPr>
        <b/>
        <sz val="7"/>
        <color rgb="FFff0000"/>
        <rFont val="Calibri"/>
        <family val="2"/>
        <scheme val="minor"/>
      </rPr>
      <t>578661</t>
    </r>
  </si>
  <si>
    <r>
      <t/>
    </r>
    <r>
      <rPr>
        <sz val="7"/>
        <color rgb="FFff0000"/>
        <rFont val="Calibri"/>
        <family val="2"/>
        <scheme val="minor"/>
      </rPr>
      <t>NP8</t>
    </r>
    <r>
      <rPr>
        <sz val="7"/>
        <color theme="1"/>
        <rFont val="Calibri"/>
        <family val="2"/>
        <scheme val="minor"/>
      </rPr>
      <t>-10X/212</t>
    </r>
  </si>
  <si>
    <r>
      <t/>
    </r>
    <r>
      <rPr>
        <sz val="7"/>
        <color theme="1"/>
        <rFont val="Calibri"/>
        <family val="2"/>
        <scheme val="minor"/>
      </rPr>
      <t xml:space="preserve">LLAVE SELECTORA METAL </t>
    </r>
    <r>
      <rPr>
        <sz val="7"/>
        <color rgb="FFff0000"/>
        <rFont val="Calibri"/>
        <family val="2"/>
        <scheme val="minor"/>
      </rPr>
      <t>2 POS., 1NA</t>
    </r>
  </si>
  <si>
    <r>
      <t/>
    </r>
    <r>
      <rPr>
        <sz val="7"/>
        <color rgb="FFff0000"/>
        <rFont val="Calibri"/>
        <family val="2"/>
        <scheme val="minor"/>
      </rPr>
      <t>NP8</t>
    </r>
    <r>
      <rPr>
        <sz val="7"/>
        <color theme="1"/>
        <rFont val="Calibri"/>
        <family val="2"/>
        <scheme val="minor"/>
      </rPr>
      <t>-11X/312</t>
    </r>
  </si>
  <si>
    <r>
      <t/>
    </r>
    <r>
      <rPr>
        <sz val="7"/>
        <color theme="1"/>
        <rFont val="Calibri"/>
        <family val="2"/>
        <scheme val="minor"/>
      </rPr>
      <t xml:space="preserve">LLAVE SELECTORA METAL </t>
    </r>
    <r>
      <rPr>
        <sz val="7"/>
        <color rgb="FFff0000"/>
        <rFont val="Calibri"/>
        <family val="2"/>
        <scheme val="minor"/>
      </rPr>
      <t>3 POS., 1NA</t>
    </r>
  </si>
  <si>
    <r>
      <t/>
    </r>
    <r>
      <rPr>
        <sz val="7"/>
        <color rgb="FFff0000"/>
        <rFont val="Calibri"/>
        <family val="2"/>
        <scheme val="minor"/>
      </rPr>
      <t>NP2</t>
    </r>
    <r>
      <rPr>
        <sz val="7"/>
        <color theme="1"/>
        <rFont val="Calibri"/>
        <family val="2"/>
        <scheme val="minor"/>
      </rPr>
      <t>-BG21</t>
    </r>
  </si>
  <si>
    <r>
      <t/>
    </r>
    <r>
      <rPr>
        <sz val="7"/>
        <color theme="1"/>
        <rFont val="Calibri"/>
        <family val="2"/>
        <scheme val="minor"/>
      </rPr>
      <t xml:space="preserve">SELECTOR DE METILLA CON LLAVE (BASE METALICA) 2 </t>
    </r>
    <r>
      <rPr>
        <sz val="7"/>
        <color rgb="FFff0000"/>
        <rFont val="Calibri"/>
        <family val="2"/>
        <scheme val="minor"/>
      </rPr>
      <t xml:space="preserve">POSICION 1 (NA) </t>
    </r>
    <r>
      <rPr>
        <sz val="7"/>
        <color theme="1"/>
        <rFont val="Calibri"/>
        <family val="2"/>
        <scheme val="minor"/>
      </rPr>
      <t xml:space="preserve">ø22mm.
</t>
    </r>
    <r>
      <rPr>
        <sz val="7"/>
        <color theme="1"/>
        <rFont val="Calibri"/>
        <family val="2"/>
        <scheme val="minor"/>
      </rPr>
      <t>/ NP2-BG21,</t>
    </r>
  </si>
  <si>
    <r>
      <t/>
    </r>
    <r>
      <rPr>
        <sz val="7"/>
        <color rgb="FFff0000"/>
        <rFont val="Calibri"/>
        <family val="2"/>
        <scheme val="minor"/>
      </rPr>
      <t>NP2</t>
    </r>
    <r>
      <rPr>
        <sz val="7"/>
        <color theme="1"/>
        <rFont val="Calibri"/>
        <family val="2"/>
        <scheme val="minor"/>
      </rPr>
      <t>-BG23</t>
    </r>
  </si>
  <si>
    <r>
      <t/>
    </r>
    <r>
      <rPr>
        <sz val="7"/>
        <color theme="1"/>
        <rFont val="Calibri"/>
        <family val="2"/>
        <scheme val="minor"/>
      </rPr>
      <t xml:space="preserve">SELECTOR DE METILLA CON LLAVE (BASE METALICA) </t>
    </r>
    <r>
      <rPr>
        <sz val="7"/>
        <color rgb="FFff0000"/>
        <rFont val="Calibri"/>
        <family val="2"/>
        <scheme val="minor"/>
      </rPr>
      <t>2 POSICIONES 2(NA</t>
    </r>
    <r>
      <rPr>
        <sz val="7"/>
        <color theme="1"/>
        <rFont val="Calibri"/>
        <family val="2"/>
        <scheme val="minor"/>
      </rPr>
      <t>) ø22mm. / NP2-BG23,</t>
    </r>
  </si>
  <si>
    <r>
      <t/>
    </r>
    <r>
      <rPr>
        <sz val="7"/>
        <color rgb="FFff0000"/>
        <rFont val="Calibri"/>
        <family val="2"/>
        <scheme val="minor"/>
      </rPr>
      <t>NP8</t>
    </r>
    <r>
      <rPr>
        <sz val="7"/>
        <color theme="1"/>
        <rFont val="Calibri"/>
        <family val="2"/>
        <scheme val="minor"/>
      </rPr>
      <t>-10Y/21</t>
    </r>
  </si>
  <si>
    <r>
      <t/>
    </r>
    <r>
      <rPr>
        <sz val="7"/>
        <color theme="1"/>
        <rFont val="Calibri"/>
        <family val="2"/>
        <scheme val="minor"/>
      </rPr>
      <t xml:space="preserve">SELECTOR NP8 CON LLAVE NP8-10Y/21 </t>
    </r>
    <r>
      <rPr>
        <sz val="7"/>
        <color rgb="FFff0000"/>
        <rFont val="Calibri"/>
        <family val="2"/>
        <scheme val="minor"/>
      </rPr>
      <t>2 POSIC.</t>
    </r>
  </si>
  <si>
    <r>
      <t/>
    </r>
    <r>
      <rPr>
        <sz val="7"/>
        <color rgb="FFff0000"/>
        <rFont val="Calibri"/>
        <family val="2"/>
        <scheme val="minor"/>
      </rPr>
      <t>NP8</t>
    </r>
    <r>
      <rPr>
        <sz val="7"/>
        <color theme="1"/>
        <rFont val="Calibri"/>
        <family val="2"/>
        <scheme val="minor"/>
      </rPr>
      <t>-20Y/31</t>
    </r>
  </si>
  <si>
    <r>
      <t/>
    </r>
    <r>
      <rPr>
        <sz val="7"/>
        <color theme="1"/>
        <rFont val="Calibri"/>
        <family val="2"/>
        <scheme val="minor"/>
      </rPr>
      <t xml:space="preserve">SELECTOR NP8 CON LLAVE NP8-20Y/31 </t>
    </r>
    <r>
      <rPr>
        <sz val="7"/>
        <color rgb="FFff0000"/>
        <rFont val="Calibri"/>
        <family val="2"/>
        <scheme val="minor"/>
      </rPr>
      <t>3 POSICI.</t>
    </r>
  </si>
  <si>
    <r>
      <t/>
    </r>
    <r>
      <rPr>
        <sz val="7"/>
        <color rgb="FFff0000"/>
        <rFont val="Calibri"/>
        <family val="2"/>
        <scheme val="minor"/>
      </rPr>
      <t>NP8</t>
    </r>
    <r>
      <rPr>
        <sz val="7"/>
        <color theme="1"/>
        <rFont val="Calibri"/>
        <family val="2"/>
        <scheme val="minor"/>
      </rPr>
      <t>-11Y/21</t>
    </r>
  </si>
  <si>
    <r>
      <t/>
    </r>
    <r>
      <rPr>
        <sz val="7"/>
        <color theme="1"/>
        <rFont val="Calibri"/>
        <family val="2"/>
        <scheme val="minor"/>
      </rPr>
      <t xml:space="preserve">SELECTOR DE 2 POSICIONES CON LLAVE, </t>
    </r>
    <r>
      <rPr>
        <sz val="7"/>
        <color rgb="FFff0000"/>
        <rFont val="Calibri"/>
        <family val="2"/>
        <scheme val="minor"/>
      </rPr>
      <t xml:space="preserve">1NA+1NC </t>
    </r>
    <r>
      <rPr>
        <sz val="7"/>
        <color theme="1"/>
        <rFont val="Calibri"/>
        <family val="2"/>
        <scheme val="minor"/>
      </rPr>
      <t>1-0-2</t>
    </r>
  </si>
  <si>
    <r>
      <t/>
    </r>
    <r>
      <rPr>
        <sz val="7"/>
        <color rgb="FFff0000"/>
        <rFont val="Calibri"/>
        <family val="2"/>
        <scheme val="minor"/>
      </rPr>
      <t>NP8</t>
    </r>
    <r>
      <rPr>
        <sz val="7"/>
        <color theme="1"/>
        <rFont val="Calibri"/>
        <family val="2"/>
        <scheme val="minor"/>
      </rPr>
      <t>-11Y/22</t>
    </r>
  </si>
  <si>
    <r>
      <t/>
    </r>
    <r>
      <rPr>
        <sz val="7"/>
        <color theme="1"/>
        <rFont val="Calibri"/>
        <family val="2"/>
        <scheme val="minor"/>
      </rPr>
      <t xml:space="preserve">SELECTOR DE 2 POSICIONES CON LLAVE, </t>
    </r>
    <r>
      <rPr>
        <sz val="7"/>
        <color rgb="FFff0000"/>
        <rFont val="Calibri"/>
        <family val="2"/>
        <scheme val="minor"/>
      </rPr>
      <t xml:space="preserve">1NA+1NC  </t>
    </r>
    <r>
      <rPr>
        <sz val="7"/>
        <color theme="1"/>
        <rFont val="Calibri"/>
        <family val="2"/>
        <scheme val="minor"/>
      </rPr>
      <t>1-0-2</t>
    </r>
  </si>
  <si>
    <r>
      <t/>
    </r>
    <r>
      <rPr>
        <sz val="7"/>
        <color theme="1"/>
        <rFont val="Calibri"/>
        <family val="2"/>
        <scheme val="minor"/>
      </rPr>
      <t>NP8-10XD/213 GREEN AC</t>
    </r>
  </si>
  <si>
    <r>
      <t/>
    </r>
    <r>
      <rPr>
        <sz val="7"/>
        <color theme="1"/>
        <rFont val="Calibri"/>
        <family val="2"/>
        <scheme val="minor"/>
      </rPr>
      <t xml:space="preserve">SELECTOR DE METILLA </t>
    </r>
    <r>
      <rPr>
        <sz val="7"/>
        <color rgb="FFff0000"/>
        <rFont val="Calibri"/>
        <family val="2"/>
        <scheme val="minor"/>
      </rPr>
      <t>1NA</t>
    </r>
    <r>
      <rPr>
        <sz val="7"/>
        <color theme="1"/>
        <rFont val="Calibri"/>
        <family val="2"/>
        <scheme val="minor"/>
      </rPr>
      <t>, CON LAMPARA TIPO LED, COLOR VERDE</t>
    </r>
  </si>
  <si>
    <r>
      <t/>
    </r>
    <r>
      <rPr>
        <sz val="7"/>
        <color theme="1"/>
        <rFont val="Calibri"/>
        <family val="2"/>
        <scheme val="minor"/>
      </rPr>
      <t>NP8-10XD/214 RED AC11</t>
    </r>
  </si>
  <si>
    <r>
      <t/>
    </r>
    <r>
      <rPr>
        <sz val="7"/>
        <color theme="1"/>
        <rFont val="Calibri"/>
        <family val="2"/>
        <scheme val="minor"/>
      </rPr>
      <t xml:space="preserve">SELECTOR DE METILLA </t>
    </r>
    <r>
      <rPr>
        <sz val="7"/>
        <color rgb="FFff0000"/>
        <rFont val="Calibri"/>
        <family val="2"/>
        <scheme val="minor"/>
      </rPr>
      <t>1NA</t>
    </r>
    <r>
      <rPr>
        <sz val="7"/>
        <color theme="1"/>
        <rFont val="Calibri"/>
        <family val="2"/>
        <scheme val="minor"/>
      </rPr>
      <t xml:space="preserve">, CON LAMPARA TIPO LED, COLOR ROJO </t>
    </r>
    <r>
      <rPr>
        <sz val="7"/>
        <color rgb="FF001f5f"/>
        <rFont val="Calibri"/>
        <family val="2"/>
        <scheme val="minor"/>
      </rPr>
      <t>2 POSIC</t>
    </r>
  </si>
  <si>
    <r>
      <t/>
    </r>
    <r>
      <rPr>
        <sz val="7"/>
        <color theme="1"/>
        <rFont val="Calibri"/>
        <family val="2"/>
        <scheme val="minor"/>
      </rPr>
      <t>NP8-11XD/213 GREEN A</t>
    </r>
  </si>
  <si>
    <r>
      <t/>
    </r>
    <r>
      <rPr>
        <sz val="7"/>
        <color theme="1"/>
        <rFont val="Calibri"/>
        <family val="2"/>
        <scheme val="minor"/>
      </rPr>
      <t xml:space="preserve">SELECTOR DE METILLA </t>
    </r>
    <r>
      <rPr>
        <sz val="7"/>
        <color rgb="FFff0000"/>
        <rFont val="Calibri"/>
        <family val="2"/>
        <scheme val="minor"/>
      </rPr>
      <t>1NA+1NC</t>
    </r>
    <r>
      <rPr>
        <sz val="7"/>
        <color theme="1"/>
        <rFont val="Calibri"/>
        <family val="2"/>
        <scheme val="minor"/>
      </rPr>
      <t xml:space="preserve">, CON LAMPARA TIPO LED, COLOR VERDE </t>
    </r>
    <r>
      <rPr>
        <sz val="7"/>
        <color rgb="FF001f5f"/>
        <rFont val="Calibri"/>
        <family val="2"/>
        <scheme val="minor"/>
      </rPr>
      <t>2 POSIC</t>
    </r>
  </si>
  <si>
    <r>
      <t/>
    </r>
    <r>
      <rPr>
        <sz val="7"/>
        <color theme="1"/>
        <rFont val="Calibri"/>
        <family val="2"/>
        <scheme val="minor"/>
      </rPr>
      <t>NP8-11XD/214 RED AC11</t>
    </r>
  </si>
  <si>
    <r>
      <t/>
    </r>
    <r>
      <rPr>
        <sz val="7"/>
        <color theme="1"/>
        <rFont val="Calibri"/>
        <family val="2"/>
        <scheme val="minor"/>
      </rPr>
      <t xml:space="preserve">SELECTOR DE METILLA </t>
    </r>
    <r>
      <rPr>
        <sz val="7"/>
        <color rgb="FFff0000"/>
        <rFont val="Calibri"/>
        <family val="2"/>
        <scheme val="minor"/>
      </rPr>
      <t>1NA+1NC</t>
    </r>
    <r>
      <rPr>
        <sz val="7"/>
        <color theme="1"/>
        <rFont val="Calibri"/>
        <family val="2"/>
        <scheme val="minor"/>
      </rPr>
      <t xml:space="preserve">, CON LAMPARA TIPO LED, COLOR ROJO </t>
    </r>
    <r>
      <rPr>
        <sz val="7"/>
        <color rgb="FF001f5f"/>
        <rFont val="Calibri"/>
        <family val="2"/>
        <scheme val="minor"/>
      </rPr>
      <t>2 POSIC</t>
    </r>
  </si>
  <si>
    <r>
      <t/>
    </r>
    <r>
      <rPr>
        <sz val="7"/>
        <color theme="1"/>
        <rFont val="Calibri"/>
        <family val="2"/>
        <scheme val="minor"/>
      </rPr>
      <t>NP8-20XD/313 GREEN AC</t>
    </r>
  </si>
  <si>
    <r>
      <t/>
    </r>
    <r>
      <rPr>
        <sz val="7"/>
        <color theme="1"/>
        <rFont val="Calibri"/>
        <family val="2"/>
        <scheme val="minor"/>
      </rPr>
      <t xml:space="preserve">SELECTOR LUMINOSO 1-0-2 NP8-20XD/313 LED 220V </t>
    </r>
    <r>
      <rPr>
        <b/>
        <sz val="7"/>
        <color rgb="FFff0000"/>
        <rFont val="Calibri"/>
        <family val="2"/>
        <scheme val="minor"/>
      </rPr>
      <t xml:space="preserve">2NA </t>
    </r>
    <r>
      <rPr>
        <sz val="7"/>
        <color theme="1"/>
        <rFont val="Calibri"/>
        <family val="2"/>
        <scheme val="minor"/>
      </rPr>
      <t xml:space="preserve">VERDE </t>
    </r>
    <r>
      <rPr>
        <b/>
        <sz val="7"/>
        <color rgb="FF001f5f"/>
        <rFont val="Calibri"/>
        <family val="2"/>
        <scheme val="minor"/>
      </rPr>
      <t>3 POSIC</t>
    </r>
  </si>
  <si>
    <r>
      <t/>
    </r>
    <r>
      <rPr>
        <sz val="7"/>
        <color theme="1"/>
        <rFont val="Calibri"/>
        <family val="2"/>
        <scheme val="minor"/>
      </rPr>
      <t>NP8-20XD/314 RED AC11</t>
    </r>
  </si>
  <si>
    <r>
      <t/>
    </r>
    <r>
      <rPr>
        <sz val="7"/>
        <color theme="1"/>
        <rFont val="Calibri"/>
        <family val="2"/>
        <scheme val="minor"/>
      </rPr>
      <t xml:space="preserve">SELECTOR LUMINOSO 1-0-2 NP8-20XD/314 LED 220V </t>
    </r>
    <r>
      <rPr>
        <b/>
        <sz val="7"/>
        <color rgb="FFff0000"/>
        <rFont val="Calibri"/>
        <family val="2"/>
        <scheme val="minor"/>
      </rPr>
      <t xml:space="preserve">2NA </t>
    </r>
    <r>
      <rPr>
        <sz val="7"/>
        <color theme="1"/>
        <rFont val="Calibri"/>
        <family val="2"/>
        <scheme val="minor"/>
      </rPr>
      <t xml:space="preserve">ROJO </t>
    </r>
    <r>
      <rPr>
        <b/>
        <sz val="7"/>
        <color rgb="FF001f5f"/>
        <rFont val="Calibri"/>
        <family val="2"/>
        <scheme val="minor"/>
      </rPr>
      <t>3 POSIC</t>
    </r>
  </si>
  <si>
    <r>
      <t/>
    </r>
    <r>
      <rPr>
        <sz val="7"/>
        <color theme="1"/>
        <rFont val="Calibri"/>
        <family val="2"/>
        <scheme val="minor"/>
      </rPr>
      <t>NP8-20XD/213 GREEN AC</t>
    </r>
  </si>
  <si>
    <r>
      <t/>
    </r>
    <r>
      <rPr>
        <sz val="7"/>
        <color theme="1"/>
        <rFont val="Calibri"/>
        <family val="2"/>
        <scheme val="minor"/>
      </rPr>
      <t xml:space="preserve">SELECTOR LUMINOSO 1-0-1 NP8-20XD/213 LED 220V </t>
    </r>
    <r>
      <rPr>
        <b/>
        <sz val="7"/>
        <color rgb="FFff0000"/>
        <rFont val="Calibri"/>
        <family val="2"/>
        <scheme val="minor"/>
      </rPr>
      <t xml:space="preserve">2NA </t>
    </r>
    <r>
      <rPr>
        <sz val="7"/>
        <color theme="1"/>
        <rFont val="Calibri"/>
        <family val="2"/>
        <scheme val="minor"/>
      </rPr>
      <t xml:space="preserve">VERDE </t>
    </r>
    <r>
      <rPr>
        <b/>
        <sz val="7"/>
        <color rgb="FF001f5f"/>
        <rFont val="Calibri"/>
        <family val="2"/>
        <scheme val="minor"/>
      </rPr>
      <t>2 POSIC</t>
    </r>
  </si>
  <si>
    <r>
      <t/>
    </r>
    <r>
      <rPr>
        <sz val="7"/>
        <color theme="1"/>
        <rFont val="Calibri"/>
        <family val="2"/>
        <scheme val="minor"/>
      </rPr>
      <t>NP8-20XD/214 RED AC11</t>
    </r>
  </si>
  <si>
    <r>
      <t/>
    </r>
    <r>
      <rPr>
        <sz val="7"/>
        <color theme="1"/>
        <rFont val="Calibri"/>
        <family val="2"/>
        <scheme val="minor"/>
      </rPr>
      <t xml:space="preserve">SELECTOR LUMINOSO 1-0-1 NP8-20XD/214 LED 220V </t>
    </r>
    <r>
      <rPr>
        <b/>
        <sz val="7"/>
        <color rgb="FFff0000"/>
        <rFont val="Calibri"/>
        <family val="2"/>
        <scheme val="minor"/>
      </rPr>
      <t xml:space="preserve">2NA </t>
    </r>
    <r>
      <rPr>
        <sz val="7"/>
        <color theme="1"/>
        <rFont val="Calibri"/>
        <family val="2"/>
        <scheme val="minor"/>
      </rPr>
      <t xml:space="preserve">ROJO </t>
    </r>
    <r>
      <rPr>
        <b/>
        <sz val="7"/>
        <color rgb="FF001f5f"/>
        <rFont val="Calibri"/>
        <family val="2"/>
        <scheme val="minor"/>
      </rPr>
      <t>2 POSIC</t>
    </r>
  </si>
  <si>
    <r>
      <t/>
    </r>
    <r>
      <rPr>
        <b/>
        <sz val="7"/>
        <color rgb="FFff0000"/>
        <rFont val="Calibri"/>
        <family val="2"/>
        <scheme val="minor"/>
      </rPr>
      <t>NP2</t>
    </r>
    <r>
      <rPr>
        <sz val="7"/>
        <color theme="1"/>
        <rFont val="Calibri"/>
        <family val="2"/>
        <scheme val="minor"/>
      </rPr>
      <t>-BS542</t>
    </r>
  </si>
  <si>
    <r>
      <t/>
    </r>
    <r>
      <rPr>
        <sz val="7"/>
        <color theme="1"/>
        <rFont val="Calibri"/>
        <family val="2"/>
        <scheme val="minor"/>
      </rPr>
      <t>PULSADOR DE EMERGENCIA ROJO (Cabeza: ø40mm, Troquel: ø22mm, 2 NC, / CON RETENCION GIRAR PARA DESENCLAVAR</t>
    </r>
  </si>
  <si>
    <r>
      <t/>
    </r>
    <r>
      <rPr>
        <sz val="7"/>
        <color rgb="FFff0000"/>
        <rFont val="Calibri"/>
        <family val="2"/>
        <scheme val="minor"/>
      </rPr>
      <t>NP2</t>
    </r>
    <r>
      <rPr>
        <sz val="7"/>
        <color theme="1"/>
        <rFont val="Calibri"/>
        <family val="2"/>
        <scheme val="minor"/>
      </rPr>
      <t>-J174</t>
    </r>
  </si>
  <si>
    <r>
      <t/>
    </r>
    <r>
      <rPr>
        <sz val="7"/>
        <color theme="1"/>
        <rFont val="Calibri"/>
        <family val="2"/>
        <scheme val="minor"/>
      </rPr>
      <t>PULSADOR DE EMERGENCIA EN CAJA (Cabeza: ø40mm,) Troquel: ø22mm, 1 NC,</t>
    </r>
  </si>
  <si>
    <r>
      <t/>
    </r>
    <r>
      <rPr>
        <sz val="7"/>
        <color rgb="FFff0000"/>
        <rFont val="Calibri"/>
        <family val="2"/>
        <scheme val="minor"/>
      </rPr>
      <t>NP2-</t>
    </r>
    <r>
      <rPr>
        <sz val="7"/>
        <color theme="1"/>
        <rFont val="Calibri"/>
        <family val="2"/>
        <scheme val="minor"/>
      </rPr>
      <t>J174H29</t>
    </r>
  </si>
  <si>
    <r>
      <t/>
    </r>
    <r>
      <rPr>
        <sz val="7"/>
        <color theme="1"/>
        <rFont val="Calibri"/>
        <family val="2"/>
        <scheme val="minor"/>
      </rPr>
      <t>PULSADOR DE EMERGENCIA EN CAJA (Cabeza: ø40mm, Troquel: ø22mm, 1 NC, / CON RETENCION GIRAR PARA DESENCLAVAR</t>
    </r>
  </si>
  <si>
    <r>
      <t/>
    </r>
    <r>
      <rPr>
        <sz val="7"/>
        <color theme="1"/>
        <rFont val="Calibri"/>
        <family val="2"/>
        <scheme val="minor"/>
      </rPr>
      <t>NP8-01ZS/14 RED</t>
    </r>
  </si>
  <si>
    <r>
      <t/>
    </r>
    <r>
      <rPr>
        <sz val="7"/>
        <color theme="1"/>
        <rFont val="Calibri"/>
        <family val="2"/>
        <scheme val="minor"/>
      </rPr>
      <t xml:space="preserve">PULSADOR TIPO SETA ø 40mm </t>
    </r>
    <r>
      <rPr>
        <sz val="7"/>
        <color rgb="FFff0000"/>
        <rFont val="Calibri"/>
        <family val="2"/>
        <scheme val="minor"/>
      </rPr>
      <t xml:space="preserve">1NC </t>
    </r>
    <r>
      <rPr>
        <sz val="7"/>
        <color theme="1"/>
        <rFont val="Calibri"/>
        <family val="2"/>
        <scheme val="minor"/>
      </rPr>
      <t xml:space="preserve">ROJO </t>
    </r>
    <r>
      <rPr>
        <sz val="7"/>
        <color rgb="FFff0000"/>
        <rFont val="Calibri"/>
        <family val="2"/>
        <scheme val="minor"/>
      </rPr>
      <t>CON RETENCIÓN</t>
    </r>
  </si>
  <si>
    <r>
      <t/>
    </r>
    <r>
      <rPr>
        <sz val="7"/>
        <color theme="1"/>
        <rFont val="Calibri"/>
        <family val="2"/>
        <scheme val="minor"/>
      </rPr>
      <t>NP8-01ZS/24 RED</t>
    </r>
  </si>
  <si>
    <r>
      <t/>
    </r>
    <r>
      <rPr>
        <sz val="7"/>
        <color theme="1"/>
        <rFont val="Calibri"/>
        <family val="2"/>
        <scheme val="minor"/>
      </rPr>
      <t xml:space="preserve">PULSADOR TIPO SETA ø 60mm </t>
    </r>
    <r>
      <rPr>
        <sz val="7"/>
        <color rgb="FFff0000"/>
        <rFont val="Calibri"/>
        <family val="2"/>
        <scheme val="minor"/>
      </rPr>
      <t xml:space="preserve">1NC </t>
    </r>
    <r>
      <rPr>
        <sz val="7"/>
        <color theme="1"/>
        <rFont val="Calibri"/>
        <family val="2"/>
        <scheme val="minor"/>
      </rPr>
      <t xml:space="preserve">ROJO </t>
    </r>
    <r>
      <rPr>
        <sz val="7"/>
        <color rgb="FFff0000"/>
        <rFont val="Calibri"/>
        <family val="2"/>
        <scheme val="minor"/>
      </rPr>
      <t>CON RETENCIÓN</t>
    </r>
  </si>
  <si>
    <r>
      <t/>
    </r>
    <r>
      <rPr>
        <sz val="7"/>
        <color theme="1"/>
        <rFont val="Calibri"/>
        <family val="2"/>
        <scheme val="minor"/>
      </rPr>
      <t>NP8-11ZS/14 RED</t>
    </r>
  </si>
  <si>
    <r>
      <t/>
    </r>
    <r>
      <rPr>
        <sz val="7"/>
        <color theme="1"/>
        <rFont val="Calibri"/>
        <family val="2"/>
        <scheme val="minor"/>
      </rPr>
      <t xml:space="preserve">PULSADOR TIPO SETA ø 40mm </t>
    </r>
    <r>
      <rPr>
        <sz val="7"/>
        <color rgb="FFff0000"/>
        <rFont val="Calibri"/>
        <family val="2"/>
        <scheme val="minor"/>
      </rPr>
      <t xml:space="preserve">1NA+1NC </t>
    </r>
    <r>
      <rPr>
        <sz val="7"/>
        <color theme="1"/>
        <rFont val="Calibri"/>
        <family val="2"/>
        <scheme val="minor"/>
      </rPr>
      <t xml:space="preserve">ROJO </t>
    </r>
    <r>
      <rPr>
        <sz val="7"/>
        <color rgb="FFff0000"/>
        <rFont val="Calibri"/>
        <family val="2"/>
        <scheme val="minor"/>
      </rPr>
      <t>CON RETENCIÓN</t>
    </r>
  </si>
  <si>
    <r>
      <t/>
    </r>
    <r>
      <rPr>
        <sz val="7"/>
        <color theme="1"/>
        <rFont val="Calibri"/>
        <family val="2"/>
        <scheme val="minor"/>
      </rPr>
      <t>NP8-01M/13</t>
    </r>
  </si>
  <si>
    <r>
      <t/>
    </r>
    <r>
      <rPr>
        <sz val="7"/>
        <color theme="1"/>
        <rFont val="Calibri"/>
        <family val="2"/>
        <scheme val="minor"/>
      </rPr>
      <t xml:space="preserve">PULSADOR TIPO SETA ø 40mm </t>
    </r>
    <r>
      <rPr>
        <sz val="7"/>
        <color rgb="FFff0000"/>
        <rFont val="Calibri"/>
        <family val="2"/>
        <scheme val="minor"/>
      </rPr>
      <t xml:space="preserve">1NC </t>
    </r>
    <r>
      <rPr>
        <sz val="7"/>
        <color theme="1"/>
        <rFont val="Calibri"/>
        <family val="2"/>
        <scheme val="minor"/>
      </rPr>
      <t xml:space="preserve">VERDE </t>
    </r>
    <r>
      <rPr>
        <sz val="7"/>
        <color rgb="FFff0000"/>
        <rFont val="Calibri"/>
        <family val="2"/>
        <scheme val="minor"/>
      </rPr>
      <t>CON RETORNO</t>
    </r>
  </si>
  <si>
    <r>
      <t/>
    </r>
    <r>
      <rPr>
        <b/>
        <sz val="7"/>
        <color rgb="FFffffff"/>
        <rFont val="Calibri"/>
        <family val="2"/>
        <scheme val="minor"/>
      </rPr>
      <t xml:space="preserve">577925
</t>
    </r>
    <r>
      <rPr>
        <b/>
        <sz val="7"/>
        <color rgb="FFff0000"/>
        <rFont val="Calibri"/>
        <family val="2"/>
        <scheme val="minor"/>
      </rPr>
      <t>667262</t>
    </r>
  </si>
  <si>
    <r>
      <t/>
    </r>
    <r>
      <rPr>
        <sz val="7"/>
        <color theme="1"/>
        <rFont val="Calibri"/>
        <family val="2"/>
        <scheme val="minor"/>
      </rPr>
      <t>NP8-10M/13</t>
    </r>
  </si>
  <si>
    <r>
      <t/>
    </r>
    <r>
      <rPr>
        <sz val="7"/>
        <color theme="1"/>
        <rFont val="Calibri"/>
        <family val="2"/>
        <scheme val="minor"/>
      </rPr>
      <t xml:space="preserve">PULSADOR TIPO SETA ø 40mm </t>
    </r>
    <r>
      <rPr>
        <sz val="7"/>
        <color rgb="FFff0000"/>
        <rFont val="Calibri"/>
        <family val="2"/>
        <scheme val="minor"/>
      </rPr>
      <t xml:space="preserve">1NA </t>
    </r>
    <r>
      <rPr>
        <sz val="7"/>
        <color theme="1"/>
        <rFont val="Calibri"/>
        <family val="2"/>
        <scheme val="minor"/>
      </rPr>
      <t xml:space="preserve">VERDE </t>
    </r>
    <r>
      <rPr>
        <sz val="7"/>
        <color rgb="FFff0000"/>
        <rFont val="Calibri"/>
        <family val="2"/>
        <scheme val="minor"/>
      </rPr>
      <t>CON RETORNO</t>
    </r>
  </si>
  <si>
    <r>
      <t/>
    </r>
    <r>
      <rPr>
        <sz val="7"/>
        <color theme="1"/>
        <rFont val="Calibri"/>
        <family val="2"/>
        <scheme val="minor"/>
      </rPr>
      <t>NP8-11M/13</t>
    </r>
  </si>
  <si>
    <r>
      <t/>
    </r>
    <r>
      <rPr>
        <sz val="7"/>
        <color theme="1"/>
        <rFont val="Calibri"/>
        <family val="2"/>
        <scheme val="minor"/>
      </rPr>
      <t xml:space="preserve">PULSADOR TIPO SETA ø 40mm </t>
    </r>
    <r>
      <rPr>
        <sz val="7"/>
        <color rgb="FFff0000"/>
        <rFont val="Calibri"/>
        <family val="2"/>
        <scheme val="minor"/>
      </rPr>
      <t xml:space="preserve">1NA+1NC </t>
    </r>
    <r>
      <rPr>
        <sz val="7"/>
        <color theme="1"/>
        <rFont val="Calibri"/>
        <family val="2"/>
        <scheme val="minor"/>
      </rPr>
      <t xml:space="preserve">VERDE </t>
    </r>
    <r>
      <rPr>
        <sz val="7"/>
        <color rgb="FFff0000"/>
        <rFont val="Calibri"/>
        <family val="2"/>
        <scheme val="minor"/>
      </rPr>
      <t>CON RETORNO</t>
    </r>
  </si>
  <si>
    <r>
      <t/>
    </r>
    <r>
      <rPr>
        <sz val="7"/>
        <color theme="1"/>
        <rFont val="Calibri"/>
        <family val="2"/>
        <scheme val="minor"/>
      </rPr>
      <t>NP8-11M/14</t>
    </r>
  </si>
  <si>
    <r>
      <t/>
    </r>
    <r>
      <rPr>
        <sz val="7"/>
        <color theme="1"/>
        <rFont val="Calibri"/>
        <family val="2"/>
        <scheme val="minor"/>
      </rPr>
      <t>NP2-BZ31</t>
    </r>
  </si>
  <si>
    <r>
      <t/>
    </r>
    <r>
      <rPr>
        <sz val="7"/>
        <color theme="1"/>
        <rFont val="Calibri"/>
        <family val="2"/>
        <scheme val="minor"/>
      </rPr>
      <t>PORTAETIQUETAS 30X45MM NP2-BZ31</t>
    </r>
  </si>
  <si>
    <r>
      <t/>
    </r>
    <r>
      <rPr>
        <sz val="7"/>
        <color theme="1"/>
        <rFont val="Calibri"/>
        <family val="2"/>
        <scheme val="minor"/>
      </rPr>
      <t>NP2-BY9330</t>
    </r>
  </si>
  <si>
    <r>
      <t/>
    </r>
    <r>
      <rPr>
        <sz val="7"/>
        <color theme="1"/>
        <rFont val="Calibri"/>
        <family val="2"/>
        <scheme val="minor"/>
      </rPr>
      <t xml:space="preserve">ETIQUETA PARADA DE EMERGENCIA 60MM / NP2-BY9330               </t>
    </r>
    <r>
      <rPr>
        <sz val="7"/>
        <color rgb="FFff0000"/>
        <rFont val="Calibri"/>
        <family val="2"/>
        <scheme val="minor"/>
      </rPr>
      <t>GRABADA</t>
    </r>
  </si>
  <si>
    <r>
      <t/>
    </r>
    <r>
      <rPr>
        <sz val="7"/>
        <color theme="1"/>
        <rFont val="Calibri"/>
        <family val="2"/>
        <scheme val="minor"/>
      </rPr>
      <t>NP2-BY9101</t>
    </r>
  </si>
  <si>
    <r>
      <t/>
    </r>
    <r>
      <rPr>
        <sz val="7"/>
        <color theme="1"/>
        <rFont val="Calibri"/>
        <family val="2"/>
        <scheme val="minor"/>
      </rPr>
      <t xml:space="preserve">ETIQUETA PARADA DE EMERGENCIA 60MM / NP2-BY101 </t>
    </r>
    <r>
      <rPr>
        <sz val="7"/>
        <color rgb="FFff0000"/>
        <rFont val="Calibri"/>
        <family val="2"/>
        <scheme val="minor"/>
      </rPr>
      <t>SIN GRABAR</t>
    </r>
  </si>
  <si>
    <r>
      <t/>
    </r>
    <r>
      <rPr>
        <sz val="7"/>
        <color theme="1"/>
        <rFont val="Calibri"/>
        <family val="2"/>
        <scheme val="minor"/>
      </rPr>
      <t>NP2-B01</t>
    </r>
  </si>
  <si>
    <r>
      <t/>
    </r>
    <r>
      <rPr>
        <sz val="7"/>
        <color theme="1"/>
        <rFont val="Calibri"/>
        <family val="2"/>
        <scheme val="minor"/>
      </rPr>
      <t xml:space="preserve">CAJA DE </t>
    </r>
    <r>
      <rPr>
        <sz val="7"/>
        <color rgb="FFff0000"/>
        <rFont val="Calibri"/>
        <family val="2"/>
        <scheme val="minor"/>
      </rPr>
      <t xml:space="preserve">1 HUECO </t>
    </r>
    <r>
      <rPr>
        <sz val="7"/>
        <color theme="1"/>
        <rFont val="Calibri"/>
        <family val="2"/>
        <scheme val="minor"/>
      </rPr>
      <t>NP2-B01 CHINT</t>
    </r>
  </si>
  <si>
    <r>
      <t/>
    </r>
    <r>
      <rPr>
        <sz val="7"/>
        <color theme="1"/>
        <rFont val="Calibri"/>
        <family val="2"/>
        <scheme val="minor"/>
      </rPr>
      <t>NP2-B02</t>
    </r>
  </si>
  <si>
    <r>
      <t/>
    </r>
    <r>
      <rPr>
        <sz val="7"/>
        <color theme="1"/>
        <rFont val="Calibri"/>
        <family val="2"/>
        <scheme val="minor"/>
      </rPr>
      <t xml:space="preserve">CAJA DE </t>
    </r>
    <r>
      <rPr>
        <sz val="7"/>
        <color rgb="FFff0000"/>
        <rFont val="Calibri"/>
        <family val="2"/>
        <scheme val="minor"/>
      </rPr>
      <t xml:space="preserve">2 HUECOS </t>
    </r>
    <r>
      <rPr>
        <sz val="7"/>
        <color theme="1"/>
        <rFont val="Calibri"/>
        <family val="2"/>
        <scheme val="minor"/>
      </rPr>
      <t>NP2-B02 CHINT</t>
    </r>
  </si>
  <si>
    <r>
      <t/>
    </r>
    <r>
      <rPr>
        <sz val="7"/>
        <color theme="1"/>
        <rFont val="Calibri"/>
        <family val="2"/>
        <scheme val="minor"/>
      </rPr>
      <t>NP2-B03</t>
    </r>
  </si>
  <si>
    <r>
      <t/>
    </r>
    <r>
      <rPr>
        <sz val="7"/>
        <color theme="1"/>
        <rFont val="Calibri"/>
        <family val="2"/>
        <scheme val="minor"/>
      </rPr>
      <t xml:space="preserve">CAJA DE </t>
    </r>
    <r>
      <rPr>
        <sz val="7"/>
        <color rgb="FFff0000"/>
        <rFont val="Calibri"/>
        <family val="2"/>
        <scheme val="minor"/>
      </rPr>
      <t xml:space="preserve">3 HUECOS </t>
    </r>
    <r>
      <rPr>
        <sz val="7"/>
        <color theme="1"/>
        <rFont val="Calibri"/>
        <family val="2"/>
        <scheme val="minor"/>
      </rPr>
      <t>NP2-B03 CHINT</t>
    </r>
  </si>
  <si>
    <r>
      <t/>
    </r>
    <r>
      <rPr>
        <sz val="7"/>
        <color theme="1"/>
        <rFont val="Calibri"/>
        <family val="2"/>
        <scheme val="minor"/>
      </rPr>
      <t>NPH1-10J</t>
    </r>
  </si>
  <si>
    <r>
      <t/>
    </r>
    <r>
      <rPr>
        <sz val="7"/>
        <color theme="1"/>
        <rFont val="Calibri"/>
        <family val="2"/>
        <scheme val="minor"/>
      </rPr>
      <t xml:space="preserve">CAJA PVC, AUTOEXTINGUIBLE, IP54 </t>
    </r>
    <r>
      <rPr>
        <sz val="7"/>
        <color rgb="FFff0000"/>
        <rFont val="Calibri"/>
        <family val="2"/>
        <scheme val="minor"/>
      </rPr>
      <t>1perf</t>
    </r>
    <r>
      <rPr>
        <sz val="7"/>
        <color theme="1"/>
        <rFont val="Calibri"/>
        <family val="2"/>
        <scheme val="minor"/>
      </rPr>
      <t>., AMARILLO/GRIS</t>
    </r>
  </si>
  <si>
    <r>
      <t/>
    </r>
    <r>
      <rPr>
        <sz val="7"/>
        <color theme="1"/>
        <rFont val="Calibri"/>
        <family val="2"/>
        <scheme val="minor"/>
      </rPr>
      <t>NPH1-20J</t>
    </r>
  </si>
  <si>
    <r>
      <t/>
    </r>
    <r>
      <rPr>
        <sz val="7"/>
        <color theme="1"/>
        <rFont val="Calibri"/>
        <family val="2"/>
        <scheme val="minor"/>
      </rPr>
      <t xml:space="preserve">CAJA PVC, AUTOEXTINGUIBLE, IP54 </t>
    </r>
    <r>
      <rPr>
        <sz val="7"/>
        <color rgb="FFff0000"/>
        <rFont val="Calibri"/>
        <family val="2"/>
        <scheme val="minor"/>
      </rPr>
      <t>2 perf</t>
    </r>
    <r>
      <rPr>
        <sz val="7"/>
        <color theme="1"/>
        <rFont val="Calibri"/>
        <family val="2"/>
        <scheme val="minor"/>
      </rPr>
      <t>., AMARILLO/GRIS</t>
    </r>
  </si>
  <si>
    <r>
      <t/>
    </r>
    <r>
      <rPr>
        <sz val="7"/>
        <color theme="1"/>
        <rFont val="Calibri"/>
        <family val="2"/>
        <scheme val="minor"/>
      </rPr>
      <t>NPH1-30J</t>
    </r>
  </si>
  <si>
    <r>
      <t/>
    </r>
    <r>
      <rPr>
        <sz val="7"/>
        <color theme="1"/>
        <rFont val="Calibri"/>
        <family val="2"/>
        <scheme val="minor"/>
      </rPr>
      <t xml:space="preserve">CAJA PVC, AUTOEXTINGUIBLE, IP54 </t>
    </r>
    <r>
      <rPr>
        <sz val="7"/>
        <color rgb="FFff0000"/>
        <rFont val="Calibri"/>
        <family val="2"/>
        <scheme val="minor"/>
      </rPr>
      <t>3 perf</t>
    </r>
    <r>
      <rPr>
        <sz val="7"/>
        <color theme="1"/>
        <rFont val="Calibri"/>
        <family val="2"/>
        <scheme val="minor"/>
      </rPr>
      <t>., AMARILLO/GRIS</t>
    </r>
  </si>
  <si>
    <r>
      <t/>
    </r>
    <r>
      <rPr>
        <sz val="7"/>
        <color theme="1"/>
        <rFont val="Calibri"/>
        <family val="2"/>
        <scheme val="minor"/>
      </rPr>
      <t>NP2-B213</t>
    </r>
  </si>
  <si>
    <r>
      <t/>
    </r>
    <r>
      <rPr>
        <sz val="7"/>
        <color theme="1"/>
        <rFont val="Calibri"/>
        <family val="2"/>
        <scheme val="minor"/>
      </rPr>
      <t xml:space="preserve">BOTON VERDE 1NA /ROJO 1NC SALIENTE </t>
    </r>
    <r>
      <rPr>
        <sz val="7"/>
        <color rgb="FFff0000"/>
        <rFont val="Calibri"/>
        <family val="2"/>
        <scheme val="minor"/>
      </rPr>
      <t>(I O)</t>
    </r>
  </si>
  <si>
    <r>
      <t/>
    </r>
    <r>
      <rPr>
        <sz val="7"/>
        <color theme="1"/>
        <rFont val="Calibri"/>
        <family val="2"/>
        <scheme val="minor"/>
      </rPr>
      <t>NP2-B223</t>
    </r>
  </si>
  <si>
    <r>
      <t/>
    </r>
    <r>
      <rPr>
        <sz val="7"/>
        <color theme="1"/>
        <rFont val="Calibri"/>
        <family val="2"/>
        <scheme val="minor"/>
      </rPr>
      <t xml:space="preserve">BOTON BLANCO 1NA /NEGRO 1NC SALIENTE </t>
    </r>
    <r>
      <rPr>
        <sz val="7"/>
        <color rgb="FFff0000"/>
        <rFont val="Calibri"/>
        <family val="2"/>
        <scheme val="minor"/>
      </rPr>
      <t>(=&gt; &lt;=)</t>
    </r>
  </si>
  <si>
    <r>
      <t/>
    </r>
    <r>
      <rPr>
        <sz val="7"/>
        <color theme="1"/>
        <rFont val="Calibri"/>
        <family val="2"/>
        <scheme val="minor"/>
      </rPr>
      <t>NP2-B311H29</t>
    </r>
  </si>
  <si>
    <r>
      <t/>
    </r>
    <r>
      <rPr>
        <sz val="7"/>
        <color theme="1"/>
        <rFont val="Calibri"/>
        <family val="2"/>
        <scheme val="minor"/>
      </rPr>
      <t xml:space="preserve">BOTON VERDE 1NA /ROJO 1NC/ VERDE 1NA SALIENTE
</t>
    </r>
    <r>
      <rPr>
        <sz val="7"/>
        <color rgb="FFff0000"/>
        <rFont val="Calibri"/>
        <family val="2"/>
        <scheme val="minor"/>
      </rPr>
      <t>( Adelante,Paro,Arriba )</t>
    </r>
  </si>
  <si>
    <r>
      <t/>
    </r>
    <r>
      <rPr>
        <sz val="7"/>
        <color theme="1"/>
        <rFont val="Calibri"/>
        <family val="2"/>
        <scheme val="minor"/>
      </rPr>
      <t>NP2-B339</t>
    </r>
  </si>
  <si>
    <r>
      <t/>
    </r>
    <r>
      <rPr>
        <sz val="7"/>
        <color theme="1"/>
        <rFont val="Calibri"/>
        <family val="2"/>
        <scheme val="minor"/>
      </rPr>
      <t xml:space="preserve">BOTON VERDE 1NA /ROJO 1NC/ NEGRO 1NA SALIENTE </t>
    </r>
    <r>
      <rPr>
        <sz val="7"/>
        <color rgb="FFff0000"/>
        <rFont val="Calibri"/>
        <family val="2"/>
        <scheme val="minor"/>
      </rPr>
      <t>(I O II)</t>
    </r>
  </si>
  <si>
    <r>
      <t/>
    </r>
    <r>
      <rPr>
        <sz val="7"/>
        <color theme="1"/>
        <rFont val="Calibri"/>
        <family val="2"/>
        <scheme val="minor"/>
      </rPr>
      <t>NP3-1</t>
    </r>
  </si>
  <si>
    <r>
      <t/>
    </r>
    <r>
      <rPr>
        <sz val="7"/>
        <color theme="1"/>
        <rFont val="Calibri"/>
        <family val="2"/>
        <scheme val="minor"/>
      </rPr>
      <t xml:space="preserve">BOTONERA COLGANTE NP3-1 </t>
    </r>
    <r>
      <rPr>
        <sz val="7"/>
        <color rgb="FFff0000"/>
        <rFont val="Calibri"/>
        <family val="2"/>
        <scheme val="minor"/>
      </rPr>
      <t>(FLECHA ARRIBA-ABAJO)</t>
    </r>
  </si>
  <si>
    <r>
      <t/>
    </r>
    <r>
      <rPr>
        <sz val="7"/>
        <color theme="1"/>
        <rFont val="Calibri"/>
        <family val="2"/>
        <scheme val="minor"/>
      </rPr>
      <t>NP3-2</t>
    </r>
  </si>
  <si>
    <r>
      <t/>
    </r>
    <r>
      <rPr>
        <sz val="7"/>
        <color theme="1"/>
        <rFont val="Calibri"/>
        <family val="2"/>
        <scheme val="minor"/>
      </rPr>
      <t xml:space="preserve">BOTONERA COLGANTE NP3-2 </t>
    </r>
    <r>
      <rPr>
        <sz val="7"/>
        <color rgb="FFff0000"/>
        <rFont val="Calibri"/>
        <family val="2"/>
        <scheme val="minor"/>
      </rPr>
      <t>(Flecha Arriba- Abajo, IZQUIERDA- DERECHA)</t>
    </r>
  </si>
  <si>
    <r>
      <t/>
    </r>
    <r>
      <rPr>
        <sz val="7"/>
        <color theme="1"/>
        <rFont val="Calibri"/>
        <family val="2"/>
        <scheme val="minor"/>
      </rPr>
      <t>NP3-2A</t>
    </r>
  </si>
  <si>
    <r>
      <t/>
    </r>
    <r>
      <rPr>
        <sz val="7"/>
        <color theme="1"/>
        <rFont val="Calibri"/>
        <family val="2"/>
        <scheme val="minor"/>
      </rPr>
      <t xml:space="preserve">BOTONERA COLGANTE NP3-2A </t>
    </r>
    <r>
      <rPr>
        <sz val="7"/>
        <color rgb="FFff0000"/>
        <rFont val="Calibri"/>
        <family val="2"/>
        <scheme val="minor"/>
      </rPr>
      <t>(ON-OFF FLECHA ARRIBA- ABAJO, IZQUIERDA- DERECHA)</t>
    </r>
  </si>
  <si>
    <r>
      <t/>
    </r>
    <r>
      <rPr>
        <sz val="7"/>
        <color theme="1"/>
        <rFont val="Calibri"/>
        <family val="2"/>
        <scheme val="minor"/>
      </rPr>
      <t>NP3-3A</t>
    </r>
  </si>
  <si>
    <r>
      <t/>
    </r>
    <r>
      <rPr>
        <sz val="7"/>
        <color theme="1"/>
        <rFont val="Calibri"/>
        <family val="2"/>
        <scheme val="minor"/>
      </rPr>
      <t xml:space="preserve">BOTONERA COLGANTE NP3-3A </t>
    </r>
    <r>
      <rPr>
        <sz val="7"/>
        <color rgb="FFff0000"/>
        <rFont val="Calibri"/>
        <family val="2"/>
        <scheme val="minor"/>
      </rPr>
      <t>(ON-OFF, FLECHA ARRIBA- ABAJO, IZQUIERDA- ADELANTE, DERECHA-ATRAS)</t>
    </r>
  </si>
  <si>
    <r>
      <t/>
    </r>
    <r>
      <rPr>
        <sz val="7"/>
        <color theme="1"/>
        <rFont val="Calibri"/>
        <family val="2"/>
        <scheme val="minor"/>
      </rPr>
      <t>NP3-1K</t>
    </r>
  </si>
  <si>
    <r>
      <t/>
    </r>
    <r>
      <rPr>
        <sz val="7"/>
        <color theme="1"/>
        <rFont val="Calibri"/>
        <family val="2"/>
        <scheme val="minor"/>
      </rPr>
      <t xml:space="preserve">BOTONERA COLGANTE NP3-1K </t>
    </r>
    <r>
      <rPr>
        <sz val="7"/>
        <color rgb="FFff0000"/>
        <rFont val="Calibri"/>
        <family val="2"/>
        <scheme val="minor"/>
      </rPr>
      <t>(PSADOR DE ARRANQUE MANTENIDO, PARADA EMERGENCIA, FLECHA ARRIBA- ABAJO)</t>
    </r>
  </si>
  <si>
    <r>
      <t/>
    </r>
    <r>
      <rPr>
        <sz val="7"/>
        <color theme="1"/>
        <rFont val="Calibri"/>
        <family val="2"/>
        <scheme val="minor"/>
      </rPr>
      <t>NP3-2K</t>
    </r>
  </si>
  <si>
    <r>
      <t/>
    </r>
    <r>
      <rPr>
        <sz val="7"/>
        <color theme="1"/>
        <rFont val="Calibri"/>
        <family val="2"/>
        <scheme val="minor"/>
      </rPr>
      <t xml:space="preserve">BOTONERA COLGANTE NP3-2K </t>
    </r>
    <r>
      <rPr>
        <sz val="7"/>
        <color rgb="FFff0000"/>
        <rFont val="Calibri"/>
        <family val="2"/>
        <scheme val="minor"/>
      </rPr>
      <t>(PASADOR DE ARRANQUE MANTENIDO, PARADA EMERGENCIA, FLECHA ARRIBA- ABAJO, IZQUIERDA DERECHA)</t>
    </r>
  </si>
  <si>
    <r>
      <t/>
    </r>
    <r>
      <rPr>
        <sz val="7"/>
        <color theme="1"/>
        <rFont val="Calibri"/>
        <family val="2"/>
        <scheme val="minor"/>
      </rPr>
      <t>ND16-22DS/2 24VAC/DC GREEN</t>
    </r>
  </si>
  <si>
    <r>
      <t/>
    </r>
    <r>
      <rPr>
        <sz val="7"/>
        <color theme="1"/>
        <rFont val="Calibri"/>
        <family val="2"/>
        <scheme val="minor"/>
      </rPr>
      <t xml:space="preserve">LAMPARA DE SEÑALIZACION TIPO LED COLOR VERDE, ø22mm, VOLTAJE </t>
    </r>
    <r>
      <rPr>
        <sz val="7"/>
        <color rgb="FFff0000"/>
        <rFont val="Calibri"/>
        <family val="2"/>
        <scheme val="minor"/>
      </rPr>
      <t xml:space="preserve">24Vac. </t>
    </r>
    <r>
      <rPr>
        <sz val="7"/>
        <color theme="1"/>
        <rFont val="Calibri"/>
        <family val="2"/>
        <scheme val="minor"/>
      </rPr>
      <t>.</t>
    </r>
  </si>
  <si>
    <r>
      <t/>
    </r>
    <r>
      <rPr>
        <sz val="7"/>
        <color theme="1"/>
        <rFont val="Calibri"/>
        <family val="2"/>
        <scheme val="minor"/>
      </rPr>
      <t>ND16-22DS/2 24VAC/DC RED</t>
    </r>
  </si>
  <si>
    <r>
      <t/>
    </r>
    <r>
      <rPr>
        <sz val="7"/>
        <color theme="1"/>
        <rFont val="Calibri"/>
        <family val="2"/>
        <scheme val="minor"/>
      </rPr>
      <t xml:space="preserve">LAMPARA DE SEÑALIZACION TIPO LED COLOR ROJA, ø 22mm, VOLTAJE </t>
    </r>
    <r>
      <rPr>
        <sz val="7"/>
        <color rgb="FFff0000"/>
        <rFont val="Calibri"/>
        <family val="2"/>
        <scheme val="minor"/>
      </rPr>
      <t>24Vac. .</t>
    </r>
  </si>
  <si>
    <r>
      <t/>
    </r>
    <r>
      <rPr>
        <b/>
        <sz val="7"/>
        <color rgb="FFffffff"/>
        <rFont val="Calibri"/>
        <family val="2"/>
        <scheme val="minor"/>
      </rPr>
      <t xml:space="preserve">592437
</t>
    </r>
    <r>
      <rPr>
        <b/>
        <sz val="7"/>
        <color rgb="FFff0000"/>
        <rFont val="Calibri"/>
        <family val="2"/>
        <scheme val="minor"/>
      </rPr>
      <t>592939</t>
    </r>
  </si>
  <si>
    <r>
      <t/>
    </r>
    <r>
      <rPr>
        <sz val="7"/>
        <color theme="1"/>
        <rFont val="Calibri"/>
        <family val="2"/>
        <scheme val="minor"/>
      </rPr>
      <t>ND16-22DS/2 24VAC/DC YELLO</t>
    </r>
  </si>
  <si>
    <r>
      <t/>
    </r>
    <r>
      <rPr>
        <sz val="7"/>
        <color theme="1"/>
        <rFont val="Calibri"/>
        <family val="2"/>
        <scheme val="minor"/>
      </rPr>
      <t xml:space="preserve">LAMPARA DE SEÑALIZACION TIPO LEDCOLOR AMARILLA, ø 22mm, VOLTAJE </t>
    </r>
    <r>
      <rPr>
        <sz val="7"/>
        <color rgb="FFff0000"/>
        <rFont val="Calibri"/>
        <family val="2"/>
        <scheme val="minor"/>
      </rPr>
      <t xml:space="preserve">24Vac. </t>
    </r>
    <r>
      <rPr>
        <sz val="7"/>
        <color theme="1"/>
        <rFont val="Calibri"/>
        <family val="2"/>
        <scheme val="minor"/>
      </rPr>
      <t>.</t>
    </r>
  </si>
  <si>
    <r>
      <t/>
    </r>
    <r>
      <rPr>
        <sz val="7"/>
        <color theme="1"/>
        <rFont val="Calibri"/>
        <family val="2"/>
        <scheme val="minor"/>
      </rPr>
      <t>ND16-22DS/4 220VAC GREEN</t>
    </r>
  </si>
  <si>
    <r>
      <t/>
    </r>
    <r>
      <rPr>
        <sz val="7"/>
        <color theme="1"/>
        <rFont val="Calibri"/>
        <family val="2"/>
        <scheme val="minor"/>
      </rPr>
      <t xml:space="preserve">LAMPARA DE SEÑALIZACION TIPO LED COLOR VERDE, ø 22mm, VOLTAJE </t>
    </r>
    <r>
      <rPr>
        <sz val="7"/>
        <color rgb="FFff0000"/>
        <rFont val="Calibri"/>
        <family val="2"/>
        <scheme val="minor"/>
      </rPr>
      <t>220Vac. .</t>
    </r>
  </si>
  <si>
    <r>
      <t/>
    </r>
    <r>
      <rPr>
        <sz val="7"/>
        <color theme="1"/>
        <rFont val="Calibri"/>
        <family val="2"/>
        <scheme val="minor"/>
      </rPr>
      <t>ND16-22DS/4 220VAC WHITE</t>
    </r>
  </si>
  <si>
    <r>
      <t/>
    </r>
    <r>
      <rPr>
        <sz val="7"/>
        <color theme="1"/>
        <rFont val="Calibri"/>
        <family val="2"/>
        <scheme val="minor"/>
      </rPr>
      <t xml:space="preserve">LAMPARA DE SEÑALIZACION TIPO LED COLOR BLANCA, ø 22mm, VOLTAJE </t>
    </r>
    <r>
      <rPr>
        <sz val="7"/>
        <color rgb="FFff0000"/>
        <rFont val="Calibri"/>
        <family val="2"/>
        <scheme val="minor"/>
      </rPr>
      <t>220Vac. .</t>
    </r>
  </si>
  <si>
    <r>
      <t/>
    </r>
    <r>
      <rPr>
        <sz val="7"/>
        <color theme="1"/>
        <rFont val="Calibri"/>
        <family val="2"/>
        <scheme val="minor"/>
      </rPr>
      <t>ND16-22DS/4 220VAC BLUE</t>
    </r>
  </si>
  <si>
    <r>
      <t/>
    </r>
    <r>
      <rPr>
        <sz val="7"/>
        <color theme="1"/>
        <rFont val="Calibri"/>
        <family val="2"/>
        <scheme val="minor"/>
      </rPr>
      <t xml:space="preserve">LAMPARA DE SEÑALIZACION TIPO LED COLOR AZUL, ø 22mm, VOLTAJE </t>
    </r>
    <r>
      <rPr>
        <sz val="7"/>
        <color rgb="FFff0000"/>
        <rFont val="Calibri"/>
        <family val="2"/>
        <scheme val="minor"/>
      </rPr>
      <t>220Vac</t>
    </r>
    <r>
      <rPr>
        <sz val="7"/>
        <color theme="1"/>
        <rFont val="Calibri"/>
        <family val="2"/>
        <scheme val="minor"/>
      </rPr>
      <t>. .</t>
    </r>
  </si>
  <si>
    <r>
      <t/>
    </r>
    <r>
      <rPr>
        <sz val="7"/>
        <color theme="1"/>
        <rFont val="Calibri"/>
        <family val="2"/>
        <scheme val="minor"/>
      </rPr>
      <t>ND16-22DS/4 220VAC YELLO</t>
    </r>
  </si>
  <si>
    <r>
      <t/>
    </r>
    <r>
      <rPr>
        <sz val="7"/>
        <color theme="1"/>
        <rFont val="Calibri"/>
        <family val="2"/>
        <scheme val="minor"/>
      </rPr>
      <t xml:space="preserve">LAMPARA DE SEÑALIZACION TIPO LED COLOR AMARILLA, ø 22mm, VOLTAJE </t>
    </r>
    <r>
      <rPr>
        <sz val="7"/>
        <color rgb="FFff0000"/>
        <rFont val="Calibri"/>
        <family val="2"/>
        <scheme val="minor"/>
      </rPr>
      <t>220Vac. .</t>
    </r>
  </si>
  <si>
    <r>
      <t/>
    </r>
    <r>
      <rPr>
        <sz val="7"/>
        <color theme="1"/>
        <rFont val="Calibri"/>
        <family val="2"/>
        <scheme val="minor"/>
      </rPr>
      <t>ND16-22DS/4 220VAC RED</t>
    </r>
  </si>
  <si>
    <r>
      <t/>
    </r>
    <r>
      <rPr>
        <sz val="7"/>
        <color theme="1"/>
        <rFont val="Calibri"/>
        <family val="2"/>
        <scheme val="minor"/>
      </rPr>
      <t xml:space="preserve">LAMPARA DE SEÑALIZACION TIPO LED COLOR ROJA, ø 22mm, VOLTAJE </t>
    </r>
    <r>
      <rPr>
        <sz val="7"/>
        <color rgb="FFff0000"/>
        <rFont val="Calibri"/>
        <family val="2"/>
        <scheme val="minor"/>
      </rPr>
      <t xml:space="preserve">220Vac. </t>
    </r>
    <r>
      <rPr>
        <sz val="7"/>
        <color theme="1"/>
        <rFont val="Calibri"/>
        <family val="2"/>
        <scheme val="minor"/>
      </rPr>
      <t>.</t>
    </r>
  </si>
  <si>
    <r>
      <t/>
    </r>
    <r>
      <rPr>
        <sz val="7"/>
        <color theme="1"/>
        <rFont val="Calibri"/>
        <family val="2"/>
        <scheme val="minor"/>
      </rPr>
      <t>ND16-22DS/4 380VAC GREEN</t>
    </r>
  </si>
  <si>
    <r>
      <t/>
    </r>
    <r>
      <rPr>
        <sz val="7"/>
        <color theme="1"/>
        <rFont val="Calibri"/>
        <family val="2"/>
        <scheme val="minor"/>
      </rPr>
      <t xml:space="preserve">LAMPARA DE SEÑALIZACION TIPO LED COLOR VERDE, ø 22mm, VOLTAJE </t>
    </r>
    <r>
      <rPr>
        <sz val="7"/>
        <color rgb="FFff0000"/>
        <rFont val="Calibri"/>
        <family val="2"/>
        <scheme val="minor"/>
      </rPr>
      <t xml:space="preserve">380Vac. </t>
    </r>
    <r>
      <rPr>
        <sz val="7"/>
        <color theme="1"/>
        <rFont val="Calibri"/>
        <family val="2"/>
        <scheme val="minor"/>
      </rPr>
      <t>.</t>
    </r>
  </si>
  <si>
    <r>
      <t/>
    </r>
    <r>
      <rPr>
        <b/>
        <sz val="7"/>
        <color rgb="FFffffff"/>
        <rFont val="Calibri"/>
        <family val="2"/>
        <scheme val="minor"/>
      </rPr>
      <t xml:space="preserve">592439
</t>
    </r>
    <r>
      <rPr>
        <b/>
        <sz val="7"/>
        <color rgb="FFff0000"/>
        <rFont val="Calibri"/>
        <family val="2"/>
        <scheme val="minor"/>
      </rPr>
      <t>592724</t>
    </r>
  </si>
  <si>
    <r>
      <t/>
    </r>
    <r>
      <rPr>
        <sz val="7"/>
        <color theme="1"/>
        <rFont val="Calibri"/>
        <family val="2"/>
        <scheme val="minor"/>
      </rPr>
      <t>ND16-22DS/4 380VAC YELLO</t>
    </r>
  </si>
  <si>
    <r>
      <t/>
    </r>
    <r>
      <rPr>
        <sz val="7"/>
        <color theme="1"/>
        <rFont val="Calibri"/>
        <family val="2"/>
        <scheme val="minor"/>
      </rPr>
      <t xml:space="preserve">LAMPARA DE SEÑALIZACION TIPO LED COLOR AMARILLA, ø 22mm, VOLTAJE </t>
    </r>
    <r>
      <rPr>
        <sz val="7"/>
        <color rgb="FFff0000"/>
        <rFont val="Calibri"/>
        <family val="2"/>
        <scheme val="minor"/>
      </rPr>
      <t xml:space="preserve">380Vac. </t>
    </r>
    <r>
      <rPr>
        <sz val="7"/>
        <color theme="1"/>
        <rFont val="Calibri"/>
        <family val="2"/>
        <scheme val="minor"/>
      </rPr>
      <t>.</t>
    </r>
  </si>
  <si>
    <r>
      <t/>
    </r>
    <r>
      <rPr>
        <b/>
        <sz val="7"/>
        <color rgb="FFffffff"/>
        <rFont val="Calibri"/>
        <family val="2"/>
        <scheme val="minor"/>
      </rPr>
      <t xml:space="preserve">592479
</t>
    </r>
    <r>
      <rPr>
        <b/>
        <sz val="7"/>
        <color rgb="FFff0000"/>
        <rFont val="Calibri"/>
        <family val="2"/>
        <scheme val="minor"/>
      </rPr>
      <t>592723</t>
    </r>
  </si>
  <si>
    <r>
      <t/>
    </r>
    <r>
      <rPr>
        <sz val="7"/>
        <color theme="1"/>
        <rFont val="Calibri"/>
        <family val="2"/>
        <scheme val="minor"/>
      </rPr>
      <t>ND16-22DS/4 380VAC RED</t>
    </r>
  </si>
  <si>
    <r>
      <t/>
    </r>
    <r>
      <rPr>
        <sz val="7"/>
        <color theme="1"/>
        <rFont val="Calibri"/>
        <family val="2"/>
        <scheme val="minor"/>
      </rPr>
      <t xml:space="preserve">LAMPARA DE SEÑALIZACION TIPO LED COLOR ROJA, ø 22mm, VOLTAJE </t>
    </r>
    <r>
      <rPr>
        <sz val="7"/>
        <color rgb="FFff0000"/>
        <rFont val="Calibri"/>
        <family val="2"/>
        <scheme val="minor"/>
      </rPr>
      <t xml:space="preserve">380Vac. </t>
    </r>
    <r>
      <rPr>
        <sz val="7"/>
        <color theme="1"/>
        <rFont val="Calibri"/>
        <family val="2"/>
        <scheme val="minor"/>
      </rPr>
      <t>.</t>
    </r>
  </si>
  <si>
    <r>
      <t/>
    </r>
    <r>
      <rPr>
        <sz val="7"/>
        <color theme="1"/>
        <rFont val="Calibri"/>
        <family val="2"/>
        <scheme val="minor"/>
      </rPr>
      <t>ND16-22CS/4 220V RED</t>
    </r>
  </si>
  <si>
    <r>
      <t/>
    </r>
    <r>
      <rPr>
        <sz val="7"/>
        <color theme="1"/>
        <rFont val="Calibri"/>
        <family val="2"/>
        <scheme val="minor"/>
      </rPr>
      <t xml:space="preserve">LAMPARA DE SEÑALIZACION TIPO LED COLOR ROJO, ø22mm, VOLTAJE </t>
    </r>
    <r>
      <rPr>
        <sz val="7"/>
        <color rgb="FFff0000"/>
        <rFont val="Calibri"/>
        <family val="2"/>
        <scheme val="minor"/>
      </rPr>
      <t>220V.</t>
    </r>
  </si>
  <si>
    <r>
      <t/>
    </r>
    <r>
      <rPr>
        <sz val="7"/>
        <color theme="1"/>
        <rFont val="Calibri"/>
        <family val="2"/>
        <scheme val="minor"/>
      </rPr>
      <t>ND16-22CS/4 220V GREEN</t>
    </r>
  </si>
  <si>
    <r>
      <t/>
    </r>
    <r>
      <rPr>
        <sz val="7"/>
        <color theme="1"/>
        <rFont val="Calibri"/>
        <family val="2"/>
        <scheme val="minor"/>
      </rPr>
      <t xml:space="preserve">LAMPARA DE SEÑALIZACION TIPO LED COLOR VERDE, ø 22mm, VOLTAJE </t>
    </r>
    <r>
      <rPr>
        <sz val="7"/>
        <color rgb="FFff0000"/>
        <rFont val="Calibri"/>
        <family val="2"/>
        <scheme val="minor"/>
      </rPr>
      <t>220V.</t>
    </r>
  </si>
  <si>
    <r>
      <t/>
    </r>
    <r>
      <rPr>
        <b/>
        <sz val="7"/>
        <color rgb="FFffffff"/>
        <rFont val="Calibri"/>
        <family val="2"/>
        <scheme val="minor"/>
      </rPr>
      <t xml:space="preserve">592414
</t>
    </r>
    <r>
      <rPr>
        <b/>
        <sz val="7"/>
        <color rgb="FFff0000"/>
        <rFont val="Calibri"/>
        <family val="2"/>
        <scheme val="minor"/>
      </rPr>
      <t>592701</t>
    </r>
  </si>
  <si>
    <r>
      <t/>
    </r>
    <r>
      <rPr>
        <sz val="7"/>
        <color theme="1"/>
        <rFont val="Calibri"/>
        <family val="2"/>
        <scheme val="minor"/>
      </rPr>
      <t>ND16-22CS/4 220V WHITE</t>
    </r>
  </si>
  <si>
    <r>
      <t/>
    </r>
    <r>
      <rPr>
        <sz val="7"/>
        <color theme="1"/>
        <rFont val="Calibri"/>
        <family val="2"/>
        <scheme val="minor"/>
      </rPr>
      <t xml:space="preserve">LAMPARA DE SEÑALIZACION TIPO LED COLOR BLANCO, ø 22mm, VOLTAJE </t>
    </r>
    <r>
      <rPr>
        <sz val="7"/>
        <color rgb="FFff0000"/>
        <rFont val="Calibri"/>
        <family val="2"/>
        <scheme val="minor"/>
      </rPr>
      <t>220V.</t>
    </r>
  </si>
  <si>
    <r>
      <t/>
    </r>
    <r>
      <rPr>
        <sz val="7"/>
        <color theme="1"/>
        <rFont val="Calibri"/>
        <family val="2"/>
        <scheme val="minor"/>
      </rPr>
      <t>ND16-22CS/4 110V RED</t>
    </r>
  </si>
  <si>
    <r>
      <t/>
    </r>
    <r>
      <rPr>
        <sz val="7"/>
        <color theme="1"/>
        <rFont val="Calibri"/>
        <family val="2"/>
        <scheme val="minor"/>
      </rPr>
      <t xml:space="preserve">LAMPARA DE SEÑALIZACION TIPO LED COLOR ROJO, ø22mm, VOLTAJE </t>
    </r>
    <r>
      <rPr>
        <sz val="7"/>
        <color rgb="FFff0000"/>
        <rFont val="Calibri"/>
        <family val="2"/>
        <scheme val="minor"/>
      </rPr>
      <t>110V.</t>
    </r>
  </si>
  <si>
    <r>
      <t/>
    </r>
    <r>
      <rPr>
        <b/>
        <sz val="7"/>
        <color rgb="FFffffff"/>
        <rFont val="Calibri"/>
        <family val="2"/>
        <scheme val="minor"/>
      </rPr>
      <t xml:space="preserve">592541
</t>
    </r>
    <r>
      <rPr>
        <b/>
        <sz val="7"/>
        <color rgb="FFff0000"/>
        <rFont val="Calibri"/>
        <family val="2"/>
        <scheme val="minor"/>
      </rPr>
      <t>592700</t>
    </r>
  </si>
  <si>
    <r>
      <t/>
    </r>
    <r>
      <rPr>
        <sz val="7"/>
        <color theme="1"/>
        <rFont val="Calibri"/>
        <family val="2"/>
        <scheme val="minor"/>
      </rPr>
      <t>ND16-22CS/4 110V GREEN</t>
    </r>
  </si>
  <si>
    <r>
      <t/>
    </r>
    <r>
      <rPr>
        <sz val="7"/>
        <color theme="1"/>
        <rFont val="Calibri"/>
        <family val="2"/>
        <scheme val="minor"/>
      </rPr>
      <t xml:space="preserve">LAMPARA DE SEÑALIZACION TIPO LED COLOR VERDE ø 22mm, VOLTAJE </t>
    </r>
    <r>
      <rPr>
        <sz val="7"/>
        <color rgb="FFff0000"/>
        <rFont val="Calibri"/>
        <family val="2"/>
        <scheme val="minor"/>
      </rPr>
      <t>110V</t>
    </r>
  </si>
  <si>
    <r>
      <t/>
    </r>
    <r>
      <rPr>
        <sz val="7"/>
        <color theme="1"/>
        <rFont val="Calibri"/>
        <family val="2"/>
        <scheme val="minor"/>
      </rPr>
      <t>ND16-22CS/4 110V YELLO</t>
    </r>
  </si>
  <si>
    <r>
      <t/>
    </r>
    <r>
      <rPr>
        <sz val="7"/>
        <color theme="1"/>
        <rFont val="Calibri"/>
        <family val="2"/>
        <scheme val="minor"/>
      </rPr>
      <t xml:space="preserve">LAMPARA DE SEÑALIZACION TIPO LED COLOR AMARILLA, ø 22mm, VOLTAJE </t>
    </r>
    <r>
      <rPr>
        <sz val="7"/>
        <color rgb="FFff0000"/>
        <rFont val="Calibri"/>
        <family val="2"/>
        <scheme val="minor"/>
      </rPr>
      <t>110V.</t>
    </r>
  </si>
  <si>
    <r>
      <t/>
    </r>
    <r>
      <rPr>
        <sz val="7"/>
        <color theme="1"/>
        <rFont val="Calibri"/>
        <family val="2"/>
        <scheme val="minor"/>
      </rPr>
      <t>ND16-22CS/4 380V RED</t>
    </r>
  </si>
  <si>
    <r>
      <t/>
    </r>
    <r>
      <rPr>
        <sz val="7"/>
        <color theme="1"/>
        <rFont val="Calibri"/>
        <family val="2"/>
        <scheme val="minor"/>
      </rPr>
      <t xml:space="preserve">LAMPARA DE SEÑALIZACION TIPO LED COLOR ROJA, ø 22mm, VOLTAJE </t>
    </r>
    <r>
      <rPr>
        <sz val="7"/>
        <color rgb="FFff0000"/>
        <rFont val="Calibri"/>
        <family val="2"/>
        <scheme val="minor"/>
      </rPr>
      <t>380V.</t>
    </r>
  </si>
  <si>
    <r>
      <t/>
    </r>
    <r>
      <rPr>
        <sz val="7"/>
        <color theme="1"/>
        <rFont val="Calibri"/>
        <family val="2"/>
        <scheme val="minor"/>
      </rPr>
      <t>ND16-22CS/4 380V GREEN</t>
    </r>
  </si>
  <si>
    <r>
      <t/>
    </r>
    <r>
      <rPr>
        <sz val="7"/>
        <color theme="1"/>
        <rFont val="Calibri"/>
        <family val="2"/>
        <scheme val="minor"/>
      </rPr>
      <t xml:space="preserve">LAMPARA DE SEÑALIZACION TIPO LED COLOR GREEN, ø 22mm, VOLTAJE </t>
    </r>
    <r>
      <rPr>
        <sz val="7"/>
        <color rgb="FFff0000"/>
        <rFont val="Calibri"/>
        <family val="2"/>
        <scheme val="minor"/>
      </rPr>
      <t>380V.</t>
    </r>
  </si>
  <si>
    <r>
      <t/>
    </r>
    <r>
      <rPr>
        <sz val="7"/>
        <color theme="1"/>
        <rFont val="Calibri"/>
        <family val="2"/>
        <scheme val="minor"/>
      </rPr>
      <t>ND16-22CS/4 380V YELLO</t>
    </r>
  </si>
  <si>
    <r>
      <t/>
    </r>
    <r>
      <rPr>
        <sz val="7"/>
        <color theme="1"/>
        <rFont val="Calibri"/>
        <family val="2"/>
        <scheme val="minor"/>
      </rPr>
      <t xml:space="preserve">LAMPARA DE SEÑALIZACION TIPO LED COLOR AMARILLA, ø 22mm, VOLTAJE
</t>
    </r>
    <r>
      <rPr>
        <sz val="7"/>
        <color rgb="FFff0000"/>
        <rFont val="Calibri"/>
        <family val="2"/>
        <scheme val="minor"/>
      </rPr>
      <t>380V</t>
    </r>
  </si>
  <si>
    <r>
      <t/>
    </r>
    <r>
      <rPr>
        <sz val="7"/>
        <color theme="1"/>
        <rFont val="Calibri"/>
        <family val="2"/>
        <scheme val="minor"/>
      </rPr>
      <t>NVF300M-0.75/TD2</t>
    </r>
  </si>
  <si>
    <r>
      <t/>
    </r>
    <r>
      <rPr>
        <sz val="7"/>
        <color theme="1"/>
        <rFont val="Calibri"/>
        <family val="2"/>
        <scheme val="minor"/>
      </rPr>
      <t xml:space="preserve">Variador de frecuencia 0.75KW, TORQUE CONSTANTE, ENTRADA </t>
    </r>
    <r>
      <rPr>
        <sz val="7"/>
        <color rgb="FFff0000"/>
        <rFont val="Calibri"/>
        <family val="2"/>
        <scheme val="minor"/>
      </rPr>
      <t>MONOFASICA 220V</t>
    </r>
    <r>
      <rPr>
        <sz val="7"/>
        <color theme="1"/>
        <rFont val="Calibri"/>
        <family val="2"/>
        <scheme val="minor"/>
      </rPr>
      <t xml:space="preserve">, </t>
    </r>
    <r>
      <rPr>
        <sz val="7"/>
        <color rgb="FF001f5f"/>
        <rFont val="Calibri"/>
        <family val="2"/>
        <scheme val="minor"/>
      </rPr>
      <t>1HP,</t>
    </r>
  </si>
  <si>
    <r>
      <t/>
    </r>
    <r>
      <rPr>
        <sz val="7"/>
        <color theme="1"/>
        <rFont val="Calibri"/>
        <family val="2"/>
        <scheme val="minor"/>
      </rPr>
      <t>NVF300M-1.5/TD2</t>
    </r>
  </si>
  <si>
    <r>
      <t/>
    </r>
    <r>
      <rPr>
        <sz val="7"/>
        <color theme="1"/>
        <rFont val="Calibri"/>
        <family val="2"/>
        <scheme val="minor"/>
      </rPr>
      <t xml:space="preserve">VARIADOR DE FRECUENCIA 1.5KW, TORQUE CONSTANTE, ENTRADA </t>
    </r>
    <r>
      <rPr>
        <sz val="7"/>
        <color rgb="FFff0000"/>
        <rFont val="Calibri"/>
        <family val="2"/>
        <scheme val="minor"/>
      </rPr>
      <t xml:space="preserve">MONOFÁSICA, 220V </t>
    </r>
    <r>
      <rPr>
        <sz val="7"/>
        <color theme="1"/>
        <rFont val="Calibri"/>
        <family val="2"/>
        <scheme val="minor"/>
      </rPr>
      <t xml:space="preserve">– </t>
    </r>
    <r>
      <rPr>
        <b/>
        <sz val="7"/>
        <color rgb="FF001f5f"/>
        <rFont val="Calibri"/>
        <family val="2"/>
        <scheme val="minor"/>
      </rPr>
      <t>2 HP</t>
    </r>
  </si>
  <si>
    <r>
      <t/>
    </r>
    <r>
      <rPr>
        <sz val="7"/>
        <color theme="1"/>
        <rFont val="Calibri"/>
        <family val="2"/>
        <scheme val="minor"/>
      </rPr>
      <t>NVF300M-0.4/TS2</t>
    </r>
  </si>
  <si>
    <r>
      <t/>
    </r>
    <r>
      <rPr>
        <sz val="7"/>
        <color theme="1"/>
        <rFont val="Calibri"/>
        <family val="2"/>
        <scheme val="minor"/>
      </rPr>
      <t xml:space="preserve">VARIADOR DE FRECUENCIA 0,4KW, TORQUE CONSTANTE, </t>
    </r>
    <r>
      <rPr>
        <sz val="7"/>
        <color rgb="FFff0000"/>
        <rFont val="Calibri"/>
        <family val="2"/>
        <scheme val="minor"/>
      </rPr>
      <t xml:space="preserve">ENTRADA TRIFÁSICA, 220V </t>
    </r>
    <r>
      <rPr>
        <sz val="7"/>
        <color theme="1"/>
        <rFont val="Calibri"/>
        <family val="2"/>
        <scheme val="minor"/>
      </rPr>
      <t xml:space="preserve">– </t>
    </r>
    <r>
      <rPr>
        <b/>
        <sz val="7"/>
        <color rgb="FF001f5f"/>
        <rFont val="Calibri"/>
        <family val="2"/>
        <scheme val="minor"/>
      </rPr>
      <t>0.5 HP</t>
    </r>
  </si>
  <si>
    <r>
      <t/>
    </r>
    <r>
      <rPr>
        <sz val="7"/>
        <color theme="1"/>
        <rFont val="Calibri"/>
        <family val="2"/>
        <scheme val="minor"/>
      </rPr>
      <t>NVF300M-0.75/TS2</t>
    </r>
  </si>
  <si>
    <r>
      <t/>
    </r>
    <r>
      <rPr>
        <sz val="7"/>
        <color theme="1"/>
        <rFont val="Calibri"/>
        <family val="2"/>
        <scheme val="minor"/>
      </rPr>
      <t xml:space="preserve">VARIADOR DE FRECUENCIA 0,75KW, TORQUE CONSTANTE, </t>
    </r>
    <r>
      <rPr>
        <sz val="7"/>
        <color rgb="FFff0000"/>
        <rFont val="Calibri"/>
        <family val="2"/>
        <scheme val="minor"/>
      </rPr>
      <t>ENTRADA TRIFÁSICA</t>
    </r>
    <r>
      <rPr>
        <sz val="7"/>
        <color theme="1"/>
        <rFont val="Calibri"/>
        <family val="2"/>
        <scheme val="minor"/>
      </rPr>
      <t xml:space="preserve">, </t>
    </r>
    <r>
      <rPr>
        <sz val="7"/>
        <color rgb="FFff0000"/>
        <rFont val="Calibri"/>
        <family val="2"/>
        <scheme val="minor"/>
      </rPr>
      <t xml:space="preserve">220V </t>
    </r>
    <r>
      <rPr>
        <sz val="7"/>
        <color theme="1"/>
        <rFont val="Calibri"/>
        <family val="2"/>
        <scheme val="minor"/>
      </rPr>
      <t xml:space="preserve">- </t>
    </r>
    <r>
      <rPr>
        <b/>
        <sz val="7"/>
        <color rgb="FF001f5f"/>
        <rFont val="Calibri"/>
        <family val="2"/>
        <scheme val="minor"/>
      </rPr>
      <t>1 HP</t>
    </r>
  </si>
  <si>
    <r>
      <t/>
    </r>
    <r>
      <rPr>
        <sz val="7"/>
        <color theme="1"/>
        <rFont val="Calibri"/>
        <family val="2"/>
        <scheme val="minor"/>
      </rPr>
      <t>NVF300M-1.5/TS2</t>
    </r>
  </si>
  <si>
    <r>
      <t/>
    </r>
    <r>
      <rPr>
        <sz val="7"/>
        <color theme="1"/>
        <rFont val="Calibri"/>
        <family val="2"/>
        <scheme val="minor"/>
      </rPr>
      <t xml:space="preserve">VARIADOR DE FRECUENCIA 1,5KW, TORQUE CONSTANTE, </t>
    </r>
    <r>
      <rPr>
        <sz val="7"/>
        <color rgb="FFff0000"/>
        <rFont val="Calibri"/>
        <family val="2"/>
        <scheme val="minor"/>
      </rPr>
      <t>ENTRADA TRIFÁSICA</t>
    </r>
    <r>
      <rPr>
        <sz val="7"/>
        <color theme="1"/>
        <rFont val="Calibri"/>
        <family val="2"/>
        <scheme val="minor"/>
      </rPr>
      <t xml:space="preserve">, </t>
    </r>
    <r>
      <rPr>
        <sz val="7"/>
        <color rgb="FFff0000"/>
        <rFont val="Calibri"/>
        <family val="2"/>
        <scheme val="minor"/>
      </rPr>
      <t xml:space="preserve">220V </t>
    </r>
    <r>
      <rPr>
        <sz val="7"/>
        <color theme="1"/>
        <rFont val="Calibri"/>
        <family val="2"/>
        <scheme val="minor"/>
      </rPr>
      <t xml:space="preserve">– </t>
    </r>
    <r>
      <rPr>
        <b/>
        <sz val="7"/>
        <color rgb="FF001f5f"/>
        <rFont val="Calibri"/>
        <family val="2"/>
        <scheme val="minor"/>
      </rPr>
      <t>2 HP</t>
    </r>
  </si>
  <si>
    <r>
      <t/>
    </r>
    <r>
      <rPr>
        <sz val="7"/>
        <color theme="1"/>
        <rFont val="Calibri"/>
        <family val="2"/>
        <scheme val="minor"/>
      </rPr>
      <t>NVF300M-0.4/TS4</t>
    </r>
  </si>
  <si>
    <r>
      <t/>
    </r>
    <r>
      <rPr>
        <sz val="7"/>
        <color theme="1"/>
        <rFont val="Calibri"/>
        <family val="2"/>
        <scheme val="minor"/>
      </rPr>
      <t xml:space="preserve">VARIADOR DE FRECUENCIA 0,4KW, TORQUE CONSTANTE, </t>
    </r>
    <r>
      <rPr>
        <sz val="7"/>
        <color rgb="FFff0000"/>
        <rFont val="Calibri"/>
        <family val="2"/>
        <scheme val="minor"/>
      </rPr>
      <t xml:space="preserve">ENTRADA TRIFÁSICA, 380V </t>
    </r>
    <r>
      <rPr>
        <sz val="7"/>
        <color theme="1"/>
        <rFont val="Calibri"/>
        <family val="2"/>
        <scheme val="minor"/>
      </rPr>
      <t xml:space="preserve">– </t>
    </r>
    <r>
      <rPr>
        <b/>
        <sz val="7"/>
        <color rgb="FF001f5f"/>
        <rFont val="Calibri"/>
        <family val="2"/>
        <scheme val="minor"/>
      </rPr>
      <t>0.5 HP</t>
    </r>
  </si>
  <si>
    <r>
      <t/>
    </r>
    <r>
      <rPr>
        <sz val="7"/>
        <color theme="1"/>
        <rFont val="Calibri"/>
        <family val="2"/>
        <scheme val="minor"/>
      </rPr>
      <t>NVF300M-0.75/TS4</t>
    </r>
  </si>
  <si>
    <r>
      <t/>
    </r>
    <r>
      <rPr>
        <sz val="7"/>
        <color theme="1"/>
        <rFont val="Calibri"/>
        <family val="2"/>
        <scheme val="minor"/>
      </rPr>
      <t xml:space="preserve">VARIADOR DE FRECUENCIA 0,75KW, TORQUE CONSTANTE, </t>
    </r>
    <r>
      <rPr>
        <sz val="7"/>
        <color rgb="FFff0000"/>
        <rFont val="Calibri"/>
        <family val="2"/>
        <scheme val="minor"/>
      </rPr>
      <t xml:space="preserve">ENTRADA TRIFÁSICA, 380V </t>
    </r>
    <r>
      <rPr>
        <sz val="7"/>
        <color theme="1"/>
        <rFont val="Calibri"/>
        <family val="2"/>
        <scheme val="minor"/>
      </rPr>
      <t xml:space="preserve">– </t>
    </r>
    <r>
      <rPr>
        <b/>
        <sz val="7"/>
        <color rgb="FF001f5f"/>
        <rFont val="Calibri"/>
        <family val="2"/>
        <scheme val="minor"/>
      </rPr>
      <t>1 HP</t>
    </r>
  </si>
  <si>
    <r>
      <t/>
    </r>
    <r>
      <rPr>
        <sz val="7"/>
        <color theme="1"/>
        <rFont val="Calibri"/>
        <family val="2"/>
        <scheme val="minor"/>
      </rPr>
      <t>NVF300M-1.5/TS4</t>
    </r>
  </si>
  <si>
    <r>
      <t/>
    </r>
    <r>
      <rPr>
        <sz val="7"/>
        <color theme="1"/>
        <rFont val="Calibri"/>
        <family val="2"/>
        <scheme val="minor"/>
      </rPr>
      <t xml:space="preserve">VARIADOR DE FRECUENCIA 1,5KW, TORQUE CONSTANTE, </t>
    </r>
    <r>
      <rPr>
        <sz val="7"/>
        <color rgb="FFff0000"/>
        <rFont val="Calibri"/>
        <family val="2"/>
        <scheme val="minor"/>
      </rPr>
      <t xml:space="preserve">ENTRADA TRIFÁSICA, 380V </t>
    </r>
    <r>
      <rPr>
        <sz val="7"/>
        <color theme="1"/>
        <rFont val="Calibri"/>
        <family val="2"/>
        <scheme val="minor"/>
      </rPr>
      <t xml:space="preserve">– </t>
    </r>
    <r>
      <rPr>
        <b/>
        <sz val="7"/>
        <color rgb="FF001f5f"/>
        <rFont val="Calibri"/>
        <family val="2"/>
        <scheme val="minor"/>
      </rPr>
      <t>2 HP</t>
    </r>
  </si>
  <si>
    <r>
      <t/>
    </r>
    <r>
      <rPr>
        <sz val="7"/>
        <color theme="1"/>
        <rFont val="Calibri"/>
        <family val="2"/>
        <scheme val="minor"/>
      </rPr>
      <t>NVF2G-2.2/TD2</t>
    </r>
  </si>
  <si>
    <r>
      <t/>
    </r>
    <r>
      <rPr>
        <sz val="7"/>
        <color theme="1"/>
        <rFont val="Calibri"/>
        <family val="2"/>
        <scheme val="minor"/>
      </rPr>
      <t xml:space="preserve">VARIADOR DE FRECUENCIA 2.2KW, TORQUE CONSTANTE, </t>
    </r>
    <r>
      <rPr>
        <sz val="7"/>
        <color rgb="FFff0000"/>
        <rFont val="Calibri"/>
        <family val="2"/>
        <scheme val="minor"/>
      </rPr>
      <t xml:space="preserve">ENTRADA MONOFASICA, 220V </t>
    </r>
    <r>
      <rPr>
        <sz val="7"/>
        <color theme="1"/>
        <rFont val="Calibri"/>
        <family val="2"/>
        <scheme val="minor"/>
      </rPr>
      <t xml:space="preserve">– </t>
    </r>
    <r>
      <rPr>
        <b/>
        <sz val="7"/>
        <color rgb="FF001f5f"/>
        <rFont val="Calibri"/>
        <family val="2"/>
        <scheme val="minor"/>
      </rPr>
      <t>3 HP</t>
    </r>
  </si>
  <si>
    <r>
      <t/>
    </r>
    <r>
      <rPr>
        <sz val="7"/>
        <color theme="1"/>
        <rFont val="Calibri"/>
        <family val="2"/>
        <scheme val="minor"/>
      </rPr>
      <t>NVF2G-3.7/TD2</t>
    </r>
  </si>
  <si>
    <r>
      <t/>
    </r>
    <r>
      <rPr>
        <sz val="7"/>
        <color theme="1"/>
        <rFont val="Calibri"/>
        <family val="2"/>
        <scheme val="minor"/>
      </rPr>
      <t xml:space="preserve">VARIADOR DE FRECUENCIA 3.7 KW, TORQUE CONSTANTE, </t>
    </r>
    <r>
      <rPr>
        <sz val="7"/>
        <color rgb="FFff0000"/>
        <rFont val="Calibri"/>
        <family val="2"/>
        <scheme val="minor"/>
      </rPr>
      <t xml:space="preserve">ENTRADA MONOFASICA, 220V </t>
    </r>
    <r>
      <rPr>
        <sz val="7"/>
        <color theme="1"/>
        <rFont val="Calibri"/>
        <family val="2"/>
        <scheme val="minor"/>
      </rPr>
      <t xml:space="preserve">– </t>
    </r>
    <r>
      <rPr>
        <b/>
        <sz val="7"/>
        <color rgb="FF001f5f"/>
        <rFont val="Calibri"/>
        <family val="2"/>
        <scheme val="minor"/>
      </rPr>
      <t>5HP</t>
    </r>
  </si>
  <si>
    <r>
      <t/>
    </r>
    <r>
      <rPr>
        <sz val="7"/>
        <color theme="1"/>
        <rFont val="Calibri"/>
        <family val="2"/>
        <scheme val="minor"/>
      </rPr>
      <t>NVF2G-2.2/TS4 380V</t>
    </r>
  </si>
  <si>
    <r>
      <t/>
    </r>
    <r>
      <rPr>
        <sz val="7"/>
        <color theme="1"/>
        <rFont val="Calibri"/>
        <family val="2"/>
        <scheme val="minor"/>
      </rPr>
      <t xml:space="preserve">VARIADOR DE VELOCIDAD 2.2KW TORQUE CONSTANTE, </t>
    </r>
    <r>
      <rPr>
        <sz val="7"/>
        <color rgb="FFff0000"/>
        <rFont val="Calibri"/>
        <family val="2"/>
        <scheme val="minor"/>
      </rPr>
      <t xml:space="preserve">ENTRADA TRIFASICA, 380V </t>
    </r>
    <r>
      <rPr>
        <sz val="7"/>
        <color theme="1"/>
        <rFont val="Calibri"/>
        <family val="2"/>
        <scheme val="minor"/>
      </rPr>
      <t xml:space="preserve">- </t>
    </r>
    <r>
      <rPr>
        <b/>
        <sz val="7"/>
        <color rgb="FF001f5f"/>
        <rFont val="Calibri"/>
        <family val="2"/>
        <scheme val="minor"/>
      </rPr>
      <t>3HP</t>
    </r>
  </si>
  <si>
    <r>
      <t/>
    </r>
    <r>
      <rPr>
        <sz val="7"/>
        <color theme="1"/>
        <rFont val="Calibri"/>
        <family val="2"/>
        <scheme val="minor"/>
      </rPr>
      <t>NVF2G-3.7/TS4 380V</t>
    </r>
  </si>
  <si>
    <r>
      <t/>
    </r>
    <r>
      <rPr>
        <sz val="7"/>
        <color theme="1"/>
        <rFont val="Calibri"/>
        <family val="2"/>
        <scheme val="minor"/>
      </rPr>
      <t xml:space="preserve">VARIADOR DE VELOCIDAD 3.7KW TORQUE CONSTANTE, </t>
    </r>
    <r>
      <rPr>
        <sz val="7"/>
        <color rgb="FFff0000"/>
        <rFont val="Calibri"/>
        <family val="2"/>
        <scheme val="minor"/>
      </rPr>
      <t xml:space="preserve">ENTRADA TRIFASICA, 380V </t>
    </r>
    <r>
      <rPr>
        <sz val="7"/>
        <color theme="1"/>
        <rFont val="Calibri"/>
        <family val="2"/>
        <scheme val="minor"/>
      </rPr>
      <t xml:space="preserve">- </t>
    </r>
    <r>
      <rPr>
        <b/>
        <sz val="7"/>
        <color rgb="FF001f5f"/>
        <rFont val="Calibri"/>
        <family val="2"/>
        <scheme val="minor"/>
      </rPr>
      <t>5HP</t>
    </r>
  </si>
  <si>
    <r>
      <t/>
    </r>
    <r>
      <rPr>
        <sz val="7"/>
        <color theme="1"/>
        <rFont val="Calibri"/>
        <family val="2"/>
        <scheme val="minor"/>
      </rPr>
      <t>NVF2G-5.5/TS4 380V</t>
    </r>
  </si>
  <si>
    <r>
      <t/>
    </r>
    <r>
      <rPr>
        <sz val="7"/>
        <color theme="1"/>
        <rFont val="Calibri"/>
        <family val="2"/>
        <scheme val="minor"/>
      </rPr>
      <t xml:space="preserve">VARIADOR DE VELOCIDAD 5.5KW TORQUE CONSTANTE, </t>
    </r>
    <r>
      <rPr>
        <sz val="7"/>
        <color rgb="FFff0000"/>
        <rFont val="Calibri"/>
        <family val="2"/>
        <scheme val="minor"/>
      </rPr>
      <t xml:space="preserve">ENTRADA TRIFASICA, 380V </t>
    </r>
    <r>
      <rPr>
        <sz val="7"/>
        <color theme="1"/>
        <rFont val="Calibri"/>
        <family val="2"/>
        <scheme val="minor"/>
      </rPr>
      <t xml:space="preserve">- </t>
    </r>
    <r>
      <rPr>
        <b/>
        <sz val="7"/>
        <color rgb="FF001f5f"/>
        <rFont val="Calibri"/>
        <family val="2"/>
        <scheme val="minor"/>
      </rPr>
      <t>7.5HP</t>
    </r>
  </si>
  <si>
    <r>
      <t/>
    </r>
    <r>
      <rPr>
        <sz val="7"/>
        <color theme="1"/>
        <rFont val="Calibri"/>
        <family val="2"/>
        <scheme val="minor"/>
      </rPr>
      <t>NVF2G-7.5/TS4 380V</t>
    </r>
  </si>
  <si>
    <r>
      <t/>
    </r>
    <r>
      <rPr>
        <sz val="7"/>
        <color theme="1"/>
        <rFont val="Calibri"/>
        <family val="2"/>
        <scheme val="minor"/>
      </rPr>
      <t xml:space="preserve">VARIADOR DE VELOCIDAD 7.5KW TORQUE CONSTANTE, </t>
    </r>
    <r>
      <rPr>
        <sz val="7"/>
        <color rgb="FFff0000"/>
        <rFont val="Calibri"/>
        <family val="2"/>
        <scheme val="minor"/>
      </rPr>
      <t xml:space="preserve">ENTRADA TRIFASICA, 380V </t>
    </r>
    <r>
      <rPr>
        <sz val="7"/>
        <color theme="1"/>
        <rFont val="Calibri"/>
        <family val="2"/>
        <scheme val="minor"/>
      </rPr>
      <t xml:space="preserve">- </t>
    </r>
    <r>
      <rPr>
        <b/>
        <sz val="7"/>
        <color rgb="FF001f5f"/>
        <rFont val="Calibri"/>
        <family val="2"/>
        <scheme val="minor"/>
      </rPr>
      <t>10HP</t>
    </r>
  </si>
  <si>
    <r>
      <t/>
    </r>
    <r>
      <rPr>
        <sz val="7"/>
        <color theme="1"/>
        <rFont val="Calibri"/>
        <family val="2"/>
        <scheme val="minor"/>
      </rPr>
      <t>NVF2G-11/TS4 380V</t>
    </r>
  </si>
  <si>
    <r>
      <t/>
    </r>
    <r>
      <rPr>
        <sz val="7"/>
        <color theme="1"/>
        <rFont val="Calibri"/>
        <family val="2"/>
        <scheme val="minor"/>
      </rPr>
      <t xml:space="preserve">VARIADOR DE VELOCIDAD 11KW TORQUE CONSTANTE, </t>
    </r>
    <r>
      <rPr>
        <sz val="7"/>
        <color rgb="FFff0000"/>
        <rFont val="Calibri"/>
        <family val="2"/>
        <scheme val="minor"/>
      </rPr>
      <t xml:space="preserve">ENTRADA TRIFASICA, 380V </t>
    </r>
    <r>
      <rPr>
        <sz val="7"/>
        <color theme="1"/>
        <rFont val="Calibri"/>
        <family val="2"/>
        <scheme val="minor"/>
      </rPr>
      <t xml:space="preserve">- </t>
    </r>
    <r>
      <rPr>
        <b/>
        <sz val="7"/>
        <color rgb="FF001f5f"/>
        <rFont val="Calibri"/>
        <family val="2"/>
        <scheme val="minor"/>
      </rPr>
      <t>15HP</t>
    </r>
  </si>
  <si>
    <r>
      <t/>
    </r>
    <r>
      <rPr>
        <sz val="7"/>
        <color theme="1"/>
        <rFont val="Calibri"/>
        <family val="2"/>
        <scheme val="minor"/>
      </rPr>
      <t>NVF300M        PANEL PLATE</t>
    </r>
  </si>
  <si>
    <r>
      <t/>
    </r>
    <r>
      <rPr>
        <sz val="7"/>
        <color theme="1"/>
        <rFont val="Calibri"/>
        <family val="2"/>
        <scheme val="minor"/>
      </rPr>
      <t>PLACA PANEL PARA VARIADOR NVF300M</t>
    </r>
  </si>
  <si>
    <r>
      <t/>
    </r>
    <r>
      <rPr>
        <sz val="7"/>
        <color theme="1"/>
        <rFont val="Calibri"/>
        <family val="2"/>
        <scheme val="minor"/>
      </rPr>
      <t>NVF300M – CABLE EXTENSIÓN ( 2MTS.)</t>
    </r>
  </si>
  <si>
    <r>
      <t/>
    </r>
    <r>
      <rPr>
        <sz val="7"/>
        <color theme="1"/>
        <rFont val="Calibri"/>
        <family val="2"/>
        <scheme val="minor"/>
      </rPr>
      <t>CABLE DE EXTENSIÓN 2MTS. P/ VARIADOR NVF300M</t>
    </r>
  </si>
  <si>
    <r>
      <t/>
    </r>
    <r>
      <rPr>
        <sz val="7"/>
        <color theme="1"/>
        <rFont val="Calibri"/>
        <family val="2"/>
        <scheme val="minor"/>
      </rPr>
      <t>NJR2-7.5D 380V</t>
    </r>
  </si>
  <si>
    <r>
      <t/>
    </r>
    <r>
      <rPr>
        <sz val="7"/>
        <color theme="1"/>
        <rFont val="Calibri"/>
        <family val="2"/>
        <scheme val="minor"/>
      </rPr>
      <t xml:space="preserve">PARTIDOR SUAVE 7,5KW 15A 380V 50/60HZ CHINT – </t>
    </r>
    <r>
      <rPr>
        <b/>
        <sz val="7"/>
        <color rgb="FF001f5f"/>
        <rFont val="Calibri"/>
        <family val="2"/>
        <scheme val="minor"/>
      </rPr>
      <t>10 HP</t>
    </r>
  </si>
  <si>
    <r>
      <t/>
    </r>
    <r>
      <rPr>
        <sz val="7"/>
        <color theme="1"/>
        <rFont val="Calibri"/>
        <family val="2"/>
        <scheme val="minor"/>
      </rPr>
      <t>NJR2-11D 380V</t>
    </r>
  </si>
  <si>
    <r>
      <t/>
    </r>
    <r>
      <rPr>
        <sz val="7"/>
        <color theme="1"/>
        <rFont val="Calibri"/>
        <family val="2"/>
        <scheme val="minor"/>
      </rPr>
      <t xml:space="preserve">PARTIDOR SUAVE 11KW 22A 380V 50/60HZ CHINT – </t>
    </r>
    <r>
      <rPr>
        <b/>
        <sz val="7"/>
        <color rgb="FF001f5f"/>
        <rFont val="Calibri"/>
        <family val="2"/>
        <scheme val="minor"/>
      </rPr>
      <t>15 HP</t>
    </r>
  </si>
  <si>
    <r>
      <t/>
    </r>
    <r>
      <rPr>
        <sz val="7"/>
        <color theme="1"/>
        <rFont val="Calibri"/>
        <family val="2"/>
        <scheme val="minor"/>
      </rPr>
      <t>NJR2-15D 380V</t>
    </r>
  </si>
  <si>
    <r>
      <t/>
    </r>
    <r>
      <rPr>
        <sz val="7"/>
        <color theme="1"/>
        <rFont val="Calibri"/>
        <family val="2"/>
        <scheme val="minor"/>
      </rPr>
      <t xml:space="preserve">PARTIDOR SUAVE 15KW 29A 380V 50/60HZ CHINT – </t>
    </r>
    <r>
      <rPr>
        <b/>
        <sz val="7"/>
        <color rgb="FF001f5f"/>
        <rFont val="Calibri"/>
        <family val="2"/>
        <scheme val="minor"/>
      </rPr>
      <t>20 HP</t>
    </r>
  </si>
  <si>
    <r>
      <t/>
    </r>
    <r>
      <rPr>
        <sz val="7"/>
        <color theme="1"/>
        <rFont val="Calibri"/>
        <family val="2"/>
        <scheme val="minor"/>
      </rPr>
      <t>NJR2-18.5D 380V</t>
    </r>
  </si>
  <si>
    <r>
      <t/>
    </r>
    <r>
      <rPr>
        <sz val="7"/>
        <color theme="1"/>
        <rFont val="Calibri"/>
        <family val="2"/>
        <scheme val="minor"/>
      </rPr>
      <t xml:space="preserve">PARTIDOR SUAVE 18,5KW 36A 380V 50/60HZ CHINT – </t>
    </r>
    <r>
      <rPr>
        <b/>
        <sz val="7"/>
        <color rgb="FF001f5f"/>
        <rFont val="Calibri"/>
        <family val="2"/>
        <scheme val="minor"/>
      </rPr>
      <t>25 HP</t>
    </r>
  </si>
  <si>
    <r>
      <t/>
    </r>
    <r>
      <rPr>
        <sz val="7"/>
        <color theme="1"/>
        <rFont val="Calibri"/>
        <family val="2"/>
        <scheme val="minor"/>
      </rPr>
      <t>NWC5 0.4-5-3 60Hz</t>
    </r>
  </si>
  <si>
    <r>
      <t/>
    </r>
    <r>
      <rPr>
        <sz val="7"/>
        <color theme="1"/>
        <rFont val="Calibri"/>
        <family val="2"/>
        <scheme val="minor"/>
      </rPr>
      <t xml:space="preserve">CONDENSADOR TRIFASICO CILINDRICO </t>
    </r>
    <r>
      <rPr>
        <b/>
        <sz val="7"/>
        <color rgb="FFff0000"/>
        <rFont val="Calibri"/>
        <family val="2"/>
        <scheme val="minor"/>
      </rPr>
      <t xml:space="preserve">5 KVAR </t>
    </r>
    <r>
      <rPr>
        <sz val="7"/>
        <color rgb="FF001f5f"/>
        <rFont val="Calibri"/>
        <family val="2"/>
        <scheme val="minor"/>
      </rPr>
      <t xml:space="preserve">400V </t>
    </r>
    <r>
      <rPr>
        <sz val="7"/>
        <color theme="1"/>
        <rFont val="Calibri"/>
        <family val="2"/>
        <scheme val="minor"/>
      </rPr>
      <t>- 60HZ</t>
    </r>
  </si>
  <si>
    <r>
      <t/>
    </r>
    <r>
      <rPr>
        <sz val="7"/>
        <color theme="1"/>
        <rFont val="Calibri"/>
        <family val="2"/>
        <scheme val="minor"/>
      </rPr>
      <t>NWC5 0.4-10-3 60Hz</t>
    </r>
  </si>
  <si>
    <r>
      <t/>
    </r>
    <r>
      <rPr>
        <sz val="7"/>
        <color theme="1"/>
        <rFont val="Calibri"/>
        <family val="2"/>
        <scheme val="minor"/>
      </rPr>
      <t xml:space="preserve">CONDENSADOR TRIFASICO CILINDRICO </t>
    </r>
    <r>
      <rPr>
        <b/>
        <sz val="7"/>
        <color rgb="FFff0000"/>
        <rFont val="Calibri"/>
        <family val="2"/>
        <scheme val="minor"/>
      </rPr>
      <t xml:space="preserve">10 KVAR </t>
    </r>
    <r>
      <rPr>
        <sz val="7"/>
        <color rgb="FF001f5f"/>
        <rFont val="Calibri"/>
        <family val="2"/>
        <scheme val="minor"/>
      </rPr>
      <t xml:space="preserve">400V </t>
    </r>
    <r>
      <rPr>
        <sz val="7"/>
        <color theme="1"/>
        <rFont val="Calibri"/>
        <family val="2"/>
        <scheme val="minor"/>
      </rPr>
      <t>60HZ (76x240)</t>
    </r>
  </si>
  <si>
    <r>
      <t/>
    </r>
    <r>
      <rPr>
        <sz val="7"/>
        <color theme="1"/>
        <rFont val="Calibri"/>
        <family val="2"/>
        <scheme val="minor"/>
      </rPr>
      <t>NWC5 0.4-20-3 60Hz</t>
    </r>
  </si>
  <si>
    <r>
      <t/>
    </r>
    <r>
      <rPr>
        <sz val="7"/>
        <color theme="1"/>
        <rFont val="Calibri"/>
        <family val="2"/>
        <scheme val="minor"/>
      </rPr>
      <t xml:space="preserve">CONDENSADOR TRIFASICO CILINDRICO </t>
    </r>
    <r>
      <rPr>
        <b/>
        <sz val="7"/>
        <color rgb="FFff0000"/>
        <rFont val="Calibri"/>
        <family val="2"/>
        <scheme val="minor"/>
      </rPr>
      <t xml:space="preserve">20 KVAR </t>
    </r>
    <r>
      <rPr>
        <sz val="7"/>
        <color rgb="FF001f5f"/>
        <rFont val="Calibri"/>
        <family val="2"/>
        <scheme val="minor"/>
      </rPr>
      <t xml:space="preserve">400V </t>
    </r>
    <r>
      <rPr>
        <sz val="7"/>
        <color theme="1"/>
        <rFont val="Calibri"/>
        <family val="2"/>
        <scheme val="minor"/>
      </rPr>
      <t>60HZ (86x280)</t>
    </r>
  </si>
  <si>
    <r>
      <t/>
    </r>
    <r>
      <rPr>
        <sz val="7"/>
        <color theme="1"/>
        <rFont val="Calibri"/>
        <family val="2"/>
        <scheme val="minor"/>
      </rPr>
      <t>NWC6-0.4-10-3, 60Hz</t>
    </r>
  </si>
  <si>
    <r>
      <t/>
    </r>
    <r>
      <rPr>
        <sz val="7"/>
        <color theme="1"/>
        <rFont val="Calibri"/>
        <family val="2"/>
        <scheme val="minor"/>
      </rPr>
      <t xml:space="preserve">CONDENSADOR TIPO SECO </t>
    </r>
    <r>
      <rPr>
        <b/>
        <sz val="7"/>
        <color rgb="FFff0000"/>
        <rFont val="Calibri"/>
        <family val="2"/>
        <scheme val="minor"/>
      </rPr>
      <t xml:space="preserve">10KVAR </t>
    </r>
    <r>
      <rPr>
        <sz val="7"/>
        <color rgb="FF001f5f"/>
        <rFont val="Calibri"/>
        <family val="2"/>
        <scheme val="minor"/>
      </rPr>
      <t xml:space="preserve">400V </t>
    </r>
    <r>
      <rPr>
        <sz val="7"/>
        <color theme="1"/>
        <rFont val="Calibri"/>
        <family val="2"/>
        <scheme val="minor"/>
      </rPr>
      <t>TRIFASICO 60HZ</t>
    </r>
  </si>
  <si>
    <r>
      <t/>
    </r>
    <r>
      <rPr>
        <sz val="7"/>
        <color theme="1"/>
        <rFont val="Calibri"/>
        <family val="2"/>
        <scheme val="minor"/>
      </rPr>
      <t>NWC6-0.4-15-3, 60Hz</t>
    </r>
  </si>
  <si>
    <r>
      <t/>
    </r>
    <r>
      <rPr>
        <sz val="7"/>
        <color theme="1"/>
        <rFont val="Calibri"/>
        <family val="2"/>
        <scheme val="minor"/>
      </rPr>
      <t xml:space="preserve">CONDENSADOR TIPO SECO </t>
    </r>
    <r>
      <rPr>
        <b/>
        <sz val="7"/>
        <color rgb="FFff0000"/>
        <rFont val="Calibri"/>
        <family val="2"/>
        <scheme val="minor"/>
      </rPr>
      <t xml:space="preserve">15KVAR </t>
    </r>
    <r>
      <rPr>
        <sz val="7"/>
        <color rgb="FF001f5f"/>
        <rFont val="Calibri"/>
        <family val="2"/>
        <scheme val="minor"/>
      </rPr>
      <t xml:space="preserve">400V </t>
    </r>
    <r>
      <rPr>
        <sz val="7"/>
        <color theme="1"/>
        <rFont val="Calibri"/>
        <family val="2"/>
        <scheme val="minor"/>
      </rPr>
      <t>TRIFASICO 60HZ</t>
    </r>
  </si>
  <si>
    <r>
      <t/>
    </r>
    <r>
      <rPr>
        <sz val="7"/>
        <color theme="1"/>
        <rFont val="Calibri"/>
        <family val="2"/>
        <scheme val="minor"/>
      </rPr>
      <t>NWC6-0.4-20-3, 60Hz</t>
    </r>
  </si>
  <si>
    <r>
      <t/>
    </r>
    <r>
      <rPr>
        <sz val="7"/>
        <color theme="1"/>
        <rFont val="Calibri"/>
        <family val="2"/>
        <scheme val="minor"/>
      </rPr>
      <t xml:space="preserve">CONDENSADOR TIPO SECO </t>
    </r>
    <r>
      <rPr>
        <b/>
        <sz val="7"/>
        <color rgb="FFff0000"/>
        <rFont val="Calibri"/>
        <family val="2"/>
        <scheme val="minor"/>
      </rPr>
      <t xml:space="preserve">20KVAR </t>
    </r>
    <r>
      <rPr>
        <sz val="7"/>
        <color rgb="FF001f5f"/>
        <rFont val="Calibri"/>
        <family val="2"/>
        <scheme val="minor"/>
      </rPr>
      <t xml:space="preserve">400V </t>
    </r>
    <r>
      <rPr>
        <sz val="7"/>
        <color theme="1"/>
        <rFont val="Calibri"/>
        <family val="2"/>
        <scheme val="minor"/>
      </rPr>
      <t>TRIFASICO 60HZ</t>
    </r>
  </si>
  <si>
    <r>
      <t/>
    </r>
    <r>
      <rPr>
        <sz val="7"/>
        <color theme="1"/>
        <rFont val="Calibri"/>
        <family val="2"/>
        <scheme val="minor"/>
      </rPr>
      <t>NWC6-0.4-25-3, 60Hz</t>
    </r>
  </si>
  <si>
    <r>
      <t/>
    </r>
    <r>
      <rPr>
        <sz val="7"/>
        <color theme="1"/>
        <rFont val="Calibri"/>
        <family val="2"/>
        <scheme val="minor"/>
      </rPr>
      <t xml:space="preserve">CONDENSADOR TIPO SECO </t>
    </r>
    <r>
      <rPr>
        <b/>
        <sz val="7"/>
        <color rgb="FFff0000"/>
        <rFont val="Calibri"/>
        <family val="2"/>
        <scheme val="minor"/>
      </rPr>
      <t xml:space="preserve">25KVAR </t>
    </r>
    <r>
      <rPr>
        <sz val="7"/>
        <color rgb="FF001f5f"/>
        <rFont val="Calibri"/>
        <family val="2"/>
        <scheme val="minor"/>
      </rPr>
      <t xml:space="preserve">400V </t>
    </r>
    <r>
      <rPr>
        <sz val="7"/>
        <color theme="1"/>
        <rFont val="Calibri"/>
        <family val="2"/>
        <scheme val="minor"/>
      </rPr>
      <t>TRIFASICO 60HZ</t>
    </r>
  </si>
  <si>
    <r>
      <t/>
    </r>
    <r>
      <rPr>
        <sz val="7"/>
        <color theme="1"/>
        <rFont val="Calibri"/>
        <family val="2"/>
        <scheme val="minor"/>
      </rPr>
      <t>NWC6-0.25-5-3 60Hz</t>
    </r>
  </si>
  <si>
    <r>
      <t/>
    </r>
    <r>
      <rPr>
        <sz val="7"/>
        <color theme="1"/>
        <rFont val="Calibri"/>
        <family val="2"/>
        <scheme val="minor"/>
      </rPr>
      <t xml:space="preserve">CONDENSADOR NWC6 </t>
    </r>
    <r>
      <rPr>
        <b/>
        <sz val="7"/>
        <color rgb="FFff0000"/>
        <rFont val="Calibri"/>
        <family val="2"/>
        <scheme val="minor"/>
      </rPr>
      <t xml:space="preserve">5KVAR </t>
    </r>
    <r>
      <rPr>
        <sz val="7"/>
        <color rgb="FF001f5f"/>
        <rFont val="Calibri"/>
        <family val="2"/>
        <scheme val="minor"/>
      </rPr>
      <t xml:space="preserve">250V </t>
    </r>
    <r>
      <rPr>
        <sz val="7"/>
        <color theme="1"/>
        <rFont val="Calibri"/>
        <family val="2"/>
        <scheme val="minor"/>
      </rPr>
      <t>3 FASES</t>
    </r>
  </si>
  <si>
    <r>
      <t/>
    </r>
    <r>
      <rPr>
        <sz val="7"/>
        <color theme="1"/>
        <rFont val="Calibri"/>
        <family val="2"/>
        <scheme val="minor"/>
      </rPr>
      <t>NWC6-0.25-7.5-3 60Hz</t>
    </r>
  </si>
  <si>
    <r>
      <t/>
    </r>
    <r>
      <rPr>
        <sz val="7"/>
        <color theme="1"/>
        <rFont val="Calibri"/>
        <family val="2"/>
        <scheme val="minor"/>
      </rPr>
      <t xml:space="preserve">CONDENSADOR NWC6 </t>
    </r>
    <r>
      <rPr>
        <b/>
        <sz val="7"/>
        <color rgb="FFff0000"/>
        <rFont val="Calibri"/>
        <family val="2"/>
        <scheme val="minor"/>
      </rPr>
      <t xml:space="preserve">7.5KVAR </t>
    </r>
    <r>
      <rPr>
        <sz val="7"/>
        <color rgb="FF001f5f"/>
        <rFont val="Calibri"/>
        <family val="2"/>
        <scheme val="minor"/>
      </rPr>
      <t xml:space="preserve">250V </t>
    </r>
    <r>
      <rPr>
        <sz val="7"/>
        <color theme="1"/>
        <rFont val="Calibri"/>
        <family val="2"/>
        <scheme val="minor"/>
      </rPr>
      <t>3 FASES</t>
    </r>
  </si>
  <si>
    <r>
      <t/>
    </r>
    <r>
      <rPr>
        <sz val="7"/>
        <color theme="1"/>
        <rFont val="Calibri"/>
        <family val="2"/>
        <scheme val="minor"/>
      </rPr>
      <t>NWC6-0.25-10-3 60Hz</t>
    </r>
  </si>
  <si>
    <r>
      <t/>
    </r>
    <r>
      <rPr>
        <sz val="7"/>
        <color theme="1"/>
        <rFont val="Calibri"/>
        <family val="2"/>
        <scheme val="minor"/>
      </rPr>
      <t xml:space="preserve">CONDENSADOR NWC6 </t>
    </r>
    <r>
      <rPr>
        <b/>
        <sz val="7"/>
        <color rgb="FFff0000"/>
        <rFont val="Calibri"/>
        <family val="2"/>
        <scheme val="minor"/>
      </rPr>
      <t xml:space="preserve">10KVAR </t>
    </r>
    <r>
      <rPr>
        <sz val="7"/>
        <color rgb="FF001f5f"/>
        <rFont val="Calibri"/>
        <family val="2"/>
        <scheme val="minor"/>
      </rPr>
      <t xml:space="preserve">250V </t>
    </r>
    <r>
      <rPr>
        <sz val="7"/>
        <color theme="1"/>
        <rFont val="Calibri"/>
        <family val="2"/>
        <scheme val="minor"/>
      </rPr>
      <t>3 FASES</t>
    </r>
  </si>
  <si>
    <r>
      <t/>
    </r>
    <r>
      <rPr>
        <sz val="7"/>
        <color theme="1"/>
        <rFont val="Calibri"/>
        <family val="2"/>
        <scheme val="minor"/>
      </rPr>
      <t>NKG3-M 16NO+16NC AC2</t>
    </r>
  </si>
  <si>
    <r>
      <t/>
    </r>
    <r>
      <rPr>
        <sz val="7"/>
        <color theme="1"/>
        <rFont val="Calibri"/>
        <family val="2"/>
        <scheme val="minor"/>
      </rPr>
      <t xml:space="preserve">RELE DE </t>
    </r>
    <r>
      <rPr>
        <sz val="7"/>
        <color rgb="FFff0000"/>
        <rFont val="Calibri"/>
        <family val="2"/>
        <scheme val="minor"/>
      </rPr>
      <t>HORARIO SEMANAL</t>
    </r>
    <r>
      <rPr>
        <sz val="7"/>
        <color theme="1"/>
        <rFont val="Calibri"/>
        <family val="2"/>
        <scheme val="minor"/>
      </rPr>
      <t xml:space="preserve">, 220VAC, </t>
    </r>
    <r>
      <rPr>
        <sz val="7"/>
        <color rgb="FF001f5f"/>
        <rFont val="Calibri"/>
        <family val="2"/>
        <scheme val="minor"/>
      </rPr>
      <t>16NA 16NC</t>
    </r>
  </si>
  <si>
    <r>
      <t/>
    </r>
    <r>
      <rPr>
        <sz val="7"/>
        <color theme="1"/>
        <rFont val="Calibri"/>
        <family val="2"/>
        <scheme val="minor"/>
      </rPr>
      <t>NKG3 8NO 8NC AC220V</t>
    </r>
  </si>
  <si>
    <r>
      <t/>
    </r>
    <r>
      <rPr>
        <sz val="7"/>
        <color theme="1"/>
        <rFont val="Calibri"/>
        <family val="2"/>
        <scheme val="minor"/>
      </rPr>
      <t xml:space="preserve">RELE DE </t>
    </r>
    <r>
      <rPr>
        <sz val="7"/>
        <color rgb="FFff0000"/>
        <rFont val="Calibri"/>
        <family val="2"/>
        <scheme val="minor"/>
      </rPr>
      <t>HORARIO DIARIO</t>
    </r>
    <r>
      <rPr>
        <sz val="7"/>
        <color theme="1"/>
        <rFont val="Calibri"/>
        <family val="2"/>
        <scheme val="minor"/>
      </rPr>
      <t xml:space="preserve">, 220VAC, </t>
    </r>
    <r>
      <rPr>
        <sz val="7"/>
        <color rgb="FF001f5f"/>
        <rFont val="Calibri"/>
        <family val="2"/>
        <scheme val="minor"/>
      </rPr>
      <t>8NA 8NC</t>
    </r>
  </si>
  <si>
    <r>
      <t/>
    </r>
    <r>
      <rPr>
        <sz val="7"/>
        <color theme="1"/>
        <rFont val="Calibri"/>
        <family val="2"/>
        <scheme val="minor"/>
      </rPr>
      <t>JSZ3 A-A AC220V</t>
    </r>
  </si>
  <si>
    <r>
      <t/>
    </r>
    <r>
      <rPr>
        <sz val="7"/>
        <color theme="1"/>
        <rFont val="Calibri"/>
        <family val="2"/>
        <scheme val="minor"/>
      </rPr>
      <t xml:space="preserve">TEMPORIZADOR </t>
    </r>
    <r>
      <rPr>
        <b/>
        <sz val="7"/>
        <color rgb="FF001f5f"/>
        <rFont val="Calibri"/>
        <family val="2"/>
        <scheme val="minor"/>
      </rPr>
      <t xml:space="preserve">JSZ3A-A </t>
    </r>
    <r>
      <rPr>
        <sz val="7"/>
        <color theme="1"/>
        <rFont val="Calibri"/>
        <family val="2"/>
        <scheme val="minor"/>
      </rPr>
      <t xml:space="preserve">- </t>
    </r>
    <r>
      <rPr>
        <sz val="7"/>
        <color rgb="FFff0000"/>
        <rFont val="Calibri"/>
        <family val="2"/>
        <scheme val="minor"/>
      </rPr>
      <t>0.05-0.5s/5s/30s/3min</t>
    </r>
  </si>
  <si>
    <r>
      <t/>
    </r>
    <r>
      <rPr>
        <sz val="7"/>
        <color theme="1"/>
        <rFont val="Calibri"/>
        <family val="2"/>
        <scheme val="minor"/>
      </rPr>
      <t>JSZ3 A-B AC220V</t>
    </r>
  </si>
  <si>
    <r>
      <t/>
    </r>
    <r>
      <rPr>
        <sz val="7"/>
        <color theme="1"/>
        <rFont val="Calibri"/>
        <family val="2"/>
        <scheme val="minor"/>
      </rPr>
      <t xml:space="preserve">TEMPORIZADOR </t>
    </r>
    <r>
      <rPr>
        <b/>
        <sz val="7"/>
        <color rgb="FF001f5f"/>
        <rFont val="Calibri"/>
        <family val="2"/>
        <scheme val="minor"/>
      </rPr>
      <t xml:space="preserve">JSZ3A-B   </t>
    </r>
    <r>
      <rPr>
        <sz val="7"/>
        <color rgb="FFff0000"/>
        <rFont val="Calibri"/>
        <family val="2"/>
        <scheme val="minor"/>
      </rPr>
      <t>0.1-1s/10s/60s/6min</t>
    </r>
  </si>
  <si>
    <r>
      <t/>
    </r>
    <r>
      <rPr>
        <sz val="7"/>
        <color theme="1"/>
        <rFont val="Calibri"/>
        <family val="2"/>
        <scheme val="minor"/>
      </rPr>
      <t>JSZ3 A-C AC220V</t>
    </r>
  </si>
  <si>
    <r>
      <t/>
    </r>
    <r>
      <rPr>
        <sz val="7"/>
        <color theme="1"/>
        <rFont val="Calibri"/>
        <family val="2"/>
        <scheme val="minor"/>
      </rPr>
      <t xml:space="preserve">TEMPORIZADOR </t>
    </r>
    <r>
      <rPr>
        <b/>
        <sz val="7"/>
        <color rgb="FF001f5f"/>
        <rFont val="Calibri"/>
        <family val="2"/>
        <scheme val="minor"/>
      </rPr>
      <t xml:space="preserve">JSZ3A-C   </t>
    </r>
    <r>
      <rPr>
        <b/>
        <sz val="7"/>
        <color rgb="FFff0000"/>
        <rFont val="Calibri"/>
        <family val="2"/>
        <scheme val="minor"/>
      </rPr>
      <t>0.5-5s/50s/5min/30min</t>
    </r>
  </si>
  <si>
    <r>
      <t/>
    </r>
    <r>
      <rPr>
        <sz val="7"/>
        <color theme="1"/>
        <rFont val="Calibri"/>
        <family val="2"/>
        <scheme val="minor"/>
      </rPr>
      <t>JSZ3 A-D AC220V</t>
    </r>
  </si>
  <si>
    <r>
      <t/>
    </r>
    <r>
      <rPr>
        <sz val="7"/>
        <color theme="1"/>
        <rFont val="Calibri"/>
        <family val="2"/>
        <scheme val="minor"/>
      </rPr>
      <t xml:space="preserve">TEMPORIZADOR </t>
    </r>
    <r>
      <rPr>
        <b/>
        <sz val="7"/>
        <color rgb="FF001f5f"/>
        <rFont val="Calibri"/>
        <family val="2"/>
        <scheme val="minor"/>
      </rPr>
      <t xml:space="preserve">JSZ3A-D  </t>
    </r>
    <r>
      <rPr>
        <sz val="7"/>
        <color rgb="FFff0000"/>
        <rFont val="Calibri"/>
        <family val="2"/>
        <scheme val="minor"/>
      </rPr>
      <t>1s-10s/100s/10min/60min</t>
    </r>
  </si>
  <si>
    <r>
      <t/>
    </r>
    <r>
      <rPr>
        <sz val="7"/>
        <color theme="1"/>
        <rFont val="Calibri"/>
        <family val="2"/>
        <scheme val="minor"/>
      </rPr>
      <t>JSZ3 A-E AC220V</t>
    </r>
  </si>
  <si>
    <r>
      <t/>
    </r>
    <r>
      <rPr>
        <sz val="7"/>
        <color theme="1"/>
        <rFont val="Calibri"/>
        <family val="2"/>
        <scheme val="minor"/>
      </rPr>
      <t xml:space="preserve">TEMPORIZADOR JSZ3A-E </t>
    </r>
    <r>
      <rPr>
        <sz val="7"/>
        <color rgb="FFff0000"/>
        <rFont val="Calibri"/>
        <family val="2"/>
        <scheme val="minor"/>
      </rPr>
      <t>5-60s/10min/60min/6h</t>
    </r>
  </si>
  <si>
    <r>
      <t/>
    </r>
    <r>
      <rPr>
        <sz val="7"/>
        <color theme="1"/>
        <rFont val="Calibri"/>
        <family val="2"/>
        <scheme val="minor"/>
      </rPr>
      <t>JSZ3A-F AC220V</t>
    </r>
  </si>
  <si>
    <r>
      <t/>
    </r>
    <r>
      <rPr>
        <sz val="7"/>
        <color theme="1"/>
        <rFont val="Calibri"/>
        <family val="2"/>
        <scheme val="minor"/>
      </rPr>
      <t xml:space="preserve">TEMPORIZADOR </t>
    </r>
    <r>
      <rPr>
        <b/>
        <sz val="7"/>
        <color theme="1"/>
        <rFont val="Calibri"/>
        <family val="2"/>
        <scheme val="minor"/>
      </rPr>
      <t xml:space="preserve">JSZ3A-F  </t>
    </r>
    <r>
      <rPr>
        <sz val="7"/>
        <color rgb="FFff0000"/>
        <rFont val="Calibri"/>
        <family val="2"/>
        <scheme val="minor"/>
      </rPr>
      <t>0.25min-2min/20min/2h/12h</t>
    </r>
  </si>
  <si>
    <r>
      <t/>
    </r>
    <r>
      <rPr>
        <sz val="7"/>
        <color theme="1"/>
        <rFont val="Calibri"/>
        <family val="2"/>
        <scheme val="minor"/>
      </rPr>
      <t>JSZ3A-G AC220V</t>
    </r>
  </si>
  <si>
    <r>
      <t/>
    </r>
    <r>
      <rPr>
        <sz val="7"/>
        <color theme="1"/>
        <rFont val="Calibri"/>
        <family val="2"/>
        <scheme val="minor"/>
      </rPr>
      <t xml:space="preserve">TEMPORIZADOR </t>
    </r>
    <r>
      <rPr>
        <b/>
        <sz val="7"/>
        <color theme="1"/>
        <rFont val="Calibri"/>
        <family val="2"/>
        <scheme val="minor"/>
      </rPr>
      <t xml:space="preserve">JSZ3A-G  </t>
    </r>
    <r>
      <rPr>
        <sz val="7"/>
        <color rgb="FFff0000"/>
        <rFont val="Calibri"/>
        <family val="2"/>
        <scheme val="minor"/>
      </rPr>
      <t>0.5min-4min/40min/4h/24h</t>
    </r>
  </si>
  <si>
    <r>
      <t/>
    </r>
    <r>
      <rPr>
        <sz val="7"/>
        <color theme="1"/>
        <rFont val="Calibri"/>
        <family val="2"/>
        <scheme val="minor"/>
      </rPr>
      <t>JSS48A AC/DC100V</t>
    </r>
    <r>
      <rPr>
        <sz val="7"/>
        <color theme="1"/>
        <rFont val="MS Gothic"/>
        <family val="2"/>
      </rPr>
      <t>～</t>
    </r>
    <r>
      <rPr>
        <sz val="7"/>
        <color theme="1"/>
        <rFont val="Calibri"/>
        <family val="2"/>
        <scheme val="minor"/>
      </rPr>
      <t>240</t>
    </r>
  </si>
  <si>
    <r>
      <t/>
    </r>
    <r>
      <rPr>
        <sz val="7"/>
        <color theme="1"/>
        <rFont val="Calibri"/>
        <family val="2"/>
        <scheme val="minor"/>
      </rPr>
      <t xml:space="preserve">TEMPORIZADOR ANALOGO DIGITAL  240Volt (99.99 seg.)      </t>
    </r>
    <r>
      <rPr>
        <b/>
        <sz val="7"/>
        <color rgb="FFff0000"/>
        <rFont val="Calibri"/>
        <family val="2"/>
        <scheme val="minor"/>
      </rPr>
      <t xml:space="preserve">(99min99seg)
</t>
    </r>
    <r>
      <rPr>
        <b/>
        <sz val="7"/>
        <color rgb="FFff0000"/>
        <rFont val="Calibri"/>
        <family val="2"/>
        <scheme val="minor"/>
      </rPr>
      <t>(99h99min)</t>
    </r>
  </si>
  <si>
    <r>
      <t/>
    </r>
    <r>
      <rPr>
        <sz val="7"/>
        <color theme="1"/>
        <rFont val="Calibri"/>
        <family val="2"/>
        <scheme val="minor"/>
      </rPr>
      <t>JSS48B AC/DC100V</t>
    </r>
    <r>
      <rPr>
        <sz val="7"/>
        <color theme="1"/>
        <rFont val="MS Gothic"/>
        <family val="2"/>
      </rPr>
      <t>～</t>
    </r>
    <r>
      <rPr>
        <sz val="7"/>
        <color theme="1"/>
        <rFont val="Calibri"/>
        <family val="2"/>
        <scheme val="minor"/>
      </rPr>
      <t>240</t>
    </r>
  </si>
  <si>
    <r>
      <t/>
    </r>
    <r>
      <rPr>
        <sz val="7"/>
        <color theme="1"/>
        <rFont val="Calibri"/>
        <family val="2"/>
        <scheme val="minor"/>
      </rPr>
      <t>TEMPORIZADOR DIGITAL  240Volt</t>
    </r>
  </si>
  <si>
    <r>
      <t/>
    </r>
    <r>
      <rPr>
        <sz val="7"/>
        <color theme="1"/>
        <rFont val="Calibri"/>
        <family val="2"/>
        <scheme val="minor"/>
      </rPr>
      <t>NJB1-X</t>
    </r>
  </si>
  <si>
    <r>
      <t/>
    </r>
    <r>
      <rPr>
        <sz val="7"/>
        <color theme="1"/>
        <rFont val="Calibri"/>
        <family val="2"/>
        <scheme val="minor"/>
      </rPr>
      <t>RELE DE PROTECCION CONTRA DESEQUILIBRIO TRIFASICO, SECUENCIA DE FASE, FALLO DE FASE</t>
    </r>
  </si>
  <si>
    <r>
      <t/>
    </r>
    <r>
      <rPr>
        <sz val="7"/>
        <color theme="1"/>
        <rFont val="Calibri"/>
        <family val="2"/>
        <scheme val="minor"/>
      </rPr>
      <t>NJB1-YW AC220V</t>
    </r>
  </si>
  <si>
    <r>
      <t/>
    </r>
    <r>
      <rPr>
        <sz val="7"/>
        <color theme="1"/>
        <rFont val="Calibri"/>
        <family val="2"/>
        <scheme val="minor"/>
      </rPr>
      <t>RELE DE NIVEL LIQUIDO, RIEL DIN, 1 ESTQ, 3 ELECTRO, AC220V</t>
    </r>
  </si>
  <si>
    <r>
      <t/>
    </r>
    <r>
      <rPr>
        <sz val="7"/>
        <color theme="1"/>
        <rFont val="Calibri"/>
        <family val="2"/>
        <scheme val="minor"/>
      </rPr>
      <t>NJB1-S AC220V</t>
    </r>
  </si>
  <si>
    <r>
      <t/>
    </r>
    <r>
      <rPr>
        <sz val="7"/>
        <color theme="1"/>
        <rFont val="Calibri"/>
        <family val="2"/>
        <scheme val="minor"/>
      </rPr>
      <t>TIME DELAY 220V - (TIEMPO RETARDADO)</t>
    </r>
  </si>
  <si>
    <r>
      <t/>
    </r>
    <r>
      <rPr>
        <sz val="7"/>
        <color theme="1"/>
        <rFont val="Calibri"/>
        <family val="2"/>
        <scheme val="minor"/>
      </rPr>
      <t>NU6-IIG 40kA/275V 1P</t>
    </r>
  </si>
  <si>
    <r>
      <t/>
    </r>
    <r>
      <rPr>
        <sz val="7"/>
        <color theme="1"/>
        <rFont val="Calibri"/>
        <family val="2"/>
        <scheme val="minor"/>
      </rPr>
      <t xml:space="preserve">SUPRESOR DE SOBRETENSION, CORRIENTE MAX. DE DESCARGA </t>
    </r>
    <r>
      <rPr>
        <sz val="7"/>
        <color rgb="FFff0000"/>
        <rFont val="Calibri"/>
        <family val="2"/>
        <scheme val="minor"/>
      </rPr>
      <t>40KA</t>
    </r>
    <r>
      <rPr>
        <sz val="7"/>
        <color theme="1"/>
        <rFont val="Calibri"/>
        <family val="2"/>
        <scheme val="minor"/>
      </rPr>
      <t xml:space="preserve">, Uc 275V,
</t>
    </r>
    <r>
      <rPr>
        <sz val="7"/>
        <color rgb="FFff0000"/>
        <rFont val="Calibri"/>
        <family val="2"/>
        <scheme val="minor"/>
      </rPr>
      <t>1POLO</t>
    </r>
  </si>
  <si>
    <r>
      <t/>
    </r>
    <r>
      <rPr>
        <sz val="7"/>
        <color theme="1"/>
        <rFont val="Calibri"/>
        <family val="2"/>
        <scheme val="minor"/>
      </rPr>
      <t>NU6-IIG 65kA/275V 1P</t>
    </r>
  </si>
  <si>
    <r>
      <t/>
    </r>
    <r>
      <rPr>
        <sz val="7"/>
        <color theme="1"/>
        <rFont val="Calibri"/>
        <family val="2"/>
        <scheme val="minor"/>
      </rPr>
      <t xml:space="preserve">SUPRESOR DE SOBRETENSION, CORRIENTE MAX. DE DESCARGA </t>
    </r>
    <r>
      <rPr>
        <sz val="7"/>
        <color rgb="FFff0000"/>
        <rFont val="Calibri"/>
        <family val="2"/>
        <scheme val="minor"/>
      </rPr>
      <t>65KA</t>
    </r>
    <r>
      <rPr>
        <sz val="7"/>
        <color theme="1"/>
        <rFont val="Calibri"/>
        <family val="2"/>
        <scheme val="minor"/>
      </rPr>
      <t xml:space="preserve">, Uc 275V,
</t>
    </r>
    <r>
      <rPr>
        <sz val="7"/>
        <color rgb="FFff0000"/>
        <rFont val="Calibri"/>
        <family val="2"/>
        <scheme val="minor"/>
      </rPr>
      <t>1POLO</t>
    </r>
  </si>
  <si>
    <r>
      <t/>
    </r>
    <r>
      <rPr>
        <sz val="7"/>
        <color theme="1"/>
        <rFont val="Calibri"/>
        <family val="2"/>
        <scheme val="minor"/>
      </rPr>
      <t>NU6-IIG 40kA/275V 1P+N</t>
    </r>
  </si>
  <si>
    <r>
      <t/>
    </r>
    <r>
      <rPr>
        <sz val="7"/>
        <color theme="1"/>
        <rFont val="Calibri"/>
        <family val="2"/>
        <scheme val="minor"/>
      </rPr>
      <t xml:space="preserve">SUPRESOR DE SOBRETENSION, CORRIENTE MAX. DE DESCARGA </t>
    </r>
    <r>
      <rPr>
        <sz val="7"/>
        <color rgb="FFff0000"/>
        <rFont val="Calibri"/>
        <family val="2"/>
        <scheme val="minor"/>
      </rPr>
      <t>40KA</t>
    </r>
    <r>
      <rPr>
        <sz val="7"/>
        <color theme="1"/>
        <rFont val="Calibri"/>
        <family val="2"/>
        <scheme val="minor"/>
      </rPr>
      <t xml:space="preserve">, Uc 275V,
</t>
    </r>
    <r>
      <rPr>
        <sz val="7"/>
        <color rgb="FFff0000"/>
        <rFont val="Calibri"/>
        <family val="2"/>
        <scheme val="minor"/>
      </rPr>
      <t>1P+N</t>
    </r>
  </si>
  <si>
    <r>
      <t/>
    </r>
    <r>
      <rPr>
        <sz val="7"/>
        <color theme="1"/>
        <rFont val="Calibri"/>
        <family val="2"/>
        <scheme val="minor"/>
      </rPr>
      <t>NU6-IIG 65kA/275V 1P+N</t>
    </r>
  </si>
  <si>
    <r>
      <t/>
    </r>
    <r>
      <rPr>
        <sz val="7"/>
        <color theme="1"/>
        <rFont val="Calibri"/>
        <family val="2"/>
        <scheme val="minor"/>
      </rPr>
      <t xml:space="preserve">SUPRESOR DE SOBRETENSION, CORRIENTE MAX. DE DESCARGA </t>
    </r>
    <r>
      <rPr>
        <sz val="7"/>
        <color rgb="FFff0000"/>
        <rFont val="Calibri"/>
        <family val="2"/>
        <scheme val="minor"/>
      </rPr>
      <t>65KA</t>
    </r>
    <r>
      <rPr>
        <sz val="7"/>
        <color theme="1"/>
        <rFont val="Calibri"/>
        <family val="2"/>
        <scheme val="minor"/>
      </rPr>
      <t xml:space="preserve">, Uc 275V,
</t>
    </r>
    <r>
      <rPr>
        <sz val="7"/>
        <color rgb="FFff0000"/>
        <rFont val="Calibri"/>
        <family val="2"/>
        <scheme val="minor"/>
      </rPr>
      <t>1P+N</t>
    </r>
  </si>
  <si>
    <r>
      <t/>
    </r>
    <r>
      <rPr>
        <sz val="7"/>
        <color theme="1"/>
        <rFont val="Calibri"/>
        <family val="2"/>
        <scheme val="minor"/>
      </rPr>
      <t>NU6-IIG 40kA/275V 2P</t>
    </r>
  </si>
  <si>
    <r>
      <t/>
    </r>
    <r>
      <rPr>
        <sz val="7"/>
        <color theme="1"/>
        <rFont val="Calibri"/>
        <family val="2"/>
        <scheme val="minor"/>
      </rPr>
      <t xml:space="preserve">SUPRESOR DE SOBRETENSION, CORRIENTE MAX. DE DESCARGA </t>
    </r>
    <r>
      <rPr>
        <sz val="7"/>
        <color rgb="FFff0000"/>
        <rFont val="Calibri"/>
        <family val="2"/>
        <scheme val="minor"/>
      </rPr>
      <t>40KA</t>
    </r>
    <r>
      <rPr>
        <sz val="7"/>
        <color theme="1"/>
        <rFont val="Calibri"/>
        <family val="2"/>
        <scheme val="minor"/>
      </rPr>
      <t xml:space="preserve">, Uc 275V,
</t>
    </r>
    <r>
      <rPr>
        <sz val="7"/>
        <color rgb="FFff0000"/>
        <rFont val="Calibri"/>
        <family val="2"/>
        <scheme val="minor"/>
      </rPr>
      <t>2 POLOS</t>
    </r>
  </si>
  <si>
    <r>
      <t/>
    </r>
    <r>
      <rPr>
        <sz val="7"/>
        <color theme="1"/>
        <rFont val="Calibri"/>
        <family val="2"/>
        <scheme val="minor"/>
      </rPr>
      <t>NU6-IIG 65kA/275V 2P</t>
    </r>
  </si>
  <si>
    <r>
      <t/>
    </r>
    <r>
      <rPr>
        <sz val="7"/>
        <color theme="1"/>
        <rFont val="Calibri"/>
        <family val="2"/>
        <scheme val="minor"/>
      </rPr>
      <t xml:space="preserve">SUPRESOR DE SOBRETENSION, CORRIENTE MAX. DE DESCARGA </t>
    </r>
    <r>
      <rPr>
        <sz val="7"/>
        <color rgb="FFff0000"/>
        <rFont val="Calibri"/>
        <family val="2"/>
        <scheme val="minor"/>
      </rPr>
      <t>65KA</t>
    </r>
    <r>
      <rPr>
        <sz val="7"/>
        <color theme="1"/>
        <rFont val="Calibri"/>
        <family val="2"/>
        <scheme val="minor"/>
      </rPr>
      <t xml:space="preserve">, Uc 275V,
</t>
    </r>
    <r>
      <rPr>
        <sz val="7"/>
        <color rgb="FFff0000"/>
        <rFont val="Calibri"/>
        <family val="2"/>
        <scheme val="minor"/>
      </rPr>
      <t>2 POLOS</t>
    </r>
  </si>
  <si>
    <r>
      <t/>
    </r>
    <r>
      <rPr>
        <sz val="7"/>
        <color theme="1"/>
        <rFont val="Calibri"/>
        <family val="2"/>
        <scheme val="minor"/>
      </rPr>
      <t>NU6-IIG 40kA/275V 3P</t>
    </r>
  </si>
  <si>
    <r>
      <t/>
    </r>
    <r>
      <rPr>
        <sz val="7"/>
        <color theme="1"/>
        <rFont val="Calibri"/>
        <family val="2"/>
        <scheme val="minor"/>
      </rPr>
      <t xml:space="preserve">SUPRESOR DE SOBRETENSION, CORRIENTE MAX. DE DESCARGA </t>
    </r>
    <r>
      <rPr>
        <sz val="7"/>
        <color rgb="FFff0000"/>
        <rFont val="Calibri"/>
        <family val="2"/>
        <scheme val="minor"/>
      </rPr>
      <t>40KA</t>
    </r>
    <r>
      <rPr>
        <sz val="7"/>
        <color theme="1"/>
        <rFont val="Calibri"/>
        <family val="2"/>
        <scheme val="minor"/>
      </rPr>
      <t xml:space="preserve">, Uc 275V,
</t>
    </r>
    <r>
      <rPr>
        <sz val="7"/>
        <color rgb="FFff0000"/>
        <rFont val="Calibri"/>
        <family val="2"/>
        <scheme val="minor"/>
      </rPr>
      <t>3 POLOS</t>
    </r>
  </si>
  <si>
    <r>
      <t/>
    </r>
    <r>
      <rPr>
        <sz val="7"/>
        <color theme="1"/>
        <rFont val="Calibri"/>
        <family val="2"/>
        <scheme val="minor"/>
      </rPr>
      <t>NU6-IIG 40kA/440V 3P</t>
    </r>
  </si>
  <si>
    <r>
      <t/>
    </r>
    <r>
      <rPr>
        <sz val="7"/>
        <color theme="1"/>
        <rFont val="Calibri"/>
        <family val="2"/>
        <scheme val="minor"/>
      </rPr>
      <t xml:space="preserve">SUPRESOR DE SOBRETENSION, CORRIENTE MAX. DE DESCARGA </t>
    </r>
    <r>
      <rPr>
        <sz val="7"/>
        <color rgb="FFff0000"/>
        <rFont val="Calibri"/>
        <family val="2"/>
        <scheme val="minor"/>
      </rPr>
      <t>40KA</t>
    </r>
    <r>
      <rPr>
        <sz val="7"/>
        <color theme="1"/>
        <rFont val="Calibri"/>
        <family val="2"/>
        <scheme val="minor"/>
      </rPr>
      <t xml:space="preserve">, Uc 440V,
</t>
    </r>
    <r>
      <rPr>
        <sz val="7"/>
        <color rgb="FFff0000"/>
        <rFont val="Calibri"/>
        <family val="2"/>
        <scheme val="minor"/>
      </rPr>
      <t>3 POLOS</t>
    </r>
  </si>
  <si>
    <r>
      <t/>
    </r>
    <r>
      <rPr>
        <sz val="7"/>
        <color theme="1"/>
        <rFont val="Calibri"/>
        <family val="2"/>
        <scheme val="minor"/>
      </rPr>
      <t>NU6-IIG 65kA/440V 3P</t>
    </r>
  </si>
  <si>
    <r>
      <t/>
    </r>
    <r>
      <rPr>
        <sz val="7"/>
        <color theme="1"/>
        <rFont val="Calibri"/>
        <family val="2"/>
        <scheme val="minor"/>
      </rPr>
      <t xml:space="preserve">SUPRESOR DE SOBRETENSION, CORRIENTE MAX. DE DESCARGA </t>
    </r>
    <r>
      <rPr>
        <sz val="7"/>
        <color rgb="FFff0000"/>
        <rFont val="Calibri"/>
        <family val="2"/>
        <scheme val="minor"/>
      </rPr>
      <t xml:space="preserve">65KA, </t>
    </r>
    <r>
      <rPr>
        <sz val="7"/>
        <color theme="1"/>
        <rFont val="Calibri"/>
        <family val="2"/>
        <scheme val="minor"/>
      </rPr>
      <t xml:space="preserve">Uc 440V,
</t>
    </r>
    <r>
      <rPr>
        <sz val="7"/>
        <color rgb="FFff0000"/>
        <rFont val="Calibri"/>
        <family val="2"/>
        <scheme val="minor"/>
      </rPr>
      <t>3 POLOS</t>
    </r>
  </si>
  <si>
    <r>
      <t/>
    </r>
    <r>
      <rPr>
        <sz val="7"/>
        <color theme="1"/>
        <rFont val="Calibri"/>
        <family val="2"/>
        <scheme val="minor"/>
      </rPr>
      <t>NU6-IIG 40kA/385V 3P+N</t>
    </r>
  </si>
  <si>
    <r>
      <t/>
    </r>
    <r>
      <rPr>
        <sz val="7"/>
        <color theme="1"/>
        <rFont val="Calibri"/>
        <family val="2"/>
        <scheme val="minor"/>
      </rPr>
      <t xml:space="preserve">SUPRESOR DE SOBRETENSION, CORRIENTE MAX. DE DESCARGA </t>
    </r>
    <r>
      <rPr>
        <sz val="7"/>
        <color rgb="FFff0000"/>
        <rFont val="Calibri"/>
        <family val="2"/>
        <scheme val="minor"/>
      </rPr>
      <t>40KA</t>
    </r>
    <r>
      <rPr>
        <sz val="7"/>
        <color theme="1"/>
        <rFont val="Calibri"/>
        <family val="2"/>
        <scheme val="minor"/>
      </rPr>
      <t xml:space="preserve">, Uc 385V,
</t>
    </r>
    <r>
      <rPr>
        <sz val="7"/>
        <color rgb="FFff0000"/>
        <rFont val="Calibri"/>
        <family val="2"/>
        <scheme val="minor"/>
      </rPr>
      <t>3P+N</t>
    </r>
  </si>
  <si>
    <r>
      <t/>
    </r>
    <r>
      <rPr>
        <sz val="7"/>
        <color theme="1"/>
        <rFont val="Calibri"/>
        <family val="2"/>
        <scheme val="minor"/>
      </rPr>
      <t>NU6-IIG 65kA/385V 3P+N</t>
    </r>
  </si>
  <si>
    <r>
      <t/>
    </r>
    <r>
      <rPr>
        <sz val="7"/>
        <color theme="1"/>
        <rFont val="Calibri"/>
        <family val="2"/>
        <scheme val="minor"/>
      </rPr>
      <t xml:space="preserve">SUPRESOR DE SOBRETENSION, CORRIENTE MAX. DE DESCARGA </t>
    </r>
    <r>
      <rPr>
        <sz val="7"/>
        <color rgb="FFff0000"/>
        <rFont val="Calibri"/>
        <family val="2"/>
        <scheme val="minor"/>
      </rPr>
      <t>65KA</t>
    </r>
    <r>
      <rPr>
        <sz val="7"/>
        <color theme="1"/>
        <rFont val="Calibri"/>
        <family val="2"/>
        <scheme val="minor"/>
      </rPr>
      <t xml:space="preserve">, Uc 385V,
</t>
    </r>
    <r>
      <rPr>
        <sz val="7"/>
        <color rgb="FFff0000"/>
        <rFont val="Calibri"/>
        <family val="2"/>
        <scheme val="minor"/>
      </rPr>
      <t>3P+N</t>
    </r>
  </si>
  <si>
    <r>
      <t/>
    </r>
    <r>
      <rPr>
        <b/>
        <sz val="7"/>
        <color rgb="FFffffff"/>
        <rFont val="Calibri"/>
        <family val="2"/>
        <scheme val="minor"/>
      </rPr>
      <t xml:space="preserve">288994
</t>
    </r>
    <r>
      <rPr>
        <b/>
        <sz val="7"/>
        <color rgb="FFff0000"/>
        <rFont val="Calibri"/>
        <family val="2"/>
        <scheme val="minor"/>
      </rPr>
      <t>146141</t>
    </r>
  </si>
  <si>
    <r>
      <t/>
    </r>
    <r>
      <rPr>
        <sz val="7"/>
        <color theme="1"/>
        <rFont val="Calibri"/>
        <family val="2"/>
        <scheme val="minor"/>
      </rPr>
      <t>CZF08A-E</t>
    </r>
  </si>
  <si>
    <r>
      <t/>
    </r>
    <r>
      <rPr>
        <sz val="7"/>
        <color theme="1"/>
        <rFont val="Calibri"/>
        <family val="2"/>
        <scheme val="minor"/>
      </rPr>
      <t xml:space="preserve">ZOCALO PARA RELE DE </t>
    </r>
    <r>
      <rPr>
        <sz val="7"/>
        <color rgb="FFff0000"/>
        <rFont val="Calibri"/>
        <family val="2"/>
        <scheme val="minor"/>
      </rPr>
      <t>8 POLOS</t>
    </r>
    <r>
      <rPr>
        <sz val="7"/>
        <color theme="1"/>
        <rFont val="Calibri"/>
        <family val="2"/>
        <scheme val="minor"/>
      </rPr>
      <t>, PARA JQX-10F/2Z, JTX- 2C, JMK2P-I</t>
    </r>
  </si>
  <si>
    <r>
      <t/>
    </r>
    <r>
      <rPr>
        <sz val="7"/>
        <color theme="1"/>
        <rFont val="Calibri"/>
        <family val="2"/>
        <scheme val="minor"/>
      </rPr>
      <t>CZF11A-E</t>
    </r>
  </si>
  <si>
    <r>
      <t/>
    </r>
    <r>
      <rPr>
        <sz val="7"/>
        <color theme="1"/>
        <rFont val="Calibri"/>
        <family val="2"/>
        <scheme val="minor"/>
      </rPr>
      <t xml:space="preserve">ZOCALO PARA RELE DE </t>
    </r>
    <r>
      <rPr>
        <sz val="7"/>
        <color rgb="FFff0000"/>
        <rFont val="Calibri"/>
        <family val="2"/>
        <scheme val="minor"/>
      </rPr>
      <t xml:space="preserve">11 POLOS, </t>
    </r>
    <r>
      <rPr>
        <sz val="7"/>
        <color theme="1"/>
        <rFont val="Calibri"/>
        <family val="2"/>
        <scheme val="minor"/>
      </rPr>
      <t>PARA JQX-10F/3Z, JTX- 3C, JMK3P-I</t>
    </r>
  </si>
  <si>
    <r>
      <t/>
    </r>
    <r>
      <rPr>
        <b/>
        <sz val="7"/>
        <color rgb="FFffffff"/>
        <rFont val="Calibri"/>
        <family val="2"/>
        <scheme val="minor"/>
      </rPr>
      <t xml:space="preserve">285964
</t>
    </r>
    <r>
      <rPr>
        <b/>
        <sz val="7"/>
        <color rgb="FFff0000"/>
        <rFont val="Calibri"/>
        <family val="2"/>
        <scheme val="minor"/>
      </rPr>
      <t>285959</t>
    </r>
  </si>
  <si>
    <r>
      <t/>
    </r>
    <r>
      <rPr>
        <sz val="7"/>
        <color theme="1"/>
        <rFont val="Calibri"/>
        <family val="2"/>
        <scheme val="minor"/>
      </rPr>
      <t>CZY11A-E</t>
    </r>
  </si>
  <si>
    <r>
      <t/>
    </r>
    <r>
      <rPr>
        <sz val="7"/>
        <color theme="1"/>
        <rFont val="Calibri"/>
        <family val="2"/>
        <scheme val="minor"/>
      </rPr>
      <t xml:space="preserve">ZOCALO PARA RELE DE </t>
    </r>
    <r>
      <rPr>
        <sz val="7"/>
        <color rgb="FFff0000"/>
        <rFont val="Calibri"/>
        <family val="2"/>
        <scheme val="minor"/>
      </rPr>
      <t>11 POLOS</t>
    </r>
    <r>
      <rPr>
        <sz val="7"/>
        <color theme="1"/>
        <rFont val="Calibri"/>
        <family val="2"/>
        <scheme val="minor"/>
      </rPr>
      <t>, PARA JZX-22F(D)/3Z, NJX-13FW(B)/3ZS</t>
    </r>
  </si>
  <si>
    <r>
      <t/>
    </r>
    <r>
      <rPr>
        <b/>
        <sz val="7"/>
        <color rgb="FFffffff"/>
        <rFont val="Calibri"/>
        <family val="2"/>
        <scheme val="minor"/>
      </rPr>
      <t xml:space="preserve">285963
</t>
    </r>
    <r>
      <rPr>
        <b/>
        <sz val="7"/>
        <color rgb="FFff0000"/>
        <rFont val="Calibri"/>
        <family val="2"/>
        <scheme val="minor"/>
      </rPr>
      <t>285958</t>
    </r>
  </si>
  <si>
    <r>
      <t/>
    </r>
    <r>
      <rPr>
        <sz val="7"/>
        <color theme="1"/>
        <rFont val="Calibri"/>
        <family val="2"/>
        <scheme val="minor"/>
      </rPr>
      <t>CZY14A-E</t>
    </r>
  </si>
  <si>
    <r>
      <t/>
    </r>
    <r>
      <rPr>
        <sz val="7"/>
        <color theme="1"/>
        <rFont val="Calibri"/>
        <family val="2"/>
        <scheme val="minor"/>
      </rPr>
      <t xml:space="preserve">ZOCALO PARA RELE DE </t>
    </r>
    <r>
      <rPr>
        <sz val="7"/>
        <color rgb="FFff0000"/>
        <rFont val="Calibri"/>
        <family val="2"/>
        <scheme val="minor"/>
      </rPr>
      <t>14 POLOS</t>
    </r>
    <r>
      <rPr>
        <sz val="7"/>
        <color theme="1"/>
        <rFont val="Calibri"/>
        <family val="2"/>
        <scheme val="minor"/>
      </rPr>
      <t>, PARA JZX-22F(D)/4Z</t>
    </r>
  </si>
  <si>
    <r>
      <t/>
    </r>
    <r>
      <rPr>
        <sz val="7"/>
        <color theme="1"/>
        <rFont val="Calibri"/>
        <family val="2"/>
        <scheme val="minor"/>
      </rPr>
      <t xml:space="preserve">JQX-10F 2Z </t>
    </r>
    <r>
      <rPr>
        <sz val="7"/>
        <color rgb="FFff0000"/>
        <rFont val="Calibri"/>
        <family val="2"/>
        <scheme val="minor"/>
      </rPr>
      <t>AC24V</t>
    </r>
  </si>
  <si>
    <r>
      <t/>
    </r>
    <r>
      <rPr>
        <sz val="7"/>
        <color theme="1"/>
        <rFont val="Calibri"/>
        <family val="2"/>
        <scheme val="minor"/>
      </rPr>
      <t xml:space="preserve">RELE DE POTENCIA, </t>
    </r>
    <r>
      <rPr>
        <sz val="7"/>
        <color rgb="FFff0000"/>
        <rFont val="Calibri"/>
        <family val="2"/>
        <scheme val="minor"/>
      </rPr>
      <t>8PINS</t>
    </r>
    <r>
      <rPr>
        <sz val="7"/>
        <color theme="1"/>
        <rFont val="Calibri"/>
        <family val="2"/>
        <scheme val="minor"/>
      </rPr>
      <t>, PLUG IN, BOB.24VAC 2NA/NC</t>
    </r>
  </si>
  <si>
    <r>
      <t/>
    </r>
    <r>
      <rPr>
        <sz val="7"/>
        <color theme="1"/>
        <rFont val="Calibri"/>
        <family val="2"/>
        <scheme val="minor"/>
      </rPr>
      <t xml:space="preserve">JQX-10F 2Z </t>
    </r>
    <r>
      <rPr>
        <sz val="7"/>
        <color rgb="FFff0000"/>
        <rFont val="Calibri"/>
        <family val="2"/>
        <scheme val="minor"/>
      </rPr>
      <t>AC110V</t>
    </r>
  </si>
  <si>
    <r>
      <t/>
    </r>
    <r>
      <rPr>
        <sz val="7"/>
        <color theme="1"/>
        <rFont val="Calibri"/>
        <family val="2"/>
        <scheme val="minor"/>
      </rPr>
      <t xml:space="preserve">RELE DE POTENCIA, </t>
    </r>
    <r>
      <rPr>
        <sz val="7"/>
        <color rgb="FFff0000"/>
        <rFont val="Calibri"/>
        <family val="2"/>
        <scheme val="minor"/>
      </rPr>
      <t>8PINS</t>
    </r>
    <r>
      <rPr>
        <sz val="7"/>
        <color theme="1"/>
        <rFont val="Calibri"/>
        <family val="2"/>
        <scheme val="minor"/>
      </rPr>
      <t>, PLUG IN, BOB.110VAC 2NA/NC</t>
    </r>
  </si>
  <si>
    <r>
      <t/>
    </r>
    <r>
      <rPr>
        <sz val="7"/>
        <color theme="1"/>
        <rFont val="Calibri"/>
        <family val="2"/>
        <scheme val="minor"/>
      </rPr>
      <t xml:space="preserve">JQX-10F 2Z </t>
    </r>
    <r>
      <rPr>
        <sz val="7"/>
        <color rgb="FFff0000"/>
        <rFont val="Calibri"/>
        <family val="2"/>
        <scheme val="minor"/>
      </rPr>
      <t>AC220V</t>
    </r>
  </si>
  <si>
    <r>
      <t/>
    </r>
    <r>
      <rPr>
        <sz val="7"/>
        <color theme="1"/>
        <rFont val="Calibri"/>
        <family val="2"/>
        <scheme val="minor"/>
      </rPr>
      <t xml:space="preserve">RELE DE POTENCIA, </t>
    </r>
    <r>
      <rPr>
        <sz val="7"/>
        <color rgb="FFff0000"/>
        <rFont val="Calibri"/>
        <family val="2"/>
        <scheme val="minor"/>
      </rPr>
      <t>8PINS</t>
    </r>
    <r>
      <rPr>
        <sz val="7"/>
        <color theme="1"/>
        <rFont val="Calibri"/>
        <family val="2"/>
        <scheme val="minor"/>
      </rPr>
      <t>, PLUG IN, BOB.220VAC 2NA/NC</t>
    </r>
  </si>
  <si>
    <r>
      <t/>
    </r>
    <r>
      <rPr>
        <sz val="7"/>
        <color theme="1"/>
        <rFont val="Calibri"/>
        <family val="2"/>
        <scheme val="minor"/>
      </rPr>
      <t xml:space="preserve">JQX-10F 2Z                </t>
    </r>
    <r>
      <rPr>
        <sz val="7"/>
        <color rgb="FFff0000"/>
        <rFont val="Calibri"/>
        <family val="2"/>
        <scheme val="minor"/>
      </rPr>
      <t>DC12V</t>
    </r>
  </si>
  <si>
    <r>
      <t/>
    </r>
    <r>
      <rPr>
        <sz val="7"/>
        <color theme="1"/>
        <rFont val="Calibri"/>
        <family val="2"/>
        <scheme val="minor"/>
      </rPr>
      <t xml:space="preserve">RELE DE POTENCIA, </t>
    </r>
    <r>
      <rPr>
        <sz val="7"/>
        <color rgb="FFff0000"/>
        <rFont val="Calibri"/>
        <family val="2"/>
        <scheme val="minor"/>
      </rPr>
      <t xml:space="preserve">8PINS, </t>
    </r>
    <r>
      <rPr>
        <sz val="7"/>
        <color theme="1"/>
        <rFont val="Calibri"/>
        <family val="2"/>
        <scheme val="minor"/>
      </rPr>
      <t>PLUG IN, BOB.12VDC 2NA/NC</t>
    </r>
  </si>
  <si>
    <r>
      <t/>
    </r>
    <r>
      <rPr>
        <sz val="7"/>
        <color theme="1"/>
        <rFont val="Calibri"/>
        <family val="2"/>
        <scheme val="minor"/>
      </rPr>
      <t xml:space="preserve">JQX-10F 2Z                </t>
    </r>
    <r>
      <rPr>
        <sz val="7"/>
        <color rgb="FFff0000"/>
        <rFont val="Calibri"/>
        <family val="2"/>
        <scheme val="minor"/>
      </rPr>
      <t>DC24V</t>
    </r>
  </si>
  <si>
    <r>
      <t/>
    </r>
    <r>
      <rPr>
        <sz val="7"/>
        <color theme="1"/>
        <rFont val="Calibri"/>
        <family val="2"/>
        <scheme val="minor"/>
      </rPr>
      <t xml:space="preserve">RELE DE POTENCIA, </t>
    </r>
    <r>
      <rPr>
        <sz val="7"/>
        <color rgb="FFff0000"/>
        <rFont val="Calibri"/>
        <family val="2"/>
        <scheme val="minor"/>
      </rPr>
      <t xml:space="preserve">8PINS, </t>
    </r>
    <r>
      <rPr>
        <sz val="7"/>
        <color theme="1"/>
        <rFont val="Calibri"/>
        <family val="2"/>
        <scheme val="minor"/>
      </rPr>
      <t>PLUG IN, BOB.24VDC 2NA/NC</t>
    </r>
  </si>
  <si>
    <r>
      <t/>
    </r>
    <r>
      <rPr>
        <sz val="7"/>
        <color theme="1"/>
        <rFont val="Calibri"/>
        <family val="2"/>
        <scheme val="minor"/>
      </rPr>
      <t xml:space="preserve">JQX-10F 3Z                </t>
    </r>
    <r>
      <rPr>
        <sz val="7"/>
        <color rgb="FFff0000"/>
        <rFont val="Calibri"/>
        <family val="2"/>
        <scheme val="minor"/>
      </rPr>
      <t>AC24V</t>
    </r>
  </si>
  <si>
    <r>
      <t/>
    </r>
    <r>
      <rPr>
        <sz val="7"/>
        <color theme="1"/>
        <rFont val="Calibri"/>
        <family val="2"/>
        <scheme val="minor"/>
      </rPr>
      <t xml:space="preserve">RELE DE POTENCIA, </t>
    </r>
    <r>
      <rPr>
        <sz val="7"/>
        <color rgb="FFff0000"/>
        <rFont val="Calibri"/>
        <family val="2"/>
        <scheme val="minor"/>
      </rPr>
      <t xml:space="preserve">11PINS, </t>
    </r>
    <r>
      <rPr>
        <sz val="7"/>
        <color theme="1"/>
        <rFont val="Calibri"/>
        <family val="2"/>
        <scheme val="minor"/>
      </rPr>
      <t>PLUG IN, BOB.24VAC 3NA/NC</t>
    </r>
  </si>
  <si>
    <r>
      <t/>
    </r>
    <r>
      <rPr>
        <sz val="7"/>
        <color theme="1"/>
        <rFont val="Calibri"/>
        <family val="2"/>
        <scheme val="minor"/>
      </rPr>
      <t xml:space="preserve">JQX-10F 3Z </t>
    </r>
    <r>
      <rPr>
        <sz val="7"/>
        <color rgb="FFff0000"/>
        <rFont val="Calibri"/>
        <family val="2"/>
        <scheme val="minor"/>
      </rPr>
      <t>AC110V</t>
    </r>
  </si>
  <si>
    <r>
      <t/>
    </r>
    <r>
      <rPr>
        <sz val="7"/>
        <color theme="1"/>
        <rFont val="Calibri"/>
        <family val="2"/>
        <scheme val="minor"/>
      </rPr>
      <t>RELE DE POTENCIA</t>
    </r>
    <r>
      <rPr>
        <sz val="7"/>
        <color rgb="FFff0000"/>
        <rFont val="Calibri"/>
        <family val="2"/>
        <scheme val="minor"/>
      </rPr>
      <t>, 11PINS</t>
    </r>
    <r>
      <rPr>
        <sz val="7"/>
        <color theme="1"/>
        <rFont val="Calibri"/>
        <family val="2"/>
        <scheme val="minor"/>
      </rPr>
      <t>, PLUG IN, BOB.110VAC 3NA/NC</t>
    </r>
  </si>
  <si>
    <r>
      <t/>
    </r>
    <r>
      <rPr>
        <sz val="7"/>
        <color theme="1"/>
        <rFont val="Calibri"/>
        <family val="2"/>
        <scheme val="minor"/>
      </rPr>
      <t xml:space="preserve">JQX-10F 3Z </t>
    </r>
    <r>
      <rPr>
        <sz val="7"/>
        <color rgb="FFff0000"/>
        <rFont val="Calibri"/>
        <family val="2"/>
        <scheme val="minor"/>
      </rPr>
      <t>AC220V</t>
    </r>
  </si>
  <si>
    <r>
      <t/>
    </r>
    <r>
      <rPr>
        <sz val="7"/>
        <color theme="1"/>
        <rFont val="Calibri"/>
        <family val="2"/>
        <scheme val="minor"/>
      </rPr>
      <t xml:space="preserve">RELE DE POTENCIA, </t>
    </r>
    <r>
      <rPr>
        <sz val="7"/>
        <color rgb="FFff0000"/>
        <rFont val="Calibri"/>
        <family val="2"/>
        <scheme val="minor"/>
      </rPr>
      <t>11PINS</t>
    </r>
    <r>
      <rPr>
        <sz val="7"/>
        <color theme="1"/>
        <rFont val="Calibri"/>
        <family val="2"/>
        <scheme val="minor"/>
      </rPr>
      <t>, PLUG IN, BOB.220VAC 3NA/NC</t>
    </r>
  </si>
  <si>
    <r>
      <t/>
    </r>
    <r>
      <rPr>
        <sz val="7"/>
        <color theme="1"/>
        <rFont val="Calibri"/>
        <family val="2"/>
        <scheme val="minor"/>
      </rPr>
      <t xml:space="preserve">JQX-10F 3Z                </t>
    </r>
    <r>
      <rPr>
        <sz val="7"/>
        <color rgb="FFff0000"/>
        <rFont val="Calibri"/>
        <family val="2"/>
        <scheme val="minor"/>
      </rPr>
      <t>DC12V</t>
    </r>
  </si>
  <si>
    <r>
      <t/>
    </r>
    <r>
      <rPr>
        <sz val="7"/>
        <color theme="1"/>
        <rFont val="Calibri"/>
        <family val="2"/>
        <scheme val="minor"/>
      </rPr>
      <t xml:space="preserve">RELE DE POTENCIA, </t>
    </r>
    <r>
      <rPr>
        <sz val="7"/>
        <color rgb="FFff0000"/>
        <rFont val="Calibri"/>
        <family val="2"/>
        <scheme val="minor"/>
      </rPr>
      <t>11PINS</t>
    </r>
    <r>
      <rPr>
        <sz val="7"/>
        <color theme="1"/>
        <rFont val="Calibri"/>
        <family val="2"/>
        <scheme val="minor"/>
      </rPr>
      <t>, PLUG IN, BOB.12VDC 3NA/NC</t>
    </r>
  </si>
  <si>
    <r>
      <t/>
    </r>
    <r>
      <rPr>
        <sz val="7"/>
        <color theme="1"/>
        <rFont val="Calibri"/>
        <family val="2"/>
        <scheme val="minor"/>
      </rPr>
      <t xml:space="preserve">JQX-10F 3Z                </t>
    </r>
    <r>
      <rPr>
        <sz val="7"/>
        <color rgb="FFff0000"/>
        <rFont val="Calibri"/>
        <family val="2"/>
        <scheme val="minor"/>
      </rPr>
      <t>DC24V</t>
    </r>
  </si>
  <si>
    <r>
      <t/>
    </r>
    <r>
      <rPr>
        <sz val="7"/>
        <color theme="1"/>
        <rFont val="Calibri"/>
        <family val="2"/>
        <scheme val="minor"/>
      </rPr>
      <t xml:space="preserve">RELE DE POTENCIA, </t>
    </r>
    <r>
      <rPr>
        <sz val="7"/>
        <color rgb="FFff0000"/>
        <rFont val="Calibri"/>
        <family val="2"/>
        <scheme val="minor"/>
      </rPr>
      <t>11PINS</t>
    </r>
    <r>
      <rPr>
        <sz val="7"/>
        <color theme="1"/>
        <rFont val="Calibri"/>
        <family val="2"/>
        <scheme val="minor"/>
      </rPr>
      <t>, PLUG IN, BOB.24VDC 3NA/NC</t>
    </r>
  </si>
  <si>
    <r>
      <t/>
    </r>
    <r>
      <rPr>
        <sz val="7"/>
        <color theme="1"/>
        <rFont val="Calibri"/>
        <family val="2"/>
        <scheme val="minor"/>
      </rPr>
      <t xml:space="preserve">JMK2P-I </t>
    </r>
    <r>
      <rPr>
        <sz val="7"/>
        <color rgb="FFff0000"/>
        <rFont val="Calibri"/>
        <family val="2"/>
        <scheme val="minor"/>
      </rPr>
      <t>AC220V</t>
    </r>
  </si>
  <si>
    <r>
      <t/>
    </r>
    <r>
      <rPr>
        <sz val="7"/>
        <color theme="1"/>
        <rFont val="Calibri"/>
        <family val="2"/>
        <scheme val="minor"/>
      </rPr>
      <t xml:space="preserve">RELE ENCAPSULADO, BOB.220VAC, 2NA/NC, 10A, CON INDICADOR MECAN. </t>
    </r>
    <r>
      <rPr>
        <sz val="7"/>
        <color rgb="FFff0000"/>
        <rFont val="Calibri"/>
        <family val="2"/>
        <scheme val="minor"/>
      </rPr>
      <t>8 PINES</t>
    </r>
  </si>
  <si>
    <r>
      <t/>
    </r>
    <r>
      <rPr>
        <sz val="7"/>
        <color theme="1"/>
        <rFont val="Calibri"/>
        <family val="2"/>
        <scheme val="minor"/>
      </rPr>
      <t xml:space="preserve">JMK2P-I </t>
    </r>
    <r>
      <rPr>
        <sz val="7"/>
        <color rgb="FFff0000"/>
        <rFont val="Calibri"/>
        <family val="2"/>
        <scheme val="minor"/>
      </rPr>
      <t>DC24V</t>
    </r>
  </si>
  <si>
    <r>
      <t/>
    </r>
    <r>
      <rPr>
        <sz val="7"/>
        <color theme="1"/>
        <rFont val="Calibri"/>
        <family val="2"/>
        <scheme val="minor"/>
      </rPr>
      <t xml:space="preserve">RELE ENCAPSULADO, BOB.24VDC, 2NA/NC, 10A, CON INDICADOR MECAN. </t>
    </r>
    <r>
      <rPr>
        <sz val="7"/>
        <color rgb="FFff0000"/>
        <rFont val="Calibri"/>
        <family val="2"/>
        <scheme val="minor"/>
      </rPr>
      <t>8 PINES</t>
    </r>
  </si>
  <si>
    <r>
      <t/>
    </r>
    <r>
      <rPr>
        <b/>
        <sz val="7"/>
        <color rgb="FFffffff"/>
        <rFont val="Calibri"/>
        <family val="2"/>
        <scheme val="minor"/>
      </rPr>
      <t xml:space="preserve">290072
</t>
    </r>
    <r>
      <rPr>
        <b/>
        <sz val="7"/>
        <color rgb="FFff0000"/>
        <rFont val="Calibri"/>
        <family val="2"/>
        <scheme val="minor"/>
      </rPr>
      <t>290043</t>
    </r>
  </si>
  <si>
    <r>
      <t/>
    </r>
    <r>
      <rPr>
        <sz val="7"/>
        <color theme="1"/>
        <rFont val="Calibri"/>
        <family val="2"/>
        <scheme val="minor"/>
      </rPr>
      <t xml:space="preserve">JMK3P-I </t>
    </r>
    <r>
      <rPr>
        <sz val="7"/>
        <color rgb="FFff0000"/>
        <rFont val="Calibri"/>
        <family val="2"/>
        <scheme val="minor"/>
      </rPr>
      <t>AC24V</t>
    </r>
  </si>
  <si>
    <r>
      <t/>
    </r>
    <r>
      <rPr>
        <sz val="7"/>
        <color theme="1"/>
        <rFont val="Calibri"/>
        <family val="2"/>
        <scheme val="minor"/>
      </rPr>
      <t xml:space="preserve">RELE ENCAPSULADO, BOB.24VAC, 3NA/NC, 10A, CON INDICADOR MECAN. </t>
    </r>
    <r>
      <rPr>
        <sz val="7"/>
        <color rgb="FFff0000"/>
        <rFont val="Calibri"/>
        <family val="2"/>
        <scheme val="minor"/>
      </rPr>
      <t>11 PINES</t>
    </r>
  </si>
  <si>
    <r>
      <t/>
    </r>
    <r>
      <rPr>
        <sz val="7"/>
        <color theme="1"/>
        <rFont val="Calibri"/>
        <family val="2"/>
        <scheme val="minor"/>
      </rPr>
      <t xml:space="preserve">JMK3P-I </t>
    </r>
    <r>
      <rPr>
        <sz val="7"/>
        <color rgb="FFff0000"/>
        <rFont val="Calibri"/>
        <family val="2"/>
        <scheme val="minor"/>
      </rPr>
      <t>AC110V</t>
    </r>
  </si>
  <si>
    <r>
      <t/>
    </r>
    <r>
      <rPr>
        <sz val="7"/>
        <color theme="1"/>
        <rFont val="Calibri"/>
        <family val="2"/>
        <scheme val="minor"/>
      </rPr>
      <t xml:space="preserve">RELE ENCAPSULADO, BOB.110VAC, 3NA/NC, 10A, CON INDICADOR MECAN. </t>
    </r>
    <r>
      <rPr>
        <sz val="7"/>
        <color rgb="FFff0000"/>
        <rFont val="Calibri"/>
        <family val="2"/>
        <scheme val="minor"/>
      </rPr>
      <t>11 PINES</t>
    </r>
  </si>
  <si>
    <r>
      <t/>
    </r>
    <r>
      <rPr>
        <sz val="7"/>
        <color theme="1"/>
        <rFont val="Calibri"/>
        <family val="2"/>
        <scheme val="minor"/>
      </rPr>
      <t xml:space="preserve">JMK3P-I </t>
    </r>
    <r>
      <rPr>
        <sz val="7"/>
        <color rgb="FFff0000"/>
        <rFont val="Calibri"/>
        <family val="2"/>
        <scheme val="minor"/>
      </rPr>
      <t>AC220V</t>
    </r>
  </si>
  <si>
    <r>
      <t/>
    </r>
    <r>
      <rPr>
        <sz val="7"/>
        <color theme="1"/>
        <rFont val="Calibri"/>
        <family val="2"/>
        <scheme val="minor"/>
      </rPr>
      <t xml:space="preserve">RELE ENCAPSULADO, BOB.220VAC, 3NA/NC, 10A, CON INDICADOR MECAN. </t>
    </r>
    <r>
      <rPr>
        <sz val="7"/>
        <color rgb="FFff0000"/>
        <rFont val="Calibri"/>
        <family val="2"/>
        <scheme val="minor"/>
      </rPr>
      <t>11 PINES</t>
    </r>
  </si>
  <si>
    <r>
      <t/>
    </r>
    <r>
      <rPr>
        <sz val="7"/>
        <color theme="1"/>
        <rFont val="Calibri"/>
        <family val="2"/>
        <scheme val="minor"/>
      </rPr>
      <t xml:space="preserve">JMK3P-I </t>
    </r>
    <r>
      <rPr>
        <sz val="7"/>
        <color rgb="FFff0000"/>
        <rFont val="Calibri"/>
        <family val="2"/>
        <scheme val="minor"/>
      </rPr>
      <t>DC12V</t>
    </r>
  </si>
  <si>
    <r>
      <t/>
    </r>
    <r>
      <rPr>
        <sz val="7"/>
        <color theme="1"/>
        <rFont val="Calibri"/>
        <family val="2"/>
        <scheme val="minor"/>
      </rPr>
      <t xml:space="preserve">RELE ENCAPSULADO, BOB.12VDC, 3NA/NC, 10A, CON INDICADOR MECAN. </t>
    </r>
    <r>
      <rPr>
        <sz val="7"/>
        <color rgb="FFff0000"/>
        <rFont val="Calibri"/>
        <family val="2"/>
        <scheme val="minor"/>
      </rPr>
      <t>11 PINES</t>
    </r>
  </si>
  <si>
    <r>
      <t/>
    </r>
    <r>
      <rPr>
        <b/>
        <sz val="7"/>
        <color rgb="FFffffff"/>
        <rFont val="Calibri"/>
        <family val="2"/>
        <scheme val="minor"/>
      </rPr>
      <t xml:space="preserve">290077
</t>
    </r>
    <r>
      <rPr>
        <b/>
        <sz val="7"/>
        <color rgb="FFff0000"/>
        <rFont val="Calibri"/>
        <family val="2"/>
        <scheme val="minor"/>
      </rPr>
      <t>290026</t>
    </r>
  </si>
  <si>
    <r>
      <t/>
    </r>
    <r>
      <rPr>
        <sz val="7"/>
        <color theme="1"/>
        <rFont val="Calibri"/>
        <family val="2"/>
        <scheme val="minor"/>
      </rPr>
      <t xml:space="preserve">JMK3P-I </t>
    </r>
    <r>
      <rPr>
        <sz val="7"/>
        <color rgb="FFff0000"/>
        <rFont val="Calibri"/>
        <family val="2"/>
        <scheme val="minor"/>
      </rPr>
      <t>DC24V</t>
    </r>
  </si>
  <si>
    <r>
      <t/>
    </r>
    <r>
      <rPr>
        <sz val="7"/>
        <color theme="1"/>
        <rFont val="Calibri"/>
        <family val="2"/>
        <scheme val="minor"/>
      </rPr>
      <t xml:space="preserve">RELE ENCAPSULADO, BOB.24VDC, 3NA/NC, 10A, CON INDICADOR MECAN. </t>
    </r>
    <r>
      <rPr>
        <sz val="7"/>
        <color rgb="FFff0000"/>
        <rFont val="Calibri"/>
        <family val="2"/>
        <scheme val="minor"/>
      </rPr>
      <t>11 PINES</t>
    </r>
  </si>
  <si>
    <r>
      <t/>
    </r>
    <r>
      <rPr>
        <sz val="7"/>
        <color theme="1"/>
        <rFont val="Calibri"/>
        <family val="2"/>
        <scheme val="minor"/>
      </rPr>
      <t>JZX-22F(D) 2Z PLU WITH LIGH</t>
    </r>
  </si>
  <si>
    <r>
      <t/>
    </r>
    <r>
      <rPr>
        <sz val="7"/>
        <color theme="1"/>
        <rFont val="Calibri"/>
        <family val="2"/>
        <scheme val="minor"/>
      </rPr>
      <t xml:space="preserve">RELE DE POTENCIA, </t>
    </r>
    <r>
      <rPr>
        <sz val="7"/>
        <color rgb="FFff0000"/>
        <rFont val="Calibri"/>
        <family val="2"/>
        <scheme val="minor"/>
      </rPr>
      <t>8PINS</t>
    </r>
    <r>
      <rPr>
        <sz val="7"/>
        <color theme="1"/>
        <rFont val="Calibri"/>
        <family val="2"/>
        <scheme val="minor"/>
      </rPr>
      <t xml:space="preserve">, PLUG IN, </t>
    </r>
    <r>
      <rPr>
        <sz val="7"/>
        <color rgb="FFff0000"/>
        <rFont val="Calibri"/>
        <family val="2"/>
        <scheme val="minor"/>
      </rPr>
      <t xml:space="preserve">BOB.24VAC </t>
    </r>
    <r>
      <rPr>
        <sz val="7"/>
        <color theme="1"/>
        <rFont val="Calibri"/>
        <family val="2"/>
        <scheme val="minor"/>
      </rPr>
      <t>2NA/NC, CON INDICADOR MECAN.</t>
    </r>
  </si>
  <si>
    <r>
      <t/>
    </r>
    <r>
      <rPr>
        <sz val="7"/>
        <color theme="1"/>
        <rFont val="Calibri"/>
        <family val="2"/>
        <scheme val="minor"/>
      </rPr>
      <t xml:space="preserve">RELE DE POTENCIA, </t>
    </r>
    <r>
      <rPr>
        <sz val="7"/>
        <color rgb="FFff0000"/>
        <rFont val="Calibri"/>
        <family val="2"/>
        <scheme val="minor"/>
      </rPr>
      <t>8PINS</t>
    </r>
    <r>
      <rPr>
        <sz val="7"/>
        <color theme="1"/>
        <rFont val="Calibri"/>
        <family val="2"/>
        <scheme val="minor"/>
      </rPr>
      <t xml:space="preserve">, PLUG IN, </t>
    </r>
    <r>
      <rPr>
        <sz val="7"/>
        <color rgb="FFff0000"/>
        <rFont val="Calibri"/>
        <family val="2"/>
        <scheme val="minor"/>
      </rPr>
      <t xml:space="preserve">BOB.110VAC </t>
    </r>
    <r>
      <rPr>
        <sz val="7"/>
        <color theme="1"/>
        <rFont val="Calibri"/>
        <family val="2"/>
        <scheme val="minor"/>
      </rPr>
      <t>2NA/NC, CON INDICADOR MECAN.</t>
    </r>
  </si>
  <si>
    <r>
      <t/>
    </r>
    <r>
      <rPr>
        <sz val="7"/>
        <color theme="1"/>
        <rFont val="Calibri"/>
        <family val="2"/>
        <scheme val="minor"/>
      </rPr>
      <t xml:space="preserve">RELE DE POTENCIA, </t>
    </r>
    <r>
      <rPr>
        <sz val="7"/>
        <color rgb="FFff0000"/>
        <rFont val="Calibri"/>
        <family val="2"/>
        <scheme val="minor"/>
      </rPr>
      <t>8PINS</t>
    </r>
    <r>
      <rPr>
        <sz val="7"/>
        <color theme="1"/>
        <rFont val="Calibri"/>
        <family val="2"/>
        <scheme val="minor"/>
      </rPr>
      <t xml:space="preserve">, PLUG IN, </t>
    </r>
    <r>
      <rPr>
        <sz val="7"/>
        <color rgb="FFff0000"/>
        <rFont val="Calibri"/>
        <family val="2"/>
        <scheme val="minor"/>
      </rPr>
      <t xml:space="preserve">BOB.220VAC </t>
    </r>
    <r>
      <rPr>
        <sz val="7"/>
        <color theme="1"/>
        <rFont val="Calibri"/>
        <family val="2"/>
        <scheme val="minor"/>
      </rPr>
      <t>2NA/NC, CON INDICADOR MECAN.</t>
    </r>
  </si>
  <si>
    <r>
      <t/>
    </r>
    <r>
      <rPr>
        <sz val="7"/>
        <color theme="1"/>
        <rFont val="Calibri"/>
        <family val="2"/>
        <scheme val="minor"/>
      </rPr>
      <t xml:space="preserve">RELE DE POTENCIA, </t>
    </r>
    <r>
      <rPr>
        <sz val="7"/>
        <color rgb="FFff0000"/>
        <rFont val="Calibri"/>
        <family val="2"/>
        <scheme val="minor"/>
      </rPr>
      <t>8PINS</t>
    </r>
    <r>
      <rPr>
        <sz val="7"/>
        <color theme="1"/>
        <rFont val="Calibri"/>
        <family val="2"/>
        <scheme val="minor"/>
      </rPr>
      <t xml:space="preserve">, PLUG IN, </t>
    </r>
    <r>
      <rPr>
        <sz val="7"/>
        <color rgb="FFff0000"/>
        <rFont val="Calibri"/>
        <family val="2"/>
        <scheme val="minor"/>
      </rPr>
      <t xml:space="preserve">BOB.12VDC </t>
    </r>
    <r>
      <rPr>
        <sz val="7"/>
        <color theme="1"/>
        <rFont val="Calibri"/>
        <family val="2"/>
        <scheme val="minor"/>
      </rPr>
      <t>2NA/NC, CON INDICADOR MECAN.</t>
    </r>
  </si>
  <si>
    <r>
      <t/>
    </r>
    <r>
      <rPr>
        <sz val="7"/>
        <color theme="1"/>
        <rFont val="Calibri"/>
        <family val="2"/>
        <scheme val="minor"/>
      </rPr>
      <t xml:space="preserve">RELE DE POTENCIA, </t>
    </r>
    <r>
      <rPr>
        <sz val="7"/>
        <color rgb="FFff0000"/>
        <rFont val="Calibri"/>
        <family val="2"/>
        <scheme val="minor"/>
      </rPr>
      <t>8PINS</t>
    </r>
    <r>
      <rPr>
        <sz val="7"/>
        <color theme="1"/>
        <rFont val="Calibri"/>
        <family val="2"/>
        <scheme val="minor"/>
      </rPr>
      <t xml:space="preserve">, PLUG IN, </t>
    </r>
    <r>
      <rPr>
        <sz val="7"/>
        <color rgb="FFff0000"/>
        <rFont val="Calibri"/>
        <family val="2"/>
        <scheme val="minor"/>
      </rPr>
      <t xml:space="preserve">BOB.24VDC </t>
    </r>
    <r>
      <rPr>
        <sz val="7"/>
        <color theme="1"/>
        <rFont val="Calibri"/>
        <family val="2"/>
        <scheme val="minor"/>
      </rPr>
      <t>2NA/NC, CON INDICADOR MECAN.</t>
    </r>
  </si>
  <si>
    <r>
      <t/>
    </r>
    <r>
      <rPr>
        <sz val="7"/>
        <color theme="1"/>
        <rFont val="Calibri"/>
        <family val="2"/>
        <scheme val="minor"/>
      </rPr>
      <t>JZX-22F(D) 3Z PLU WITH LIGH</t>
    </r>
  </si>
  <si>
    <r>
      <t/>
    </r>
    <r>
      <rPr>
        <sz val="7"/>
        <color theme="1"/>
        <rFont val="Calibri"/>
        <family val="2"/>
        <scheme val="minor"/>
      </rPr>
      <t xml:space="preserve">RELE DE POTENCIA, </t>
    </r>
    <r>
      <rPr>
        <sz val="7"/>
        <color rgb="FFff0000"/>
        <rFont val="Calibri"/>
        <family val="2"/>
        <scheme val="minor"/>
      </rPr>
      <t>11PINS</t>
    </r>
    <r>
      <rPr>
        <sz val="7"/>
        <color theme="1"/>
        <rFont val="Calibri"/>
        <family val="2"/>
        <scheme val="minor"/>
      </rPr>
      <t xml:space="preserve">, PLUG IN, </t>
    </r>
    <r>
      <rPr>
        <sz val="7"/>
        <color rgb="FFff0000"/>
        <rFont val="Calibri"/>
        <family val="2"/>
        <scheme val="minor"/>
      </rPr>
      <t xml:space="preserve">BOB.24VAC </t>
    </r>
    <r>
      <rPr>
        <sz val="7"/>
        <color theme="1"/>
        <rFont val="Calibri"/>
        <family val="2"/>
        <scheme val="minor"/>
      </rPr>
      <t>3NA/NC, CON INDICADOR MECAN.</t>
    </r>
  </si>
  <si>
    <r>
      <t/>
    </r>
    <r>
      <rPr>
        <b/>
        <sz val="7"/>
        <color rgb="FFffffff"/>
        <rFont val="Calibri"/>
        <family val="2"/>
        <scheme val="minor"/>
      </rPr>
      <t xml:space="preserve">285359
</t>
    </r>
    <r>
      <rPr>
        <b/>
        <sz val="7"/>
        <color rgb="FFff0000"/>
        <rFont val="Calibri"/>
        <family val="2"/>
        <scheme val="minor"/>
      </rPr>
      <t>285200</t>
    </r>
  </si>
  <si>
    <r>
      <t/>
    </r>
    <r>
      <rPr>
        <sz val="7"/>
        <color theme="1"/>
        <rFont val="Calibri"/>
        <family val="2"/>
        <scheme val="minor"/>
      </rPr>
      <t xml:space="preserve">RELE DE POTENCIA, </t>
    </r>
    <r>
      <rPr>
        <sz val="7"/>
        <color rgb="FFff0000"/>
        <rFont val="Calibri"/>
        <family val="2"/>
        <scheme val="minor"/>
      </rPr>
      <t>11PINS</t>
    </r>
    <r>
      <rPr>
        <sz val="7"/>
        <color theme="1"/>
        <rFont val="Calibri"/>
        <family val="2"/>
        <scheme val="minor"/>
      </rPr>
      <t xml:space="preserve">, PLUG IN, </t>
    </r>
    <r>
      <rPr>
        <sz val="7"/>
        <color rgb="FFff0000"/>
        <rFont val="Calibri"/>
        <family val="2"/>
        <scheme val="minor"/>
      </rPr>
      <t xml:space="preserve">BOB.110VAC </t>
    </r>
    <r>
      <rPr>
        <sz val="7"/>
        <color theme="1"/>
        <rFont val="Calibri"/>
        <family val="2"/>
        <scheme val="minor"/>
      </rPr>
      <t>3NA/NC, CON INDICADOR MECAN.</t>
    </r>
  </si>
  <si>
    <r>
      <t/>
    </r>
    <r>
      <rPr>
        <sz val="7"/>
        <color theme="1"/>
        <rFont val="Calibri"/>
        <family val="2"/>
        <scheme val="minor"/>
      </rPr>
      <t xml:space="preserve">RELE DE POTENCIA, </t>
    </r>
    <r>
      <rPr>
        <sz val="7"/>
        <color rgb="FFff0000"/>
        <rFont val="Calibri"/>
        <family val="2"/>
        <scheme val="minor"/>
      </rPr>
      <t xml:space="preserve">11PINS, </t>
    </r>
    <r>
      <rPr>
        <sz val="7"/>
        <color theme="1"/>
        <rFont val="Calibri"/>
        <family val="2"/>
        <scheme val="minor"/>
      </rPr>
      <t xml:space="preserve">PLUG IN, </t>
    </r>
    <r>
      <rPr>
        <sz val="7"/>
        <color rgb="FFff0000"/>
        <rFont val="Calibri"/>
        <family val="2"/>
        <scheme val="minor"/>
      </rPr>
      <t xml:space="preserve">BOB.220VAC </t>
    </r>
    <r>
      <rPr>
        <sz val="7"/>
        <color theme="1"/>
        <rFont val="Calibri"/>
        <family val="2"/>
        <scheme val="minor"/>
      </rPr>
      <t>3NA/NC, CON INDICADOR MECAN.</t>
    </r>
  </si>
  <si>
    <r>
      <t/>
    </r>
    <r>
      <rPr>
        <sz val="7"/>
        <color theme="1"/>
        <rFont val="Calibri"/>
        <family val="2"/>
        <scheme val="minor"/>
      </rPr>
      <t xml:space="preserve">RELE DE POTENCIA, </t>
    </r>
    <r>
      <rPr>
        <sz val="7"/>
        <color rgb="FFff0000"/>
        <rFont val="Calibri"/>
        <family val="2"/>
        <scheme val="minor"/>
      </rPr>
      <t xml:space="preserve">11PINS, </t>
    </r>
    <r>
      <rPr>
        <sz val="7"/>
        <color theme="1"/>
        <rFont val="Calibri"/>
        <family val="2"/>
        <scheme val="minor"/>
      </rPr>
      <t xml:space="preserve">PLUG IN, </t>
    </r>
    <r>
      <rPr>
        <sz val="7"/>
        <color rgb="FFff0000"/>
        <rFont val="Calibri"/>
        <family val="2"/>
        <scheme val="minor"/>
      </rPr>
      <t xml:space="preserve">BOB.12VDC </t>
    </r>
    <r>
      <rPr>
        <sz val="7"/>
        <color theme="1"/>
        <rFont val="Calibri"/>
        <family val="2"/>
        <scheme val="minor"/>
      </rPr>
      <t>3NA/NC, CON INDICADOR MECAN.</t>
    </r>
  </si>
  <si>
    <r>
      <t/>
    </r>
    <r>
      <rPr>
        <sz val="7"/>
        <color theme="1"/>
        <rFont val="Calibri"/>
        <family val="2"/>
        <scheme val="minor"/>
      </rPr>
      <t xml:space="preserve">RELE DE POTENCIA, </t>
    </r>
    <r>
      <rPr>
        <sz val="7"/>
        <color rgb="FFff0000"/>
        <rFont val="Calibri"/>
        <family val="2"/>
        <scheme val="minor"/>
      </rPr>
      <t>11PINS</t>
    </r>
    <r>
      <rPr>
        <sz val="7"/>
        <color theme="1"/>
        <rFont val="Calibri"/>
        <family val="2"/>
        <scheme val="minor"/>
      </rPr>
      <t xml:space="preserve">, PLUG IN, </t>
    </r>
    <r>
      <rPr>
        <sz val="7"/>
        <color rgb="FFff0000"/>
        <rFont val="Calibri"/>
        <family val="2"/>
        <scheme val="minor"/>
      </rPr>
      <t xml:space="preserve">BOB.24VDC </t>
    </r>
    <r>
      <rPr>
        <sz val="7"/>
        <color theme="1"/>
        <rFont val="Calibri"/>
        <family val="2"/>
        <scheme val="minor"/>
      </rPr>
      <t>3NA/NC, CON INDICADOR MECAN.</t>
    </r>
  </si>
  <si>
    <r>
      <t/>
    </r>
    <r>
      <rPr>
        <b/>
        <sz val="7"/>
        <color rgb="FFffffff"/>
        <rFont val="Calibri"/>
        <family val="2"/>
        <scheme val="minor"/>
      </rPr>
      <t xml:space="preserve">285375
</t>
    </r>
    <r>
      <rPr>
        <b/>
        <sz val="7"/>
        <color rgb="FFff0000"/>
        <rFont val="Calibri"/>
        <family val="2"/>
        <scheme val="minor"/>
      </rPr>
      <t>285449</t>
    </r>
  </si>
  <si>
    <r>
      <t/>
    </r>
    <r>
      <rPr>
        <sz val="7"/>
        <color theme="1"/>
        <rFont val="Calibri"/>
        <family val="2"/>
        <scheme val="minor"/>
      </rPr>
      <t>JZX-22F(D) 4Z PLU WITH LIGH</t>
    </r>
  </si>
  <si>
    <r>
      <t/>
    </r>
    <r>
      <rPr>
        <sz val="7"/>
        <color theme="1"/>
        <rFont val="Calibri"/>
        <family val="2"/>
        <scheme val="minor"/>
      </rPr>
      <t xml:space="preserve">RELE DE POTENCIA, </t>
    </r>
    <r>
      <rPr>
        <sz val="7"/>
        <color rgb="FFff0000"/>
        <rFont val="Calibri"/>
        <family val="2"/>
        <scheme val="minor"/>
      </rPr>
      <t>14PINS</t>
    </r>
    <r>
      <rPr>
        <sz val="7"/>
        <color theme="1"/>
        <rFont val="Calibri"/>
        <family val="2"/>
        <scheme val="minor"/>
      </rPr>
      <t>, PLUG IN, BO</t>
    </r>
    <r>
      <rPr>
        <sz val="7"/>
        <color rgb="FFff0000"/>
        <rFont val="Calibri"/>
        <family val="2"/>
        <scheme val="minor"/>
      </rPr>
      <t xml:space="preserve">B.24VAC </t>
    </r>
    <r>
      <rPr>
        <sz val="7"/>
        <color theme="1"/>
        <rFont val="Calibri"/>
        <family val="2"/>
        <scheme val="minor"/>
      </rPr>
      <t>4NA/NC, CON INDICADOR MECAN.</t>
    </r>
  </si>
  <si>
    <r>
      <t/>
    </r>
    <r>
      <rPr>
        <b/>
        <sz val="7"/>
        <color rgb="FFffffff"/>
        <rFont val="Calibri"/>
        <family val="2"/>
        <scheme val="minor"/>
      </rPr>
      <t xml:space="preserve">285378
</t>
    </r>
    <r>
      <rPr>
        <b/>
        <sz val="7"/>
        <color rgb="FFff0000"/>
        <rFont val="Calibri"/>
        <family val="2"/>
        <scheme val="minor"/>
      </rPr>
      <t>285447</t>
    </r>
  </si>
  <si>
    <r>
      <t/>
    </r>
    <r>
      <rPr>
        <sz val="7"/>
        <color theme="1"/>
        <rFont val="Calibri"/>
        <family val="2"/>
        <scheme val="minor"/>
      </rPr>
      <t xml:space="preserve">RELE DE POTENCIA, </t>
    </r>
    <r>
      <rPr>
        <sz val="7"/>
        <color rgb="FFff0000"/>
        <rFont val="Calibri"/>
        <family val="2"/>
        <scheme val="minor"/>
      </rPr>
      <t>14PINS</t>
    </r>
    <r>
      <rPr>
        <sz val="7"/>
        <color theme="1"/>
        <rFont val="Calibri"/>
        <family val="2"/>
        <scheme val="minor"/>
      </rPr>
      <t xml:space="preserve">, PLUG IN, </t>
    </r>
    <r>
      <rPr>
        <sz val="7"/>
        <color rgb="FFff0000"/>
        <rFont val="Calibri"/>
        <family val="2"/>
        <scheme val="minor"/>
      </rPr>
      <t xml:space="preserve">BOB.110VAC </t>
    </r>
    <r>
      <rPr>
        <sz val="7"/>
        <color theme="1"/>
        <rFont val="Calibri"/>
        <family val="2"/>
        <scheme val="minor"/>
      </rPr>
      <t>4NA/NC, CON INDICADOR MECAN.</t>
    </r>
  </si>
  <si>
    <r>
      <t/>
    </r>
    <r>
      <rPr>
        <sz val="7"/>
        <color theme="1"/>
        <rFont val="Calibri"/>
        <family val="2"/>
        <scheme val="minor"/>
      </rPr>
      <t xml:space="preserve">RELE DE POTENCIA, </t>
    </r>
    <r>
      <rPr>
        <sz val="7"/>
        <color rgb="FFff0000"/>
        <rFont val="Calibri"/>
        <family val="2"/>
        <scheme val="minor"/>
      </rPr>
      <t xml:space="preserve">14PINS, </t>
    </r>
    <r>
      <rPr>
        <sz val="7"/>
        <color theme="1"/>
        <rFont val="Calibri"/>
        <family val="2"/>
        <scheme val="minor"/>
      </rPr>
      <t xml:space="preserve">PLUG IN, </t>
    </r>
    <r>
      <rPr>
        <sz val="7"/>
        <color rgb="FFff0000"/>
        <rFont val="Calibri"/>
        <family val="2"/>
        <scheme val="minor"/>
      </rPr>
      <t xml:space="preserve">BOB.220VAC </t>
    </r>
    <r>
      <rPr>
        <sz val="7"/>
        <color theme="1"/>
        <rFont val="Calibri"/>
        <family val="2"/>
        <scheme val="minor"/>
      </rPr>
      <t>4NA/NC, CON INDICADOR MECAN.</t>
    </r>
  </si>
  <si>
    <r>
      <t/>
    </r>
    <r>
      <rPr>
        <sz val="7"/>
        <color theme="1"/>
        <rFont val="Calibri"/>
        <family val="2"/>
        <scheme val="minor"/>
      </rPr>
      <t xml:space="preserve">RELE DE POTENCIA, </t>
    </r>
    <r>
      <rPr>
        <sz val="7"/>
        <color rgb="FFff0000"/>
        <rFont val="Calibri"/>
        <family val="2"/>
        <scheme val="minor"/>
      </rPr>
      <t>14PINS</t>
    </r>
    <r>
      <rPr>
        <sz val="7"/>
        <color theme="1"/>
        <rFont val="Calibri"/>
        <family val="2"/>
        <scheme val="minor"/>
      </rPr>
      <t xml:space="preserve">, PLUG IN, </t>
    </r>
    <r>
      <rPr>
        <sz val="7"/>
        <color rgb="FFff0000"/>
        <rFont val="Calibri"/>
        <family val="2"/>
        <scheme val="minor"/>
      </rPr>
      <t xml:space="preserve">BOB.12VDC </t>
    </r>
    <r>
      <rPr>
        <sz val="7"/>
        <color theme="1"/>
        <rFont val="Calibri"/>
        <family val="2"/>
        <scheme val="minor"/>
      </rPr>
      <t>4NA/NC, CON INDICADOR MECAN.</t>
    </r>
  </si>
  <si>
    <r>
      <t/>
    </r>
    <r>
      <rPr>
        <sz val="7"/>
        <color theme="1"/>
        <rFont val="Calibri"/>
        <family val="2"/>
        <scheme val="minor"/>
      </rPr>
      <t xml:space="preserve">RELE DE POTENCIA, </t>
    </r>
    <r>
      <rPr>
        <sz val="7"/>
        <color rgb="FFff0000"/>
        <rFont val="Calibri"/>
        <family val="2"/>
        <scheme val="minor"/>
      </rPr>
      <t>14PINS</t>
    </r>
    <r>
      <rPr>
        <sz val="7"/>
        <color theme="1"/>
        <rFont val="Calibri"/>
        <family val="2"/>
        <scheme val="minor"/>
      </rPr>
      <t xml:space="preserve">, PLUG IN, </t>
    </r>
    <r>
      <rPr>
        <sz val="7"/>
        <color rgb="FFff0000"/>
        <rFont val="Calibri"/>
        <family val="2"/>
        <scheme val="minor"/>
      </rPr>
      <t xml:space="preserve">BOB.24VDC </t>
    </r>
    <r>
      <rPr>
        <sz val="7"/>
        <color theme="1"/>
        <rFont val="Calibri"/>
        <family val="2"/>
        <scheme val="minor"/>
      </rPr>
      <t>4NA/NC, CON INDICADOR MECAN.</t>
    </r>
  </si>
  <si>
    <r>
      <t/>
    </r>
    <r>
      <rPr>
        <sz val="7"/>
        <color theme="1"/>
        <rFont val="Calibri"/>
        <family val="2"/>
        <scheme val="minor"/>
      </rPr>
      <t xml:space="preserve">BH-0.66 </t>
    </r>
    <r>
      <rPr>
        <sz val="7"/>
        <color rgb="FFff0000"/>
        <rFont val="Calibri"/>
        <family val="2"/>
        <scheme val="minor"/>
      </rPr>
      <t xml:space="preserve">75/5  </t>
    </r>
    <r>
      <rPr>
        <sz val="7"/>
        <color theme="1"/>
        <rFont val="Calibri"/>
        <family val="2"/>
        <scheme val="minor"/>
      </rPr>
      <t xml:space="preserve">Φ30IB 0.5
</t>
    </r>
    <r>
      <rPr>
        <sz val="7"/>
        <color theme="1"/>
        <rFont val="Calibri"/>
        <family val="2"/>
        <scheme val="minor"/>
      </rPr>
      <t>class</t>
    </r>
  </si>
  <si>
    <r>
      <t/>
    </r>
    <r>
      <rPr>
        <sz val="7"/>
        <color theme="1"/>
        <rFont val="Calibri"/>
        <family val="2"/>
        <scheme val="minor"/>
      </rPr>
      <t xml:space="preserve">TRANSFORMADOR CORRIENTE </t>
    </r>
    <r>
      <rPr>
        <b/>
        <sz val="7"/>
        <color rgb="FFff0000"/>
        <rFont val="Calibri"/>
        <family val="2"/>
        <scheme val="minor"/>
      </rPr>
      <t>75/5A</t>
    </r>
    <r>
      <rPr>
        <sz val="7"/>
        <color theme="1"/>
        <rFont val="Calibri"/>
        <family val="2"/>
        <scheme val="minor"/>
      </rPr>
      <t>, VENTANA 31.5x11 mm,           CLASE 1   (1 VUELTA)</t>
    </r>
  </si>
  <si>
    <r>
      <t/>
    </r>
    <r>
      <rPr>
        <sz val="7"/>
        <color theme="1"/>
        <rFont val="Calibri"/>
        <family val="2"/>
        <scheme val="minor"/>
      </rPr>
      <t>BH-0.66</t>
    </r>
    <r>
      <rPr>
        <sz val="7"/>
        <color theme="1"/>
        <rFont val="MS Gothic"/>
        <family val="2"/>
      </rPr>
      <t>Ⅰ</t>
    </r>
    <r>
      <rPr>
        <sz val="7"/>
        <color rgb="FFff0000"/>
        <rFont val="Calibri"/>
        <family val="2"/>
        <scheme val="minor"/>
      </rPr>
      <t xml:space="preserve">100/5 </t>
    </r>
    <r>
      <rPr>
        <sz val="7"/>
        <color theme="1"/>
        <rFont val="Calibri"/>
        <family val="2"/>
        <scheme val="minor"/>
      </rPr>
      <t xml:space="preserve">φ30B 0.5
</t>
    </r>
    <r>
      <rPr>
        <sz val="7"/>
        <color theme="1"/>
        <rFont val="Calibri"/>
        <family val="2"/>
        <scheme val="minor"/>
      </rPr>
      <t>class</t>
    </r>
  </si>
  <si>
    <r>
      <t/>
    </r>
    <r>
      <rPr>
        <sz val="7"/>
        <color theme="1"/>
        <rFont val="Calibri"/>
        <family val="2"/>
        <scheme val="minor"/>
      </rPr>
      <t xml:space="preserve">TRANSFORMADOR CORRIENTE </t>
    </r>
    <r>
      <rPr>
        <b/>
        <sz val="7"/>
        <color rgb="FFff0000"/>
        <rFont val="Calibri"/>
        <family val="2"/>
        <scheme val="minor"/>
      </rPr>
      <t>100/5A</t>
    </r>
    <r>
      <rPr>
        <sz val="7"/>
        <color theme="1"/>
        <rFont val="Calibri"/>
        <family val="2"/>
        <scheme val="minor"/>
      </rPr>
      <t xml:space="preserve">, VENTANA 31.5x11 mm,            CLASE 1 (1
</t>
    </r>
    <r>
      <rPr>
        <sz val="7"/>
        <color theme="1"/>
        <rFont val="Calibri"/>
        <family val="2"/>
        <scheme val="minor"/>
      </rPr>
      <t>VUELTA)</t>
    </r>
  </si>
  <si>
    <r>
      <t/>
    </r>
    <r>
      <rPr>
        <sz val="7"/>
        <color theme="1"/>
        <rFont val="Calibri"/>
        <family val="2"/>
        <scheme val="minor"/>
      </rPr>
      <t>BH-0.66</t>
    </r>
    <r>
      <rPr>
        <sz val="7"/>
        <color theme="1"/>
        <rFont val="MS Gothic"/>
        <family val="2"/>
      </rPr>
      <t>Ⅰ</t>
    </r>
    <r>
      <rPr>
        <sz val="7"/>
        <color rgb="FFff0000"/>
        <rFont val="Calibri"/>
        <family val="2"/>
        <scheme val="minor"/>
      </rPr>
      <t xml:space="preserve">150/5 </t>
    </r>
    <r>
      <rPr>
        <sz val="7"/>
        <color theme="1"/>
        <rFont val="Calibri"/>
        <family val="2"/>
        <scheme val="minor"/>
      </rPr>
      <t xml:space="preserve">φ30 0.5
</t>
    </r>
    <r>
      <rPr>
        <sz val="7"/>
        <color theme="1"/>
        <rFont val="Calibri"/>
        <family val="2"/>
        <scheme val="minor"/>
      </rPr>
      <t>class</t>
    </r>
  </si>
  <si>
    <r>
      <t/>
    </r>
    <r>
      <rPr>
        <sz val="7"/>
        <color theme="1"/>
        <rFont val="Calibri"/>
        <family val="2"/>
        <scheme val="minor"/>
      </rPr>
      <t xml:space="preserve">TRANSFORMADOR CORRIENTE </t>
    </r>
    <r>
      <rPr>
        <b/>
        <sz val="7"/>
        <color rgb="FFff0000"/>
        <rFont val="Calibri"/>
        <family val="2"/>
        <scheme val="minor"/>
      </rPr>
      <t>150/5A</t>
    </r>
    <r>
      <rPr>
        <sz val="7"/>
        <color theme="1"/>
        <rFont val="Calibri"/>
        <family val="2"/>
        <scheme val="minor"/>
      </rPr>
      <t xml:space="preserve">, VENTANA 32x11mm,             CLASE 0.5 (1
</t>
    </r>
    <r>
      <rPr>
        <sz val="7"/>
        <color theme="1"/>
        <rFont val="Calibri"/>
        <family val="2"/>
        <scheme val="minor"/>
      </rPr>
      <t>VUELTA)</t>
    </r>
  </si>
  <si>
    <r>
      <t/>
    </r>
    <r>
      <rPr>
        <sz val="7"/>
        <color theme="1"/>
        <rFont val="Calibri"/>
        <family val="2"/>
        <scheme val="minor"/>
      </rPr>
      <t>BH-0.66</t>
    </r>
    <r>
      <rPr>
        <sz val="7"/>
        <color theme="1"/>
        <rFont val="MS Gothic"/>
        <family val="2"/>
      </rPr>
      <t>Ⅰ</t>
    </r>
    <r>
      <rPr>
        <sz val="7"/>
        <color rgb="FFff0000"/>
        <rFont val="Calibri"/>
        <family val="2"/>
        <scheme val="minor"/>
      </rPr>
      <t xml:space="preserve">200/5 </t>
    </r>
    <r>
      <rPr>
        <sz val="7"/>
        <color theme="1"/>
        <rFont val="Calibri"/>
        <family val="2"/>
        <scheme val="minor"/>
      </rPr>
      <t xml:space="preserve">φ30 0.5
</t>
    </r>
    <r>
      <rPr>
        <sz val="7"/>
        <color theme="1"/>
        <rFont val="Calibri"/>
        <family val="2"/>
        <scheme val="minor"/>
      </rPr>
      <t>class</t>
    </r>
  </si>
  <si>
    <r>
      <t/>
    </r>
    <r>
      <rPr>
        <sz val="7"/>
        <color theme="1"/>
        <rFont val="Calibri"/>
        <family val="2"/>
        <scheme val="minor"/>
      </rPr>
      <t xml:space="preserve">TRANSFORMADOR CORRIENTE </t>
    </r>
    <r>
      <rPr>
        <b/>
        <sz val="7"/>
        <color rgb="FFff0000"/>
        <rFont val="Calibri"/>
        <family val="2"/>
        <scheme val="minor"/>
      </rPr>
      <t>200/5A</t>
    </r>
    <r>
      <rPr>
        <sz val="7"/>
        <color theme="1"/>
        <rFont val="Calibri"/>
        <family val="2"/>
        <scheme val="minor"/>
      </rPr>
      <t xml:space="preserve">, VENTANA 32x11mm,                  CLASE 0.5
</t>
    </r>
    <r>
      <rPr>
        <sz val="7"/>
        <color theme="1"/>
        <rFont val="Calibri"/>
        <family val="2"/>
        <scheme val="minor"/>
      </rPr>
      <t>(1 VUELTA)</t>
    </r>
  </si>
  <si>
    <r>
      <t/>
    </r>
    <r>
      <rPr>
        <sz val="7"/>
        <color theme="1"/>
        <rFont val="Calibri"/>
        <family val="2"/>
        <scheme val="minor"/>
      </rPr>
      <t>BH-0.66</t>
    </r>
    <r>
      <rPr>
        <sz val="7"/>
        <color theme="1"/>
        <rFont val="MS Gothic"/>
        <family val="2"/>
      </rPr>
      <t>Ⅰ</t>
    </r>
    <r>
      <rPr>
        <sz val="7"/>
        <color rgb="FFff0000"/>
        <rFont val="Calibri"/>
        <family val="2"/>
        <scheme val="minor"/>
      </rPr>
      <t xml:space="preserve">250/5 </t>
    </r>
    <r>
      <rPr>
        <sz val="7"/>
        <color theme="1"/>
        <rFont val="Calibri"/>
        <family val="2"/>
        <scheme val="minor"/>
      </rPr>
      <t xml:space="preserve">φ30 0.5
</t>
    </r>
    <r>
      <rPr>
        <sz val="7"/>
        <color theme="1"/>
        <rFont val="Calibri"/>
        <family val="2"/>
        <scheme val="minor"/>
      </rPr>
      <t>class</t>
    </r>
  </si>
  <si>
    <r>
      <t/>
    </r>
    <r>
      <rPr>
        <sz val="7"/>
        <color theme="1"/>
        <rFont val="Calibri"/>
        <family val="2"/>
        <scheme val="minor"/>
      </rPr>
      <t xml:space="preserve">TRANSFORMADOR CORRIENTE </t>
    </r>
    <r>
      <rPr>
        <b/>
        <sz val="7"/>
        <color rgb="FFff0000"/>
        <rFont val="Calibri"/>
        <family val="2"/>
        <scheme val="minor"/>
      </rPr>
      <t>250/5A</t>
    </r>
    <r>
      <rPr>
        <sz val="7"/>
        <color theme="1"/>
        <rFont val="Calibri"/>
        <family val="2"/>
        <scheme val="minor"/>
      </rPr>
      <t xml:space="preserve">, VENTANA 32x11mm, CLASE 0.5 (1
</t>
    </r>
    <r>
      <rPr>
        <sz val="7"/>
        <color theme="1"/>
        <rFont val="Calibri"/>
        <family val="2"/>
        <scheme val="minor"/>
      </rPr>
      <t>VUELTA)</t>
    </r>
  </si>
  <si>
    <r>
      <t/>
    </r>
    <r>
      <rPr>
        <sz val="7"/>
        <color theme="1"/>
        <rFont val="Calibri"/>
        <family val="2"/>
        <scheme val="minor"/>
      </rPr>
      <t>BH-0.66</t>
    </r>
    <r>
      <rPr>
        <sz val="7"/>
        <color theme="1"/>
        <rFont val="MS Gothic"/>
        <family val="2"/>
      </rPr>
      <t>Ⅰ</t>
    </r>
    <r>
      <rPr>
        <sz val="7"/>
        <color rgb="FFff0000"/>
        <rFont val="Calibri"/>
        <family val="2"/>
        <scheme val="minor"/>
      </rPr>
      <t xml:space="preserve">300/5 </t>
    </r>
    <r>
      <rPr>
        <sz val="7"/>
        <color theme="1"/>
        <rFont val="Calibri"/>
        <family val="2"/>
        <scheme val="minor"/>
      </rPr>
      <t xml:space="preserve">φ30 0.5
</t>
    </r>
    <r>
      <rPr>
        <sz val="7"/>
        <color theme="1"/>
        <rFont val="Calibri"/>
        <family val="2"/>
        <scheme val="minor"/>
      </rPr>
      <t>class</t>
    </r>
  </si>
  <si>
    <r>
      <t/>
    </r>
    <r>
      <rPr>
        <sz val="7"/>
        <color theme="1"/>
        <rFont val="Calibri"/>
        <family val="2"/>
        <scheme val="minor"/>
      </rPr>
      <t xml:space="preserve">TRANSFORMADOR CORRIENTE </t>
    </r>
    <r>
      <rPr>
        <b/>
        <sz val="7"/>
        <color rgb="FFff0000"/>
        <rFont val="Calibri"/>
        <family val="2"/>
        <scheme val="minor"/>
      </rPr>
      <t>300/5A</t>
    </r>
    <r>
      <rPr>
        <sz val="7"/>
        <color theme="1"/>
        <rFont val="Calibri"/>
        <family val="2"/>
        <scheme val="minor"/>
      </rPr>
      <t xml:space="preserve">, VENTANA 32x11mm, CLASE 0.5 (1
</t>
    </r>
    <r>
      <rPr>
        <sz val="7"/>
        <color theme="1"/>
        <rFont val="Calibri"/>
        <family val="2"/>
        <scheme val="minor"/>
      </rPr>
      <t>VUELTA)</t>
    </r>
  </si>
  <si>
    <r>
      <t/>
    </r>
    <r>
      <rPr>
        <sz val="7"/>
        <color theme="1"/>
        <rFont val="Calibri"/>
        <family val="2"/>
        <scheme val="minor"/>
      </rPr>
      <t>BH-0.66</t>
    </r>
    <r>
      <rPr>
        <sz val="7"/>
        <color theme="1"/>
        <rFont val="MS Gothic"/>
        <family val="2"/>
      </rPr>
      <t>Ⅰ</t>
    </r>
    <r>
      <rPr>
        <sz val="7"/>
        <color rgb="FFff0000"/>
        <rFont val="Calibri"/>
        <family val="2"/>
        <scheme val="minor"/>
      </rPr>
      <t xml:space="preserve">400/5 </t>
    </r>
    <r>
      <rPr>
        <sz val="7"/>
        <color theme="1"/>
        <rFont val="Calibri"/>
        <family val="2"/>
        <scheme val="minor"/>
      </rPr>
      <t xml:space="preserve">φ40 0.2
</t>
    </r>
    <r>
      <rPr>
        <sz val="7"/>
        <color theme="1"/>
        <rFont val="Calibri"/>
        <family val="2"/>
        <scheme val="minor"/>
      </rPr>
      <t>class</t>
    </r>
  </si>
  <si>
    <r>
      <t/>
    </r>
    <r>
      <rPr>
        <sz val="7"/>
        <color theme="1"/>
        <rFont val="Calibri"/>
        <family val="2"/>
        <scheme val="minor"/>
      </rPr>
      <t xml:space="preserve">TRANSFORMADOR DE CORRIENTE </t>
    </r>
    <r>
      <rPr>
        <b/>
        <sz val="7"/>
        <color rgb="FFff0000"/>
        <rFont val="Calibri"/>
        <family val="2"/>
        <scheme val="minor"/>
      </rPr>
      <t>400/5A</t>
    </r>
    <r>
      <rPr>
        <sz val="7"/>
        <color theme="1"/>
        <rFont val="Calibri"/>
        <family val="2"/>
        <scheme val="minor"/>
      </rPr>
      <t xml:space="preserve">, VENTANA 42x11mm CLASE 0.2 (1
</t>
    </r>
    <r>
      <rPr>
        <sz val="7"/>
        <color theme="1"/>
        <rFont val="Calibri"/>
        <family val="2"/>
        <scheme val="minor"/>
      </rPr>
      <t>VUELTA)</t>
    </r>
  </si>
  <si>
    <r>
      <t/>
    </r>
    <r>
      <rPr>
        <sz val="7"/>
        <color theme="1"/>
        <rFont val="Calibri"/>
        <family val="2"/>
        <scheme val="minor"/>
      </rPr>
      <t>BH-0.66</t>
    </r>
    <r>
      <rPr>
        <sz val="7"/>
        <color theme="1"/>
        <rFont val="MS Gothic"/>
        <family val="2"/>
      </rPr>
      <t>Ⅰ</t>
    </r>
    <r>
      <rPr>
        <sz val="7"/>
        <color rgb="FFff0000"/>
        <rFont val="Calibri"/>
        <family val="2"/>
        <scheme val="minor"/>
      </rPr>
      <t xml:space="preserve">400/5 </t>
    </r>
    <r>
      <rPr>
        <sz val="7"/>
        <color theme="1"/>
        <rFont val="Calibri"/>
        <family val="2"/>
        <scheme val="minor"/>
      </rPr>
      <t xml:space="preserve">φ40 - 0.5
</t>
    </r>
    <r>
      <rPr>
        <sz val="7"/>
        <color theme="1"/>
        <rFont val="Calibri"/>
        <family val="2"/>
        <scheme val="minor"/>
      </rPr>
      <t>class</t>
    </r>
  </si>
  <si>
    <r>
      <t/>
    </r>
    <r>
      <rPr>
        <sz val="7"/>
        <color theme="1"/>
        <rFont val="Calibri"/>
        <family val="2"/>
        <scheme val="minor"/>
      </rPr>
      <t xml:space="preserve">TRANSFORMADOR DE CORRIENTE </t>
    </r>
    <r>
      <rPr>
        <b/>
        <sz val="7"/>
        <color rgb="FFff0000"/>
        <rFont val="Calibri"/>
        <family val="2"/>
        <scheme val="minor"/>
      </rPr>
      <t>400/5A</t>
    </r>
    <r>
      <rPr>
        <sz val="7"/>
        <color theme="1"/>
        <rFont val="Calibri"/>
        <family val="2"/>
        <scheme val="minor"/>
      </rPr>
      <t xml:space="preserve">, VENTANA 42x11mm        CLASE 0.5 (1
</t>
    </r>
    <r>
      <rPr>
        <sz val="7"/>
        <color theme="1"/>
        <rFont val="Calibri"/>
        <family val="2"/>
        <scheme val="minor"/>
      </rPr>
      <t>VUELTA)</t>
    </r>
  </si>
  <si>
    <r>
      <t/>
    </r>
    <r>
      <rPr>
        <sz val="7"/>
        <color theme="1"/>
        <rFont val="Calibri"/>
        <family val="2"/>
        <scheme val="minor"/>
      </rPr>
      <t>BH-0.66</t>
    </r>
    <r>
      <rPr>
        <sz val="7"/>
        <color theme="1"/>
        <rFont val="MS Gothic"/>
        <family val="2"/>
      </rPr>
      <t>Ⅰ</t>
    </r>
    <r>
      <rPr>
        <sz val="7"/>
        <color rgb="FFff0000"/>
        <rFont val="Calibri"/>
        <family val="2"/>
        <scheme val="minor"/>
      </rPr>
      <t xml:space="preserve">400/5 </t>
    </r>
    <r>
      <rPr>
        <sz val="7"/>
        <color theme="1"/>
        <rFont val="Calibri"/>
        <family val="2"/>
        <scheme val="minor"/>
      </rPr>
      <t xml:space="preserve">φ40 1 -
</t>
    </r>
    <r>
      <rPr>
        <sz val="7"/>
        <color theme="1"/>
        <rFont val="Calibri"/>
        <family val="2"/>
        <scheme val="minor"/>
      </rPr>
      <t>class</t>
    </r>
  </si>
  <si>
    <r>
      <t/>
    </r>
    <r>
      <rPr>
        <sz val="7"/>
        <color theme="1"/>
        <rFont val="Calibri"/>
        <family val="2"/>
        <scheme val="minor"/>
      </rPr>
      <t xml:space="preserve">TRANSFORMADOR DE CORRIENTE </t>
    </r>
    <r>
      <rPr>
        <b/>
        <sz val="7"/>
        <color rgb="FFff0000"/>
        <rFont val="Calibri"/>
        <family val="2"/>
        <scheme val="minor"/>
      </rPr>
      <t xml:space="preserve">400/5A, </t>
    </r>
    <r>
      <rPr>
        <sz val="7"/>
        <color theme="1"/>
        <rFont val="Calibri"/>
        <family val="2"/>
        <scheme val="minor"/>
      </rPr>
      <t xml:space="preserve">VENTANA 42x11mm CLASE 1 (1
</t>
    </r>
    <r>
      <rPr>
        <sz val="7"/>
        <color theme="1"/>
        <rFont val="Calibri"/>
        <family val="2"/>
        <scheme val="minor"/>
      </rPr>
      <t>VUELTA)</t>
    </r>
  </si>
  <si>
    <r>
      <t/>
    </r>
    <r>
      <rPr>
        <sz val="7"/>
        <color theme="1"/>
        <rFont val="Calibri"/>
        <family val="2"/>
        <scheme val="minor"/>
      </rPr>
      <t>BH-0.66</t>
    </r>
    <r>
      <rPr>
        <sz val="7"/>
        <color theme="1"/>
        <rFont val="MS Gothic"/>
        <family val="2"/>
      </rPr>
      <t>Ⅰ</t>
    </r>
    <r>
      <rPr>
        <sz val="7"/>
        <color rgb="FFff0000"/>
        <rFont val="Calibri"/>
        <family val="2"/>
        <scheme val="minor"/>
      </rPr>
      <t xml:space="preserve">500/5 </t>
    </r>
    <r>
      <rPr>
        <sz val="7"/>
        <color theme="1"/>
        <rFont val="Calibri"/>
        <family val="2"/>
        <scheme val="minor"/>
      </rPr>
      <t xml:space="preserve">φ40 0.2 -
</t>
    </r>
    <r>
      <rPr>
        <sz val="7"/>
        <color theme="1"/>
        <rFont val="Calibri"/>
        <family val="2"/>
        <scheme val="minor"/>
      </rPr>
      <t>0.5 class</t>
    </r>
  </si>
  <si>
    <r>
      <t/>
    </r>
    <r>
      <rPr>
        <sz val="7"/>
        <color theme="1"/>
        <rFont val="Calibri"/>
        <family val="2"/>
        <scheme val="minor"/>
      </rPr>
      <t xml:space="preserve">TRANSFORMADOR DE CORRIENTE </t>
    </r>
    <r>
      <rPr>
        <b/>
        <sz val="7"/>
        <color rgb="FFff0000"/>
        <rFont val="Calibri"/>
        <family val="2"/>
        <scheme val="minor"/>
      </rPr>
      <t>500/5A</t>
    </r>
    <r>
      <rPr>
        <sz val="7"/>
        <color theme="1"/>
        <rFont val="Calibri"/>
        <family val="2"/>
        <scheme val="minor"/>
      </rPr>
      <t xml:space="preserve">, VENTANA 42x11mm        CLASE 0.2 (1
</t>
    </r>
    <r>
      <rPr>
        <sz val="7"/>
        <color theme="1"/>
        <rFont val="Calibri"/>
        <family val="2"/>
        <scheme val="minor"/>
      </rPr>
      <t>VUELTA)</t>
    </r>
  </si>
  <si>
    <r>
      <t/>
    </r>
    <r>
      <rPr>
        <sz val="7"/>
        <color theme="1"/>
        <rFont val="Calibri"/>
        <family val="2"/>
        <scheme val="minor"/>
      </rPr>
      <t>BH-0.66</t>
    </r>
    <r>
      <rPr>
        <sz val="7"/>
        <color theme="1"/>
        <rFont val="MS Gothic"/>
        <family val="2"/>
      </rPr>
      <t>Ⅰ</t>
    </r>
    <r>
      <rPr>
        <sz val="7"/>
        <color rgb="FFff0000"/>
        <rFont val="Calibri"/>
        <family val="2"/>
        <scheme val="minor"/>
      </rPr>
      <t xml:space="preserve">500/5 </t>
    </r>
    <r>
      <rPr>
        <sz val="7"/>
        <color theme="1"/>
        <rFont val="Calibri"/>
        <family val="2"/>
        <scheme val="minor"/>
      </rPr>
      <t xml:space="preserve">φ40 - 0.5
</t>
    </r>
    <r>
      <rPr>
        <sz val="7"/>
        <color theme="1"/>
        <rFont val="Calibri"/>
        <family val="2"/>
        <scheme val="minor"/>
      </rPr>
      <t>class</t>
    </r>
  </si>
  <si>
    <r>
      <t/>
    </r>
    <r>
      <rPr>
        <sz val="7"/>
        <color theme="1"/>
        <rFont val="Calibri"/>
        <family val="2"/>
        <scheme val="minor"/>
      </rPr>
      <t xml:space="preserve">TRANSFORMADOR DE CORRIENTE </t>
    </r>
    <r>
      <rPr>
        <b/>
        <sz val="7"/>
        <color rgb="FFff0000"/>
        <rFont val="Calibri"/>
        <family val="2"/>
        <scheme val="minor"/>
      </rPr>
      <t>500/5A</t>
    </r>
    <r>
      <rPr>
        <sz val="7"/>
        <color theme="1"/>
        <rFont val="Calibri"/>
        <family val="2"/>
        <scheme val="minor"/>
      </rPr>
      <t xml:space="preserve">, VENTANA 42x11mm        CLASE 0.5 (1
</t>
    </r>
    <r>
      <rPr>
        <sz val="7"/>
        <color theme="1"/>
        <rFont val="Calibri"/>
        <family val="2"/>
        <scheme val="minor"/>
      </rPr>
      <t>VUELTA)</t>
    </r>
  </si>
  <si>
    <r>
      <t/>
    </r>
    <r>
      <rPr>
        <sz val="7"/>
        <color theme="1"/>
        <rFont val="Calibri"/>
        <family val="2"/>
        <scheme val="minor"/>
      </rPr>
      <t>BH-0.66</t>
    </r>
    <r>
      <rPr>
        <sz val="7"/>
        <color theme="1"/>
        <rFont val="MS Gothic"/>
        <family val="2"/>
      </rPr>
      <t>Ⅰ</t>
    </r>
    <r>
      <rPr>
        <sz val="7"/>
        <color rgb="FFff0000"/>
        <rFont val="Calibri"/>
        <family val="2"/>
        <scheme val="minor"/>
      </rPr>
      <t xml:space="preserve">500/5 </t>
    </r>
    <r>
      <rPr>
        <sz val="7"/>
        <color theme="1"/>
        <rFont val="Calibri"/>
        <family val="2"/>
        <scheme val="minor"/>
      </rPr>
      <t xml:space="preserve">φ40 1 -
</t>
    </r>
    <r>
      <rPr>
        <sz val="7"/>
        <color theme="1"/>
        <rFont val="Calibri"/>
        <family val="2"/>
        <scheme val="minor"/>
      </rPr>
      <t>class</t>
    </r>
  </si>
  <si>
    <r>
      <t/>
    </r>
    <r>
      <rPr>
        <sz val="7"/>
        <color theme="1"/>
        <rFont val="Calibri"/>
        <family val="2"/>
        <scheme val="minor"/>
      </rPr>
      <t xml:space="preserve">TRANSFORMADOR DE CORRIENTE </t>
    </r>
    <r>
      <rPr>
        <b/>
        <sz val="7"/>
        <color rgb="FFff0000"/>
        <rFont val="Calibri"/>
        <family val="2"/>
        <scheme val="minor"/>
      </rPr>
      <t>500/5A</t>
    </r>
    <r>
      <rPr>
        <sz val="7"/>
        <color theme="1"/>
        <rFont val="Calibri"/>
        <family val="2"/>
        <scheme val="minor"/>
      </rPr>
      <t xml:space="preserve">, VENTANA 42x11mm        CLASE 1 (1
</t>
    </r>
    <r>
      <rPr>
        <sz val="7"/>
        <color theme="1"/>
        <rFont val="Calibri"/>
        <family val="2"/>
        <scheme val="minor"/>
      </rPr>
      <t>VUELTA)</t>
    </r>
  </si>
  <si>
    <r>
      <t/>
    </r>
    <r>
      <rPr>
        <sz val="7"/>
        <color theme="1"/>
        <rFont val="Calibri"/>
        <family val="2"/>
        <scheme val="minor"/>
      </rPr>
      <t>BH-0.66</t>
    </r>
    <r>
      <rPr>
        <sz val="7"/>
        <color theme="1"/>
        <rFont val="MS Gothic"/>
        <family val="2"/>
      </rPr>
      <t>Ⅰ</t>
    </r>
    <r>
      <rPr>
        <sz val="7"/>
        <color rgb="FFff0000"/>
        <rFont val="Calibri"/>
        <family val="2"/>
        <scheme val="minor"/>
      </rPr>
      <t xml:space="preserve">600/5 </t>
    </r>
    <r>
      <rPr>
        <sz val="7"/>
        <color theme="1"/>
        <rFont val="Calibri"/>
        <family val="2"/>
        <scheme val="minor"/>
      </rPr>
      <t xml:space="preserve">φ40 0.2 -
</t>
    </r>
    <r>
      <rPr>
        <sz val="7"/>
        <color theme="1"/>
        <rFont val="Calibri"/>
        <family val="2"/>
        <scheme val="minor"/>
      </rPr>
      <t>class</t>
    </r>
  </si>
  <si>
    <r>
      <t/>
    </r>
    <r>
      <rPr>
        <sz val="7"/>
        <color theme="1"/>
        <rFont val="Calibri"/>
        <family val="2"/>
        <scheme val="minor"/>
      </rPr>
      <t xml:space="preserve">TRANSFORMADOR DE CORRIENTE </t>
    </r>
    <r>
      <rPr>
        <b/>
        <sz val="7"/>
        <color rgb="FFff0000"/>
        <rFont val="Calibri"/>
        <family val="2"/>
        <scheme val="minor"/>
      </rPr>
      <t>600/5A</t>
    </r>
    <r>
      <rPr>
        <sz val="7"/>
        <color theme="1"/>
        <rFont val="Calibri"/>
        <family val="2"/>
        <scheme val="minor"/>
      </rPr>
      <t xml:space="preserve">, VENTANA 42x11mm       CLASE 0.2 (1
</t>
    </r>
    <r>
      <rPr>
        <sz val="7"/>
        <color theme="1"/>
        <rFont val="Calibri"/>
        <family val="2"/>
        <scheme val="minor"/>
      </rPr>
      <t>VUELTA)</t>
    </r>
  </si>
  <si>
    <r>
      <t/>
    </r>
    <r>
      <rPr>
        <sz val="7"/>
        <color theme="1"/>
        <rFont val="Calibri"/>
        <family val="2"/>
        <scheme val="minor"/>
      </rPr>
      <t>BH-0.66</t>
    </r>
    <r>
      <rPr>
        <sz val="7"/>
        <color theme="1"/>
        <rFont val="MS Gothic"/>
        <family val="2"/>
      </rPr>
      <t>Ⅰ</t>
    </r>
    <r>
      <rPr>
        <sz val="7"/>
        <color rgb="FFff0000"/>
        <rFont val="Calibri"/>
        <family val="2"/>
        <scheme val="minor"/>
      </rPr>
      <t xml:space="preserve">600/5 </t>
    </r>
    <r>
      <rPr>
        <sz val="7"/>
        <color theme="1"/>
        <rFont val="Calibri"/>
        <family val="2"/>
        <scheme val="minor"/>
      </rPr>
      <t xml:space="preserve">φ40 - 0.5
</t>
    </r>
    <r>
      <rPr>
        <sz val="7"/>
        <color theme="1"/>
        <rFont val="Calibri"/>
        <family val="2"/>
        <scheme val="minor"/>
      </rPr>
      <t>class</t>
    </r>
  </si>
  <si>
    <r>
      <t/>
    </r>
    <r>
      <rPr>
        <sz val="7"/>
        <color theme="1"/>
        <rFont val="Calibri"/>
        <family val="2"/>
        <scheme val="minor"/>
      </rPr>
      <t xml:space="preserve">TRANSFORMADOR DE CORRIENTE </t>
    </r>
    <r>
      <rPr>
        <b/>
        <sz val="7"/>
        <color rgb="FFff0000"/>
        <rFont val="Calibri"/>
        <family val="2"/>
        <scheme val="minor"/>
      </rPr>
      <t>600/5A</t>
    </r>
    <r>
      <rPr>
        <sz val="7"/>
        <color theme="1"/>
        <rFont val="Calibri"/>
        <family val="2"/>
        <scheme val="minor"/>
      </rPr>
      <t xml:space="preserve">, VENTANA 42x11mm       CLASE 0.5 (1
</t>
    </r>
    <r>
      <rPr>
        <sz val="7"/>
        <color theme="1"/>
        <rFont val="Calibri"/>
        <family val="2"/>
        <scheme val="minor"/>
      </rPr>
      <t>VUELTA)</t>
    </r>
  </si>
  <si>
    <r>
      <t/>
    </r>
    <r>
      <rPr>
        <sz val="7"/>
        <color theme="1"/>
        <rFont val="Calibri"/>
        <family val="2"/>
        <scheme val="minor"/>
      </rPr>
      <t>BH-0.66</t>
    </r>
    <r>
      <rPr>
        <sz val="7"/>
        <color theme="1"/>
        <rFont val="MS Gothic"/>
        <family val="2"/>
      </rPr>
      <t>Ⅰ</t>
    </r>
    <r>
      <rPr>
        <sz val="7"/>
        <color rgb="FFff0000"/>
        <rFont val="Calibri"/>
        <family val="2"/>
        <scheme val="minor"/>
      </rPr>
      <t xml:space="preserve">600/5 </t>
    </r>
    <r>
      <rPr>
        <sz val="7"/>
        <color theme="1"/>
        <rFont val="Calibri"/>
        <family val="2"/>
        <scheme val="minor"/>
      </rPr>
      <t xml:space="preserve">φ40 1 -
</t>
    </r>
    <r>
      <rPr>
        <sz val="7"/>
        <color theme="1"/>
        <rFont val="Calibri"/>
        <family val="2"/>
        <scheme val="minor"/>
      </rPr>
      <t>class</t>
    </r>
  </si>
  <si>
    <r>
      <t/>
    </r>
    <r>
      <rPr>
        <sz val="7"/>
        <color theme="1"/>
        <rFont val="Calibri"/>
        <family val="2"/>
        <scheme val="minor"/>
      </rPr>
      <t xml:space="preserve">TRANSFORMADOR DE CORRIENTE </t>
    </r>
    <r>
      <rPr>
        <b/>
        <sz val="7"/>
        <color rgb="FFff0000"/>
        <rFont val="Calibri"/>
        <family val="2"/>
        <scheme val="minor"/>
      </rPr>
      <t>600/5A</t>
    </r>
    <r>
      <rPr>
        <sz val="7"/>
        <color theme="1"/>
        <rFont val="Calibri"/>
        <family val="2"/>
        <scheme val="minor"/>
      </rPr>
      <t xml:space="preserve">, VENTANA 42x11mm        CLASE 1 (1
</t>
    </r>
    <r>
      <rPr>
        <sz val="7"/>
        <color theme="1"/>
        <rFont val="Calibri"/>
        <family val="2"/>
        <scheme val="minor"/>
      </rPr>
      <t>VUELTA)</t>
    </r>
  </si>
  <si>
    <r>
      <t/>
    </r>
    <r>
      <rPr>
        <sz val="7"/>
        <color theme="1"/>
        <rFont val="Calibri"/>
        <family val="2"/>
        <scheme val="minor"/>
      </rPr>
      <t xml:space="preserve">RT28-32 </t>
    </r>
    <r>
      <rPr>
        <sz val="7"/>
        <color rgb="FFff0000"/>
        <rFont val="Calibri"/>
        <family val="2"/>
        <scheme val="minor"/>
      </rPr>
      <t xml:space="preserve">2A </t>
    </r>
    <r>
      <rPr>
        <sz val="7"/>
        <color theme="1"/>
        <rFont val="Calibri"/>
        <family val="2"/>
        <scheme val="minor"/>
      </rPr>
      <t>gG/gL</t>
    </r>
  </si>
  <si>
    <r>
      <t/>
    </r>
    <r>
      <rPr>
        <sz val="7"/>
        <color theme="1"/>
        <rFont val="Calibri"/>
        <family val="2"/>
        <scheme val="minor"/>
      </rPr>
      <t xml:space="preserve">FUSIBLE Ø 10x38mm CURVA gG/gL </t>
    </r>
    <r>
      <rPr>
        <b/>
        <sz val="7"/>
        <color rgb="FFff0000"/>
        <rFont val="Calibri"/>
        <family val="2"/>
        <scheme val="minor"/>
      </rPr>
      <t xml:space="preserve">2A </t>
    </r>
    <r>
      <rPr>
        <sz val="7"/>
        <color theme="1"/>
        <rFont val="Calibri"/>
        <family val="2"/>
        <scheme val="minor"/>
      </rPr>
      <t>500V 20kA</t>
    </r>
  </si>
  <si>
    <r>
      <t/>
    </r>
    <r>
      <rPr>
        <sz val="7"/>
        <color theme="1"/>
        <rFont val="Calibri"/>
        <family val="2"/>
        <scheme val="minor"/>
      </rPr>
      <t xml:space="preserve">RT28-32 </t>
    </r>
    <r>
      <rPr>
        <sz val="7"/>
        <color rgb="FFff0000"/>
        <rFont val="Calibri"/>
        <family val="2"/>
        <scheme val="minor"/>
      </rPr>
      <t xml:space="preserve">4A </t>
    </r>
    <r>
      <rPr>
        <sz val="7"/>
        <color theme="1"/>
        <rFont val="Calibri"/>
        <family val="2"/>
        <scheme val="minor"/>
      </rPr>
      <t>gG/gL</t>
    </r>
  </si>
  <si>
    <r>
      <t/>
    </r>
    <r>
      <rPr>
        <sz val="7"/>
        <color theme="1"/>
        <rFont val="Calibri"/>
        <family val="2"/>
        <scheme val="minor"/>
      </rPr>
      <t xml:space="preserve">FUSIBLE Ø 10x38mm CURVA gG/gL </t>
    </r>
    <r>
      <rPr>
        <b/>
        <sz val="7"/>
        <color rgb="FFff0000"/>
        <rFont val="Calibri"/>
        <family val="2"/>
        <scheme val="minor"/>
      </rPr>
      <t xml:space="preserve">4A </t>
    </r>
    <r>
      <rPr>
        <sz val="7"/>
        <color theme="1"/>
        <rFont val="Calibri"/>
        <family val="2"/>
        <scheme val="minor"/>
      </rPr>
      <t>500V 20kA</t>
    </r>
  </si>
  <si>
    <r>
      <t/>
    </r>
    <r>
      <rPr>
        <sz val="7"/>
        <color theme="1"/>
        <rFont val="Calibri"/>
        <family val="2"/>
        <scheme val="minor"/>
      </rPr>
      <t xml:space="preserve">RT28-32 </t>
    </r>
    <r>
      <rPr>
        <sz val="7"/>
        <color rgb="FFff0000"/>
        <rFont val="Calibri"/>
        <family val="2"/>
        <scheme val="minor"/>
      </rPr>
      <t xml:space="preserve">6A </t>
    </r>
    <r>
      <rPr>
        <sz val="7"/>
        <color theme="1"/>
        <rFont val="Calibri"/>
        <family val="2"/>
        <scheme val="minor"/>
      </rPr>
      <t>gG/gL</t>
    </r>
  </si>
  <si>
    <r>
      <t/>
    </r>
    <r>
      <rPr>
        <sz val="7"/>
        <color theme="1"/>
        <rFont val="Calibri"/>
        <family val="2"/>
        <scheme val="minor"/>
      </rPr>
      <t xml:space="preserve">FUSIBLE Ø 10x38mm CURVA gG/gL </t>
    </r>
    <r>
      <rPr>
        <b/>
        <sz val="7"/>
        <color rgb="FFff0000"/>
        <rFont val="Calibri"/>
        <family val="2"/>
        <scheme val="minor"/>
      </rPr>
      <t xml:space="preserve">6A </t>
    </r>
    <r>
      <rPr>
        <sz val="7"/>
        <color theme="1"/>
        <rFont val="Calibri"/>
        <family val="2"/>
        <scheme val="minor"/>
      </rPr>
      <t>500V 20kA</t>
    </r>
  </si>
  <si>
    <r>
      <t/>
    </r>
    <r>
      <rPr>
        <b/>
        <sz val="7"/>
        <color rgb="FFffffff"/>
        <rFont val="Calibri"/>
        <family val="2"/>
        <scheme val="minor"/>
      </rPr>
      <t xml:space="preserve">520254
</t>
    </r>
    <r>
      <rPr>
        <b/>
        <sz val="7"/>
        <color rgb="FFff0000"/>
        <rFont val="Calibri"/>
        <family val="2"/>
        <scheme val="minor"/>
      </rPr>
      <t>520478</t>
    </r>
  </si>
  <si>
    <r>
      <t/>
    </r>
    <r>
      <rPr>
        <sz val="7"/>
        <color theme="1"/>
        <rFont val="Calibri"/>
        <family val="2"/>
        <scheme val="minor"/>
      </rPr>
      <t xml:space="preserve">RT28-32 </t>
    </r>
    <r>
      <rPr>
        <sz val="7"/>
        <color rgb="FFff0000"/>
        <rFont val="Calibri"/>
        <family val="2"/>
        <scheme val="minor"/>
      </rPr>
      <t xml:space="preserve">10A </t>
    </r>
    <r>
      <rPr>
        <sz val="7"/>
        <color theme="1"/>
        <rFont val="Calibri"/>
        <family val="2"/>
        <scheme val="minor"/>
      </rPr>
      <t>gG/gL</t>
    </r>
  </si>
  <si>
    <r>
      <t/>
    </r>
    <r>
      <rPr>
        <sz val="7"/>
        <color theme="1"/>
        <rFont val="Calibri"/>
        <family val="2"/>
        <scheme val="minor"/>
      </rPr>
      <t xml:space="preserve">FUSIBLE Ø 10x38mm CURVA gG/gL </t>
    </r>
    <r>
      <rPr>
        <b/>
        <sz val="7"/>
        <color rgb="FFff0000"/>
        <rFont val="Calibri"/>
        <family val="2"/>
        <scheme val="minor"/>
      </rPr>
      <t xml:space="preserve">10A </t>
    </r>
    <r>
      <rPr>
        <sz val="7"/>
        <color theme="1"/>
        <rFont val="Calibri"/>
        <family val="2"/>
        <scheme val="minor"/>
      </rPr>
      <t>500V 20kA</t>
    </r>
  </si>
  <si>
    <r>
      <t/>
    </r>
    <r>
      <rPr>
        <sz val="7"/>
        <color theme="1"/>
        <rFont val="Calibri"/>
        <family val="2"/>
        <scheme val="minor"/>
      </rPr>
      <t xml:space="preserve">RT28-32 </t>
    </r>
    <r>
      <rPr>
        <sz val="7"/>
        <color rgb="FFff0000"/>
        <rFont val="Calibri"/>
        <family val="2"/>
        <scheme val="minor"/>
      </rPr>
      <t xml:space="preserve">16A </t>
    </r>
    <r>
      <rPr>
        <sz val="7"/>
        <color theme="1"/>
        <rFont val="Calibri"/>
        <family val="2"/>
        <scheme val="minor"/>
      </rPr>
      <t>gG/gL</t>
    </r>
  </si>
  <si>
    <r>
      <t/>
    </r>
    <r>
      <rPr>
        <sz val="7"/>
        <color theme="1"/>
        <rFont val="Calibri"/>
        <family val="2"/>
        <scheme val="minor"/>
      </rPr>
      <t xml:space="preserve">FUSIBLE Ø 10x38mm CURVA gG/gL </t>
    </r>
    <r>
      <rPr>
        <b/>
        <sz val="7"/>
        <color rgb="FFff0000"/>
        <rFont val="Calibri"/>
        <family val="2"/>
        <scheme val="minor"/>
      </rPr>
      <t xml:space="preserve">16A </t>
    </r>
    <r>
      <rPr>
        <sz val="7"/>
        <color theme="1"/>
        <rFont val="Calibri"/>
        <family val="2"/>
        <scheme val="minor"/>
      </rPr>
      <t>500V 20kA</t>
    </r>
  </si>
  <si>
    <r>
      <t/>
    </r>
    <r>
      <rPr>
        <b/>
        <sz val="7"/>
        <color rgb="FFffffff"/>
        <rFont val="Calibri"/>
        <family val="2"/>
        <scheme val="minor"/>
      </rPr>
      <t xml:space="preserve">520258
</t>
    </r>
    <r>
      <rPr>
        <b/>
        <sz val="7"/>
        <color rgb="FFff0000"/>
        <rFont val="Calibri"/>
        <family val="2"/>
        <scheme val="minor"/>
      </rPr>
      <t>520481</t>
    </r>
  </si>
  <si>
    <r>
      <t/>
    </r>
    <r>
      <rPr>
        <sz val="7"/>
        <color theme="1"/>
        <rFont val="Calibri"/>
        <family val="2"/>
        <scheme val="minor"/>
      </rPr>
      <t xml:space="preserve">RT28-32 </t>
    </r>
    <r>
      <rPr>
        <sz val="7"/>
        <color rgb="FFff0000"/>
        <rFont val="Calibri"/>
        <family val="2"/>
        <scheme val="minor"/>
      </rPr>
      <t xml:space="preserve">20A </t>
    </r>
    <r>
      <rPr>
        <sz val="7"/>
        <color theme="1"/>
        <rFont val="Calibri"/>
        <family val="2"/>
        <scheme val="minor"/>
      </rPr>
      <t>gG/gL</t>
    </r>
  </si>
  <si>
    <r>
      <t/>
    </r>
    <r>
      <rPr>
        <sz val="7"/>
        <color theme="1"/>
        <rFont val="Calibri"/>
        <family val="2"/>
        <scheme val="minor"/>
      </rPr>
      <t xml:space="preserve">FUSIBLE Ø 10x38mm CURVA gG/gL </t>
    </r>
    <r>
      <rPr>
        <b/>
        <sz val="7"/>
        <color rgb="FFff0000"/>
        <rFont val="Calibri"/>
        <family val="2"/>
        <scheme val="minor"/>
      </rPr>
      <t xml:space="preserve">20A </t>
    </r>
    <r>
      <rPr>
        <sz val="7"/>
        <color theme="1"/>
        <rFont val="Calibri"/>
        <family val="2"/>
        <scheme val="minor"/>
      </rPr>
      <t>500V 20kA</t>
    </r>
  </si>
  <si>
    <r>
      <t/>
    </r>
    <r>
      <rPr>
        <sz val="7"/>
        <color theme="1"/>
        <rFont val="Calibri"/>
        <family val="2"/>
        <scheme val="minor"/>
      </rPr>
      <t xml:space="preserve">RT28-32 </t>
    </r>
    <r>
      <rPr>
        <sz val="7"/>
        <color rgb="FFff0000"/>
        <rFont val="Calibri"/>
        <family val="2"/>
        <scheme val="minor"/>
      </rPr>
      <t xml:space="preserve">25A </t>
    </r>
    <r>
      <rPr>
        <sz val="7"/>
        <color theme="1"/>
        <rFont val="Calibri"/>
        <family val="2"/>
        <scheme val="minor"/>
      </rPr>
      <t>gG/gL</t>
    </r>
  </si>
  <si>
    <r>
      <t/>
    </r>
    <r>
      <rPr>
        <sz val="7"/>
        <color theme="1"/>
        <rFont val="Calibri"/>
        <family val="2"/>
        <scheme val="minor"/>
      </rPr>
      <t xml:space="preserve">FUSIBLE Ø 10x38mm CURVA gG/gL </t>
    </r>
    <r>
      <rPr>
        <b/>
        <sz val="7"/>
        <color rgb="FFff0000"/>
        <rFont val="Calibri"/>
        <family val="2"/>
        <scheme val="minor"/>
      </rPr>
      <t xml:space="preserve">25A </t>
    </r>
    <r>
      <rPr>
        <sz val="7"/>
        <color theme="1"/>
        <rFont val="Calibri"/>
        <family val="2"/>
        <scheme val="minor"/>
      </rPr>
      <t>500V 20kA</t>
    </r>
  </si>
  <si>
    <r>
      <t/>
    </r>
    <r>
      <rPr>
        <b/>
        <sz val="7"/>
        <color rgb="FFffffff"/>
        <rFont val="Calibri"/>
        <family val="2"/>
        <scheme val="minor"/>
      </rPr>
      <t xml:space="preserve">520261
</t>
    </r>
    <r>
      <rPr>
        <b/>
        <sz val="7"/>
        <color rgb="FFff0000"/>
        <rFont val="Calibri"/>
        <family val="2"/>
        <scheme val="minor"/>
      </rPr>
      <t>520483</t>
    </r>
  </si>
  <si>
    <r>
      <t/>
    </r>
    <r>
      <rPr>
        <sz val="7"/>
        <color theme="1"/>
        <rFont val="Calibri"/>
        <family val="2"/>
        <scheme val="minor"/>
      </rPr>
      <t xml:space="preserve">RT28-32 </t>
    </r>
    <r>
      <rPr>
        <sz val="7"/>
        <color rgb="FFff0000"/>
        <rFont val="Calibri"/>
        <family val="2"/>
        <scheme val="minor"/>
      </rPr>
      <t xml:space="preserve">32A </t>
    </r>
    <r>
      <rPr>
        <sz val="7"/>
        <color theme="1"/>
        <rFont val="Calibri"/>
        <family val="2"/>
        <scheme val="minor"/>
      </rPr>
      <t>gG/gL</t>
    </r>
  </si>
  <si>
    <r>
      <t/>
    </r>
    <r>
      <rPr>
        <sz val="7"/>
        <color theme="1"/>
        <rFont val="Calibri"/>
        <family val="2"/>
        <scheme val="minor"/>
      </rPr>
      <t xml:space="preserve">FUSIBLE Ø 10x38mm CURVA gG/gL </t>
    </r>
    <r>
      <rPr>
        <b/>
        <sz val="7"/>
        <color rgb="FFff0000"/>
        <rFont val="Calibri"/>
        <family val="2"/>
        <scheme val="minor"/>
      </rPr>
      <t xml:space="preserve">32A </t>
    </r>
    <r>
      <rPr>
        <sz val="7"/>
        <color theme="1"/>
        <rFont val="Calibri"/>
        <family val="2"/>
        <scheme val="minor"/>
      </rPr>
      <t>500V 20KA</t>
    </r>
  </si>
  <si>
    <r>
      <t/>
    </r>
    <r>
      <rPr>
        <b/>
        <sz val="7"/>
        <color rgb="FFffffff"/>
        <rFont val="Calibri"/>
        <family val="2"/>
        <scheme val="minor"/>
      </rPr>
      <t xml:space="preserve">520344
</t>
    </r>
    <r>
      <rPr>
        <b/>
        <sz val="7"/>
        <color rgb="FFff0000"/>
        <rFont val="Calibri"/>
        <family val="2"/>
        <scheme val="minor"/>
      </rPr>
      <t>520484</t>
    </r>
  </si>
  <si>
    <r>
      <t/>
    </r>
    <r>
      <rPr>
        <sz val="7"/>
        <color theme="1"/>
        <rFont val="Calibri"/>
        <family val="2"/>
        <scheme val="minor"/>
      </rPr>
      <t xml:space="preserve">BASE RT28N-32 </t>
    </r>
    <r>
      <rPr>
        <sz val="7"/>
        <color rgb="FFff0000"/>
        <rFont val="Calibri"/>
        <family val="2"/>
        <scheme val="minor"/>
      </rPr>
      <t>1P</t>
    </r>
  </si>
  <si>
    <r>
      <t/>
    </r>
    <r>
      <rPr>
        <sz val="7"/>
        <color theme="1"/>
        <rFont val="Calibri"/>
        <family val="2"/>
        <scheme val="minor"/>
      </rPr>
      <t xml:space="preserve">PORTAFUSIBLE </t>
    </r>
    <r>
      <rPr>
        <b/>
        <sz val="7"/>
        <color rgb="FFff0000"/>
        <rFont val="Calibri"/>
        <family val="2"/>
        <scheme val="minor"/>
      </rPr>
      <t xml:space="preserve">UNIPOLAR </t>
    </r>
    <r>
      <rPr>
        <sz val="7"/>
        <color theme="1"/>
        <rFont val="Calibri"/>
        <family val="2"/>
        <scheme val="minor"/>
      </rPr>
      <t>10*38mm</t>
    </r>
  </si>
  <si>
    <r>
      <t/>
    </r>
    <r>
      <rPr>
        <b/>
        <sz val="7"/>
        <color rgb="FFffffff"/>
        <rFont val="Calibri"/>
        <family val="2"/>
        <scheme val="minor"/>
      </rPr>
      <t xml:space="preserve">520345
</t>
    </r>
    <r>
      <rPr>
        <b/>
        <sz val="7"/>
        <color rgb="FFff0000"/>
        <rFont val="Calibri"/>
        <family val="2"/>
        <scheme val="minor"/>
      </rPr>
      <t>520485</t>
    </r>
  </si>
  <si>
    <r>
      <t/>
    </r>
    <r>
      <rPr>
        <sz val="7"/>
        <color theme="1"/>
        <rFont val="Calibri"/>
        <family val="2"/>
        <scheme val="minor"/>
      </rPr>
      <t xml:space="preserve">BASE RT28N-32 </t>
    </r>
    <r>
      <rPr>
        <sz val="7"/>
        <color rgb="FFff0000"/>
        <rFont val="Calibri"/>
        <family val="2"/>
        <scheme val="minor"/>
      </rPr>
      <t>2P</t>
    </r>
  </si>
  <si>
    <r>
      <t/>
    </r>
    <r>
      <rPr>
        <sz val="7"/>
        <color theme="1"/>
        <rFont val="Calibri"/>
        <family val="2"/>
        <scheme val="minor"/>
      </rPr>
      <t xml:space="preserve">PORTAFUSIBLE </t>
    </r>
    <r>
      <rPr>
        <b/>
        <sz val="7"/>
        <color rgb="FFff0000"/>
        <rFont val="Calibri"/>
        <family val="2"/>
        <scheme val="minor"/>
      </rPr>
      <t xml:space="preserve">BIPOLAR  </t>
    </r>
    <r>
      <rPr>
        <sz val="7"/>
        <color theme="1"/>
        <rFont val="Calibri"/>
        <family val="2"/>
        <scheme val="minor"/>
      </rPr>
      <t>10*38mm</t>
    </r>
  </si>
  <si>
    <r>
      <t/>
    </r>
    <r>
      <rPr>
        <sz val="7"/>
        <color theme="1"/>
        <rFont val="Calibri"/>
        <family val="2"/>
        <scheme val="minor"/>
      </rPr>
      <t xml:space="preserve">BASE RT28N-32 </t>
    </r>
    <r>
      <rPr>
        <sz val="7"/>
        <color rgb="FFff0000"/>
        <rFont val="Calibri"/>
        <family val="2"/>
        <scheme val="minor"/>
      </rPr>
      <t>3P</t>
    </r>
  </si>
  <si>
    <r>
      <t/>
    </r>
    <r>
      <rPr>
        <sz val="7"/>
        <color theme="1"/>
        <rFont val="Calibri"/>
        <family val="2"/>
        <scheme val="minor"/>
      </rPr>
      <t xml:space="preserve">PORTAFUSIBLE </t>
    </r>
    <r>
      <rPr>
        <b/>
        <sz val="7"/>
        <color rgb="FFff0000"/>
        <rFont val="Calibri"/>
        <family val="2"/>
        <scheme val="minor"/>
      </rPr>
      <t xml:space="preserve">TRIPOLAR </t>
    </r>
    <r>
      <rPr>
        <sz val="7"/>
        <color theme="1"/>
        <rFont val="Calibri"/>
        <family val="2"/>
        <scheme val="minor"/>
      </rPr>
      <t>10*38mm</t>
    </r>
  </si>
  <si>
    <r>
      <t/>
    </r>
    <r>
      <rPr>
        <sz val="7"/>
        <color theme="1"/>
        <rFont val="Calibri"/>
        <family val="2"/>
        <scheme val="minor"/>
      </rPr>
      <t>RT28N-32X/</t>
    </r>
    <r>
      <rPr>
        <sz val="7"/>
        <color rgb="FFff0000"/>
        <rFont val="Calibri"/>
        <family val="2"/>
        <scheme val="minor"/>
      </rPr>
      <t xml:space="preserve">1P </t>
    </r>
    <r>
      <rPr>
        <sz val="7"/>
        <color theme="1"/>
        <rFont val="Calibri"/>
        <family val="2"/>
        <scheme val="minor"/>
      </rPr>
      <t>- with led</t>
    </r>
  </si>
  <si>
    <r>
      <t/>
    </r>
    <r>
      <rPr>
        <sz val="7"/>
        <color theme="1"/>
        <rFont val="Calibri"/>
        <family val="2"/>
        <scheme val="minor"/>
      </rPr>
      <t xml:space="preserve">PORTAFUSIBLE UNIPOLAR 10*38mm </t>
    </r>
    <r>
      <rPr>
        <sz val="7"/>
        <color rgb="FFff0000"/>
        <rFont val="Calibri"/>
        <family val="2"/>
        <scheme val="minor"/>
      </rPr>
      <t>CON LED</t>
    </r>
  </si>
  <si>
    <r>
      <t/>
    </r>
    <r>
      <rPr>
        <sz val="7"/>
        <color theme="1"/>
        <rFont val="Calibri"/>
        <family val="2"/>
        <scheme val="minor"/>
      </rPr>
      <t>JXB-2.5/1</t>
    </r>
  </si>
  <si>
    <r>
      <t/>
    </r>
    <r>
      <rPr>
        <sz val="7"/>
        <color theme="1"/>
        <rFont val="Calibri"/>
        <family val="2"/>
        <scheme val="minor"/>
      </rPr>
      <t xml:space="preserve">BORNE DE CONEXION CHINT </t>
    </r>
    <r>
      <rPr>
        <sz val="7"/>
        <color rgb="FFff0000"/>
        <rFont val="Calibri"/>
        <family val="2"/>
        <scheme val="minor"/>
      </rPr>
      <t xml:space="preserve">2.5MM </t>
    </r>
    <r>
      <rPr>
        <sz val="7"/>
        <color theme="1"/>
        <rFont val="Calibri"/>
        <family val="2"/>
        <scheme val="minor"/>
      </rPr>
      <t>GRIS</t>
    </r>
  </si>
  <si>
    <r>
      <t/>
    </r>
    <r>
      <rPr>
        <sz val="7"/>
        <color theme="1"/>
        <rFont val="Calibri"/>
        <family val="2"/>
        <scheme val="minor"/>
      </rPr>
      <t>JXB-4/1</t>
    </r>
  </si>
  <si>
    <r>
      <t/>
    </r>
    <r>
      <rPr>
        <sz val="7"/>
        <color theme="1"/>
        <rFont val="Calibri"/>
        <family val="2"/>
        <scheme val="minor"/>
      </rPr>
      <t xml:space="preserve">BORNE DE CONEXION CHINT </t>
    </r>
    <r>
      <rPr>
        <sz val="7"/>
        <color rgb="FFff0000"/>
        <rFont val="Calibri"/>
        <family val="2"/>
        <scheme val="minor"/>
      </rPr>
      <t xml:space="preserve">4MM </t>
    </r>
    <r>
      <rPr>
        <sz val="7"/>
        <color theme="1"/>
        <rFont val="Calibri"/>
        <family val="2"/>
        <scheme val="minor"/>
      </rPr>
      <t>GRIS</t>
    </r>
  </si>
  <si>
    <r>
      <t/>
    </r>
    <r>
      <rPr>
        <sz val="7"/>
        <color theme="1"/>
        <rFont val="Calibri"/>
        <family val="2"/>
        <scheme val="minor"/>
      </rPr>
      <t>JXB-6/1</t>
    </r>
  </si>
  <si>
    <r>
      <t/>
    </r>
    <r>
      <rPr>
        <sz val="7"/>
        <color theme="1"/>
        <rFont val="Calibri"/>
        <family val="2"/>
        <scheme val="minor"/>
      </rPr>
      <t xml:space="preserve">BORNE DE CONEXION CHINT </t>
    </r>
    <r>
      <rPr>
        <sz val="7"/>
        <color rgb="FFff0000"/>
        <rFont val="Calibri"/>
        <family val="2"/>
        <scheme val="minor"/>
      </rPr>
      <t xml:space="preserve">6MM </t>
    </r>
    <r>
      <rPr>
        <sz val="7"/>
        <color theme="1"/>
        <rFont val="Calibri"/>
        <family val="2"/>
        <scheme val="minor"/>
      </rPr>
      <t>GRIS</t>
    </r>
  </si>
  <si>
    <r>
      <t/>
    </r>
    <r>
      <rPr>
        <sz val="7"/>
        <color theme="1"/>
        <rFont val="Calibri"/>
        <family val="2"/>
        <scheme val="minor"/>
      </rPr>
      <t>JXB-10/1</t>
    </r>
  </si>
  <si>
    <r>
      <t/>
    </r>
    <r>
      <rPr>
        <sz val="7"/>
        <color theme="1"/>
        <rFont val="Calibri"/>
        <family val="2"/>
        <scheme val="minor"/>
      </rPr>
      <t xml:space="preserve">BORNE DE CONEXION CHINT </t>
    </r>
    <r>
      <rPr>
        <sz val="7"/>
        <color rgb="FFff0000"/>
        <rFont val="Calibri"/>
        <family val="2"/>
        <scheme val="minor"/>
      </rPr>
      <t xml:space="preserve">10MM </t>
    </r>
    <r>
      <rPr>
        <sz val="7"/>
        <color theme="1"/>
        <rFont val="Calibri"/>
        <family val="2"/>
        <scheme val="minor"/>
      </rPr>
      <t>GRIS</t>
    </r>
  </si>
  <si>
    <r>
      <t/>
    </r>
    <r>
      <rPr>
        <sz val="7"/>
        <color theme="1"/>
        <rFont val="Calibri"/>
        <family val="2"/>
        <scheme val="minor"/>
      </rPr>
      <t>JXB-16/1</t>
    </r>
  </si>
  <si>
    <r>
      <t/>
    </r>
    <r>
      <rPr>
        <sz val="7"/>
        <color theme="1"/>
        <rFont val="Calibri"/>
        <family val="2"/>
        <scheme val="minor"/>
      </rPr>
      <t xml:space="preserve">BORNE DE CONEXION CHINT </t>
    </r>
    <r>
      <rPr>
        <sz val="7"/>
        <color rgb="FFff0000"/>
        <rFont val="Calibri"/>
        <family val="2"/>
        <scheme val="minor"/>
      </rPr>
      <t xml:space="preserve">16MM </t>
    </r>
    <r>
      <rPr>
        <sz val="7"/>
        <color theme="1"/>
        <rFont val="Calibri"/>
        <family val="2"/>
        <scheme val="minor"/>
      </rPr>
      <t>GRIS</t>
    </r>
  </si>
  <si>
    <r>
      <t/>
    </r>
    <r>
      <rPr>
        <sz val="7"/>
        <color theme="1"/>
        <rFont val="Calibri"/>
        <family val="2"/>
        <scheme val="minor"/>
      </rPr>
      <t>JXB-35/1</t>
    </r>
  </si>
  <si>
    <r>
      <t/>
    </r>
    <r>
      <rPr>
        <sz val="7"/>
        <color theme="1"/>
        <rFont val="Calibri"/>
        <family val="2"/>
        <scheme val="minor"/>
      </rPr>
      <t xml:space="preserve">BORNE DE CONEXION CHINT </t>
    </r>
    <r>
      <rPr>
        <sz val="7"/>
        <color rgb="FFff0000"/>
        <rFont val="Calibri"/>
        <family val="2"/>
        <scheme val="minor"/>
      </rPr>
      <t xml:space="preserve">35MM </t>
    </r>
    <r>
      <rPr>
        <sz val="7"/>
        <color theme="1"/>
        <rFont val="Calibri"/>
        <family val="2"/>
        <scheme val="minor"/>
      </rPr>
      <t>GRIS</t>
    </r>
  </si>
  <si>
    <r>
      <t/>
    </r>
    <r>
      <rPr>
        <sz val="7"/>
        <color theme="1"/>
        <rFont val="Calibri"/>
        <family val="2"/>
        <scheme val="minor"/>
      </rPr>
      <t>JCUK-5JD</t>
    </r>
  </si>
  <si>
    <r>
      <t/>
    </r>
    <r>
      <rPr>
        <sz val="7"/>
        <color theme="1"/>
        <rFont val="Calibri"/>
        <family val="2"/>
        <scheme val="minor"/>
      </rPr>
      <t xml:space="preserve">BORNE DE CONEXION CHINT TIERRA </t>
    </r>
    <r>
      <rPr>
        <sz val="7"/>
        <color rgb="FFff0000"/>
        <rFont val="Calibri"/>
        <family val="2"/>
        <scheme val="minor"/>
      </rPr>
      <t>4MM</t>
    </r>
  </si>
  <si>
    <r>
      <t/>
    </r>
    <r>
      <rPr>
        <sz val="7"/>
        <color theme="1"/>
        <rFont val="Calibri"/>
        <family val="2"/>
        <scheme val="minor"/>
      </rPr>
      <t>JCUK-6JD</t>
    </r>
  </si>
  <si>
    <r>
      <t/>
    </r>
    <r>
      <rPr>
        <sz val="7"/>
        <color theme="1"/>
        <rFont val="Calibri"/>
        <family val="2"/>
        <scheme val="minor"/>
      </rPr>
      <t xml:space="preserve">BORNE DE CONEXION CHINT TIERRA </t>
    </r>
    <r>
      <rPr>
        <sz val="7"/>
        <color rgb="FFff0000"/>
        <rFont val="Calibri"/>
        <family val="2"/>
        <scheme val="minor"/>
      </rPr>
      <t>6MM</t>
    </r>
  </si>
  <si>
    <r>
      <t/>
    </r>
    <r>
      <rPr>
        <sz val="7"/>
        <color theme="1"/>
        <rFont val="Calibri"/>
        <family val="2"/>
        <scheme val="minor"/>
      </rPr>
      <t>JCUK-10JD</t>
    </r>
  </si>
  <si>
    <r>
      <t/>
    </r>
    <r>
      <rPr>
        <sz val="7"/>
        <color theme="1"/>
        <rFont val="Calibri"/>
        <family val="2"/>
        <scheme val="minor"/>
      </rPr>
      <t xml:space="preserve">BORNE DE CONEXION CHINT TIERRA </t>
    </r>
    <r>
      <rPr>
        <sz val="7"/>
        <color rgb="FFff0000"/>
        <rFont val="Calibri"/>
        <family val="2"/>
        <scheme val="minor"/>
      </rPr>
      <t>10MM</t>
    </r>
  </si>
  <si>
    <r>
      <t/>
    </r>
    <r>
      <rPr>
        <sz val="7"/>
        <color theme="1"/>
        <rFont val="Calibri"/>
        <family val="2"/>
        <scheme val="minor"/>
      </rPr>
      <t>JCUK-16JD</t>
    </r>
  </si>
  <si>
    <r>
      <t/>
    </r>
    <r>
      <rPr>
        <sz val="7"/>
        <color theme="1"/>
        <rFont val="Calibri"/>
        <family val="2"/>
        <scheme val="minor"/>
      </rPr>
      <t xml:space="preserve">BORNE DE CONEXION CHINT TIERRA </t>
    </r>
    <r>
      <rPr>
        <sz val="7"/>
        <color rgb="FFff0000"/>
        <rFont val="Calibri"/>
        <family val="2"/>
        <scheme val="minor"/>
      </rPr>
      <t>16MM</t>
    </r>
  </si>
  <si>
    <r>
      <t/>
    </r>
    <r>
      <rPr>
        <sz val="7"/>
        <color theme="1"/>
        <rFont val="Calibri"/>
        <family val="2"/>
        <scheme val="minor"/>
      </rPr>
      <t>JCUK-35JD</t>
    </r>
  </si>
  <si>
    <r>
      <t/>
    </r>
    <r>
      <rPr>
        <sz val="7"/>
        <color theme="1"/>
        <rFont val="Calibri"/>
        <family val="2"/>
        <scheme val="minor"/>
      </rPr>
      <t xml:space="preserve">BORNE DE CONEXION CHINT TIERRA </t>
    </r>
    <r>
      <rPr>
        <sz val="7"/>
        <color rgb="FFff0000"/>
        <rFont val="Calibri"/>
        <family val="2"/>
        <scheme val="minor"/>
      </rPr>
      <t>35MM</t>
    </r>
  </si>
  <si>
    <r>
      <t/>
    </r>
    <r>
      <rPr>
        <sz val="7"/>
        <color theme="1"/>
        <rFont val="Calibri"/>
        <family val="2"/>
        <scheme val="minor"/>
      </rPr>
      <t>AP-2.5</t>
    </r>
  </si>
  <si>
    <r>
      <t/>
    </r>
    <r>
      <rPr>
        <sz val="7"/>
        <color theme="1"/>
        <rFont val="Calibri"/>
        <family val="2"/>
        <scheme val="minor"/>
      </rPr>
      <t xml:space="preserve">TAPA FINAL </t>
    </r>
    <r>
      <rPr>
        <sz val="7"/>
        <color rgb="FFff0000"/>
        <rFont val="Calibri"/>
        <family val="2"/>
        <scheme val="minor"/>
      </rPr>
      <t>2.5MM2</t>
    </r>
  </si>
  <si>
    <r>
      <t/>
    </r>
    <r>
      <rPr>
        <sz val="7"/>
        <color theme="1"/>
        <rFont val="Calibri"/>
        <family val="2"/>
        <scheme val="minor"/>
      </rPr>
      <t>AP-4 - 10</t>
    </r>
  </si>
  <si>
    <r>
      <t/>
    </r>
    <r>
      <rPr>
        <sz val="7"/>
        <color theme="1"/>
        <rFont val="Calibri"/>
        <family val="2"/>
        <scheme val="minor"/>
      </rPr>
      <t xml:space="preserve">TAPA FINAL </t>
    </r>
    <r>
      <rPr>
        <sz val="7"/>
        <color rgb="FFff0000"/>
        <rFont val="Calibri"/>
        <family val="2"/>
        <scheme val="minor"/>
      </rPr>
      <t>4-10MM2</t>
    </r>
  </si>
  <si>
    <r>
      <t/>
    </r>
    <r>
      <rPr>
        <sz val="7"/>
        <color theme="1"/>
        <rFont val="Calibri"/>
        <family val="2"/>
        <scheme val="minor"/>
      </rPr>
      <t>AP-16</t>
    </r>
  </si>
  <si>
    <r>
      <t/>
    </r>
    <r>
      <rPr>
        <sz val="7"/>
        <color theme="1"/>
        <rFont val="Calibri"/>
        <family val="2"/>
        <scheme val="minor"/>
      </rPr>
      <t xml:space="preserve">TAPA FINAL </t>
    </r>
    <r>
      <rPr>
        <sz val="7"/>
        <color rgb="FFff0000"/>
        <rFont val="Calibri"/>
        <family val="2"/>
        <scheme val="minor"/>
      </rPr>
      <t>16MM2</t>
    </r>
  </si>
  <si>
    <r>
      <t/>
    </r>
    <r>
      <rPr>
        <sz val="7"/>
        <color theme="1"/>
        <rFont val="Calibri"/>
        <family val="2"/>
        <scheme val="minor"/>
      </rPr>
      <t>AP-35</t>
    </r>
  </si>
  <si>
    <r>
      <t/>
    </r>
    <r>
      <rPr>
        <sz val="7"/>
        <color theme="1"/>
        <rFont val="Calibri"/>
        <family val="2"/>
        <scheme val="minor"/>
      </rPr>
      <t xml:space="preserve">TAPA FINAL </t>
    </r>
    <r>
      <rPr>
        <sz val="7"/>
        <color rgb="FFff0000"/>
        <rFont val="Calibri"/>
        <family val="2"/>
        <scheme val="minor"/>
      </rPr>
      <t>35MM2</t>
    </r>
  </si>
  <si>
    <r>
      <t/>
    </r>
    <r>
      <rPr>
        <sz val="7"/>
        <color theme="1"/>
        <rFont val="Calibri"/>
        <family val="2"/>
        <scheme val="minor"/>
      </rPr>
      <t>AP-70</t>
    </r>
  </si>
  <si>
    <r>
      <t/>
    </r>
    <r>
      <rPr>
        <sz val="7"/>
        <color theme="1"/>
        <rFont val="Calibri"/>
        <family val="2"/>
        <scheme val="minor"/>
      </rPr>
      <t xml:space="preserve">TAPA FINAL </t>
    </r>
    <r>
      <rPr>
        <sz val="7"/>
        <color rgb="FFff0000"/>
        <rFont val="Calibri"/>
        <family val="2"/>
        <scheme val="minor"/>
      </rPr>
      <t>70MM2</t>
    </r>
  </si>
  <si>
    <r>
      <t/>
    </r>
    <r>
      <rPr>
        <sz val="7"/>
        <color theme="1"/>
        <rFont val="Calibri"/>
        <family val="2"/>
        <scheme val="minor"/>
      </rPr>
      <t xml:space="preserve">TH35-7.5 </t>
    </r>
    <r>
      <rPr>
        <sz val="7"/>
        <color rgb="FFff0000"/>
        <rFont val="Calibri"/>
        <family val="2"/>
        <scheme val="minor"/>
      </rPr>
      <t>200cm</t>
    </r>
  </si>
  <si>
    <r>
      <t/>
    </r>
    <r>
      <rPr>
        <sz val="7"/>
        <color theme="1"/>
        <rFont val="Calibri"/>
        <family val="2"/>
        <scheme val="minor"/>
      </rPr>
      <t>RIEL ESTANDAR PARA INSTALAR EB&amp;NB1-63</t>
    </r>
  </si>
  <si>
    <r>
      <t/>
    </r>
    <r>
      <rPr>
        <sz val="7"/>
        <color rgb="FFff0000"/>
        <rFont val="Calibri"/>
        <family val="2"/>
        <scheme val="minor"/>
      </rPr>
      <t>NP72</t>
    </r>
    <r>
      <rPr>
        <sz val="7"/>
        <color theme="1"/>
        <rFont val="Calibri"/>
        <family val="2"/>
        <scheme val="minor"/>
      </rPr>
      <t>-A 50/100/5A</t>
    </r>
  </si>
  <si>
    <r>
      <t/>
    </r>
    <r>
      <rPr>
        <sz val="7"/>
        <color theme="1"/>
        <rFont val="Calibri"/>
        <family val="2"/>
        <scheme val="minor"/>
      </rPr>
      <t>AMPERIMETRO 72mm*72mm RANGO 50/100/5A</t>
    </r>
  </si>
  <si>
    <r>
      <t/>
    </r>
    <r>
      <rPr>
        <sz val="7"/>
        <color rgb="FFff0000"/>
        <rFont val="Calibri"/>
        <family val="2"/>
        <scheme val="minor"/>
      </rPr>
      <t>NP72</t>
    </r>
    <r>
      <rPr>
        <sz val="7"/>
        <color theme="1"/>
        <rFont val="Calibri"/>
        <family val="2"/>
        <scheme val="minor"/>
      </rPr>
      <t>-A 100/200/5A</t>
    </r>
  </si>
  <si>
    <r>
      <t/>
    </r>
    <r>
      <rPr>
        <sz val="7"/>
        <color theme="1"/>
        <rFont val="Calibri"/>
        <family val="2"/>
        <scheme val="minor"/>
      </rPr>
      <t>AMPERIMETRO 72mm*72mm RANGO 100/200/5A</t>
    </r>
  </si>
  <si>
    <r>
      <t/>
    </r>
    <r>
      <rPr>
        <sz val="7"/>
        <color rgb="FFff0000"/>
        <rFont val="Calibri"/>
        <family val="2"/>
        <scheme val="minor"/>
      </rPr>
      <t>NP72</t>
    </r>
    <r>
      <rPr>
        <sz val="7"/>
        <color theme="1"/>
        <rFont val="Calibri"/>
        <family val="2"/>
        <scheme val="minor"/>
      </rPr>
      <t>-A 200/400/5A</t>
    </r>
  </si>
  <si>
    <r>
      <t/>
    </r>
    <r>
      <rPr>
        <sz val="7"/>
        <color theme="1"/>
        <rFont val="Calibri"/>
        <family val="2"/>
        <scheme val="minor"/>
      </rPr>
      <t>AMPERIMETRO 72mm*72mm RANGO 200/400/5A</t>
    </r>
  </si>
  <si>
    <r>
      <t/>
    </r>
    <r>
      <rPr>
        <sz val="7"/>
        <color rgb="FFff0000"/>
        <rFont val="Calibri"/>
        <family val="2"/>
        <scheme val="minor"/>
      </rPr>
      <t>NP72</t>
    </r>
    <r>
      <rPr>
        <sz val="7"/>
        <color theme="1"/>
        <rFont val="Calibri"/>
        <family val="2"/>
        <scheme val="minor"/>
      </rPr>
      <t>-A 300/600/5A</t>
    </r>
  </si>
  <si>
    <r>
      <t/>
    </r>
    <r>
      <rPr>
        <sz val="7"/>
        <color theme="1"/>
        <rFont val="Calibri"/>
        <family val="2"/>
        <scheme val="minor"/>
      </rPr>
      <t>AMPERIMETRO 72mm*72mm RANGO 300/600/5A</t>
    </r>
  </si>
  <si>
    <r>
      <t/>
    </r>
    <r>
      <rPr>
        <sz val="7"/>
        <color rgb="FFff0000"/>
        <rFont val="Calibri"/>
        <family val="2"/>
        <scheme val="minor"/>
      </rPr>
      <t>NP72</t>
    </r>
    <r>
      <rPr>
        <sz val="7"/>
        <color theme="1"/>
        <rFont val="Calibri"/>
        <family val="2"/>
        <scheme val="minor"/>
      </rPr>
      <t>-A 500/1000/5A</t>
    </r>
  </si>
  <si>
    <r>
      <t/>
    </r>
    <r>
      <rPr>
        <sz val="7"/>
        <color theme="1"/>
        <rFont val="Calibri"/>
        <family val="2"/>
        <scheme val="minor"/>
      </rPr>
      <t>AMPERIMETRO 72mm*72mm RANGO 500/1000/5A</t>
    </r>
  </si>
  <si>
    <r>
      <t/>
    </r>
    <r>
      <rPr>
        <sz val="7"/>
        <color rgb="FFff0000"/>
        <rFont val="Calibri"/>
        <family val="2"/>
        <scheme val="minor"/>
      </rPr>
      <t>NP72</t>
    </r>
    <r>
      <rPr>
        <sz val="7"/>
        <color theme="1"/>
        <rFont val="Calibri"/>
        <family val="2"/>
        <scheme val="minor"/>
      </rPr>
      <t>-A 600/1200/5A</t>
    </r>
  </si>
  <si>
    <r>
      <t/>
    </r>
    <r>
      <rPr>
        <sz val="7"/>
        <color theme="1"/>
        <rFont val="Calibri"/>
        <family val="2"/>
        <scheme val="minor"/>
      </rPr>
      <t>AMPERIMETRO 72mm*72mm RANGO 600/1200/5A</t>
    </r>
  </si>
  <si>
    <r>
      <t/>
    </r>
    <r>
      <rPr>
        <sz val="7"/>
        <color rgb="FFff0000"/>
        <rFont val="Calibri"/>
        <family val="2"/>
        <scheme val="minor"/>
      </rPr>
      <t>NP96</t>
    </r>
    <r>
      <rPr>
        <sz val="7"/>
        <color theme="1"/>
        <rFont val="Calibri"/>
        <family val="2"/>
        <scheme val="minor"/>
      </rPr>
      <t>-A 400/800/5A</t>
    </r>
  </si>
  <si>
    <r>
      <t/>
    </r>
    <r>
      <rPr>
        <sz val="7"/>
        <color theme="1"/>
        <rFont val="Calibri"/>
        <family val="2"/>
        <scheme val="minor"/>
      </rPr>
      <t>AMPERIMETRO 96mm*96mm RANGO 400/800/5A</t>
    </r>
  </si>
  <si>
    <r>
      <t/>
    </r>
    <r>
      <rPr>
        <sz val="7"/>
        <color rgb="FFff0000"/>
        <rFont val="Calibri"/>
        <family val="2"/>
        <scheme val="minor"/>
      </rPr>
      <t>NP96</t>
    </r>
    <r>
      <rPr>
        <sz val="7"/>
        <color theme="1"/>
        <rFont val="Calibri"/>
        <family val="2"/>
        <scheme val="minor"/>
      </rPr>
      <t>-A 50/100/5A</t>
    </r>
  </si>
  <si>
    <r>
      <t/>
    </r>
    <r>
      <rPr>
        <sz val="7"/>
        <color theme="1"/>
        <rFont val="Calibri"/>
        <family val="2"/>
        <scheme val="minor"/>
      </rPr>
      <t>AMPERIMETRO 96mm*96mm RANGO 50/100/5A</t>
    </r>
  </si>
  <si>
    <r>
      <t/>
    </r>
    <r>
      <rPr>
        <sz val="7"/>
        <color rgb="FFff0000"/>
        <rFont val="Calibri"/>
        <family val="2"/>
        <scheme val="minor"/>
      </rPr>
      <t>NP96</t>
    </r>
    <r>
      <rPr>
        <sz val="7"/>
        <color theme="1"/>
        <rFont val="Calibri"/>
        <family val="2"/>
        <scheme val="minor"/>
      </rPr>
      <t>-A 100/200/5A</t>
    </r>
  </si>
  <si>
    <r>
      <t/>
    </r>
    <r>
      <rPr>
        <sz val="7"/>
        <color theme="1"/>
        <rFont val="Calibri"/>
        <family val="2"/>
        <scheme val="minor"/>
      </rPr>
      <t>AMPERIMETRO 96mm*96mm RANGO 100/200/5A</t>
    </r>
  </si>
  <si>
    <r>
      <t/>
    </r>
    <r>
      <rPr>
        <sz val="7"/>
        <color rgb="FFff0000"/>
        <rFont val="Calibri"/>
        <family val="2"/>
        <scheme val="minor"/>
      </rPr>
      <t>NP96</t>
    </r>
    <r>
      <rPr>
        <sz val="7"/>
        <color theme="1"/>
        <rFont val="Calibri"/>
        <family val="2"/>
        <scheme val="minor"/>
      </rPr>
      <t>-A 300/600/5A</t>
    </r>
  </si>
  <si>
    <r>
      <t/>
    </r>
    <r>
      <rPr>
        <sz val="7"/>
        <color theme="1"/>
        <rFont val="Calibri"/>
        <family val="2"/>
        <scheme val="minor"/>
      </rPr>
      <t>AMPERIMETRO 96mm*96mm RANGO 300/600/5A</t>
    </r>
  </si>
  <si>
    <r>
      <t/>
    </r>
    <r>
      <rPr>
        <sz val="7"/>
        <color theme="1"/>
        <rFont val="Calibri"/>
        <family val="2"/>
        <scheme val="minor"/>
      </rPr>
      <t xml:space="preserve">NP72V </t>
    </r>
    <r>
      <rPr>
        <sz val="7"/>
        <color rgb="FFff0000"/>
        <rFont val="Calibri"/>
        <family val="2"/>
        <scheme val="minor"/>
      </rPr>
      <t>300V</t>
    </r>
  </si>
  <si>
    <r>
      <t/>
    </r>
    <r>
      <rPr>
        <sz val="7"/>
        <color theme="1"/>
        <rFont val="Calibri"/>
        <family val="2"/>
        <scheme val="minor"/>
      </rPr>
      <t>VOLTIMETRO 72mm*72mm RANGO 300V</t>
    </r>
  </si>
  <si>
    <r>
      <t/>
    </r>
    <r>
      <rPr>
        <sz val="7"/>
        <color theme="1"/>
        <rFont val="Calibri"/>
        <family val="2"/>
        <scheme val="minor"/>
      </rPr>
      <t xml:space="preserve">NP72V </t>
    </r>
    <r>
      <rPr>
        <sz val="7"/>
        <color rgb="FFff0000"/>
        <rFont val="Calibri"/>
        <family val="2"/>
        <scheme val="minor"/>
      </rPr>
      <t>500V</t>
    </r>
  </si>
  <si>
    <r>
      <t/>
    </r>
    <r>
      <rPr>
        <sz val="7"/>
        <color theme="1"/>
        <rFont val="Calibri"/>
        <family val="2"/>
        <scheme val="minor"/>
      </rPr>
      <t>VOLTIMETRO 72mm*72mm RANGO 500V</t>
    </r>
  </si>
  <si>
    <r>
      <t/>
    </r>
    <r>
      <rPr>
        <sz val="7"/>
        <color theme="1"/>
        <rFont val="Calibri"/>
        <family val="2"/>
        <scheme val="minor"/>
      </rPr>
      <t xml:space="preserve">NP72-V </t>
    </r>
    <r>
      <rPr>
        <sz val="7"/>
        <color rgb="FFff0000"/>
        <rFont val="Calibri"/>
        <family val="2"/>
        <scheme val="minor"/>
      </rPr>
      <t>600V</t>
    </r>
  </si>
  <si>
    <r>
      <t/>
    </r>
    <r>
      <rPr>
        <sz val="7"/>
        <color theme="1"/>
        <rFont val="Calibri"/>
        <family val="2"/>
        <scheme val="minor"/>
      </rPr>
      <t>VOLTIMETRO 72mm*72mm RANGO 600V</t>
    </r>
  </si>
  <si>
    <r>
      <t/>
    </r>
    <r>
      <rPr>
        <b/>
        <sz val="7"/>
        <color theme="1"/>
        <rFont val="Calibri"/>
        <family val="2"/>
        <scheme val="minor"/>
      </rPr>
      <t xml:space="preserve">NP96-V </t>
    </r>
    <r>
      <rPr>
        <b/>
        <sz val="7"/>
        <color rgb="FFff0000"/>
        <rFont val="Calibri"/>
        <family val="2"/>
        <scheme val="minor"/>
      </rPr>
      <t>300V</t>
    </r>
  </si>
  <si>
    <r>
      <t/>
    </r>
    <r>
      <rPr>
        <sz val="7"/>
        <color theme="1"/>
        <rFont val="Calibri"/>
        <family val="2"/>
        <scheme val="minor"/>
      </rPr>
      <t>VOLTIMETRO 96mm*96mm RANGO 300V</t>
    </r>
  </si>
  <si>
    <r>
      <t/>
    </r>
    <r>
      <rPr>
        <b/>
        <sz val="7"/>
        <color theme="1"/>
        <rFont val="Calibri"/>
        <family val="2"/>
        <scheme val="minor"/>
      </rPr>
      <t xml:space="preserve">NP96-V </t>
    </r>
    <r>
      <rPr>
        <b/>
        <sz val="7"/>
        <color rgb="FFff0000"/>
        <rFont val="Calibri"/>
        <family val="2"/>
        <scheme val="minor"/>
      </rPr>
      <t>600V</t>
    </r>
  </si>
  <si>
    <r>
      <t/>
    </r>
    <r>
      <rPr>
        <sz val="7"/>
        <color theme="1"/>
        <rFont val="Calibri"/>
        <family val="2"/>
        <scheme val="minor"/>
      </rPr>
      <t>VOLTIMETRO 96mm*96mm RANGO 600V</t>
    </r>
  </si>
  <si>
    <r>
      <t/>
    </r>
    <r>
      <rPr>
        <b/>
        <sz val="7"/>
        <color rgb="FFff0000"/>
        <rFont val="Calibri"/>
        <family val="2"/>
        <scheme val="minor"/>
      </rPr>
      <t>NP72</t>
    </r>
    <r>
      <rPr>
        <sz val="7"/>
        <color theme="1"/>
        <rFont val="Calibri"/>
        <family val="2"/>
        <scheme val="minor"/>
      </rPr>
      <t>-Hz 45-65Hz 220V</t>
    </r>
  </si>
  <si>
    <r>
      <t/>
    </r>
    <r>
      <rPr>
        <sz val="7"/>
        <color theme="1"/>
        <rFont val="Calibri"/>
        <family val="2"/>
        <scheme val="minor"/>
      </rPr>
      <t>FRECUENCIMETRO 72mm*72mm RANGO 45-65HZ</t>
    </r>
  </si>
  <si>
    <r>
      <t/>
    </r>
    <r>
      <rPr>
        <b/>
        <sz val="7"/>
        <color rgb="FFff0000"/>
        <rFont val="Calibri"/>
        <family val="2"/>
        <scheme val="minor"/>
      </rPr>
      <t>NP96</t>
    </r>
    <r>
      <rPr>
        <sz val="7"/>
        <color theme="1"/>
        <rFont val="Calibri"/>
        <family val="2"/>
        <scheme val="minor"/>
      </rPr>
      <t>-Hz 45-65Hz 220V</t>
    </r>
  </si>
  <si>
    <r>
      <t/>
    </r>
    <r>
      <rPr>
        <sz val="7"/>
        <color theme="1"/>
        <rFont val="Calibri"/>
        <family val="2"/>
        <scheme val="minor"/>
      </rPr>
      <t>FRECUENCIMETRO 96mm*96mm RANGO 45-65HZ</t>
    </r>
  </si>
  <si>
    <r>
      <t/>
    </r>
    <r>
      <rPr>
        <sz val="7"/>
        <color theme="1"/>
        <rFont val="Cambria Math"/>
        <family val="2"/>
      </rPr>
      <t xml:space="preserve">∮
</t>
    </r>
    <r>
      <rPr>
        <sz val="7"/>
        <color theme="1"/>
        <rFont val="Calibri"/>
        <family val="2"/>
        <scheme val="minor"/>
      </rPr>
      <t xml:space="preserve">NP96-COS      </t>
    </r>
    <r>
      <rPr>
        <b/>
        <sz val="7"/>
        <color rgb="FFff0000"/>
        <rFont val="Calibri"/>
        <family val="2"/>
        <scheme val="minor"/>
      </rPr>
      <t>220V</t>
    </r>
  </si>
  <si>
    <r>
      <t/>
    </r>
    <r>
      <rPr>
        <sz val="7"/>
        <color theme="1"/>
        <rFont val="Calibri"/>
        <family val="2"/>
        <scheme val="minor"/>
      </rPr>
      <t>MEDIDOR DE FACTOR DE POTENCIA -0.5 +1 +0.5 220V</t>
    </r>
  </si>
  <si>
    <r>
      <t/>
    </r>
    <r>
      <rPr>
        <sz val="7"/>
        <color theme="1"/>
        <rFont val="Cambria Math"/>
        <family val="2"/>
      </rPr>
      <t xml:space="preserve">∮
</t>
    </r>
    <r>
      <rPr>
        <sz val="7"/>
        <color theme="1"/>
        <rFont val="Calibri"/>
        <family val="2"/>
        <scheme val="minor"/>
      </rPr>
      <t xml:space="preserve">NP96-COS     </t>
    </r>
    <r>
      <rPr>
        <b/>
        <sz val="7"/>
        <color rgb="FFff0000"/>
        <rFont val="Calibri"/>
        <family val="2"/>
        <scheme val="minor"/>
      </rPr>
      <t>380V</t>
    </r>
  </si>
  <si>
    <r>
      <t/>
    </r>
    <r>
      <rPr>
        <sz val="7"/>
        <color theme="1"/>
        <rFont val="Calibri"/>
        <family val="2"/>
        <scheme val="minor"/>
      </rPr>
      <t>MEDIDOR DE FACTOR DE POTENCI -0.5 +1 +0.5 380V</t>
    </r>
  </si>
  <si>
    <r>
      <t/>
    </r>
    <r>
      <rPr>
        <sz val="7"/>
        <color theme="1"/>
        <rFont val="Calibri"/>
        <family val="2"/>
        <scheme val="minor"/>
      </rPr>
      <t>LW32-20/C02/1</t>
    </r>
  </si>
  <si>
    <r>
      <t/>
    </r>
    <r>
      <rPr>
        <sz val="7"/>
        <color theme="1"/>
        <rFont val="Calibri"/>
        <family val="2"/>
        <scheme val="minor"/>
      </rPr>
      <t xml:space="preserve">INTERRUPTOR ROTATIVO 0-1  </t>
    </r>
    <r>
      <rPr>
        <b/>
        <sz val="7"/>
        <color rgb="FFff0000"/>
        <rFont val="Calibri"/>
        <family val="2"/>
        <scheme val="minor"/>
      </rPr>
      <t xml:space="preserve">2P 20Amp </t>
    </r>
    <r>
      <rPr>
        <sz val="7"/>
        <color theme="1"/>
        <rFont val="Calibri"/>
        <family val="2"/>
        <scheme val="minor"/>
      </rPr>
      <t>AC1 380-440V</t>
    </r>
  </si>
  <si>
    <r>
      <t/>
    </r>
    <r>
      <rPr>
        <sz val="7"/>
        <color theme="1"/>
        <rFont val="Calibri"/>
        <family val="2"/>
        <scheme val="minor"/>
      </rPr>
      <t>LW32-20/C03/2</t>
    </r>
  </si>
  <si>
    <r>
      <t/>
    </r>
    <r>
      <rPr>
        <sz val="7"/>
        <color theme="1"/>
        <rFont val="Calibri"/>
        <family val="2"/>
        <scheme val="minor"/>
      </rPr>
      <t xml:space="preserve">INTERRUPTOR ROTATIVO 0-1  </t>
    </r>
    <r>
      <rPr>
        <b/>
        <sz val="7"/>
        <color rgb="FFff0000"/>
        <rFont val="Calibri"/>
        <family val="2"/>
        <scheme val="minor"/>
      </rPr>
      <t xml:space="preserve">3P 20Amp </t>
    </r>
    <r>
      <rPr>
        <sz val="7"/>
        <color theme="1"/>
        <rFont val="Calibri"/>
        <family val="2"/>
        <scheme val="minor"/>
      </rPr>
      <t>AC1 380-440V</t>
    </r>
  </si>
  <si>
    <r>
      <t/>
    </r>
    <r>
      <rPr>
        <sz val="7"/>
        <color theme="1"/>
        <rFont val="Calibri"/>
        <family val="2"/>
        <scheme val="minor"/>
      </rPr>
      <t>LW32-25/C03/2</t>
    </r>
  </si>
  <si>
    <r>
      <t/>
    </r>
    <r>
      <rPr>
        <sz val="7"/>
        <color theme="1"/>
        <rFont val="Calibri"/>
        <family val="2"/>
        <scheme val="minor"/>
      </rPr>
      <t xml:space="preserve">INTERRUPTOR ROTATIVO 0-1  </t>
    </r>
    <r>
      <rPr>
        <b/>
        <sz val="7"/>
        <color rgb="FFff0000"/>
        <rFont val="Calibri"/>
        <family val="2"/>
        <scheme val="minor"/>
      </rPr>
      <t xml:space="preserve">3P 25Amp </t>
    </r>
    <r>
      <rPr>
        <sz val="7"/>
        <color theme="1"/>
        <rFont val="Calibri"/>
        <family val="2"/>
        <scheme val="minor"/>
      </rPr>
      <t>AC1 380-440V</t>
    </r>
  </si>
  <si>
    <r>
      <t/>
    </r>
    <r>
      <rPr>
        <sz val="7"/>
        <color theme="1"/>
        <rFont val="Calibri"/>
        <family val="2"/>
        <scheme val="minor"/>
      </rPr>
      <t>LW32-32/C03/2</t>
    </r>
  </si>
  <si>
    <r>
      <t/>
    </r>
    <r>
      <rPr>
        <sz val="7"/>
        <color theme="1"/>
        <rFont val="Calibri"/>
        <family val="2"/>
        <scheme val="minor"/>
      </rPr>
      <t xml:space="preserve">INTERRUPTOR ROTATIVO 0-1  </t>
    </r>
    <r>
      <rPr>
        <b/>
        <sz val="7"/>
        <color rgb="FFff0000"/>
        <rFont val="Calibri"/>
        <family val="2"/>
        <scheme val="minor"/>
      </rPr>
      <t xml:space="preserve">3P 32Amp </t>
    </r>
    <r>
      <rPr>
        <sz val="7"/>
        <color theme="1"/>
        <rFont val="Calibri"/>
        <family val="2"/>
        <scheme val="minor"/>
      </rPr>
      <t>AC1 380-440V</t>
    </r>
  </si>
  <si>
    <r>
      <t/>
    </r>
    <r>
      <rPr>
        <sz val="7"/>
        <color theme="1"/>
        <rFont val="Calibri"/>
        <family val="2"/>
        <scheme val="minor"/>
      </rPr>
      <t>LW32-20/D303/3</t>
    </r>
  </si>
  <si>
    <r>
      <t/>
    </r>
    <r>
      <rPr>
        <sz val="7"/>
        <color theme="1"/>
        <rFont val="Calibri"/>
        <family val="2"/>
        <scheme val="minor"/>
      </rPr>
      <t xml:space="preserve">CONMUTADOR DE LINEA 1-0-2  </t>
    </r>
    <r>
      <rPr>
        <sz val="7"/>
        <color rgb="FFff0000"/>
        <rFont val="Calibri"/>
        <family val="2"/>
        <scheme val="minor"/>
      </rPr>
      <t xml:space="preserve">3P 20Amp </t>
    </r>
    <r>
      <rPr>
        <sz val="7"/>
        <color theme="1"/>
        <rFont val="Calibri"/>
        <family val="2"/>
        <scheme val="minor"/>
      </rPr>
      <t>AC1 380-440V</t>
    </r>
  </si>
  <si>
    <r>
      <t/>
    </r>
    <r>
      <rPr>
        <sz val="7"/>
        <color theme="1"/>
        <rFont val="Calibri"/>
        <family val="2"/>
        <scheme val="minor"/>
      </rPr>
      <t>LW32-25/D303/3</t>
    </r>
  </si>
  <si>
    <r>
      <t/>
    </r>
    <r>
      <rPr>
        <sz val="7"/>
        <color theme="1"/>
        <rFont val="Calibri"/>
        <family val="2"/>
        <scheme val="minor"/>
      </rPr>
      <t xml:space="preserve">CONMUTADOR DE LINEA 1-0-2  </t>
    </r>
    <r>
      <rPr>
        <sz val="7"/>
        <color rgb="FFff0000"/>
        <rFont val="Calibri"/>
        <family val="2"/>
        <scheme val="minor"/>
      </rPr>
      <t xml:space="preserve">3P 25Amp </t>
    </r>
    <r>
      <rPr>
        <sz val="7"/>
        <color theme="1"/>
        <rFont val="Calibri"/>
        <family val="2"/>
        <scheme val="minor"/>
      </rPr>
      <t>AC1 380-440V</t>
    </r>
  </si>
  <si>
    <r>
      <t/>
    </r>
    <r>
      <rPr>
        <sz val="7"/>
        <color theme="1"/>
        <rFont val="Calibri"/>
        <family val="2"/>
        <scheme val="minor"/>
      </rPr>
      <t>LW32-32/D303/3</t>
    </r>
  </si>
  <si>
    <r>
      <t/>
    </r>
    <r>
      <rPr>
        <sz val="7"/>
        <color theme="1"/>
        <rFont val="Calibri"/>
        <family val="2"/>
        <scheme val="minor"/>
      </rPr>
      <t xml:space="preserve">CONMUTADOR DE LINEA 1-0-2  </t>
    </r>
    <r>
      <rPr>
        <sz val="7"/>
        <color rgb="FFff0000"/>
        <rFont val="Calibri"/>
        <family val="2"/>
        <scheme val="minor"/>
      </rPr>
      <t xml:space="preserve">3P 32Amp </t>
    </r>
    <r>
      <rPr>
        <sz val="7"/>
        <color theme="1"/>
        <rFont val="Calibri"/>
        <family val="2"/>
        <scheme val="minor"/>
      </rPr>
      <t>AC1 380-440V</t>
    </r>
  </si>
  <si>
    <r>
      <t/>
    </r>
    <r>
      <rPr>
        <sz val="7"/>
        <color theme="1"/>
        <rFont val="Calibri"/>
        <family val="2"/>
        <scheme val="minor"/>
      </rPr>
      <t>LW32-63/D303/3</t>
    </r>
  </si>
  <si>
    <r>
      <t/>
    </r>
    <r>
      <rPr>
        <sz val="7"/>
        <color theme="1"/>
        <rFont val="Calibri"/>
        <family val="2"/>
        <scheme val="minor"/>
      </rPr>
      <t xml:space="preserve">CONMUTADOR DE LINEA 1-0-2  </t>
    </r>
    <r>
      <rPr>
        <sz val="7"/>
        <color rgb="FFff0000"/>
        <rFont val="Calibri"/>
        <family val="2"/>
        <scheme val="minor"/>
      </rPr>
      <t xml:space="preserve">3P 63Amp </t>
    </r>
    <r>
      <rPr>
        <sz val="7"/>
        <color theme="1"/>
        <rFont val="Calibri"/>
        <family val="2"/>
        <scheme val="minor"/>
      </rPr>
      <t>AC1 380-440V</t>
    </r>
  </si>
  <si>
    <r>
      <t/>
    </r>
    <r>
      <rPr>
        <sz val="7"/>
        <color theme="1"/>
        <rFont val="Calibri"/>
        <family val="2"/>
        <scheme val="minor"/>
      </rPr>
      <t xml:space="preserve">LW32-20/D101/1
</t>
    </r>
    <r>
      <rPr>
        <b/>
        <sz val="7"/>
        <color rgb="FFff0000"/>
        <rFont val="Calibri"/>
        <family val="2"/>
        <scheme val="minor"/>
      </rPr>
      <t>MOA</t>
    </r>
  </si>
  <si>
    <r>
      <t/>
    </r>
    <r>
      <rPr>
        <sz val="7"/>
        <color theme="1"/>
        <rFont val="Calibri"/>
        <family val="2"/>
        <scheme val="minor"/>
      </rPr>
      <t xml:space="preserve">SELECTOR DE BOMBAS </t>
    </r>
    <r>
      <rPr>
        <b/>
        <u/>
        <sz val="7"/>
        <color rgb="FFff0000"/>
        <rFont val="Calibri"/>
        <family val="2"/>
        <scheme val="minor"/>
      </rPr>
      <t xml:space="preserve">M-O-A </t>
    </r>
  </si>
  <si>
    <r>
      <t/>
    </r>
    <r>
      <rPr>
        <sz val="7"/>
        <color theme="1"/>
        <rFont val="Calibri"/>
        <family val="2"/>
        <scheme val="minor"/>
      </rPr>
      <t>LW32-25/4</t>
    </r>
  </si>
  <si>
    <r>
      <t/>
    </r>
    <r>
      <rPr>
        <sz val="7"/>
        <color theme="1"/>
        <rFont val="Calibri"/>
        <family val="2"/>
        <scheme val="minor"/>
      </rPr>
      <t xml:space="preserve">CONMUTADOR DOBLE VELOCIDAD 1-0-2 </t>
    </r>
    <r>
      <rPr>
        <b/>
        <sz val="7"/>
        <color rgb="FFff0000"/>
        <rFont val="Calibri"/>
        <family val="2"/>
        <scheme val="minor"/>
      </rPr>
      <t xml:space="preserve">25Amp                                                   </t>
    </r>
    <r>
      <rPr>
        <sz val="7"/>
        <color theme="1"/>
        <rFont val="Calibri"/>
        <family val="2"/>
        <scheme val="minor"/>
      </rPr>
      <t xml:space="preserve">380-
</t>
    </r>
    <r>
      <rPr>
        <sz val="7"/>
        <color theme="1"/>
        <rFont val="Calibri"/>
        <family val="2"/>
        <scheme val="minor"/>
      </rPr>
      <t>440V</t>
    </r>
  </si>
  <si>
    <r>
      <t/>
    </r>
    <r>
      <rPr>
        <sz val="7"/>
        <color theme="1"/>
        <rFont val="Calibri"/>
        <family val="2"/>
        <scheme val="minor"/>
      </rPr>
      <t>LW32-32/4</t>
    </r>
  </si>
  <si>
    <r>
      <t/>
    </r>
    <r>
      <rPr>
        <sz val="7"/>
        <color theme="1"/>
        <rFont val="Calibri"/>
        <family val="2"/>
        <scheme val="minor"/>
      </rPr>
      <t xml:space="preserve">CONMUTADOR DOBLE VELOCIDAD 1-0-2 </t>
    </r>
    <r>
      <rPr>
        <sz val="7"/>
        <color rgb="FFff0000"/>
        <rFont val="Calibri"/>
        <family val="2"/>
        <scheme val="minor"/>
      </rPr>
      <t>32</t>
    </r>
    <r>
      <rPr>
        <b/>
        <sz val="7"/>
        <color rgb="FFff0000"/>
        <rFont val="Calibri"/>
        <family val="2"/>
        <scheme val="minor"/>
      </rPr>
      <t xml:space="preserve">Amp </t>
    </r>
    <r>
      <rPr>
        <sz val="7"/>
        <color theme="1"/>
        <rFont val="Calibri"/>
        <family val="2"/>
        <scheme val="minor"/>
      </rPr>
      <t>380-440V</t>
    </r>
  </si>
  <si>
    <r>
      <t/>
    </r>
    <r>
      <rPr>
        <sz val="7"/>
        <color theme="1"/>
        <rFont val="Calibri"/>
        <family val="2"/>
        <scheme val="minor"/>
      </rPr>
      <t>LW32-25/3</t>
    </r>
  </si>
  <si>
    <r>
      <t/>
    </r>
    <r>
      <rPr>
        <sz val="7"/>
        <color theme="1"/>
        <rFont val="Calibri"/>
        <family val="2"/>
        <scheme val="minor"/>
      </rPr>
      <t xml:space="preserve">INVERSOR DE GIRO 1-0-2 </t>
    </r>
    <r>
      <rPr>
        <b/>
        <sz val="7"/>
        <color rgb="FFff0000"/>
        <rFont val="Calibri"/>
        <family val="2"/>
        <scheme val="minor"/>
      </rPr>
      <t xml:space="preserve">25Amp </t>
    </r>
    <r>
      <rPr>
        <sz val="7"/>
        <color theme="1"/>
        <rFont val="Calibri"/>
        <family val="2"/>
        <scheme val="minor"/>
      </rPr>
      <t>AC1 380-440V</t>
    </r>
  </si>
  <si>
    <r>
      <t/>
    </r>
    <r>
      <rPr>
        <sz val="7"/>
        <color theme="1"/>
        <rFont val="Calibri"/>
        <family val="2"/>
        <scheme val="minor"/>
      </rPr>
      <t>LW32-32/3</t>
    </r>
  </si>
  <si>
    <r>
      <t/>
    </r>
    <r>
      <rPr>
        <sz val="7"/>
        <color theme="1"/>
        <rFont val="Calibri"/>
        <family val="2"/>
        <scheme val="minor"/>
      </rPr>
      <t xml:space="preserve">INVERSOR DE GIRO 1-0-2 </t>
    </r>
    <r>
      <rPr>
        <b/>
        <sz val="7"/>
        <color rgb="FFff0000"/>
        <rFont val="Calibri"/>
        <family val="2"/>
        <scheme val="minor"/>
      </rPr>
      <t xml:space="preserve">32Amp </t>
    </r>
    <r>
      <rPr>
        <sz val="7"/>
        <color theme="1"/>
        <rFont val="Calibri"/>
        <family val="2"/>
        <scheme val="minor"/>
      </rPr>
      <t>AC1 380-440V</t>
    </r>
  </si>
  <si>
    <r>
      <t/>
    </r>
    <r>
      <rPr>
        <sz val="7"/>
        <color theme="1"/>
        <rFont val="Calibri"/>
        <family val="2"/>
        <scheme val="minor"/>
      </rPr>
      <t>LW32-63/3</t>
    </r>
  </si>
  <si>
    <r>
      <t/>
    </r>
    <r>
      <rPr>
        <sz val="7"/>
        <color theme="1"/>
        <rFont val="Calibri"/>
        <family val="2"/>
        <scheme val="minor"/>
      </rPr>
      <t xml:space="preserve">INVERSOR DE GIRO 1-0-2 </t>
    </r>
    <r>
      <rPr>
        <b/>
        <sz val="7"/>
        <color rgb="FFff0000"/>
        <rFont val="Calibri"/>
        <family val="2"/>
        <scheme val="minor"/>
      </rPr>
      <t xml:space="preserve">63Amp </t>
    </r>
    <r>
      <rPr>
        <sz val="7"/>
        <color theme="1"/>
        <rFont val="Calibri"/>
        <family val="2"/>
        <scheme val="minor"/>
      </rPr>
      <t>AC1 380-440V</t>
    </r>
  </si>
  <si>
    <r>
      <t/>
    </r>
    <r>
      <rPr>
        <sz val="7"/>
        <color theme="1"/>
        <rFont val="Calibri"/>
        <family val="2"/>
        <scheme val="minor"/>
      </rPr>
      <t>LW32-20-3</t>
    </r>
  </si>
  <si>
    <r>
      <t/>
    </r>
    <r>
      <rPr>
        <sz val="7"/>
        <color theme="1"/>
        <rFont val="Calibri"/>
        <family val="2"/>
        <scheme val="minor"/>
      </rPr>
      <t xml:space="preserve">SELECTOR AMPERIMETRICO </t>
    </r>
    <r>
      <rPr>
        <b/>
        <sz val="7"/>
        <color rgb="FFff0000"/>
        <rFont val="Calibri"/>
        <family val="2"/>
        <scheme val="minor"/>
      </rPr>
      <t>3 FASES</t>
    </r>
  </si>
  <si>
    <r>
      <t/>
    </r>
    <r>
      <rPr>
        <sz val="7"/>
        <color theme="1"/>
        <rFont val="Calibri"/>
        <family val="2"/>
        <scheme val="minor"/>
      </rPr>
      <t>LW32-20/YH5/3</t>
    </r>
  </si>
  <si>
    <r>
      <t/>
    </r>
    <r>
      <rPr>
        <sz val="7"/>
        <color theme="1"/>
        <rFont val="Calibri"/>
        <family val="2"/>
        <scheme val="minor"/>
      </rPr>
      <t xml:space="preserve">SELECTOR VOLTIMETRICO </t>
    </r>
    <r>
      <rPr>
        <b/>
        <sz val="7"/>
        <color rgb="FFff0000"/>
        <rFont val="Calibri"/>
        <family val="2"/>
        <scheme val="minor"/>
      </rPr>
      <t xml:space="preserve">FASE-FASE-FASE </t>
    </r>
    <r>
      <rPr>
        <b/>
        <sz val="7"/>
        <color theme="1"/>
        <rFont val="Calibri"/>
        <family val="2"/>
        <scheme val="minor"/>
      </rPr>
      <t xml:space="preserve">/ </t>
    </r>
    <r>
      <rPr>
        <b/>
        <sz val="7"/>
        <color rgb="FFff0000"/>
        <rFont val="Calibri"/>
        <family val="2"/>
        <scheme val="minor"/>
      </rPr>
      <t>NEUTRO</t>
    </r>
  </si>
  <si>
    <r>
      <t/>
    </r>
    <r>
      <rPr>
        <sz val="7"/>
        <color theme="1"/>
        <rFont val="Calibri"/>
        <family val="2"/>
        <scheme val="minor"/>
      </rPr>
      <t>YBLX-CK/J10541</t>
    </r>
  </si>
  <si>
    <r>
      <t/>
    </r>
    <r>
      <rPr>
        <sz val="7"/>
        <color theme="1"/>
        <rFont val="Calibri"/>
        <family val="2"/>
        <scheme val="minor"/>
      </rPr>
      <t>FINAL DE CARRERA YBLX - CK/J10541 PALANCA AJUSTABLE CON ROLDANA</t>
    </r>
  </si>
  <si>
    <r>
      <t/>
    </r>
    <r>
      <rPr>
        <sz val="7"/>
        <color theme="1"/>
        <rFont val="Calibri"/>
        <family val="2"/>
        <scheme val="minor"/>
      </rPr>
      <t>YBLX-CK/J167</t>
    </r>
  </si>
  <si>
    <r>
      <t/>
    </r>
    <r>
      <rPr>
        <sz val="7"/>
        <color theme="1"/>
        <rFont val="Calibri"/>
        <family val="2"/>
        <scheme val="minor"/>
      </rPr>
      <t>FINAL DE CARRERA CON CABEZA DE EMBOLO CON RUEDA</t>
    </r>
  </si>
  <si>
    <r>
      <t/>
    </r>
    <r>
      <rPr>
        <sz val="7"/>
        <color theme="1"/>
        <rFont val="Calibri"/>
        <family val="2"/>
        <scheme val="minor"/>
      </rPr>
      <t>YBLX-CK/M102</t>
    </r>
  </si>
  <si>
    <r>
      <t/>
    </r>
    <r>
      <rPr>
        <sz val="7"/>
        <color theme="1"/>
        <rFont val="Calibri"/>
        <family val="2"/>
        <scheme val="minor"/>
      </rPr>
      <t>FINAL DE CARRERA, METAL IP52, PISTON c/ROLDANA, 1NA</t>
    </r>
  </si>
  <si>
    <r>
      <t/>
    </r>
    <r>
      <rPr>
        <sz val="7"/>
        <color theme="1"/>
        <rFont val="Calibri"/>
        <family val="2"/>
        <scheme val="minor"/>
      </rPr>
      <t>YBLX-CK/M121</t>
    </r>
  </si>
  <si>
    <r>
      <t/>
    </r>
    <r>
      <rPr>
        <sz val="7"/>
        <color theme="1"/>
        <rFont val="Calibri"/>
        <family val="2"/>
        <scheme val="minor"/>
      </rPr>
      <t>YBLX-CK/M110</t>
    </r>
  </si>
  <si>
    <r>
      <t/>
    </r>
    <r>
      <rPr>
        <sz val="7"/>
        <color theme="1"/>
        <rFont val="Calibri"/>
        <family val="2"/>
        <scheme val="minor"/>
      </rPr>
      <t>FINAL DE CARRERA, METAL IP52, PISTON, 1NA+1NC</t>
    </r>
  </si>
  <si>
    <r>
      <t/>
    </r>
    <r>
      <rPr>
        <sz val="7"/>
        <color theme="1"/>
        <rFont val="Calibri"/>
        <family val="2"/>
        <scheme val="minor"/>
      </rPr>
      <t>YBLX-CK/M106</t>
    </r>
  </si>
  <si>
    <r>
      <t/>
    </r>
    <r>
      <rPr>
        <sz val="7"/>
        <color theme="1"/>
        <rFont val="Calibri"/>
        <family val="2"/>
        <scheme val="minor"/>
      </rPr>
      <t>FINAL DE CARRERA, METAL IP52, VARILLA METAL FLEXIBLE</t>
    </r>
  </si>
  <si>
    <r>
      <t/>
    </r>
    <r>
      <rPr>
        <sz val="7"/>
        <color theme="1"/>
        <rFont val="Calibri"/>
        <family val="2"/>
        <scheme val="minor"/>
      </rPr>
      <t>YBLX-CK/M115</t>
    </r>
  </si>
  <si>
    <r>
      <t/>
    </r>
    <r>
      <rPr>
        <sz val="7"/>
        <color theme="1"/>
        <rFont val="Calibri"/>
        <family val="2"/>
        <scheme val="minor"/>
      </rPr>
      <t>FINAL DE CARRERA, METAL IP52, c/ ROLDANA, 1NA+1NC</t>
    </r>
  </si>
  <si>
    <r>
      <t/>
    </r>
    <r>
      <rPr>
        <b/>
        <sz val="7"/>
        <color rgb="FFffffff"/>
        <rFont val="Calibri"/>
        <family val="2"/>
        <scheme val="minor"/>
      </rPr>
      <t xml:space="preserve">443010
</t>
    </r>
    <r>
      <rPr>
        <b/>
        <sz val="7"/>
        <color rgb="FFff0000"/>
        <rFont val="Calibri"/>
        <family val="2"/>
        <scheme val="minor"/>
      </rPr>
      <t>443025</t>
    </r>
  </si>
  <si>
    <r>
      <t/>
    </r>
    <r>
      <rPr>
        <sz val="7"/>
        <color theme="1"/>
        <rFont val="Calibri"/>
        <family val="2"/>
        <scheme val="minor"/>
      </rPr>
      <t>YBLX-ME/8101</t>
    </r>
  </si>
  <si>
    <r>
      <t/>
    </r>
    <r>
      <rPr>
        <sz val="7"/>
        <color theme="1"/>
        <rFont val="Calibri"/>
        <family val="2"/>
        <scheme val="minor"/>
      </rPr>
      <t>FINAL DE CARRERA, FIBRA IP52, VARILLA METAL FLEXIBLE</t>
    </r>
  </si>
  <si>
    <r>
      <t/>
    </r>
    <r>
      <rPr>
        <sz val="7"/>
        <color theme="1"/>
        <rFont val="Calibri"/>
        <family val="2"/>
        <scheme val="minor"/>
      </rPr>
      <t>YBLX-ME/8104</t>
    </r>
  </si>
  <si>
    <r>
      <t/>
    </r>
    <r>
      <rPr>
        <sz val="7"/>
        <color theme="1"/>
        <rFont val="Calibri"/>
        <family val="2"/>
        <scheme val="minor"/>
      </rPr>
      <t>FINAL DE CARRERA CON PALANCA DE RUEDA CON ROLDANA</t>
    </r>
  </si>
  <si>
    <r>
      <t/>
    </r>
    <r>
      <rPr>
        <sz val="7"/>
        <color theme="1"/>
        <rFont val="Calibri"/>
        <family val="2"/>
        <scheme val="minor"/>
      </rPr>
      <t>YBLX-ME/8107</t>
    </r>
  </si>
  <si>
    <r>
      <t/>
    </r>
    <r>
      <rPr>
        <sz val="7"/>
        <color theme="1"/>
        <rFont val="Calibri"/>
        <family val="2"/>
        <scheme val="minor"/>
      </rPr>
      <t>FINAL DE CARRERA, FIBRA IP52, VARILLA METAL RIGIDA</t>
    </r>
  </si>
  <si>
    <r>
      <t/>
    </r>
    <r>
      <rPr>
        <sz val="7"/>
        <color theme="1"/>
        <rFont val="Calibri"/>
        <family val="2"/>
        <scheme val="minor"/>
      </rPr>
      <t>YBLX-ME/8108</t>
    </r>
  </si>
  <si>
    <r>
      <t/>
    </r>
    <r>
      <rPr>
        <sz val="7"/>
        <color theme="1"/>
        <rFont val="Calibri"/>
        <family val="2"/>
        <scheme val="minor"/>
      </rPr>
      <t>FINAL DE CARRERA YBLX-ME/8108 PALANCA AJUSTABLE CON ROLDANA</t>
    </r>
  </si>
  <si>
    <r>
      <t/>
    </r>
    <r>
      <rPr>
        <sz val="7"/>
        <color theme="1"/>
        <rFont val="Calibri"/>
        <family val="2"/>
        <scheme val="minor"/>
      </rPr>
      <t>YBLX-ME/8112</t>
    </r>
  </si>
  <si>
    <r>
      <t/>
    </r>
    <r>
      <rPr>
        <sz val="7"/>
        <color theme="1"/>
        <rFont val="Calibri"/>
        <family val="2"/>
        <scheme val="minor"/>
      </rPr>
      <t>FINAL DE CARRERA YBLX- ME/8112 TIPO EMBOLO DE EMPUJE VERTICAL CON RUEDA, CONTACTOS 1NA+1NC</t>
    </r>
  </si>
  <si>
    <r>
      <t/>
    </r>
    <r>
      <rPr>
        <b/>
        <sz val="7"/>
        <color rgb="FFffffff"/>
        <rFont val="Calibri"/>
        <family val="2"/>
        <scheme val="minor"/>
      </rPr>
      <t xml:space="preserve">443023
</t>
    </r>
    <r>
      <rPr>
        <b/>
        <sz val="7"/>
        <color rgb="FFff0000"/>
        <rFont val="Calibri"/>
        <family val="2"/>
        <scheme val="minor"/>
      </rPr>
      <t>443014</t>
    </r>
  </si>
  <si>
    <r>
      <t/>
    </r>
    <r>
      <rPr>
        <sz val="7"/>
        <color theme="1"/>
        <rFont val="Calibri"/>
        <family val="2"/>
        <scheme val="minor"/>
      </rPr>
      <t>YBLX-ME/8111</t>
    </r>
  </si>
  <si>
    <r>
      <t/>
    </r>
    <r>
      <rPr>
        <sz val="7"/>
        <color theme="1"/>
        <rFont val="Calibri"/>
        <family val="2"/>
        <scheme val="minor"/>
      </rPr>
      <t>FINAL DE CARRERA CON CABEZA DE EMBOLO DE EMPUJE VERTICAL</t>
    </r>
  </si>
  <si>
    <r>
      <t/>
    </r>
    <r>
      <rPr>
        <sz val="7"/>
        <color theme="1"/>
        <rFont val="Calibri"/>
        <family val="2"/>
        <scheme val="minor"/>
      </rPr>
      <t>YBLX-ME/8122</t>
    </r>
  </si>
  <si>
    <r>
      <t/>
    </r>
    <r>
      <rPr>
        <sz val="7"/>
        <color theme="1"/>
        <rFont val="Calibri"/>
        <family val="2"/>
        <scheme val="minor"/>
      </rPr>
      <t>FINAL DE CARRERA CON CABEZA DE EMBOLO DE EMPUJE CON ROLDANA CRUZADA</t>
    </r>
  </si>
  <si>
    <r>
      <t/>
    </r>
    <r>
      <rPr>
        <sz val="7"/>
        <color theme="1"/>
        <rFont val="Calibri"/>
        <family val="2"/>
        <scheme val="minor"/>
      </rPr>
      <t>YBLX-ME/8169</t>
    </r>
  </si>
  <si>
    <r>
      <t/>
    </r>
    <r>
      <rPr>
        <sz val="7"/>
        <color theme="1"/>
        <rFont val="Calibri"/>
        <family val="2"/>
        <scheme val="minor"/>
      </rPr>
      <t>FINAL DE CARRERA CON CABEZA DE VARILLA METALICA FLEXIBLE</t>
    </r>
  </si>
  <si>
    <r>
      <t/>
    </r>
    <r>
      <rPr>
        <sz val="7"/>
        <color theme="1"/>
        <rFont val="Calibri"/>
        <family val="2"/>
        <scheme val="minor"/>
      </rPr>
      <t>YBLXW-5/11D1</t>
    </r>
  </si>
  <si>
    <r>
      <t/>
    </r>
    <r>
      <rPr>
        <sz val="7"/>
        <color theme="1"/>
        <rFont val="Calibri"/>
        <family val="2"/>
        <scheme val="minor"/>
      </rPr>
      <t>MICROSWITCH YBLXW-5/11D1 EMBOLO DE CORTO</t>
    </r>
  </si>
  <si>
    <r>
      <t/>
    </r>
    <r>
      <rPr>
        <sz val="7"/>
        <color theme="1"/>
        <rFont val="Calibri"/>
        <family val="2"/>
        <scheme val="minor"/>
      </rPr>
      <t>YBLXW-5/11M</t>
    </r>
  </si>
  <si>
    <r>
      <t/>
    </r>
    <r>
      <rPr>
        <sz val="7"/>
        <color theme="1"/>
        <rFont val="Calibri"/>
        <family val="2"/>
        <scheme val="minor"/>
      </rPr>
      <t>MICROSWITCH YBLXW-5/11M PIVOTE ALTO</t>
    </r>
  </si>
  <si>
    <r>
      <t/>
    </r>
    <r>
      <rPr>
        <sz val="7"/>
        <color theme="1"/>
        <rFont val="Calibri"/>
        <family val="2"/>
        <scheme val="minor"/>
      </rPr>
      <t>YBLXW-5/11Q1</t>
    </r>
  </si>
  <si>
    <r>
      <t/>
    </r>
    <r>
      <rPr>
        <sz val="7"/>
        <color theme="1"/>
        <rFont val="Calibri"/>
        <family val="2"/>
        <scheme val="minor"/>
      </rPr>
      <t>MICROSWITCH YBLXW-5/11Q1 RODILLO LINEAL</t>
    </r>
  </si>
  <si>
    <r>
      <t/>
    </r>
    <r>
      <rPr>
        <sz val="7"/>
        <color theme="1"/>
        <rFont val="Calibri"/>
        <family val="2"/>
        <scheme val="minor"/>
      </rPr>
      <t>YBLXW-5/11Q2</t>
    </r>
  </si>
  <si>
    <r>
      <t/>
    </r>
    <r>
      <rPr>
        <sz val="7"/>
        <color theme="1"/>
        <rFont val="Calibri"/>
        <family val="2"/>
        <scheme val="minor"/>
      </rPr>
      <t>MICROSWITCH YBLXW-5/11Q2 RODILLO TRANSVERSAL</t>
    </r>
  </si>
  <si>
    <r>
      <t/>
    </r>
    <r>
      <rPr>
        <sz val="7"/>
        <color theme="1"/>
        <rFont val="Calibri"/>
        <family val="2"/>
        <scheme val="minor"/>
      </rPr>
      <t>YBLXW-5/11N1</t>
    </r>
  </si>
  <si>
    <r>
      <t/>
    </r>
    <r>
      <rPr>
        <sz val="7"/>
        <color theme="1"/>
        <rFont val="Calibri"/>
        <family val="2"/>
        <scheme val="minor"/>
      </rPr>
      <t>MICROSWITCH YBLXW-5/11N1 PALANCA LARGA</t>
    </r>
  </si>
  <si>
    <r>
      <t/>
    </r>
    <r>
      <rPr>
        <sz val="7"/>
        <color theme="1"/>
        <rFont val="Calibri"/>
        <family val="2"/>
        <scheme val="minor"/>
      </rPr>
      <t>YBLXW-5/11G1</t>
    </r>
  </si>
  <si>
    <r>
      <t/>
    </r>
    <r>
      <rPr>
        <sz val="7"/>
        <color theme="1"/>
        <rFont val="Calibri"/>
        <family val="2"/>
        <scheme val="minor"/>
      </rPr>
      <t>MICROSWITCH YBLXW-5/11G1 PALANCA LARGA Y ROLDANA</t>
    </r>
  </si>
  <si>
    <r>
      <t/>
    </r>
    <r>
      <rPr>
        <sz val="7"/>
        <color theme="1"/>
        <rFont val="Calibri"/>
        <family val="2"/>
        <scheme val="minor"/>
      </rPr>
      <t>YBLXW-5/11G2</t>
    </r>
  </si>
  <si>
    <r>
      <t/>
    </r>
    <r>
      <rPr>
        <sz val="7"/>
        <color theme="1"/>
        <rFont val="Calibri"/>
        <family val="2"/>
        <scheme val="minor"/>
      </rPr>
      <t>MICROSWITCH YBLXW-5/11G2 PALANCA Y ROLDANA</t>
    </r>
  </si>
  <si>
    <r>
      <t/>
    </r>
    <r>
      <rPr>
        <sz val="7"/>
        <color theme="1"/>
        <rFont val="Calibri"/>
        <family val="2"/>
        <scheme val="minor"/>
      </rPr>
      <t>YBLXW-5/11G3</t>
    </r>
  </si>
  <si>
    <r>
      <t/>
    </r>
    <r>
      <rPr>
        <sz val="7"/>
        <color theme="1"/>
        <rFont val="Calibri"/>
        <family val="2"/>
        <scheme val="minor"/>
      </rPr>
      <t>MICROSWITCH YBLXW-5/11G3 PALANCA LARGA Y ROLDANA</t>
    </r>
  </si>
  <si>
    <r>
      <t/>
    </r>
    <r>
      <rPr>
        <sz val="7"/>
        <color theme="1"/>
        <rFont val="Calibri"/>
        <family val="2"/>
        <scheme val="minor"/>
      </rPr>
      <t>YBLXW-6/11CG</t>
    </r>
  </si>
  <si>
    <r>
      <t/>
    </r>
    <r>
      <rPr>
        <sz val="7"/>
        <color theme="1"/>
        <rFont val="Calibri"/>
        <family val="2"/>
        <scheme val="minor"/>
      </rPr>
      <t>MICROSWITCH YBLXW-6/11CG PALANCA LARGA</t>
    </r>
  </si>
  <si>
    <r>
      <t/>
    </r>
    <r>
      <rPr>
        <sz val="7"/>
        <color theme="1"/>
        <rFont val="Calibri"/>
        <family val="2"/>
        <scheme val="minor"/>
      </rPr>
      <t>YBLXW-6/11CL</t>
    </r>
  </si>
  <si>
    <r>
      <t/>
    </r>
    <r>
      <rPr>
        <sz val="7"/>
        <color theme="1"/>
        <rFont val="Calibri"/>
        <family val="2"/>
        <scheme val="minor"/>
      </rPr>
      <t>MICROSWITCH YBLXW-6/11CL PALANCA LARGA Y ROLDANA</t>
    </r>
  </si>
  <si>
    <r>
      <t/>
    </r>
    <r>
      <rPr>
        <sz val="7"/>
        <color theme="1"/>
        <rFont val="Calibri"/>
        <family val="2"/>
        <scheme val="minor"/>
      </rPr>
      <t>YBLXW-6/11ZL</t>
    </r>
  </si>
  <si>
    <r>
      <t/>
    </r>
    <r>
      <rPr>
        <sz val="7"/>
        <color theme="1"/>
        <rFont val="Calibri"/>
        <family val="2"/>
        <scheme val="minor"/>
      </rPr>
      <t>MICROSWITCH YBLXW-6/11ZL PALANCA ROLDANA CON MONTAJE VERTICAL</t>
    </r>
  </si>
  <si>
    <r>
      <t/>
    </r>
    <r>
      <rPr>
        <sz val="7"/>
        <color theme="1"/>
        <rFont val="Calibri"/>
        <family val="2"/>
        <scheme val="minor"/>
      </rPr>
      <t>YBLXW-6/11W1</t>
    </r>
  </si>
  <si>
    <r>
      <t/>
    </r>
    <r>
      <rPr>
        <sz val="7"/>
        <color theme="1"/>
        <rFont val="Calibri"/>
        <family val="2"/>
        <scheme val="minor"/>
      </rPr>
      <t>MICROSWITCH YBLXW-6/11W1 VARILLA DE MOVIMIENTO LIBRE</t>
    </r>
  </si>
  <si>
    <r>
      <t/>
    </r>
    <r>
      <rPr>
        <sz val="7"/>
        <color theme="1"/>
        <rFont val="Calibri"/>
        <family val="2"/>
        <scheme val="minor"/>
      </rPr>
      <t>YBLXW-6/11CDL</t>
    </r>
  </si>
  <si>
    <r>
      <t/>
    </r>
    <r>
      <rPr>
        <sz val="7"/>
        <color theme="1"/>
        <rFont val="Calibri"/>
        <family val="2"/>
        <scheme val="minor"/>
      </rPr>
      <t>MICROSWITCH YBLXW-6/11CDL PALANCA LARGA CON RUEDA ACCIONAMIENTO EN UN SOLO SENTIDO</t>
    </r>
  </si>
  <si>
    <r>
      <t/>
    </r>
    <r>
      <rPr>
        <sz val="7"/>
        <color theme="1"/>
        <rFont val="Calibri"/>
        <family val="2"/>
        <scheme val="minor"/>
      </rPr>
      <t>YBLXW-6/11DG</t>
    </r>
  </si>
  <si>
    <r>
      <t/>
    </r>
    <r>
      <rPr>
        <sz val="7"/>
        <color theme="1"/>
        <rFont val="Calibri"/>
        <family val="2"/>
        <scheme val="minor"/>
      </rPr>
      <t>MICROSWITCH YBLXW-6/11DG PALANCA CORTA</t>
    </r>
  </si>
  <si>
    <r>
      <t/>
    </r>
    <r>
      <rPr>
        <sz val="7"/>
        <color theme="1"/>
        <rFont val="Calibri"/>
        <family val="2"/>
        <scheme val="minor"/>
      </rPr>
      <t>YBLXW-6/11HL</t>
    </r>
  </si>
  <si>
    <r>
      <t/>
    </r>
    <r>
      <rPr>
        <sz val="7"/>
        <color theme="1"/>
        <rFont val="Calibri"/>
        <family val="2"/>
        <scheme val="minor"/>
      </rPr>
      <t>MICROSWITCH YBLXW-6/11HL PALANCA ROLDANA CON MONTAJE HORIZONTAL</t>
    </r>
  </si>
  <si>
    <r>
      <t/>
    </r>
    <r>
      <rPr>
        <sz val="7"/>
        <color theme="1"/>
        <rFont val="Calibri"/>
        <family val="2"/>
        <scheme val="minor"/>
      </rPr>
      <t>YBLXW-6/11BZ</t>
    </r>
  </si>
  <si>
    <r>
      <t/>
    </r>
    <r>
      <rPr>
        <sz val="7"/>
        <color theme="1"/>
        <rFont val="Calibri"/>
        <family val="2"/>
        <scheme val="minor"/>
      </rPr>
      <t>MICROSWITCH YBLXW-6/11BZ EMBOLO MONTAJE EN PANEL</t>
    </r>
  </si>
  <si>
    <r>
      <t/>
    </r>
    <r>
      <rPr>
        <sz val="7"/>
        <color theme="1"/>
        <rFont val="Calibri"/>
        <family val="2"/>
        <scheme val="minor"/>
      </rPr>
      <t>YBLXW-6/11DL</t>
    </r>
  </si>
  <si>
    <r>
      <t/>
    </r>
    <r>
      <rPr>
        <sz val="7"/>
        <color theme="1"/>
        <rFont val="Calibri"/>
        <family val="2"/>
        <scheme val="minor"/>
      </rPr>
      <t>MICROSWITCH YBLXW-6/11DL PALANCA CORTA Y ROLDANA</t>
    </r>
  </si>
  <si>
    <r>
      <t/>
    </r>
    <r>
      <rPr>
        <sz val="7"/>
        <color theme="1"/>
        <rFont val="Calibri"/>
        <family val="2"/>
        <scheme val="minor"/>
      </rPr>
      <t>NZ7-63S/3 40A</t>
    </r>
  </si>
  <si>
    <r>
      <t/>
    </r>
    <r>
      <rPr>
        <sz val="7"/>
        <color theme="1"/>
        <rFont val="Calibri"/>
        <family val="2"/>
        <scheme val="minor"/>
      </rPr>
      <t xml:space="preserve">TRANSFERENCIA AUTOMATICA </t>
    </r>
    <r>
      <rPr>
        <b/>
        <sz val="7"/>
        <color rgb="FF001f5f"/>
        <rFont val="Calibri"/>
        <family val="2"/>
        <scheme val="minor"/>
      </rPr>
      <t xml:space="preserve">3 POLOS </t>
    </r>
    <r>
      <rPr>
        <sz val="7"/>
        <color theme="1"/>
        <rFont val="Calibri"/>
        <family val="2"/>
        <scheme val="minor"/>
      </rPr>
      <t xml:space="preserve">NZ7-63, </t>
    </r>
    <r>
      <rPr>
        <sz val="7"/>
        <color rgb="FFff0000"/>
        <rFont val="Calibri"/>
        <family val="2"/>
        <scheme val="minor"/>
      </rPr>
      <t>40 AMP</t>
    </r>
  </si>
  <si>
    <r>
      <t/>
    </r>
    <r>
      <rPr>
        <sz val="7"/>
        <color theme="1"/>
        <rFont val="Calibri"/>
        <family val="2"/>
        <scheme val="minor"/>
      </rPr>
      <t>NZ7-63S/3 50A</t>
    </r>
  </si>
  <si>
    <r>
      <t/>
    </r>
    <r>
      <rPr>
        <sz val="7"/>
        <color theme="1"/>
        <rFont val="Calibri"/>
        <family val="2"/>
        <scheme val="minor"/>
      </rPr>
      <t xml:space="preserve">TRANSFERENCIA AUTOMATICA </t>
    </r>
    <r>
      <rPr>
        <b/>
        <sz val="7"/>
        <color rgb="FF001f5f"/>
        <rFont val="Calibri"/>
        <family val="2"/>
        <scheme val="minor"/>
      </rPr>
      <t xml:space="preserve">3 POLOS </t>
    </r>
    <r>
      <rPr>
        <sz val="7"/>
        <color theme="1"/>
        <rFont val="Calibri"/>
        <family val="2"/>
        <scheme val="minor"/>
      </rPr>
      <t xml:space="preserve">NZ7-63, </t>
    </r>
    <r>
      <rPr>
        <sz val="7"/>
        <color rgb="FFff0000"/>
        <rFont val="Calibri"/>
        <family val="2"/>
        <scheme val="minor"/>
      </rPr>
      <t>50 AMP</t>
    </r>
  </si>
  <si>
    <r>
      <t/>
    </r>
    <r>
      <rPr>
        <sz val="7"/>
        <color theme="1"/>
        <rFont val="Calibri"/>
        <family val="2"/>
        <scheme val="minor"/>
      </rPr>
      <t>NZ7-63S/3 63A</t>
    </r>
  </si>
  <si>
    <r>
      <t/>
    </r>
    <r>
      <rPr>
        <sz val="7"/>
        <color theme="1"/>
        <rFont val="Calibri"/>
        <family val="2"/>
        <scheme val="minor"/>
      </rPr>
      <t xml:space="preserve">TRANSFERENCIA AUTOMATICA </t>
    </r>
    <r>
      <rPr>
        <b/>
        <sz val="7"/>
        <color rgb="FF001f5f"/>
        <rFont val="Calibri"/>
        <family val="2"/>
        <scheme val="minor"/>
      </rPr>
      <t xml:space="preserve">3 POLOS </t>
    </r>
    <r>
      <rPr>
        <sz val="7"/>
        <color theme="1"/>
        <rFont val="Calibri"/>
        <family val="2"/>
        <scheme val="minor"/>
      </rPr>
      <t xml:space="preserve">NZ7-63, </t>
    </r>
    <r>
      <rPr>
        <sz val="7"/>
        <color rgb="FFff0000"/>
        <rFont val="Calibri"/>
        <family val="2"/>
        <scheme val="minor"/>
      </rPr>
      <t>63 AMP</t>
    </r>
  </si>
  <si>
    <r>
      <t/>
    </r>
    <r>
      <rPr>
        <sz val="7"/>
        <color theme="1"/>
        <rFont val="Calibri"/>
        <family val="2"/>
        <scheme val="minor"/>
      </rPr>
      <t>NZ7-125H/3 80A</t>
    </r>
  </si>
  <si>
    <r>
      <t/>
    </r>
    <r>
      <rPr>
        <sz val="7"/>
        <color theme="1"/>
        <rFont val="Calibri"/>
        <family val="2"/>
        <scheme val="minor"/>
      </rPr>
      <t xml:space="preserve">TRANSFERENCIA AUTOMATICA </t>
    </r>
    <r>
      <rPr>
        <b/>
        <sz val="7"/>
        <color rgb="FF001f5f"/>
        <rFont val="Calibri"/>
        <family val="2"/>
        <scheme val="minor"/>
      </rPr>
      <t xml:space="preserve">3 POLOS </t>
    </r>
    <r>
      <rPr>
        <sz val="7"/>
        <color theme="1"/>
        <rFont val="Calibri"/>
        <family val="2"/>
        <scheme val="minor"/>
      </rPr>
      <t xml:space="preserve">ICN50KA </t>
    </r>
    <r>
      <rPr>
        <sz val="7"/>
        <color rgb="FFff0000"/>
        <rFont val="Calibri"/>
        <family val="2"/>
        <scheme val="minor"/>
      </rPr>
      <t>80 AMP</t>
    </r>
  </si>
  <si>
    <r>
      <t/>
    </r>
    <r>
      <rPr>
        <sz val="7"/>
        <color theme="1"/>
        <rFont val="Calibri"/>
        <family val="2"/>
        <scheme val="minor"/>
      </rPr>
      <t>NZ7-125H/3 100A</t>
    </r>
  </si>
  <si>
    <r>
      <t/>
    </r>
    <r>
      <rPr>
        <sz val="7"/>
        <color theme="1"/>
        <rFont val="Calibri"/>
        <family val="2"/>
        <scheme val="minor"/>
      </rPr>
      <t xml:space="preserve">TRANSFERENCIA AUTOMATICA 3 </t>
    </r>
    <r>
      <rPr>
        <b/>
        <sz val="7"/>
        <color rgb="FF001f5f"/>
        <rFont val="Calibri"/>
        <family val="2"/>
        <scheme val="minor"/>
      </rPr>
      <t xml:space="preserve">POLOS </t>
    </r>
    <r>
      <rPr>
        <sz val="7"/>
        <color theme="1"/>
        <rFont val="Calibri"/>
        <family val="2"/>
        <scheme val="minor"/>
      </rPr>
      <t xml:space="preserve">ICN50KA </t>
    </r>
    <r>
      <rPr>
        <sz val="7"/>
        <color rgb="FFff0000"/>
        <rFont val="Calibri"/>
        <family val="2"/>
        <scheme val="minor"/>
      </rPr>
      <t>100AMP</t>
    </r>
  </si>
  <si>
    <r>
      <t/>
    </r>
    <r>
      <rPr>
        <sz val="7"/>
        <color theme="1"/>
        <rFont val="Calibri"/>
        <family val="2"/>
        <scheme val="minor"/>
      </rPr>
      <t>NZ7-125H/4 100A</t>
    </r>
  </si>
  <si>
    <r>
      <t/>
    </r>
    <r>
      <rPr>
        <sz val="7"/>
        <color theme="1"/>
        <rFont val="Calibri"/>
        <family val="2"/>
        <scheme val="minor"/>
      </rPr>
      <t xml:space="preserve">TRANSFERENCIA AUTOMATICA </t>
    </r>
    <r>
      <rPr>
        <b/>
        <sz val="7"/>
        <color rgb="FF001f5f"/>
        <rFont val="Calibri"/>
        <family val="2"/>
        <scheme val="minor"/>
      </rPr>
      <t xml:space="preserve">4 POLOS </t>
    </r>
    <r>
      <rPr>
        <sz val="7"/>
        <color theme="1"/>
        <rFont val="Calibri"/>
        <family val="2"/>
        <scheme val="minor"/>
      </rPr>
      <t xml:space="preserve">ICN50KA </t>
    </r>
    <r>
      <rPr>
        <sz val="7"/>
        <color rgb="FFff0000"/>
        <rFont val="Calibri"/>
        <family val="2"/>
        <scheme val="minor"/>
      </rPr>
      <t>100 AMP</t>
    </r>
  </si>
  <si>
    <r>
      <t/>
    </r>
    <r>
      <rPr>
        <sz val="7"/>
        <color theme="1"/>
        <rFont val="Calibri"/>
        <family val="2"/>
        <scheme val="minor"/>
      </rPr>
      <t>NZ7-250H/3 200A</t>
    </r>
  </si>
  <si>
    <r>
      <t/>
    </r>
    <r>
      <rPr>
        <sz val="7"/>
        <color theme="1"/>
        <rFont val="Calibri"/>
        <family val="2"/>
        <scheme val="minor"/>
      </rPr>
      <t xml:space="preserve">TRANSFERENCIA AUTOMATICA </t>
    </r>
    <r>
      <rPr>
        <b/>
        <sz val="7"/>
        <color rgb="FF001f5f"/>
        <rFont val="Calibri"/>
        <family val="2"/>
        <scheme val="minor"/>
      </rPr>
      <t xml:space="preserve">3 POLOS </t>
    </r>
    <r>
      <rPr>
        <sz val="7"/>
        <color theme="1"/>
        <rFont val="Calibri"/>
        <family val="2"/>
        <scheme val="minor"/>
      </rPr>
      <t xml:space="preserve">ICN50KA </t>
    </r>
    <r>
      <rPr>
        <sz val="7"/>
        <color rgb="FFff0000"/>
        <rFont val="Calibri"/>
        <family val="2"/>
        <scheme val="minor"/>
      </rPr>
      <t>200 AMP</t>
    </r>
  </si>
  <si>
    <r>
      <t/>
    </r>
    <r>
      <rPr>
        <sz val="7"/>
        <color theme="1"/>
        <rFont val="Calibri"/>
        <family val="2"/>
        <scheme val="minor"/>
      </rPr>
      <t>NZ7-250H/4 225A</t>
    </r>
  </si>
  <si>
    <r>
      <t/>
    </r>
    <r>
      <rPr>
        <sz val="7"/>
        <color theme="1"/>
        <rFont val="Calibri"/>
        <family val="2"/>
        <scheme val="minor"/>
      </rPr>
      <t xml:space="preserve">TRANSFERENCIA AUTOMATICA </t>
    </r>
    <r>
      <rPr>
        <b/>
        <sz val="7"/>
        <color rgb="FF001f5f"/>
        <rFont val="Calibri"/>
        <family val="2"/>
        <scheme val="minor"/>
      </rPr>
      <t xml:space="preserve">4 POLOS </t>
    </r>
    <r>
      <rPr>
        <sz val="7"/>
        <color theme="1"/>
        <rFont val="Calibri"/>
        <family val="2"/>
        <scheme val="minor"/>
      </rPr>
      <t xml:space="preserve">ICN50KA </t>
    </r>
    <r>
      <rPr>
        <sz val="7"/>
        <color rgb="FFff0000"/>
        <rFont val="Calibri"/>
        <family val="2"/>
        <scheme val="minor"/>
      </rPr>
      <t>225AMP</t>
    </r>
  </si>
  <si>
    <r>
      <t/>
    </r>
    <r>
      <rPr>
        <sz val="7"/>
        <color theme="1"/>
        <rFont val="Calibri"/>
        <family val="2"/>
        <scheme val="minor"/>
      </rPr>
      <t>NZ7-400H/3 350A</t>
    </r>
  </si>
  <si>
    <r>
      <t/>
    </r>
    <r>
      <rPr>
        <sz val="7"/>
        <color theme="1"/>
        <rFont val="Calibri"/>
        <family val="2"/>
        <scheme val="minor"/>
      </rPr>
      <t xml:space="preserve">TRANSFERENCIA AUTOMATICA </t>
    </r>
    <r>
      <rPr>
        <b/>
        <sz val="7"/>
        <color rgb="FF001f5f"/>
        <rFont val="Calibri"/>
        <family val="2"/>
        <scheme val="minor"/>
      </rPr>
      <t xml:space="preserve">3 POLOS </t>
    </r>
    <r>
      <rPr>
        <sz val="7"/>
        <color theme="1"/>
        <rFont val="Calibri"/>
        <family val="2"/>
        <scheme val="minor"/>
      </rPr>
      <t xml:space="preserve">ICN50KA </t>
    </r>
    <r>
      <rPr>
        <sz val="7"/>
        <color rgb="FFff0000"/>
        <rFont val="Calibri"/>
        <family val="2"/>
        <scheme val="minor"/>
      </rPr>
      <t>350 AMP</t>
    </r>
  </si>
  <si>
    <r>
      <t/>
    </r>
    <r>
      <rPr>
        <sz val="7"/>
        <color theme="1"/>
        <rFont val="Calibri"/>
        <family val="2"/>
        <scheme val="minor"/>
      </rPr>
      <t>NZ7-250H/3 400A</t>
    </r>
  </si>
  <si>
    <r>
      <t/>
    </r>
    <r>
      <rPr>
        <sz val="7"/>
        <color theme="1"/>
        <rFont val="Calibri"/>
        <family val="2"/>
        <scheme val="minor"/>
      </rPr>
      <t xml:space="preserve">TRANSFERENCIA AUTOMATICA </t>
    </r>
    <r>
      <rPr>
        <b/>
        <sz val="7"/>
        <color rgb="FF001f5f"/>
        <rFont val="Calibri"/>
        <family val="2"/>
        <scheme val="minor"/>
      </rPr>
      <t xml:space="preserve">3 POLOS </t>
    </r>
    <r>
      <rPr>
        <sz val="7"/>
        <color theme="1"/>
        <rFont val="Calibri"/>
        <family val="2"/>
        <scheme val="minor"/>
      </rPr>
      <t xml:space="preserve">ICN50KA </t>
    </r>
    <r>
      <rPr>
        <sz val="7"/>
        <color rgb="FFff0000"/>
        <rFont val="Calibri"/>
        <family val="2"/>
        <scheme val="minor"/>
      </rPr>
      <t>400AMP</t>
    </r>
  </si>
  <si>
    <r>
      <t/>
    </r>
    <r>
      <rPr>
        <sz val="7"/>
        <color theme="1"/>
        <rFont val="Calibri"/>
        <family val="2"/>
        <scheme val="minor"/>
      </rPr>
      <t>NZ7-400H/4 400A</t>
    </r>
  </si>
  <si>
    <r>
      <t/>
    </r>
    <r>
      <rPr>
        <sz val="7"/>
        <color theme="1"/>
        <rFont val="Calibri"/>
        <family val="2"/>
        <scheme val="minor"/>
      </rPr>
      <t xml:space="preserve">TRANSFERENCIA AUTOMATICA </t>
    </r>
    <r>
      <rPr>
        <b/>
        <sz val="7"/>
        <color rgb="FF001f5f"/>
        <rFont val="Calibri"/>
        <family val="2"/>
        <scheme val="minor"/>
      </rPr>
      <t xml:space="preserve">4 POLOS </t>
    </r>
    <r>
      <rPr>
        <sz val="7"/>
        <color theme="1"/>
        <rFont val="Calibri"/>
        <family val="2"/>
        <scheme val="minor"/>
      </rPr>
      <t xml:space="preserve">ICN50KA </t>
    </r>
    <r>
      <rPr>
        <sz val="7"/>
        <color rgb="FFff0000"/>
        <rFont val="Calibri"/>
        <family val="2"/>
        <scheme val="minor"/>
      </rPr>
      <t>400 AMP</t>
    </r>
  </si>
  <si>
    <r>
      <t/>
    </r>
    <r>
      <rPr>
        <sz val="7"/>
        <color theme="1"/>
        <rFont val="Calibri"/>
        <family val="2"/>
        <scheme val="minor"/>
      </rPr>
      <t>NZ7-125H/3 630A</t>
    </r>
  </si>
  <si>
    <r>
      <t/>
    </r>
    <r>
      <rPr>
        <sz val="7"/>
        <color theme="1"/>
        <rFont val="Calibri"/>
        <family val="2"/>
        <scheme val="minor"/>
      </rPr>
      <t xml:space="preserve">TRANSFERENCIA AUTOMATICA </t>
    </r>
    <r>
      <rPr>
        <sz val="7"/>
        <color rgb="FF001f5f"/>
        <rFont val="Calibri"/>
        <family val="2"/>
        <scheme val="minor"/>
      </rPr>
      <t xml:space="preserve">3 </t>
    </r>
    <r>
      <rPr>
        <b/>
        <sz val="7"/>
        <color rgb="FF001f5f"/>
        <rFont val="Calibri"/>
        <family val="2"/>
        <scheme val="minor"/>
      </rPr>
      <t xml:space="preserve">POLOS </t>
    </r>
    <r>
      <rPr>
        <sz val="7"/>
        <color theme="1"/>
        <rFont val="Calibri"/>
        <family val="2"/>
        <scheme val="minor"/>
      </rPr>
      <t xml:space="preserve">ICN50KA </t>
    </r>
    <r>
      <rPr>
        <sz val="7"/>
        <color rgb="FFff0000"/>
        <rFont val="Calibri"/>
        <family val="2"/>
        <scheme val="minor"/>
      </rPr>
      <t>630 AMP</t>
    </r>
  </si>
  <si>
    <r>
      <t/>
    </r>
    <r>
      <rPr>
        <sz val="7"/>
        <color theme="1"/>
        <rFont val="Calibri"/>
        <family val="2"/>
        <scheme val="minor"/>
      </rPr>
      <t>NZ7-125H/4 630A</t>
    </r>
  </si>
  <si>
    <r>
      <t/>
    </r>
    <r>
      <rPr>
        <sz val="7"/>
        <color theme="1"/>
        <rFont val="Calibri"/>
        <family val="2"/>
        <scheme val="minor"/>
      </rPr>
      <t xml:space="preserve">TRANSFERENCIA AUTOMATICA </t>
    </r>
    <r>
      <rPr>
        <b/>
        <sz val="7"/>
        <color rgb="FF001f5f"/>
        <rFont val="Calibri"/>
        <family val="2"/>
        <scheme val="minor"/>
      </rPr>
      <t xml:space="preserve">4 POLOS </t>
    </r>
    <r>
      <rPr>
        <sz val="7"/>
        <color theme="1"/>
        <rFont val="Calibri"/>
        <family val="2"/>
        <scheme val="minor"/>
      </rPr>
      <t xml:space="preserve">ICN50KA </t>
    </r>
    <r>
      <rPr>
        <sz val="7"/>
        <color rgb="FFff0000"/>
        <rFont val="Calibri"/>
        <family val="2"/>
        <scheme val="minor"/>
      </rPr>
      <t>630 AMP</t>
    </r>
  </si>
  <si>
    <r>
      <t/>
    </r>
    <r>
      <rPr>
        <sz val="7"/>
        <color theme="1"/>
        <rFont val="Calibri"/>
        <family val="2"/>
        <scheme val="minor"/>
      </rPr>
      <t>NH40-160/4S</t>
    </r>
  </si>
  <si>
    <r>
      <t/>
    </r>
    <r>
      <rPr>
        <sz val="7"/>
        <color theme="1"/>
        <rFont val="Calibri"/>
        <family val="2"/>
        <scheme val="minor"/>
      </rPr>
      <t>SECCIONADOR DE TRANSFERENCIA NH40S, 4P, 160AMP</t>
    </r>
  </si>
  <si>
    <r>
      <t/>
    </r>
    <r>
      <rPr>
        <sz val="7"/>
        <color theme="1"/>
        <rFont val="Calibri"/>
        <family val="2"/>
        <scheme val="minor"/>
      </rPr>
      <t>NH40-250/4S</t>
    </r>
  </si>
  <si>
    <r>
      <t/>
    </r>
    <r>
      <rPr>
        <sz val="7"/>
        <color theme="1"/>
        <rFont val="Calibri"/>
        <family val="2"/>
        <scheme val="minor"/>
      </rPr>
      <t>SECCIONADOR DE TRANSFERENCIA  NH40S, 4P, 250Amp</t>
    </r>
  </si>
  <si>
    <r>
      <t/>
    </r>
    <r>
      <rPr>
        <sz val="7"/>
        <color theme="1"/>
        <rFont val="Calibri"/>
        <family val="2"/>
        <scheme val="minor"/>
      </rPr>
      <t>NH40-400/4S</t>
    </r>
  </si>
  <si>
    <r>
      <t/>
    </r>
    <r>
      <rPr>
        <sz val="7"/>
        <color theme="1"/>
        <rFont val="Calibri"/>
        <family val="2"/>
        <scheme val="minor"/>
      </rPr>
      <t>SECCIONADOR DE TRANSFERENCIA  NH40S, 4P, 400 Amp</t>
    </r>
  </si>
  <si>
    <r>
      <t/>
    </r>
    <r>
      <rPr>
        <sz val="7"/>
        <color theme="1"/>
        <rFont val="Calibri"/>
        <family val="2"/>
        <scheme val="minor"/>
      </rPr>
      <t>PD7777-8S4</t>
    </r>
  </si>
  <si>
    <r>
      <t/>
    </r>
    <r>
      <rPr>
        <sz val="7"/>
        <color theme="1"/>
        <rFont val="Calibri"/>
        <family val="2"/>
        <scheme val="minor"/>
      </rPr>
      <t>MEDIDOR MULTIFUNCIONAL DIGITAL LED: KWh, Hz, fdp, P, Q, A, V (PD7777- 8S4)</t>
    </r>
  </si>
  <si>
    <r>
      <t/>
    </r>
    <r>
      <rPr>
        <sz val="7"/>
        <color theme="1"/>
        <rFont val="Calibri"/>
        <family val="2"/>
        <scheme val="minor"/>
      </rPr>
      <t>PD7777-8SB3</t>
    </r>
  </si>
  <si>
    <r>
      <t/>
    </r>
    <r>
      <rPr>
        <sz val="7"/>
        <color theme="1"/>
        <rFont val="Calibri"/>
        <family val="2"/>
        <scheme val="minor"/>
      </rPr>
      <t>MEDIDOR MULTIFUNCIONAL DIGITAL LCD: KWh, Hz, fdp, P, Q, A, V (PD7777- 8SB3)</t>
    </r>
  </si>
  <si>
    <r>
      <t/>
    </r>
    <r>
      <rPr>
        <sz val="7"/>
        <color theme="1"/>
        <rFont val="Calibri"/>
        <family val="2"/>
        <scheme val="minor"/>
      </rPr>
      <t>PD7777-3S3 220V 5A</t>
    </r>
  </si>
  <si>
    <r>
      <t/>
    </r>
    <r>
      <rPr>
        <sz val="7"/>
        <color theme="1"/>
        <rFont val="Calibri"/>
        <family val="2"/>
        <scheme val="minor"/>
      </rPr>
      <t xml:space="preserve">Digital panel Multi-Function Meter PD7777-3S3, </t>
    </r>
    <r>
      <rPr>
        <b/>
        <sz val="7"/>
        <color rgb="FF001f5f"/>
        <rFont val="Calibri"/>
        <family val="2"/>
        <scheme val="minor"/>
      </rPr>
      <t>220V</t>
    </r>
    <r>
      <rPr>
        <sz val="7"/>
        <color theme="1"/>
        <rFont val="Calibri"/>
        <family val="2"/>
        <scheme val="minor"/>
      </rPr>
      <t>, 5A</t>
    </r>
  </si>
  <si>
    <r>
      <t/>
    </r>
    <r>
      <rPr>
        <sz val="7"/>
        <color theme="1"/>
        <rFont val="Calibri"/>
        <family val="2"/>
        <scheme val="minor"/>
      </rPr>
      <t>PD7777-3S3 380V 5A</t>
    </r>
  </si>
  <si>
    <r>
      <t/>
    </r>
    <r>
      <rPr>
        <sz val="7"/>
        <color theme="1"/>
        <rFont val="Calibri"/>
        <family val="2"/>
        <scheme val="minor"/>
      </rPr>
      <t xml:space="preserve">Digital panel Multi-Function Meter PD7777-3S3, </t>
    </r>
    <r>
      <rPr>
        <b/>
        <sz val="7"/>
        <color rgb="FF001f5f"/>
        <rFont val="Calibri"/>
        <family val="2"/>
        <scheme val="minor"/>
      </rPr>
      <t>380V</t>
    </r>
    <r>
      <rPr>
        <sz val="7"/>
        <color theme="1"/>
        <rFont val="Calibri"/>
        <family val="2"/>
        <scheme val="minor"/>
      </rPr>
      <t>, 5A</t>
    </r>
  </si>
  <si>
    <r>
      <t/>
    </r>
    <r>
      <rPr>
        <sz val="7"/>
        <color theme="1"/>
        <rFont val="Cambria"/>
        <family val="2"/>
      </rPr>
      <t>PD666-3S3 380V 5A</t>
    </r>
  </si>
  <si>
    <r>
      <t/>
    </r>
    <r>
      <rPr>
        <sz val="7"/>
        <color theme="1"/>
        <rFont val="Cambria"/>
        <family val="2"/>
      </rPr>
      <t>Digital panel Multi-Function Meter PD666-3S3, 380V, 5A</t>
    </r>
  </si>
  <si>
    <r>
      <t/>
    </r>
    <r>
      <rPr>
        <sz val="7"/>
        <color theme="1"/>
        <rFont val="Cambria"/>
        <family val="2"/>
      </rPr>
      <t>PD666-8S3 380V 5A</t>
    </r>
  </si>
  <si>
    <r>
      <t/>
    </r>
    <r>
      <rPr>
        <sz val="7"/>
        <color theme="1"/>
        <rFont val="Cambria"/>
        <family val="2"/>
      </rPr>
      <t>Digital panel Multi-Function Meter PD666-8S3, 380V, 5A</t>
    </r>
  </si>
  <si>
    <r>
      <t/>
    </r>
    <r>
      <rPr>
        <sz val="7"/>
        <color theme="1"/>
        <rFont val="Calibri"/>
        <family val="2"/>
        <scheme val="minor"/>
      </rPr>
      <t>JKF8-12(220V 60Hz)</t>
    </r>
  </si>
  <si>
    <r>
      <t/>
    </r>
    <r>
      <rPr>
        <sz val="7"/>
        <color theme="1"/>
        <rFont val="Calibri"/>
        <family val="2"/>
        <scheme val="minor"/>
      </rPr>
      <t>CONTROLADOR DE 12 PASOS 220V 60HZ</t>
    </r>
  </si>
  <si>
    <r>
      <t/>
    </r>
    <r>
      <rPr>
        <sz val="7"/>
        <color theme="1"/>
        <rFont val="Calibri"/>
        <family val="2"/>
        <scheme val="minor"/>
      </rPr>
      <t>JKF8-12(380V 60Hz)</t>
    </r>
  </si>
  <si>
    <r>
      <t/>
    </r>
    <r>
      <rPr>
        <sz val="7"/>
        <color theme="1"/>
        <rFont val="Calibri"/>
        <family val="2"/>
        <scheme val="minor"/>
      </rPr>
      <t>CONTROLADOR 12 PASOS, JKF8 380V, 60Hz</t>
    </r>
  </si>
  <si>
    <r>
      <t/>
    </r>
    <r>
      <rPr>
        <sz val="7"/>
        <color theme="1"/>
        <rFont val="Calibri"/>
        <family val="2"/>
        <scheme val="minor"/>
      </rPr>
      <t>JKF8-12(440V 60Hz)</t>
    </r>
  </si>
  <si>
    <r>
      <t/>
    </r>
    <r>
      <rPr>
        <sz val="7"/>
        <color theme="1"/>
        <rFont val="Calibri"/>
        <family val="2"/>
        <scheme val="minor"/>
      </rPr>
      <t>CONTROLADOR 12 PASOS, JKF8, 440V, 60HZ</t>
    </r>
  </si>
  <si>
    <r>
      <t/>
    </r>
    <r>
      <rPr>
        <sz val="7"/>
        <color theme="1"/>
        <rFont val="Calibri"/>
        <family val="2"/>
        <scheme val="minor"/>
      </rPr>
      <t>XMTG-4201 J Type</t>
    </r>
  </si>
  <si>
    <r>
      <t/>
    </r>
    <r>
      <rPr>
        <sz val="7"/>
        <color theme="1"/>
        <rFont val="Calibri"/>
        <family val="2"/>
        <scheme val="minor"/>
      </rPr>
      <t>PIROMETRO XMTG-4201, J Type, 48cm x 48cm</t>
    </r>
  </si>
  <si>
    <r>
      <t/>
    </r>
    <r>
      <rPr>
        <sz val="7"/>
        <color theme="1"/>
        <rFont val="Calibri"/>
        <family val="2"/>
        <scheme val="minor"/>
      </rPr>
      <t>SC3L-1A 99999.9h</t>
    </r>
  </si>
  <si>
    <r>
      <t/>
    </r>
    <r>
      <rPr>
        <sz val="7"/>
        <color theme="1"/>
        <rFont val="Calibri"/>
        <family val="2"/>
        <scheme val="minor"/>
      </rPr>
      <t>HOROMETRO SC3L-1A 99999.9h</t>
    </r>
  </si>
  <si>
    <r>
      <t/>
    </r>
    <r>
      <rPr>
        <sz val="7"/>
        <color theme="1"/>
        <rFont val="Calibri"/>
        <family val="2"/>
        <scheme val="minor"/>
      </rPr>
      <t>YBLT-FS/1</t>
    </r>
  </si>
  <si>
    <r>
      <t/>
    </r>
    <r>
      <rPr>
        <sz val="7"/>
        <color theme="1"/>
        <rFont val="Calibri"/>
        <family val="2"/>
        <scheme val="minor"/>
      </rPr>
      <t>INTERRUPTOR PEDAL YBLT - FS/1 AC 380V, DC 220V 3A</t>
    </r>
  </si>
  <si>
    <r>
      <t/>
    </r>
    <r>
      <rPr>
        <sz val="7"/>
        <color theme="1"/>
        <rFont val="Calibri"/>
        <family val="2"/>
        <scheme val="minor"/>
      </rPr>
      <t>YBLT-EKW/5A/B</t>
    </r>
  </si>
  <si>
    <r>
      <t/>
    </r>
    <r>
      <rPr>
        <sz val="7"/>
        <color theme="1"/>
        <rFont val="Calibri"/>
        <family val="2"/>
        <scheme val="minor"/>
      </rPr>
      <t>INTERRUPTOR PEDALYBLT- EKW/5A/B CORRIENTE TERMICA 5A</t>
    </r>
  </si>
  <si>
    <r>
      <t/>
    </r>
    <r>
      <rPr>
        <sz val="7"/>
        <color theme="1"/>
        <rFont val="Calibri"/>
        <family val="2"/>
        <scheme val="minor"/>
      </rPr>
      <t>CHSM6612P-345W</t>
    </r>
  </si>
  <si>
    <r>
      <t/>
    </r>
    <r>
      <rPr>
        <sz val="7"/>
        <color theme="1"/>
        <rFont val="Calibri"/>
        <family val="2"/>
        <scheme val="minor"/>
      </rPr>
      <t>MODULO FOTOVOLTAICO - CHSM6612P-</t>
    </r>
    <r>
      <rPr>
        <b/>
        <sz val="7"/>
        <color rgb="FFff0000"/>
        <rFont val="Calibri"/>
        <family val="2"/>
        <scheme val="minor"/>
      </rPr>
      <t>345W</t>
    </r>
  </si>
  <si>
    <r>
      <t/>
    </r>
    <r>
      <rPr>
        <sz val="7"/>
        <color theme="1"/>
        <rFont val="Calibri"/>
        <family val="2"/>
        <scheme val="minor"/>
      </rPr>
      <t>CHSM60M-HC-375W</t>
    </r>
  </si>
  <si>
    <r>
      <t/>
    </r>
    <r>
      <rPr>
        <sz val="7"/>
        <color theme="1"/>
        <rFont val="Calibri"/>
        <family val="2"/>
        <scheme val="minor"/>
      </rPr>
      <t>MODULO FOTOVOLTAICO - CHSM60M-HC-</t>
    </r>
    <r>
      <rPr>
        <b/>
        <sz val="7"/>
        <color rgb="FFff0000"/>
        <rFont val="Calibri"/>
        <family val="2"/>
        <scheme val="minor"/>
      </rPr>
      <t>375W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</si>
</sst>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8"/>
      <color theme="1"/>
      <name val="Calibri"/>
      <family val="2"/>
    </font>
    <font>
      <b/>
      <sz val="7"/>
      <color rgb="FFffffff"/>
      <name val="Calibri"/>
      <family val="2"/>
    </font>
    <font>
      <sz val="7"/>
      <color theme="1"/>
      <name val="Calibri"/>
      <family val="2"/>
    </font>
    <font>
      <b/>
      <sz val="7"/>
      <color rgb="FF000000"/>
      <name val="Calibri"/>
      <family val="2"/>
    </font>
    <font>
      <sz val="7"/>
      <color rgb="FF000000"/>
      <name val="Calibri"/>
      <family val="2"/>
    </font>
    <font>
      <b/>
      <sz val="7"/>
      <color rgb="FFff0000"/>
      <name val="Calibri"/>
      <family val="2"/>
    </font>
    <font>
      <sz val="7"/>
      <color rgb="FFffffff"/>
      <name val="Calibri"/>
      <family val="2"/>
    </font>
    <font>
      <sz val="7"/>
      <color rgb="FFff0000"/>
      <name val="Calibri"/>
      <family val="2"/>
    </font>
    <font>
      <b/>
      <sz val="7"/>
      <color theme="1"/>
      <name val="Calibri"/>
      <family val="2"/>
    </font>
    <font>
      <b/>
      <sz val="8"/>
      <color rgb="FFff0000"/>
      <name val="Calibri"/>
      <family val="2"/>
    </font>
    <font>
      <sz val="7"/>
      <color rgb="FF000000"/>
      <name val="Calibri Light"/>
      <family val="2"/>
    </font>
    <font>
      <sz val="7"/>
      <color theme="1"/>
      <name val="Cambria"/>
      <family val="2"/>
    </font>
  </fonts>
  <fills count="6">
    <fill>
      <patternFill patternType="none"/>
    </fill>
    <fill>
      <patternFill patternType="gray125"/>
    </fill>
    <fill>
      <patternFill patternType="solid">
        <fgColor rgb="FF001f5f"/>
      </patternFill>
    </fill>
    <fill>
      <patternFill patternType="solid">
        <fgColor rgb="FF4471c4"/>
      </patternFill>
    </fill>
    <fill>
      <patternFill patternType="solid">
        <fgColor rgb="FFbcd6ed"/>
      </patternFill>
    </fill>
    <fill>
      <patternFill patternType="solid">
        <fgColor rgb="FFffff00"/>
      </patternFill>
    </fill>
  </fills>
  <borders count="9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ffffff"/>
      </bottom>
      <diagonal/>
    </border>
    <border>
      <left style="thin">
        <color rgb="FFc6c6c6"/>
      </left>
      <right style="thin">
        <color rgb="FFc6c6c6"/>
      </right>
      <top style="thin">
        <color rgb="FFffffff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ffffff"/>
      </bottom>
      <diagonal/>
    </border>
    <border>
      <left style="thin">
        <color rgb="FFc6c6c6"/>
      </left>
      <right style="thin">
        <color rgb="FF000000"/>
      </right>
      <top style="thin">
        <color rgb="FFffffff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39">
    <xf xfId="0" numFmtId="0" borderId="0" fontId="0" fillId="0"/>
    <xf xfId="0" numFmtId="0" borderId="0" fontId="0" fillId="0" applyAlignment="1">
      <alignment wrapText="1"/>
    </xf>
    <xf xfId="0" numFmtId="1" applyNumberFormat="1" borderId="1" applyBorder="1" fontId="1" applyFont="1" fillId="2" applyFill="1" applyAlignment="1">
      <alignment horizontal="left" wrapText="1"/>
    </xf>
    <xf xfId="0" numFmtId="0" borderId="1" applyBorder="1" fontId="2" applyFont="1" fillId="2" applyFill="1" applyAlignment="1">
      <alignment horizontal="center" wrapText="1"/>
    </xf>
    <xf xfId="0" numFmtId="3" applyNumberFormat="1" borderId="1" applyBorder="1" fontId="2" applyFont="1" fillId="2" applyFill="1" applyAlignment="1">
      <alignment horizontal="center" wrapText="1"/>
    </xf>
    <xf xfId="0" numFmtId="0" borderId="1" applyBorder="1" fontId="2" applyFont="1" fillId="2" applyFill="1" applyAlignment="1">
      <alignment horizontal="left" wrapText="1"/>
    </xf>
    <xf xfId="0" numFmtId="7" applyNumberFormat="1" borderId="1" applyBorder="1" fontId="1" applyFont="1" fillId="2" applyFill="1" applyAlignment="1">
      <alignment horizontal="center" wrapText="1"/>
    </xf>
    <xf xfId="0" numFmtId="1" applyNumberFormat="1" borderId="1" applyBorder="1" fontId="2" applyFont="1" fillId="2" applyFill="1" applyAlignment="1">
      <alignment horizontal="center" wrapText="1"/>
    </xf>
    <xf xfId="0" numFmtId="0" borderId="0" fontId="0" fillId="0" applyAlignment="1">
      <alignment horizontal="left" wrapText="1"/>
    </xf>
    <xf xfId="0" numFmtId="1" applyNumberFormat="1" borderId="1" applyBorder="1" fontId="3" applyFont="1" fillId="3" applyFill="1" applyAlignment="1">
      <alignment horizontal="center"/>
    </xf>
    <xf xfId="0" numFmtId="0" borderId="1" applyBorder="1" fontId="4" applyFont="1" fillId="4" applyFill="1" applyAlignment="1">
      <alignment horizontal="center" wrapText="1"/>
    </xf>
    <xf xfId="0" numFmtId="3" applyNumberFormat="1" borderId="1" applyBorder="1" fontId="4" applyFont="1" fillId="4" applyFill="1" applyAlignment="1">
      <alignment horizontal="center" wrapText="1"/>
    </xf>
    <xf xfId="0" numFmtId="0" borderId="1" applyBorder="1" fontId="4" applyFont="1" fillId="4" applyFill="1" applyAlignment="1">
      <alignment horizontal="right" wrapText="1"/>
    </xf>
    <xf xfId="0" numFmtId="7" applyNumberFormat="1" borderId="1" applyBorder="1" fontId="5" applyFont="1" fillId="3" applyFill="1" applyAlignment="1">
      <alignment horizontal="left"/>
    </xf>
    <xf xfId="0" numFmtId="1" applyNumberFormat="1" borderId="1" applyBorder="1" fontId="6" applyFont="1" fillId="4" applyFill="1" applyAlignment="1">
      <alignment horizontal="center"/>
    </xf>
    <xf xfId="0" numFmtId="1" applyNumberFormat="1" borderId="1" applyBorder="1" fontId="6" applyFont="1" fillId="4" applyFill="1" applyAlignment="1">
      <alignment horizontal="right"/>
    </xf>
    <xf xfId="0" numFmtId="0" borderId="2" applyBorder="1" fontId="1" applyFont="1" fillId="0" applyAlignment="1">
      <alignment horizontal="left"/>
    </xf>
    <xf xfId="0" numFmtId="1" applyNumberFormat="1" borderId="3" applyBorder="1" fontId="3" applyFont="1" fillId="3" applyFill="1" applyAlignment="1">
      <alignment horizontal="center"/>
    </xf>
    <xf xfId="0" numFmtId="0" borderId="3" applyBorder="1" fontId="4" applyFont="1" fillId="4" applyFill="1" applyAlignment="1">
      <alignment horizontal="center" wrapText="1"/>
    </xf>
    <xf xfId="0" numFmtId="0" borderId="3" applyBorder="1" fontId="4" applyFont="1" fillId="4" applyFill="1" applyAlignment="1">
      <alignment horizontal="right" wrapText="1"/>
    </xf>
    <xf xfId="0" numFmtId="7" applyNumberFormat="1" borderId="3" applyBorder="1" fontId="5" applyFont="1" fillId="3" applyFill="1" applyAlignment="1">
      <alignment horizontal="left"/>
    </xf>
    <xf xfId="0" numFmtId="1" applyNumberFormat="1" borderId="3" applyBorder="1" fontId="6" applyFont="1" fillId="4" applyFill="1" applyAlignment="1">
      <alignment horizontal="center"/>
    </xf>
    <xf xfId="0" numFmtId="1" applyNumberFormat="1" borderId="3" applyBorder="1" fontId="6" applyFont="1" fillId="4" applyFill="1" applyAlignment="1">
      <alignment horizontal="right"/>
    </xf>
    <xf xfId="0" numFmtId="1" applyNumberFormat="1" borderId="3" applyBorder="1" fontId="7" applyFont="1" fillId="3" applyFill="1" applyAlignment="1">
      <alignment horizontal="center"/>
    </xf>
    <xf xfId="0" numFmtId="1" applyNumberFormat="1" borderId="4" applyBorder="1" fontId="3" applyFont="1" fillId="3" applyFill="1" applyAlignment="1">
      <alignment horizontal="center"/>
    </xf>
    <xf xfId="0" numFmtId="0" borderId="4" applyBorder="1" fontId="4" applyFont="1" fillId="4" applyFill="1" applyAlignment="1">
      <alignment horizontal="center" wrapText="1"/>
    </xf>
    <xf xfId="0" numFmtId="0" borderId="4" applyBorder="1" fontId="4" applyFont="1" fillId="4" applyFill="1" applyAlignment="1">
      <alignment horizontal="left" wrapText="1"/>
    </xf>
    <xf xfId="0" numFmtId="7" applyNumberFormat="1" borderId="4" applyBorder="1" fontId="5" applyFont="1" fillId="3" applyFill="1" applyAlignment="1">
      <alignment horizontal="left"/>
    </xf>
    <xf xfId="0" numFmtId="1" applyNumberFormat="1" borderId="4" applyBorder="1" fontId="6" applyFont="1" fillId="4" applyFill="1" applyAlignment="1">
      <alignment horizontal="center"/>
    </xf>
    <xf xfId="0" numFmtId="1" applyNumberFormat="1" borderId="4" applyBorder="1" fontId="6" applyFont="1" fillId="4" applyFill="1" applyAlignment="1">
      <alignment horizontal="right"/>
    </xf>
    <xf xfId="0" numFmtId="1" applyNumberFormat="1" borderId="4" applyBorder="1" fontId="8" applyFont="1" fillId="3" applyFill="1" applyAlignment="1">
      <alignment horizontal="center"/>
    </xf>
    <xf xfId="0" numFmtId="0" borderId="1" applyBorder="1" fontId="4" applyFont="1" fillId="4" applyFill="1" applyAlignment="1">
      <alignment horizontal="left" wrapText="1"/>
    </xf>
    <xf xfId="0" numFmtId="1" applyNumberFormat="1" borderId="1" applyBorder="1" fontId="8" applyFont="1" fillId="3" applyFill="1" applyAlignment="1">
      <alignment horizontal="center"/>
    </xf>
    <xf xfId="0" numFmtId="0" borderId="3" applyBorder="1" fontId="4" applyFont="1" fillId="4" applyFill="1" applyAlignment="1">
      <alignment horizontal="left" wrapText="1"/>
    </xf>
    <xf xfId="0" numFmtId="1" applyNumberFormat="1" borderId="3" applyBorder="1" fontId="8" applyFont="1" fillId="3" applyFill="1" applyAlignment="1">
      <alignment horizontal="center"/>
    </xf>
    <xf xfId="0" numFmtId="1" applyNumberFormat="1" borderId="1" applyBorder="1" fontId="9" applyFont="1" fillId="3" applyFill="1" applyAlignment="1">
      <alignment horizontal="center"/>
    </xf>
    <xf xfId="0" numFmtId="7" applyNumberFormat="1" borderId="1" applyBorder="1" fontId="3" applyFont="1" fillId="3" applyFill="1" applyAlignment="1">
      <alignment horizontal="left"/>
    </xf>
    <xf xfId="0" numFmtId="7" applyNumberFormat="1" borderId="3" applyBorder="1" fontId="3" applyFont="1" fillId="3" applyFill="1" applyAlignment="1">
      <alignment horizontal="left"/>
    </xf>
    <xf xfId="0" numFmtId="7" applyNumberFormat="1" borderId="4" applyBorder="1" fontId="3" applyFont="1" fillId="3" applyFill="1" applyAlignment="1">
      <alignment horizontal="left"/>
    </xf>
    <xf xfId="0" numFmtId="1" applyNumberFormat="1" borderId="4" applyBorder="1" fontId="7" applyFont="1" fillId="3" applyFill="1" applyAlignment="1">
      <alignment horizontal="center"/>
    </xf>
    <xf xfId="0" numFmtId="0" borderId="1" applyBorder="1" fontId="1" applyFont="1" fillId="4" applyFill="1" applyAlignment="1">
      <alignment horizontal="center" wrapText="1"/>
    </xf>
    <xf xfId="0" numFmtId="1" applyNumberFormat="1" borderId="1" applyBorder="1" fontId="7" applyFont="1" fillId="3" applyFill="1" applyAlignment="1">
      <alignment horizontal="center"/>
    </xf>
    <xf xfId="0" numFmtId="1" applyNumberFormat="1" borderId="5" applyBorder="1" fontId="3" applyFont="1" fillId="3" applyFill="1" applyAlignment="1">
      <alignment horizontal="center"/>
    </xf>
    <xf xfId="0" numFmtId="1" applyNumberFormat="1" borderId="5" applyBorder="1" fontId="7" applyFont="1" fillId="3" applyFill="1" applyAlignment="1">
      <alignment horizontal="center"/>
    </xf>
    <xf xfId="0" numFmtId="1" applyNumberFormat="1" borderId="6" applyBorder="1" fontId="3" applyFont="1" fillId="3" applyFill="1" applyAlignment="1">
      <alignment horizontal="center"/>
    </xf>
    <xf xfId="0" numFmtId="1" applyNumberFormat="1" borderId="7" applyBorder="1" fontId="3" applyFont="1" fillId="3" applyFill="1" applyAlignment="1">
      <alignment horizontal="center"/>
    </xf>
    <xf xfId="0" numFmtId="1" applyNumberFormat="1" borderId="1" applyBorder="1" fontId="3" applyFont="1" fillId="5" applyFill="1" applyAlignment="1">
      <alignment horizontal="center"/>
    </xf>
    <xf xfId="0" numFmtId="0" borderId="1" applyBorder="1" fontId="1" applyFont="1" fillId="5" applyFill="1" applyAlignment="1">
      <alignment horizontal="center" wrapText="1"/>
    </xf>
    <xf xfId="0" numFmtId="3" applyNumberFormat="1" borderId="1" applyBorder="1" fontId="4" applyFont="1" fillId="5" applyFill="1" applyAlignment="1">
      <alignment horizontal="center" wrapText="1"/>
    </xf>
    <xf xfId="0" numFmtId="7" applyNumberFormat="1" borderId="1" applyBorder="1" fontId="5" applyFont="1" fillId="5" applyFill="1" applyAlignment="1">
      <alignment horizontal="center"/>
    </xf>
    <xf xfId="0" numFmtId="1" applyNumberFormat="1" borderId="1" applyBorder="1" fontId="6" applyFont="1" fillId="5" applyFill="1" applyAlignment="1">
      <alignment horizontal="center"/>
    </xf>
    <xf xfId="0" numFmtId="1" applyNumberFormat="1" borderId="1" applyBorder="1" fontId="6" applyFont="1" fillId="5" applyFill="1" applyAlignment="1">
      <alignment horizontal="right"/>
    </xf>
    <xf xfId="0" numFmtId="1" applyNumberFormat="1" borderId="5" applyBorder="1" fontId="3" applyFont="1" fillId="5" applyFill="1" applyAlignment="1">
      <alignment horizontal="center"/>
    </xf>
    <xf xfId="0" numFmtId="0" borderId="1" applyBorder="1" fontId="1" applyFont="1" fillId="5" applyFill="1" applyAlignment="1">
      <alignment horizontal="left"/>
    </xf>
    <xf xfId="0" numFmtId="1" applyNumberFormat="1" borderId="3" applyBorder="1" fontId="3" applyFont="1" fillId="5" applyFill="1" applyAlignment="1">
      <alignment horizontal="center"/>
    </xf>
    <xf xfId="0" numFmtId="0" borderId="3" applyBorder="1" fontId="1" applyFont="1" fillId="5" applyFill="1" applyAlignment="1">
      <alignment horizontal="center" wrapText="1"/>
    </xf>
    <xf xfId="0" numFmtId="7" applyNumberFormat="1" borderId="3" applyBorder="1" fontId="5" applyFont="1" fillId="5" applyFill="1" applyAlignment="1">
      <alignment horizontal="center"/>
    </xf>
    <xf xfId="0" numFmtId="1" applyNumberFormat="1" borderId="3" applyBorder="1" fontId="6" applyFont="1" fillId="5" applyFill="1" applyAlignment="1">
      <alignment horizontal="center"/>
    </xf>
    <xf xfId="0" numFmtId="1" applyNumberFormat="1" borderId="3" applyBorder="1" fontId="6" applyFont="1" fillId="5" applyFill="1" applyAlignment="1">
      <alignment horizontal="right"/>
    </xf>
    <xf xfId="0" numFmtId="1" applyNumberFormat="1" borderId="6" applyBorder="1" fontId="3" applyFont="1" fillId="5" applyFill="1" applyAlignment="1">
      <alignment horizontal="center"/>
    </xf>
    <xf xfId="0" numFmtId="1" applyNumberFormat="1" borderId="4" applyBorder="1" fontId="3" applyFont="1" fillId="5" applyFill="1" applyAlignment="1">
      <alignment horizontal="center"/>
    </xf>
    <xf xfId="0" numFmtId="0" borderId="4" applyBorder="1" fontId="1" applyFont="1" fillId="5" applyFill="1" applyAlignment="1">
      <alignment horizontal="center" wrapText="1"/>
    </xf>
    <xf xfId="0" numFmtId="7" applyNumberFormat="1" borderId="4" applyBorder="1" fontId="5" applyFont="1" fillId="5" applyFill="1" applyAlignment="1">
      <alignment horizontal="center"/>
    </xf>
    <xf xfId="0" numFmtId="1" applyNumberFormat="1" borderId="4" applyBorder="1" fontId="6" applyFont="1" fillId="5" applyFill="1" applyAlignment="1">
      <alignment horizontal="center"/>
    </xf>
    <xf xfId="0" numFmtId="1" applyNumberFormat="1" borderId="4" applyBorder="1" fontId="6" applyFont="1" fillId="5" applyFill="1" applyAlignment="1">
      <alignment horizontal="right"/>
    </xf>
    <xf xfId="0" numFmtId="1" applyNumberFormat="1" borderId="7" applyBorder="1" fontId="3" applyFont="1" fillId="5" applyFill="1" applyAlignment="1">
      <alignment horizontal="center"/>
    </xf>
    <xf xfId="0" numFmtId="1" applyNumberFormat="1" borderId="6" applyBorder="1" fontId="7" applyFont="1" fillId="3" applyFill="1" applyAlignment="1">
      <alignment horizontal="center"/>
    </xf>
    <xf xfId="0" numFmtId="7" applyNumberFormat="1" borderId="1" applyBorder="1" fontId="5" applyFont="1" fillId="3" applyFill="1" applyAlignment="1">
      <alignment horizontal="center"/>
    </xf>
    <xf xfId="0" numFmtId="7" applyNumberFormat="1" borderId="3" applyBorder="1" fontId="3" applyFont="1" fillId="3" applyFill="1" applyAlignment="1">
      <alignment horizontal="center"/>
    </xf>
    <xf xfId="0" numFmtId="7" applyNumberFormat="1" borderId="4" applyBorder="1" fontId="5" applyFont="1" fillId="3" applyFill="1" applyAlignment="1">
      <alignment horizontal="center"/>
    </xf>
    <xf xfId="0" numFmtId="1" applyNumberFormat="1" borderId="7" applyBorder="1" fontId="7" applyFont="1" fillId="3" applyFill="1" applyAlignment="1">
      <alignment horizontal="center"/>
    </xf>
    <xf xfId="0" numFmtId="0" borderId="1" applyBorder="1" fontId="6" applyFont="1" fillId="4" applyFill="1" applyAlignment="1">
      <alignment horizontal="center" wrapText="1"/>
    </xf>
    <xf xfId="0" numFmtId="7" applyNumberFormat="1" borderId="1" applyBorder="1" fontId="3" applyFont="1" fillId="3" applyFill="1" applyAlignment="1">
      <alignment horizontal="center"/>
    </xf>
    <xf xfId="0" numFmtId="0" borderId="3" applyBorder="1" fontId="1" applyFont="1" fillId="4" applyFill="1" applyAlignment="1">
      <alignment horizontal="center" wrapText="1"/>
    </xf>
    <xf xfId="0" numFmtId="0" borderId="4" applyBorder="1" fontId="1" applyFont="1" fillId="4" applyFill="1" applyAlignment="1">
      <alignment horizontal="center" wrapText="1"/>
    </xf>
    <xf xfId="0" numFmtId="0" borderId="3" applyBorder="1" fontId="1" applyFont="1" fillId="5" applyFill="1" applyAlignment="1">
      <alignment horizontal="left" wrapText="1"/>
    </xf>
    <xf xfId="0" numFmtId="0" borderId="4" applyBorder="1" fontId="1" applyFont="1" fillId="5" applyFill="1" applyAlignment="1">
      <alignment horizontal="left" wrapText="1"/>
    </xf>
    <xf xfId="0" numFmtId="0" borderId="1" applyBorder="1" fontId="1" applyFont="1" fillId="4" applyFill="1" applyAlignment="1">
      <alignment horizontal="left" wrapText="1"/>
    </xf>
    <xf xfId="0" numFmtId="0" borderId="1" applyBorder="1" fontId="10" applyFont="1" fillId="4" applyFill="1" applyAlignment="1">
      <alignment horizontal="center" wrapText="1"/>
    </xf>
    <xf xfId="0" numFmtId="0" borderId="1" applyBorder="1" fontId="4" applyFont="1" fillId="5" applyFill="1" applyAlignment="1">
      <alignment horizontal="center" wrapText="1"/>
    </xf>
    <xf xfId="0" numFmtId="7" applyNumberFormat="1" borderId="1" applyBorder="1" fontId="5" applyFont="1" fillId="3" applyFill="1" applyAlignment="1">
      <alignment horizontal="right"/>
    </xf>
    <xf xfId="0" numFmtId="7" applyNumberFormat="1" borderId="1" applyBorder="1" fontId="3" applyFont="1" fillId="3" applyFill="1" applyAlignment="1">
      <alignment horizontal="right"/>
    </xf>
    <xf xfId="0" numFmtId="1" applyNumberFormat="1" borderId="1" applyBorder="1" fontId="1" applyFont="1" fillId="5" applyFill="1" applyAlignment="1">
      <alignment horizontal="left" wrapText="1"/>
    </xf>
    <xf xfId="0" numFmtId="0" borderId="1" applyBorder="1" fontId="1" applyFont="1" fillId="5" applyFill="1" applyAlignment="1">
      <alignment horizontal="left" wrapText="1"/>
    </xf>
    <xf xfId="0" numFmtId="1" applyNumberFormat="1" borderId="1" applyBorder="1" fontId="7" applyFont="1" fillId="5" applyFill="1" applyAlignment="1">
      <alignment horizontal="center"/>
    </xf>
    <xf xfId="0" numFmtId="7" applyNumberFormat="1" borderId="1" applyBorder="1" fontId="5" applyFont="1" fillId="5" applyFill="1" applyAlignment="1">
      <alignment horizontal="right"/>
    </xf>
    <xf xfId="0" numFmtId="0" borderId="1" applyBorder="1" fontId="6" applyFont="1" fillId="4" applyFill="1" applyAlignment="1">
      <alignment horizontal="left" wrapText="1"/>
    </xf>
    <xf xfId="0" numFmtId="1" applyNumberFormat="1" borderId="1" applyBorder="1" fontId="10" applyFont="1" fillId="3" applyFill="1" applyAlignment="1">
      <alignment horizontal="center" wrapText="1"/>
    </xf>
    <xf xfId="0" numFmtId="3" applyNumberFormat="1" borderId="0" fontId="0" fillId="0" applyAlignment="1">
      <alignment horizontal="center"/>
    </xf>
    <xf xfId="0" numFmtId="7" applyNumberFormat="1" borderId="1" applyBorder="1" fontId="1" applyFont="1" fillId="3" applyFill="1" applyAlignment="1">
      <alignment horizontal="left" wrapText="1"/>
    </xf>
    <xf xfId="0" numFmtId="1" applyNumberFormat="1" borderId="1" applyBorder="1" fontId="1" applyFont="1" fillId="4" applyFill="1" applyAlignment="1">
      <alignment horizontal="left" wrapText="1"/>
    </xf>
    <xf xfId="0" numFmtId="1" applyNumberFormat="1" borderId="1" applyBorder="1" fontId="1" applyFont="1" fillId="3" applyFill="1" applyAlignment="1">
      <alignment horizontal="left" wrapText="1"/>
    </xf>
    <xf xfId="0" numFmtId="1" applyNumberFormat="1" borderId="1" applyBorder="1" fontId="1" applyFont="1" fillId="3" applyFill="1" applyAlignment="1">
      <alignment horizontal="center" wrapText="1"/>
    </xf>
    <xf xfId="0" numFmtId="1" applyNumberFormat="1" borderId="1" applyBorder="1" fontId="11" applyFont="1" fillId="4" applyFill="1" applyAlignment="1">
      <alignment horizontal="center"/>
    </xf>
    <xf xfId="0" numFmtId="0" borderId="3" applyBorder="1" fontId="1" applyFont="1" fillId="4" applyFill="1" applyAlignment="1">
      <alignment horizontal="left" wrapText="1"/>
    </xf>
    <xf xfId="0" numFmtId="0" borderId="4" applyBorder="1" fontId="1" applyFont="1" fillId="4" applyFill="1" applyAlignment="1">
      <alignment horizontal="left" wrapText="1"/>
    </xf>
    <xf xfId="0" numFmtId="7" applyNumberFormat="1" borderId="4" applyBorder="1" fontId="3" applyFont="1" fillId="3" applyFill="1" applyAlignment="1">
      <alignment horizontal="center"/>
    </xf>
    <xf xfId="0" numFmtId="1" applyNumberFormat="1" borderId="1" applyBorder="1" fontId="12" applyFont="1" fillId="4" applyFill="1" applyAlignment="1">
      <alignment horizontal="right"/>
    </xf>
    <xf xfId="0" numFmtId="0" borderId="1" applyBorder="1" fontId="4" applyFont="1" fillId="5" applyFill="1" applyAlignment="1">
      <alignment horizontal="left" wrapText="1"/>
    </xf>
    <xf xfId="0" numFmtId="3" applyNumberFormat="1" borderId="1" applyBorder="1" fontId="1" applyFont="1" fillId="5" applyFill="1" applyAlignment="1">
      <alignment horizontal="left"/>
    </xf>
    <xf xfId="0" numFmtId="1" applyNumberFormat="1" borderId="1" applyBorder="1" fontId="12" applyFont="1" fillId="5" applyFill="1" applyAlignment="1">
      <alignment horizontal="right"/>
    </xf>
    <xf xfId="0" numFmtId="1" applyNumberFormat="1" borderId="3" applyBorder="1" fontId="6" applyFont="1" fillId="4" applyFill="1" applyAlignment="1">
      <alignment horizontal="left"/>
    </xf>
    <xf xfId="0" numFmtId="1" applyNumberFormat="1" borderId="4" applyBorder="1" fontId="1" applyFont="1" fillId="3" applyFill="1" applyAlignment="1">
      <alignment horizontal="center" wrapText="1"/>
    </xf>
    <xf xfId="0" numFmtId="1" applyNumberFormat="1" borderId="4" applyBorder="1" fontId="6" applyFont="1" fillId="4" applyFill="1" applyAlignment="1">
      <alignment horizontal="left"/>
    </xf>
    <xf xfId="0" numFmtId="1" applyNumberFormat="1" borderId="8" applyBorder="1" fontId="3" applyFont="1" fillId="3" applyFill="1" applyAlignment="1">
      <alignment horizontal="center"/>
    </xf>
    <xf xfId="0" numFmtId="0" borderId="8" applyBorder="1" fontId="4" applyFont="1" fillId="4" applyFill="1" applyAlignment="1">
      <alignment horizontal="left" wrapText="1"/>
    </xf>
    <xf xfId="0" numFmtId="0" borderId="8" applyBorder="1" fontId="1" applyFont="1" fillId="4" applyFill="1" applyAlignment="1">
      <alignment horizontal="center" wrapText="1"/>
    </xf>
    <xf xfId="0" numFmtId="1" applyNumberFormat="1" borderId="8" applyBorder="1" fontId="6" applyFont="1" fillId="4" applyFill="1" applyAlignment="1">
      <alignment horizontal="center"/>
    </xf>
    <xf xfId="0" numFmtId="1" applyNumberFormat="1" borderId="8" applyBorder="1" fontId="6" applyFont="1" fillId="4" applyFill="1" applyAlignment="1">
      <alignment horizontal="right"/>
    </xf>
    <xf xfId="0" numFmtId="1" applyNumberFormat="1" borderId="3" applyBorder="1" fontId="1" applyFont="1" fillId="3" applyFill="1" applyAlignment="1">
      <alignment horizontal="center" wrapText="1"/>
    </xf>
    <xf xfId="0" numFmtId="7" applyNumberFormat="1" borderId="3" applyBorder="1" fontId="5" applyFont="1" fillId="3" applyFill="1" applyAlignment="1">
      <alignment horizontal="center"/>
    </xf>
    <xf xfId="0" numFmtId="0" borderId="8" applyBorder="1" fontId="4" applyFont="1" fillId="4" applyFill="1" applyAlignment="1">
      <alignment horizontal="center" wrapText="1"/>
    </xf>
    <xf xfId="0" numFmtId="7" applyNumberFormat="1" borderId="8" applyBorder="1" fontId="5" applyFont="1" fillId="3" applyFill="1" applyAlignment="1">
      <alignment horizontal="center"/>
    </xf>
    <xf xfId="0" numFmtId="1" applyNumberFormat="1" borderId="8" applyBorder="1" fontId="1" applyFont="1" fillId="3" applyFill="1" applyAlignment="1">
      <alignment horizontal="center" wrapText="1"/>
    </xf>
    <xf xfId="0" numFmtId="7" applyNumberFormat="1" borderId="8" applyBorder="1" fontId="5" applyFont="1" fillId="3" applyFill="1" applyAlignment="1">
      <alignment horizontal="left"/>
    </xf>
    <xf xfId="0" numFmtId="0" borderId="1" applyBorder="1" fontId="13" applyFont="1" fillId="4" applyFill="1" applyAlignment="1">
      <alignment horizontal="center" wrapText="1"/>
    </xf>
    <xf xfId="0" numFmtId="7" applyNumberFormat="1" borderId="8" applyBorder="1" fontId="3" applyFont="1" fillId="3" applyFill="1" applyAlignment="1">
      <alignment horizontal="left"/>
    </xf>
    <xf xfId="0" numFmtId="4" applyNumberFormat="1" borderId="1" applyBorder="1" fontId="5" applyFont="1" fillId="3" applyFill="1" applyAlignment="1">
      <alignment horizontal="center"/>
    </xf>
    <xf xfId="0" numFmtId="1" applyNumberFormat="1" borderId="2" applyBorder="1" fontId="3" applyFont="1" fillId="0" applyAlignment="1">
      <alignment horizontal="center"/>
    </xf>
    <xf xfId="0" numFmtId="0" borderId="2" applyBorder="1" fontId="4" applyFont="1" fillId="0" applyAlignment="1">
      <alignment horizontal="left" wrapText="1"/>
    </xf>
    <xf xfId="0" numFmtId="0" borderId="2" applyBorder="1" fontId="4" applyFont="1" fillId="0" applyAlignment="1">
      <alignment horizontal="center" wrapText="1"/>
    </xf>
    <xf xfId="0" numFmtId="7" applyNumberFormat="1" borderId="2" applyBorder="1" fontId="3" applyFont="1" fillId="0" applyAlignment="1">
      <alignment horizontal="center"/>
    </xf>
    <xf xfId="0" numFmtId="1" applyNumberFormat="1" borderId="2" applyBorder="1" fontId="6" applyFont="1" fillId="0" applyAlignment="1">
      <alignment horizontal="center"/>
    </xf>
    <xf xfId="0" numFmtId="1" applyNumberFormat="1" borderId="2" applyBorder="1" fontId="6" applyFont="1" fillId="0" applyAlignment="1">
      <alignment horizontal="right"/>
    </xf>
    <xf xfId="0" numFmtId="7" applyNumberFormat="1" borderId="8" applyBorder="1" fontId="1" applyFont="1" fillId="3" applyFill="1" applyAlignment="1">
      <alignment horizontal="left" wrapText="1"/>
    </xf>
    <xf xfId="0" numFmtId="1" applyNumberFormat="1" borderId="8" applyBorder="1" fontId="7" applyFont="1" fillId="3" applyFill="1" applyAlignment="1">
      <alignment horizontal="center"/>
    </xf>
    <xf xfId="0" numFmtId="0" borderId="0" fontId="0" fillId="0" applyAlignment="1">
      <alignment horizontal="center" wrapText="1"/>
    </xf>
    <xf xfId="0" numFmtId="0" borderId="8" applyBorder="1" fontId="4" applyFont="1" fillId="4" applyFill="1" applyAlignment="1">
      <alignment horizontal="right" wrapText="1"/>
    </xf>
    <xf xfId="0" numFmtId="0" borderId="8" applyBorder="1" fontId="1" applyFont="1" fillId="4" applyFill="1" applyAlignment="1">
      <alignment horizontal="left" wrapText="1"/>
    </xf>
    <xf xfId="0" numFmtId="7" applyNumberFormat="1" borderId="8" applyBorder="1" fontId="3" applyFont="1" fillId="3" applyFill="1" applyAlignment="1">
      <alignment horizontal="center"/>
    </xf>
    <xf xfId="0" numFmtId="0" borderId="4" applyBorder="1" fontId="4" applyFont="1" fillId="4" applyFill="1" applyAlignment="1">
      <alignment horizontal="right" wrapText="1"/>
    </xf>
    <xf xfId="0" numFmtId="0" borderId="1" applyBorder="1" fontId="1" applyFont="1" fillId="4" applyFill="1" applyAlignment="1">
      <alignment horizontal="right" wrapText="1"/>
    </xf>
    <xf xfId="0" numFmtId="0" borderId="1" applyBorder="1" fontId="13" applyFont="1" fillId="4" applyFill="1" applyAlignment="1">
      <alignment horizontal="right" wrapText="1"/>
    </xf>
    <xf xfId="0" numFmtId="1" applyNumberFormat="1" borderId="0" fontId="0" fillId="0" applyAlignment="1">
      <alignment horizontal="center"/>
    </xf>
    <xf xfId="0" numFmtId="0" borderId="0" fontId="0" fillId="0" applyAlignment="1">
      <alignment horizontal="center" wrapText="1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right" wrapText="1"/>
    </xf>
    <xf xfId="0" numFmtId="7" applyNumberFormat="1" borderId="0" fontId="0" fillId="0" applyAlignment="1">
      <alignment horizontal="center"/>
    </xf>
    <xf xfId="0" numFmtId="0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778"/>
  <sheetViews>
    <sheetView workbookViewId="0" tabSelected="1"/>
  </sheetViews>
  <sheetFormatPr defaultRowHeight="15" x14ac:dyDescent="0.25"/>
  <cols>
    <col min="1" max="1" style="133" width="16.576428571428572" customWidth="1" bestFit="1"/>
    <col min="2" max="2" style="134" width="18.862142857142857" customWidth="1" bestFit="1"/>
    <col min="3" max="3" style="135" width="20.862142857142857" customWidth="1" bestFit="1"/>
    <col min="4" max="4" style="136" width="56.71928571428572" customWidth="1" bestFit="1"/>
    <col min="5" max="5" style="137" width="16.576428571428572" customWidth="1" bestFit="1"/>
    <col min="6" max="6" style="133" width="12.005" customWidth="1" bestFit="1"/>
    <col min="7" max="7" style="133" width="13.576428571428572" customWidth="1" bestFit="1"/>
    <col min="8" max="8" style="133" width="13.290714285714287" customWidth="1" bestFit="1"/>
    <col min="9" max="9" style="138" width="13.719285714285713" customWidth="1" bestFit="1"/>
  </cols>
  <sheetData>
    <row x14ac:dyDescent="0.25" r="1" customHeight="1" ht="24" customFormat="1" s="1">
      <c r="A1" s="2" t="s">
        <v>0</v>
      </c>
      <c r="B1" s="3" t="s">
        <v>1</v>
      </c>
      <c r="C1" s="4"/>
      <c r="D1" s="5" t="s">
        <v>2</v>
      </c>
      <c r="E1" s="6" t="s">
        <v>3</v>
      </c>
      <c r="F1" s="7" t="s">
        <v>4</v>
      </c>
      <c r="G1" s="2" t="s">
        <v>5</v>
      </c>
      <c r="H1" s="7" t="s">
        <v>6</v>
      </c>
      <c r="I1" s="8"/>
    </row>
    <row x14ac:dyDescent="0.25" r="2" customHeight="1" ht="16.5">
      <c r="A2" s="9">
        <v>814009</v>
      </c>
      <c r="B2" s="10" t="s">
        <v>7</v>
      </c>
      <c r="C2" s="11">
        <f>+MID(B2,1,12)</f>
      </c>
      <c r="D2" s="12" t="s">
        <v>8</v>
      </c>
      <c r="E2" s="13">
        <v>2.96</v>
      </c>
      <c r="F2" s="14">
        <v>12</v>
      </c>
      <c r="G2" s="15">
        <v>180</v>
      </c>
      <c r="H2" s="9">
        <v>324</v>
      </c>
      <c r="I2" s="16">
        <f>+VLOOKUP(C2,[1]Sheet1!$B:$K,8,FALSE)</f>
      </c>
    </row>
    <row x14ac:dyDescent="0.25" r="3" customHeight="1" ht="15.75">
      <c r="A3" s="9">
        <v>814011</v>
      </c>
      <c r="B3" s="10" t="s">
        <v>9</v>
      </c>
      <c r="C3" s="11">
        <f>+MID(B3,1,12)</f>
      </c>
      <c r="D3" s="12" t="s">
        <v>10</v>
      </c>
      <c r="E3" s="13">
        <v>2.96</v>
      </c>
      <c r="F3" s="14">
        <v>12</v>
      </c>
      <c r="G3" s="15">
        <v>180</v>
      </c>
      <c r="H3" s="9">
        <v>324</v>
      </c>
      <c r="I3" s="16">
        <f>+VLOOKUP(C3,[1]Sheet1!$B:$K,8,FALSE)</f>
      </c>
    </row>
    <row x14ac:dyDescent="0.25" r="4" customHeight="1" ht="15.75">
      <c r="A4" s="9">
        <v>814012</v>
      </c>
      <c r="B4" s="10" t="s">
        <v>11</v>
      </c>
      <c r="C4" s="11">
        <f>+MID(B4,1,12)</f>
      </c>
      <c r="D4" s="12" t="s">
        <v>12</v>
      </c>
      <c r="E4" s="13">
        <v>3.07</v>
      </c>
      <c r="F4" s="14">
        <v>12</v>
      </c>
      <c r="G4" s="15">
        <v>180</v>
      </c>
      <c r="H4" s="9">
        <v>400</v>
      </c>
      <c r="I4" s="16">
        <f>+VLOOKUP(C4,[1]Sheet1!$B:$K,8,FALSE)</f>
      </c>
    </row>
    <row x14ac:dyDescent="0.25" r="5" customHeight="1" ht="15.75">
      <c r="A5" s="9">
        <v>814013</v>
      </c>
      <c r="B5" s="10" t="s">
        <v>13</v>
      </c>
      <c r="C5" s="11">
        <f>+MID(B5,1,13)</f>
      </c>
      <c r="D5" s="12" t="s">
        <v>14</v>
      </c>
      <c r="E5" s="13">
        <v>2.71</v>
      </c>
      <c r="F5" s="14">
        <v>12</v>
      </c>
      <c r="G5" s="15">
        <v>180</v>
      </c>
      <c r="H5" s="9">
        <v>686</v>
      </c>
      <c r="I5" s="16">
        <f>+VLOOKUP(C5,[1]Sheet1!$B:$K,8,FALSE)</f>
      </c>
    </row>
    <row x14ac:dyDescent="0.25" r="6" customHeight="1" ht="15.75">
      <c r="A6" s="9">
        <v>814014</v>
      </c>
      <c r="B6" s="10" t="s">
        <v>15</v>
      </c>
      <c r="C6" s="11">
        <f>+MID(B6,1,13)</f>
      </c>
      <c r="D6" s="12" t="s">
        <v>16</v>
      </c>
      <c r="E6" s="13">
        <v>2.71</v>
      </c>
      <c r="F6" s="14">
        <v>12</v>
      </c>
      <c r="G6" s="15">
        <v>180</v>
      </c>
      <c r="H6" s="9">
        <v>360</v>
      </c>
      <c r="I6" s="16">
        <f>+VLOOKUP(C6,[1]Sheet1!$B:$K,8,FALSE)</f>
      </c>
    </row>
    <row x14ac:dyDescent="0.25" r="7" customHeight="1" ht="15.75">
      <c r="A7" s="9">
        <v>814015</v>
      </c>
      <c r="B7" s="10" t="s">
        <v>17</v>
      </c>
      <c r="C7" s="11">
        <f>+MID(B7,1,13)</f>
      </c>
      <c r="D7" s="12" t="s">
        <v>18</v>
      </c>
      <c r="E7" s="13">
        <v>2.71</v>
      </c>
      <c r="F7" s="14">
        <v>12</v>
      </c>
      <c r="G7" s="15">
        <v>180</v>
      </c>
      <c r="H7" s="9">
        <v>583</v>
      </c>
      <c r="I7" s="16">
        <f>+VLOOKUP(C7,[1]Sheet1!$B:$K,8,FALSE)</f>
      </c>
    </row>
    <row x14ac:dyDescent="0.25" r="8" customHeight="1" ht="15.75">
      <c r="A8" s="9">
        <v>814016</v>
      </c>
      <c r="B8" s="10" t="s">
        <v>19</v>
      </c>
      <c r="C8" s="11">
        <f>+MID(B8,1,13)</f>
      </c>
      <c r="D8" s="12" t="s">
        <v>20</v>
      </c>
      <c r="E8" s="13">
        <v>2.71</v>
      </c>
      <c r="F8" s="14">
        <v>12</v>
      </c>
      <c r="G8" s="15">
        <v>180</v>
      </c>
      <c r="H8" s="9">
        <v>540</v>
      </c>
      <c r="I8" s="16">
        <f>+VLOOKUP(C8,[1]Sheet1!$B:$K,8,FALSE)</f>
      </c>
    </row>
    <row x14ac:dyDescent="0.25" r="9" customHeight="1" ht="15.75">
      <c r="A9" s="9">
        <v>814017</v>
      </c>
      <c r="B9" s="10" t="s">
        <v>21</v>
      </c>
      <c r="C9" s="11">
        <f>+MID(B9,1,13)</f>
      </c>
      <c r="D9" s="12" t="s">
        <v>22</v>
      </c>
      <c r="E9" s="13">
        <v>2.71</v>
      </c>
      <c r="F9" s="14">
        <v>12</v>
      </c>
      <c r="G9" s="15">
        <v>180</v>
      </c>
      <c r="H9" s="9">
        <v>540</v>
      </c>
      <c r="I9" s="16">
        <f>+VLOOKUP(C9,[1]Sheet1!$B:$K,8,FALSE)</f>
      </c>
    </row>
    <row x14ac:dyDescent="0.25" r="10" customHeight="1" ht="15.75">
      <c r="A10" s="9">
        <v>814018</v>
      </c>
      <c r="B10" s="10" t="s">
        <v>23</v>
      </c>
      <c r="C10" s="11">
        <f>+MID(B10,1,13)</f>
      </c>
      <c r="D10" s="12" t="s">
        <v>24</v>
      </c>
      <c r="E10" s="13">
        <v>2.71</v>
      </c>
      <c r="F10" s="14">
        <v>12</v>
      </c>
      <c r="G10" s="15">
        <v>180</v>
      </c>
      <c r="H10" s="9">
        <v>540</v>
      </c>
      <c r="I10" s="16">
        <f>+VLOOKUP(C10,[1]Sheet1!$B:$K,8,FALSE)</f>
      </c>
    </row>
    <row x14ac:dyDescent="0.25" r="11" customHeight="1" ht="15.75">
      <c r="A11" s="9">
        <v>814019</v>
      </c>
      <c r="B11" s="10" t="s">
        <v>25</v>
      </c>
      <c r="C11" s="11">
        <f>+MID(B11,1,13)</f>
      </c>
      <c r="D11" s="12" t="s">
        <v>26</v>
      </c>
      <c r="E11" s="13">
        <v>3.07</v>
      </c>
      <c r="F11" s="14">
        <v>12</v>
      </c>
      <c r="G11" s="15">
        <v>180</v>
      </c>
      <c r="H11" s="9">
        <v>300</v>
      </c>
      <c r="I11" s="16">
        <f>+VLOOKUP(C11,[1]Sheet1!$B:$K,8,FALSE)</f>
      </c>
    </row>
    <row x14ac:dyDescent="0.25" r="12" customHeight="1" ht="15">
      <c r="A12" s="17">
        <v>814020</v>
      </c>
      <c r="B12" s="18" t="s">
        <v>27</v>
      </c>
      <c r="C12" s="11">
        <f>+MID(B12,1,13)</f>
      </c>
      <c r="D12" s="19" t="s">
        <v>28</v>
      </c>
      <c r="E12" s="20">
        <v>3.07</v>
      </c>
      <c r="F12" s="21">
        <v>12</v>
      </c>
      <c r="G12" s="22">
        <v>180</v>
      </c>
      <c r="H12" s="23">
        <v>0</v>
      </c>
      <c r="I12" s="16">
        <f>+VLOOKUP(C12,[1]Sheet1!$B:$K,8,FALSE)</f>
      </c>
    </row>
    <row x14ac:dyDescent="0.25" r="13" customHeight="1" ht="16.35">
      <c r="A13" s="24">
        <v>814087</v>
      </c>
      <c r="B13" s="25" t="s">
        <v>29</v>
      </c>
      <c r="C13" s="11">
        <f>+MID(B13,1,12)</f>
      </c>
      <c r="D13" s="26" t="s">
        <v>30</v>
      </c>
      <c r="E13" s="27">
        <v>5.91</v>
      </c>
      <c r="F13" s="28">
        <v>6</v>
      </c>
      <c r="G13" s="29">
        <v>90</v>
      </c>
      <c r="H13" s="30">
        <v>264</v>
      </c>
      <c r="I13" s="16">
        <f>+VLOOKUP(C13,[1]Sheet1!$B:$K,8,FALSE)</f>
      </c>
    </row>
    <row x14ac:dyDescent="0.25" r="14" customHeight="1" ht="15.75">
      <c r="A14" s="9">
        <v>814089</v>
      </c>
      <c r="B14" s="10" t="s">
        <v>31</v>
      </c>
      <c r="C14" s="11">
        <f>+MID(B14,1,12)</f>
      </c>
      <c r="D14" s="31" t="s">
        <v>32</v>
      </c>
      <c r="E14" s="13">
        <v>5.91</v>
      </c>
      <c r="F14" s="14">
        <v>6</v>
      </c>
      <c r="G14" s="15">
        <v>90</v>
      </c>
      <c r="H14" s="32">
        <v>1458</v>
      </c>
      <c r="I14" s="16">
        <f>+VLOOKUP(C14,[1]Sheet1!$B:$K,8,FALSE)</f>
      </c>
    </row>
    <row x14ac:dyDescent="0.25" r="15" customHeight="1" ht="15.75">
      <c r="A15" s="9">
        <v>814090</v>
      </c>
      <c r="B15" s="10" t="s">
        <v>33</v>
      </c>
      <c r="C15" s="11">
        <f>+MID(B15,1,12)</f>
      </c>
      <c r="D15" s="31" t="s">
        <v>34</v>
      </c>
      <c r="E15" s="13">
        <v>6.12</v>
      </c>
      <c r="F15" s="14">
        <v>6</v>
      </c>
      <c r="G15" s="15">
        <v>90</v>
      </c>
      <c r="H15" s="32">
        <v>1356</v>
      </c>
      <c r="I15" s="16">
        <f>+VLOOKUP(C15,[1]Sheet1!$B:$K,8,FALSE)</f>
      </c>
    </row>
    <row x14ac:dyDescent="0.25" r="16" customHeight="1" ht="15.75">
      <c r="A16" s="9">
        <v>814091</v>
      </c>
      <c r="B16" s="10" t="s">
        <v>35</v>
      </c>
      <c r="C16" s="11">
        <f>+MID(B16,1,13)</f>
      </c>
      <c r="D16" s="31" t="s">
        <v>36</v>
      </c>
      <c r="E16" s="13">
        <v>5.4</v>
      </c>
      <c r="F16" s="14">
        <v>6</v>
      </c>
      <c r="G16" s="15">
        <v>90</v>
      </c>
      <c r="H16" s="32">
        <v>3054</v>
      </c>
      <c r="I16" s="16">
        <f>+VLOOKUP(C16,[1]Sheet1!$B:$K,8,FALSE)</f>
      </c>
    </row>
    <row x14ac:dyDescent="0.25" r="17" customHeight="1" ht="15.75">
      <c r="A17" s="9">
        <v>814092</v>
      </c>
      <c r="B17" s="10" t="s">
        <v>37</v>
      </c>
      <c r="C17" s="11">
        <f>+MID(B17,1,13)</f>
      </c>
      <c r="D17" s="31" t="s">
        <v>38</v>
      </c>
      <c r="E17" s="13">
        <v>5.4</v>
      </c>
      <c r="F17" s="14">
        <v>6</v>
      </c>
      <c r="G17" s="15">
        <v>90</v>
      </c>
      <c r="H17" s="32">
        <v>9543</v>
      </c>
      <c r="I17" s="16">
        <f>+VLOOKUP(C17,[1]Sheet1!$B:$K,8,FALSE)</f>
      </c>
    </row>
    <row x14ac:dyDescent="0.25" r="18" customHeight="1" ht="15.75">
      <c r="A18" s="9">
        <v>814093</v>
      </c>
      <c r="B18" s="10" t="s">
        <v>39</v>
      </c>
      <c r="C18" s="11">
        <f>+MID(B18,1,13)</f>
      </c>
      <c r="D18" s="31" t="s">
        <v>40</v>
      </c>
      <c r="E18" s="13">
        <v>5.4</v>
      </c>
      <c r="F18" s="14">
        <v>6</v>
      </c>
      <c r="G18" s="15">
        <v>90</v>
      </c>
      <c r="H18" s="32">
        <v>7268</v>
      </c>
      <c r="I18" s="16">
        <f>+VLOOKUP(C18,[1]Sheet1!$B:$K,8,FALSE)</f>
      </c>
    </row>
    <row x14ac:dyDescent="0.25" r="19" customHeight="1" ht="15.75">
      <c r="A19" s="9">
        <v>814094</v>
      </c>
      <c r="B19" s="10" t="s">
        <v>41</v>
      </c>
      <c r="C19" s="11">
        <f>+MID(B19,1,13)</f>
      </c>
      <c r="D19" s="31" t="s">
        <v>42</v>
      </c>
      <c r="E19" s="13">
        <v>5.4</v>
      </c>
      <c r="F19" s="14">
        <v>6</v>
      </c>
      <c r="G19" s="15">
        <v>90</v>
      </c>
      <c r="H19" s="32">
        <v>6558</v>
      </c>
      <c r="I19" s="16">
        <f>+VLOOKUP(C19,[1]Sheet1!$B:$K,8,FALSE)</f>
      </c>
    </row>
    <row x14ac:dyDescent="0.25" r="20" customHeight="1" ht="15.75">
      <c r="A20" s="9">
        <v>814095</v>
      </c>
      <c r="B20" s="10" t="s">
        <v>43</v>
      </c>
      <c r="C20" s="11">
        <f>+MID(B20,1,13)</f>
      </c>
      <c r="D20" s="31" t="s">
        <v>44</v>
      </c>
      <c r="E20" s="13">
        <v>5.4</v>
      </c>
      <c r="F20" s="14">
        <v>6</v>
      </c>
      <c r="G20" s="15">
        <v>90</v>
      </c>
      <c r="H20" s="32">
        <v>5820</v>
      </c>
      <c r="I20" s="16">
        <f>+VLOOKUP(C20,[1]Sheet1!$B:$K,8,FALSE)</f>
      </c>
    </row>
    <row x14ac:dyDescent="0.25" r="21" customHeight="1" ht="15.75">
      <c r="A21" s="9">
        <v>814096</v>
      </c>
      <c r="B21" s="10" t="s">
        <v>45</v>
      </c>
      <c r="C21" s="11">
        <f>+MID(B21,1,13)</f>
      </c>
      <c r="D21" s="31" t="s">
        <v>46</v>
      </c>
      <c r="E21" s="13">
        <v>5.4</v>
      </c>
      <c r="F21" s="14">
        <v>6</v>
      </c>
      <c r="G21" s="15">
        <v>90</v>
      </c>
      <c r="H21" s="32">
        <v>6864</v>
      </c>
      <c r="I21" s="16">
        <f>+VLOOKUP(C21,[1]Sheet1!$B:$K,8,FALSE)</f>
      </c>
    </row>
    <row x14ac:dyDescent="0.25" r="22" customHeight="1" ht="15.75">
      <c r="A22" s="9">
        <v>814097</v>
      </c>
      <c r="B22" s="10" t="s">
        <v>47</v>
      </c>
      <c r="C22" s="11">
        <f>+MID(B22,1,13)</f>
      </c>
      <c r="D22" s="31" t="s">
        <v>48</v>
      </c>
      <c r="E22" s="13">
        <v>6.12</v>
      </c>
      <c r="F22" s="14">
        <v>6</v>
      </c>
      <c r="G22" s="15">
        <v>90</v>
      </c>
      <c r="H22" s="32">
        <v>1072</v>
      </c>
      <c r="I22" s="16">
        <f>+VLOOKUP(C22,[1]Sheet1!$B:$K,8,FALSE)</f>
      </c>
    </row>
    <row x14ac:dyDescent="0.25" r="23" customHeight="1" ht="15">
      <c r="A23" s="17">
        <v>814098</v>
      </c>
      <c r="B23" s="18" t="s">
        <v>49</v>
      </c>
      <c r="C23" s="11">
        <f>+MID(B23,1,13)</f>
      </c>
      <c r="D23" s="33" t="s">
        <v>50</v>
      </c>
      <c r="E23" s="20">
        <v>6.12</v>
      </c>
      <c r="F23" s="21">
        <v>6</v>
      </c>
      <c r="G23" s="22">
        <v>90</v>
      </c>
      <c r="H23" s="34">
        <v>3645</v>
      </c>
      <c r="I23" s="16">
        <f>+VLOOKUP(C23,[1]Sheet1!$B:$K,8,FALSE)</f>
      </c>
    </row>
    <row x14ac:dyDescent="0.25" r="24" customHeight="1" ht="16.35">
      <c r="A24" s="24">
        <v>814167</v>
      </c>
      <c r="B24" s="25" t="s">
        <v>51</v>
      </c>
      <c r="C24" s="11">
        <f>+MID(B24,1,12)</f>
      </c>
      <c r="D24" s="26" t="s">
        <v>52</v>
      </c>
      <c r="E24" s="27">
        <v>8.83</v>
      </c>
      <c r="F24" s="28">
        <v>4</v>
      </c>
      <c r="G24" s="29">
        <v>60</v>
      </c>
      <c r="H24" s="30">
        <v>96</v>
      </c>
      <c r="I24" s="16">
        <f>+VLOOKUP(C24,[1]Sheet1!$B:$K,8,FALSE)</f>
      </c>
    </row>
    <row x14ac:dyDescent="0.25" r="25" customHeight="1" ht="15.75">
      <c r="A25" s="9">
        <v>814168</v>
      </c>
      <c r="B25" s="10" t="s">
        <v>53</v>
      </c>
      <c r="C25" s="11">
        <f>+MID(B25,1,12)</f>
      </c>
      <c r="D25" s="31" t="s">
        <v>54</v>
      </c>
      <c r="E25" s="13">
        <v>9.19</v>
      </c>
      <c r="F25" s="14">
        <v>4</v>
      </c>
      <c r="G25" s="15">
        <v>60</v>
      </c>
      <c r="H25" s="32">
        <v>227</v>
      </c>
      <c r="I25" s="16">
        <f>+VLOOKUP(C25,[1]Sheet1!$B:$K,8,FALSE)</f>
      </c>
    </row>
    <row x14ac:dyDescent="0.25" r="26" customHeight="1" ht="15.75">
      <c r="A26" s="9">
        <v>814169</v>
      </c>
      <c r="B26" s="10" t="s">
        <v>55</v>
      </c>
      <c r="C26" s="11">
        <f>+MID(B26,1,13)</f>
      </c>
      <c r="D26" s="31" t="s">
        <v>56</v>
      </c>
      <c r="E26" s="13">
        <v>8.11</v>
      </c>
      <c r="F26" s="14">
        <v>4</v>
      </c>
      <c r="G26" s="15">
        <v>60</v>
      </c>
      <c r="H26" s="35">
        <v>0</v>
      </c>
      <c r="I26" s="16">
        <f>+VLOOKUP(C26,[1]Sheet1!$B:$K,8,FALSE)</f>
      </c>
    </row>
    <row x14ac:dyDescent="0.25" r="27" customHeight="1" ht="15.75">
      <c r="A27" s="9">
        <v>814170</v>
      </c>
      <c r="B27" s="10" t="s">
        <v>57</v>
      </c>
      <c r="C27" s="11">
        <f>+MID(B27,1,13)</f>
      </c>
      <c r="D27" s="31" t="s">
        <v>58</v>
      </c>
      <c r="E27" s="13">
        <v>8.11</v>
      </c>
      <c r="F27" s="14">
        <v>4</v>
      </c>
      <c r="G27" s="15">
        <v>60</v>
      </c>
      <c r="H27" s="32">
        <v>1627</v>
      </c>
      <c r="I27" s="16">
        <f>+VLOOKUP(C27,[1]Sheet1!$B:$K,8,FALSE)</f>
      </c>
    </row>
    <row x14ac:dyDescent="0.25" r="28" customHeight="1" ht="15.75">
      <c r="A28" s="9">
        <v>814171</v>
      </c>
      <c r="B28" s="10" t="s">
        <v>59</v>
      </c>
      <c r="C28" s="11">
        <f>+MID(B28,1,13)</f>
      </c>
      <c r="D28" s="31" t="s">
        <v>60</v>
      </c>
      <c r="E28" s="13">
        <v>8.11</v>
      </c>
      <c r="F28" s="14">
        <v>4</v>
      </c>
      <c r="G28" s="15">
        <v>60</v>
      </c>
      <c r="H28" s="32">
        <v>1356</v>
      </c>
      <c r="I28" s="16">
        <f>+VLOOKUP(C28,[1]Sheet1!$B:$K,8,FALSE)</f>
      </c>
    </row>
    <row x14ac:dyDescent="0.25" r="29" customHeight="1" ht="15.75">
      <c r="A29" s="9">
        <v>814172</v>
      </c>
      <c r="B29" s="10" t="s">
        <v>61</v>
      </c>
      <c r="C29" s="11">
        <f>+MID(B29,1,13)</f>
      </c>
      <c r="D29" s="31" t="s">
        <v>62</v>
      </c>
      <c r="E29" s="13">
        <v>8.11</v>
      </c>
      <c r="F29" s="14">
        <v>4</v>
      </c>
      <c r="G29" s="15">
        <v>60</v>
      </c>
      <c r="H29" s="32">
        <v>1538</v>
      </c>
      <c r="I29" s="16">
        <f>+VLOOKUP(C29,[1]Sheet1!$B:$K,8,FALSE)</f>
      </c>
    </row>
    <row x14ac:dyDescent="0.25" r="30" customHeight="1" ht="15.75">
      <c r="A30" s="9">
        <v>814173</v>
      </c>
      <c r="B30" s="10" t="s">
        <v>63</v>
      </c>
      <c r="C30" s="11">
        <f>+MID(B30,1,13)</f>
      </c>
      <c r="D30" s="31" t="s">
        <v>64</v>
      </c>
      <c r="E30" s="13">
        <v>8.11</v>
      </c>
      <c r="F30" s="14">
        <v>4</v>
      </c>
      <c r="G30" s="15">
        <v>60</v>
      </c>
      <c r="H30" s="32">
        <v>1728</v>
      </c>
      <c r="I30" s="16">
        <f>+VLOOKUP(C30,[1]Sheet1!$B:$K,8,FALSE)</f>
      </c>
    </row>
    <row x14ac:dyDescent="0.25" r="31" customHeight="1" ht="15.75">
      <c r="A31" s="9">
        <v>814174</v>
      </c>
      <c r="B31" s="10" t="s">
        <v>65</v>
      </c>
      <c r="C31" s="11">
        <f>+MID(B31,1,13)</f>
      </c>
      <c r="D31" s="31" t="s">
        <v>66</v>
      </c>
      <c r="E31" s="13">
        <v>8.11</v>
      </c>
      <c r="F31" s="14">
        <v>4</v>
      </c>
      <c r="G31" s="15">
        <v>60</v>
      </c>
      <c r="H31" s="32">
        <v>2356</v>
      </c>
      <c r="I31" s="16">
        <f>+VLOOKUP(C31,[1]Sheet1!$B:$K,8,FALSE)</f>
      </c>
    </row>
    <row x14ac:dyDescent="0.25" r="32" customHeight="1" ht="15.75">
      <c r="A32" s="9">
        <v>814175</v>
      </c>
      <c r="B32" s="10" t="s">
        <v>67</v>
      </c>
      <c r="C32" s="11">
        <f>+MID(B32,1,13)</f>
      </c>
      <c r="D32" s="31" t="s">
        <v>68</v>
      </c>
      <c r="E32" s="13">
        <v>9.19</v>
      </c>
      <c r="F32" s="14">
        <v>4</v>
      </c>
      <c r="G32" s="15">
        <v>60</v>
      </c>
      <c r="H32" s="32">
        <v>1362</v>
      </c>
      <c r="I32" s="16">
        <f>+VLOOKUP(C32,[1]Sheet1!$B:$K,8,FALSE)</f>
      </c>
    </row>
    <row x14ac:dyDescent="0.25" r="33" customHeight="1" ht="15.199999999999998">
      <c r="A33" s="9">
        <v>814176</v>
      </c>
      <c r="B33" s="10" t="s">
        <v>69</v>
      </c>
      <c r="C33" s="11">
        <f>+MID(B33,1,13)</f>
      </c>
      <c r="D33" s="31" t="s">
        <v>70</v>
      </c>
      <c r="E33" s="13">
        <v>9.19</v>
      </c>
      <c r="F33" s="14">
        <v>4</v>
      </c>
      <c r="G33" s="15">
        <v>60</v>
      </c>
      <c r="H33" s="32">
        <v>1960</v>
      </c>
      <c r="I33" s="16">
        <f>+VLOOKUP(C33,[1]Sheet1!$B:$K,8,FALSE)</f>
      </c>
    </row>
    <row x14ac:dyDescent="0.25" r="34" customHeight="1" ht="16.5">
      <c r="A34" s="9">
        <v>813788</v>
      </c>
      <c r="B34" s="10" t="s">
        <v>71</v>
      </c>
      <c r="C34" s="11">
        <f>+MID(B34,1,13)</f>
      </c>
      <c r="D34" s="10" t="s">
        <v>72</v>
      </c>
      <c r="E34" s="36">
        <v>4</v>
      </c>
      <c r="F34" s="14">
        <v>12</v>
      </c>
      <c r="G34" s="15">
        <v>180</v>
      </c>
      <c r="H34" s="9">
        <v>360</v>
      </c>
      <c r="I34" s="16">
        <f>+VLOOKUP(C34,[1]Sheet1!$B:$K,8,FALSE)</f>
      </c>
    </row>
    <row x14ac:dyDescent="0.25" r="35" customHeight="1" ht="15.75">
      <c r="A35" s="9">
        <v>813790</v>
      </c>
      <c r="B35" s="10" t="s">
        <v>73</v>
      </c>
      <c r="C35" s="11">
        <f>+MID(B35,1,13)</f>
      </c>
      <c r="D35" s="10" t="s">
        <v>74</v>
      </c>
      <c r="E35" s="36">
        <v>4</v>
      </c>
      <c r="F35" s="14">
        <v>12</v>
      </c>
      <c r="G35" s="15">
        <v>180</v>
      </c>
      <c r="H35" s="9">
        <v>360</v>
      </c>
      <c r="I35" s="16">
        <f>+VLOOKUP(C35,[1]Sheet1!$B:$K,8,FALSE)</f>
      </c>
    </row>
    <row x14ac:dyDescent="0.25" r="36" customHeight="1" ht="15.75">
      <c r="A36" s="9">
        <v>813791</v>
      </c>
      <c r="B36" s="10" t="s">
        <v>75</v>
      </c>
      <c r="C36" s="11">
        <f>+MID(B36,1,13)</f>
      </c>
      <c r="D36" s="10" t="s">
        <v>76</v>
      </c>
      <c r="E36" s="36">
        <v>4.32</v>
      </c>
      <c r="F36" s="14">
        <v>12</v>
      </c>
      <c r="G36" s="15">
        <v>180</v>
      </c>
      <c r="H36" s="9">
        <v>360</v>
      </c>
      <c r="I36" s="16">
        <f>+VLOOKUP(C36,[1]Sheet1!$B:$K,8,FALSE)</f>
      </c>
    </row>
    <row x14ac:dyDescent="0.25" r="37" customHeight="1" ht="15.75">
      <c r="A37" s="9">
        <v>813792</v>
      </c>
      <c r="B37" s="10" t="s">
        <v>77</v>
      </c>
      <c r="C37" s="11">
        <f>+MID(B37,1,14)</f>
      </c>
      <c r="D37" s="10" t="s">
        <v>78</v>
      </c>
      <c r="E37" s="36">
        <v>3.87</v>
      </c>
      <c r="F37" s="14">
        <v>12</v>
      </c>
      <c r="G37" s="15">
        <v>180</v>
      </c>
      <c r="H37" s="9">
        <v>323</v>
      </c>
      <c r="I37" s="16">
        <f>+VLOOKUP(C37,[1]Sheet1!$B:$K,8,FALSE)</f>
      </c>
    </row>
    <row x14ac:dyDescent="0.25" r="38" customHeight="1" ht="15.75">
      <c r="A38" s="9">
        <v>813793</v>
      </c>
      <c r="B38" s="10" t="s">
        <v>79</v>
      </c>
      <c r="C38" s="11">
        <f>+MID(B38,1,14)</f>
      </c>
      <c r="D38" s="10" t="s">
        <v>80</v>
      </c>
      <c r="E38" s="36">
        <v>3.87</v>
      </c>
      <c r="F38" s="14">
        <v>12</v>
      </c>
      <c r="G38" s="15">
        <v>180</v>
      </c>
      <c r="H38" s="9">
        <v>263</v>
      </c>
      <c r="I38" s="16">
        <f>+VLOOKUP(C38,[1]Sheet1!$B:$K,8,FALSE)</f>
      </c>
    </row>
    <row x14ac:dyDescent="0.25" r="39" customHeight="1" ht="15.75">
      <c r="A39" s="9">
        <v>813794</v>
      </c>
      <c r="B39" s="10" t="s">
        <v>81</v>
      </c>
      <c r="C39" s="11">
        <f>+MID(B39,1,14)</f>
      </c>
      <c r="D39" s="10" t="s">
        <v>82</v>
      </c>
      <c r="E39" s="36">
        <v>3.87</v>
      </c>
      <c r="F39" s="14">
        <v>12</v>
      </c>
      <c r="G39" s="15">
        <v>180</v>
      </c>
      <c r="H39" s="9">
        <v>37</v>
      </c>
      <c r="I39" s="16">
        <f>+VLOOKUP(C39,[1]Sheet1!$B:$K,8,FALSE)</f>
      </c>
    </row>
    <row x14ac:dyDescent="0.25" r="40" customHeight="1" ht="15.75">
      <c r="A40" s="9">
        <v>813795</v>
      </c>
      <c r="B40" s="10" t="s">
        <v>83</v>
      </c>
      <c r="C40" s="11">
        <f>+MID(B40,1,14)</f>
      </c>
      <c r="D40" s="10" t="s">
        <v>84</v>
      </c>
      <c r="E40" s="36">
        <v>3.87</v>
      </c>
      <c r="F40" s="14">
        <v>12</v>
      </c>
      <c r="G40" s="15">
        <v>180</v>
      </c>
      <c r="H40" s="9">
        <v>601</v>
      </c>
      <c r="I40" s="16">
        <f>+VLOOKUP(C40,[1]Sheet1!$B:$K,8,FALSE)</f>
      </c>
    </row>
    <row x14ac:dyDescent="0.25" r="41" customHeight="1" ht="15.75">
      <c r="A41" s="9">
        <v>813796</v>
      </c>
      <c r="B41" s="10" t="s">
        <v>85</v>
      </c>
      <c r="C41" s="11">
        <f>+MID(B41,1,14)</f>
      </c>
      <c r="D41" s="10" t="s">
        <v>86</v>
      </c>
      <c r="E41" s="36">
        <v>3.87</v>
      </c>
      <c r="F41" s="14">
        <v>12</v>
      </c>
      <c r="G41" s="15">
        <v>180</v>
      </c>
      <c r="H41" s="9">
        <v>132</v>
      </c>
      <c r="I41" s="16">
        <f>+VLOOKUP(C41,[1]Sheet1!$B:$K,8,FALSE)</f>
      </c>
    </row>
    <row x14ac:dyDescent="0.25" r="42" customHeight="1" ht="15.75">
      <c r="A42" s="9">
        <v>813797</v>
      </c>
      <c r="B42" s="10" t="s">
        <v>87</v>
      </c>
      <c r="C42" s="11">
        <f>+MID(B42,1,14)</f>
      </c>
      <c r="D42" s="10" t="s">
        <v>88</v>
      </c>
      <c r="E42" s="36">
        <v>3.87</v>
      </c>
      <c r="F42" s="14">
        <v>12</v>
      </c>
      <c r="G42" s="15">
        <v>180</v>
      </c>
      <c r="H42" s="9">
        <v>719</v>
      </c>
      <c r="I42" s="16">
        <f>+VLOOKUP(C42,[1]Sheet1!$B:$K,8,FALSE)</f>
      </c>
    </row>
    <row x14ac:dyDescent="0.25" r="43" customHeight="1" ht="15.75">
      <c r="A43" s="9">
        <v>813798</v>
      </c>
      <c r="B43" s="10" t="s">
        <v>89</v>
      </c>
      <c r="C43" s="11">
        <f>+MID(B43,1,14)</f>
      </c>
      <c r="D43" s="10" t="s">
        <v>90</v>
      </c>
      <c r="E43" s="36">
        <v>4</v>
      </c>
      <c r="F43" s="14">
        <v>12</v>
      </c>
      <c r="G43" s="15">
        <v>180</v>
      </c>
      <c r="H43" s="9">
        <v>816</v>
      </c>
      <c r="I43" s="16">
        <f>+VLOOKUP(C43,[1]Sheet1!$B:$K,8,FALSE)</f>
      </c>
    </row>
    <row x14ac:dyDescent="0.25" r="44" customHeight="1" ht="15.199999999999998">
      <c r="A44" s="17">
        <v>813799</v>
      </c>
      <c r="B44" s="18" t="s">
        <v>91</v>
      </c>
      <c r="C44" s="11">
        <f>+MID(B44,1,14)</f>
      </c>
      <c r="D44" s="18" t="s">
        <v>92</v>
      </c>
      <c r="E44" s="37">
        <v>4</v>
      </c>
      <c r="F44" s="21">
        <v>12</v>
      </c>
      <c r="G44" s="22">
        <v>180</v>
      </c>
      <c r="H44" s="23">
        <v>0</v>
      </c>
      <c r="I44" s="16">
        <f>+VLOOKUP(C44,[1]Sheet1!$B:$K,8,FALSE)</f>
      </c>
    </row>
    <row x14ac:dyDescent="0.25" r="45" customHeight="1" ht="16.5">
      <c r="A45" s="24">
        <v>813829</v>
      </c>
      <c r="B45" s="25" t="s">
        <v>93</v>
      </c>
      <c r="C45" s="11">
        <f>+MID(B45,1,13)</f>
      </c>
      <c r="D45" s="25" t="s">
        <v>94</v>
      </c>
      <c r="E45" s="38">
        <v>8.69</v>
      </c>
      <c r="F45" s="28">
        <v>6</v>
      </c>
      <c r="G45" s="29">
        <v>90</v>
      </c>
      <c r="H45" s="24">
        <v>450</v>
      </c>
      <c r="I45" s="16">
        <f>+VLOOKUP(C45,[1]Sheet1!$B:$K,8,FALSE)</f>
      </c>
    </row>
    <row x14ac:dyDescent="0.25" r="46" customHeight="1" ht="15.75">
      <c r="A46" s="9">
        <v>813830</v>
      </c>
      <c r="B46" s="10" t="s">
        <v>95</v>
      </c>
      <c r="C46" s="11">
        <f>+MID(B46,1,13)</f>
      </c>
      <c r="D46" s="10" t="s">
        <v>96</v>
      </c>
      <c r="E46" s="36">
        <v>8.64</v>
      </c>
      <c r="F46" s="14">
        <v>6</v>
      </c>
      <c r="G46" s="15">
        <v>90</v>
      </c>
      <c r="H46" s="9">
        <v>452</v>
      </c>
      <c r="I46" s="16">
        <f>+VLOOKUP(C46,[1]Sheet1!$B:$K,8,FALSE)</f>
      </c>
    </row>
    <row x14ac:dyDescent="0.25" r="47" customHeight="1" ht="15.75">
      <c r="A47" s="9">
        <v>813831</v>
      </c>
      <c r="B47" s="10" t="s">
        <v>97</v>
      </c>
      <c r="C47" s="11">
        <f>+MID(B47,1,14)</f>
      </c>
      <c r="D47" s="10" t="s">
        <v>98</v>
      </c>
      <c r="E47" s="36">
        <v>8.36</v>
      </c>
      <c r="F47" s="14">
        <v>6</v>
      </c>
      <c r="G47" s="15">
        <v>90</v>
      </c>
      <c r="H47" s="9">
        <v>1266</v>
      </c>
      <c r="I47" s="16">
        <f>+VLOOKUP(C47,[1]Sheet1!$B:$K,8,FALSE)</f>
      </c>
    </row>
    <row x14ac:dyDescent="0.25" r="48" customHeight="1" ht="15.75">
      <c r="A48" s="9">
        <v>813832</v>
      </c>
      <c r="B48" s="10" t="s">
        <v>99</v>
      </c>
      <c r="C48" s="11">
        <f>+MID(B48,1,14)</f>
      </c>
      <c r="D48" s="10" t="s">
        <v>100</v>
      </c>
      <c r="E48" s="13">
        <v>7.74</v>
      </c>
      <c r="F48" s="14">
        <v>6</v>
      </c>
      <c r="G48" s="15">
        <v>90</v>
      </c>
      <c r="H48" s="9">
        <v>1186</v>
      </c>
      <c r="I48" s="16">
        <f>+VLOOKUP(C48,[1]Sheet1!$B:$K,8,FALSE)</f>
      </c>
    </row>
    <row x14ac:dyDescent="0.25" r="49" customHeight="1" ht="15.75">
      <c r="A49" s="9">
        <v>813833</v>
      </c>
      <c r="B49" s="10" t="s">
        <v>101</v>
      </c>
      <c r="C49" s="11">
        <f>+MID(B49,1,14)</f>
      </c>
      <c r="D49" s="10" t="s">
        <v>102</v>
      </c>
      <c r="E49" s="13">
        <v>8.36</v>
      </c>
      <c r="F49" s="14">
        <v>6</v>
      </c>
      <c r="G49" s="15">
        <v>90</v>
      </c>
      <c r="H49" s="9">
        <v>1741</v>
      </c>
      <c r="I49" s="16">
        <f>+VLOOKUP(C49,[1]Sheet1!$B:$K,8,FALSE)</f>
      </c>
    </row>
    <row x14ac:dyDescent="0.25" r="50" customHeight="1" ht="15.75">
      <c r="A50" s="9">
        <v>813834</v>
      </c>
      <c r="B50" s="10" t="s">
        <v>103</v>
      </c>
      <c r="C50" s="11">
        <f>+MID(B50,1,14)</f>
      </c>
      <c r="D50" s="10" t="s">
        <v>104</v>
      </c>
      <c r="E50" s="13">
        <v>7.74</v>
      </c>
      <c r="F50" s="14">
        <v>6</v>
      </c>
      <c r="G50" s="15">
        <v>90</v>
      </c>
      <c r="H50" s="9">
        <v>3384</v>
      </c>
      <c r="I50" s="16">
        <f>+VLOOKUP(C50,[1]Sheet1!$B:$K,8,FALSE)</f>
      </c>
    </row>
    <row x14ac:dyDescent="0.25" r="51" customHeight="1" ht="15.75">
      <c r="A51" s="9">
        <v>813835</v>
      </c>
      <c r="B51" s="10" t="s">
        <v>105</v>
      </c>
      <c r="C51" s="11">
        <f>+MID(B51,1,14)</f>
      </c>
      <c r="D51" s="10" t="s">
        <v>106</v>
      </c>
      <c r="E51" s="13">
        <v>7.74</v>
      </c>
      <c r="F51" s="14">
        <v>6</v>
      </c>
      <c r="G51" s="15">
        <v>90</v>
      </c>
      <c r="H51" s="9">
        <v>2594</v>
      </c>
      <c r="I51" s="16">
        <f>+VLOOKUP(C51,[1]Sheet1!$B:$K,8,FALSE)</f>
      </c>
    </row>
    <row x14ac:dyDescent="0.25" r="52" customHeight="1" ht="15.75">
      <c r="A52" s="9">
        <v>813836</v>
      </c>
      <c r="B52" s="10" t="s">
        <v>107</v>
      </c>
      <c r="C52" s="11">
        <f>+MID(B52,1,14)</f>
      </c>
      <c r="D52" s="10" t="s">
        <v>108</v>
      </c>
      <c r="E52" s="13">
        <v>7.74</v>
      </c>
      <c r="F52" s="14">
        <v>6</v>
      </c>
      <c r="G52" s="15">
        <v>90</v>
      </c>
      <c r="H52" s="9">
        <v>4763</v>
      </c>
      <c r="I52" s="16">
        <f>+VLOOKUP(C52,[1]Sheet1!$B:$K,8,FALSE)</f>
      </c>
    </row>
    <row x14ac:dyDescent="0.25" r="53" customHeight="1" ht="15.75">
      <c r="A53" s="9">
        <v>813837</v>
      </c>
      <c r="B53" s="10" t="s">
        <v>109</v>
      </c>
      <c r="C53" s="11">
        <f>+MID(B53,1,14)</f>
      </c>
      <c r="D53" s="10" t="s">
        <v>110</v>
      </c>
      <c r="E53" s="13">
        <v>8</v>
      </c>
      <c r="F53" s="14">
        <v>6</v>
      </c>
      <c r="G53" s="15">
        <v>90</v>
      </c>
      <c r="H53" s="9">
        <v>1588</v>
      </c>
      <c r="I53" s="16">
        <f>+VLOOKUP(C53,[1]Sheet1!$B:$K,8,FALSE)</f>
      </c>
    </row>
    <row x14ac:dyDescent="0.25" r="54" customHeight="1" ht="15.199999999999998">
      <c r="A54" s="17">
        <v>813838</v>
      </c>
      <c r="B54" s="18" t="s">
        <v>111</v>
      </c>
      <c r="C54" s="11">
        <f>+MID(B54,1,14)</f>
      </c>
      <c r="D54" s="18" t="s">
        <v>112</v>
      </c>
      <c r="E54" s="37">
        <v>8.64</v>
      </c>
      <c r="F54" s="21">
        <v>6</v>
      </c>
      <c r="G54" s="22">
        <v>90</v>
      </c>
      <c r="H54" s="23">
        <v>0</v>
      </c>
      <c r="I54" s="16">
        <f>+VLOOKUP(C54,[1]Sheet1!$B:$K,8,FALSE)</f>
      </c>
    </row>
    <row x14ac:dyDescent="0.25" r="55" customHeight="1" ht="16.5">
      <c r="A55" s="24">
        <v>813868</v>
      </c>
      <c r="B55" s="25" t="s">
        <v>113</v>
      </c>
      <c r="C55" s="11">
        <f>+MID(B55,1,13)</f>
      </c>
      <c r="D55" s="25" t="s">
        <v>114</v>
      </c>
      <c r="E55" s="38">
        <v>13.08</v>
      </c>
      <c r="F55" s="28">
        <v>4</v>
      </c>
      <c r="G55" s="29">
        <v>60</v>
      </c>
      <c r="H55" s="39">
        <v>0</v>
      </c>
      <c r="I55" s="16">
        <f>+VLOOKUP(C55,[1]Sheet1!$B:$K,8,FALSE)</f>
      </c>
    </row>
    <row x14ac:dyDescent="0.25" r="56" customHeight="1" ht="15.75">
      <c r="A56" s="9">
        <v>813869</v>
      </c>
      <c r="B56" s="10" t="s">
        <v>115</v>
      </c>
      <c r="C56" s="11">
        <f>+MID(B56,1,13)</f>
      </c>
      <c r="D56" s="10" t="s">
        <v>116</v>
      </c>
      <c r="E56" s="13">
        <v>12.01</v>
      </c>
      <c r="F56" s="14">
        <v>4</v>
      </c>
      <c r="G56" s="15">
        <v>60</v>
      </c>
      <c r="H56" s="9">
        <v>59</v>
      </c>
      <c r="I56" s="16">
        <f>+VLOOKUP(C56,[1]Sheet1!$B:$K,8,FALSE)</f>
      </c>
    </row>
    <row x14ac:dyDescent="0.25" r="57" customHeight="1" ht="15.75">
      <c r="A57" s="9">
        <v>813870</v>
      </c>
      <c r="B57" s="10" t="s">
        <v>117</v>
      </c>
      <c r="C57" s="11">
        <f>+MID(B57,1,14)</f>
      </c>
      <c r="D57" s="10" t="s">
        <v>118</v>
      </c>
      <c r="E57" s="36">
        <v>12.53</v>
      </c>
      <c r="F57" s="14">
        <v>4</v>
      </c>
      <c r="G57" s="15">
        <v>60</v>
      </c>
      <c r="H57" s="9">
        <v>296</v>
      </c>
      <c r="I57" s="16">
        <f>+VLOOKUP(C57,[1]Sheet1!$B:$K,8,FALSE)</f>
      </c>
    </row>
    <row x14ac:dyDescent="0.25" r="58" customHeight="1" ht="15.75">
      <c r="A58" s="9">
        <v>813871</v>
      </c>
      <c r="B58" s="10" t="s">
        <v>119</v>
      </c>
      <c r="C58" s="11">
        <f>+MID(B58,1,14)</f>
      </c>
      <c r="D58" s="10" t="s">
        <v>120</v>
      </c>
      <c r="E58" s="13">
        <v>11.6</v>
      </c>
      <c r="F58" s="14">
        <v>4</v>
      </c>
      <c r="G58" s="15">
        <v>60</v>
      </c>
      <c r="H58" s="9">
        <v>1898</v>
      </c>
      <c r="I58" s="16">
        <f>+VLOOKUP(C58,[1]Sheet1!$B:$K,8,FALSE)</f>
      </c>
    </row>
    <row x14ac:dyDescent="0.25" r="59" customHeight="1" ht="15.75">
      <c r="A59" s="9">
        <v>813872</v>
      </c>
      <c r="B59" s="10" t="s">
        <v>121</v>
      </c>
      <c r="C59" s="11">
        <f>+MID(B59,1,14)</f>
      </c>
      <c r="D59" s="10" t="s">
        <v>122</v>
      </c>
      <c r="E59" s="13">
        <v>11.6</v>
      </c>
      <c r="F59" s="14">
        <v>4</v>
      </c>
      <c r="G59" s="15">
        <v>60</v>
      </c>
      <c r="H59" s="9">
        <v>1635</v>
      </c>
      <c r="I59" s="16">
        <f>+VLOOKUP(C59,[1]Sheet1!$B:$K,8,FALSE)</f>
      </c>
    </row>
    <row x14ac:dyDescent="0.25" r="60" customHeight="1" ht="15.75">
      <c r="A60" s="9">
        <v>813873</v>
      </c>
      <c r="B60" s="10" t="s">
        <v>123</v>
      </c>
      <c r="C60" s="11">
        <f>+MID(B60,1,14)</f>
      </c>
      <c r="D60" s="10" t="s">
        <v>124</v>
      </c>
      <c r="E60" s="13">
        <v>11.6</v>
      </c>
      <c r="F60" s="14">
        <v>4</v>
      </c>
      <c r="G60" s="15">
        <v>60</v>
      </c>
      <c r="H60" s="9">
        <v>1452</v>
      </c>
      <c r="I60" s="16">
        <f>+VLOOKUP(C60,[1]Sheet1!$B:$K,8,FALSE)</f>
      </c>
    </row>
    <row x14ac:dyDescent="0.25" r="61" customHeight="1" ht="15.75">
      <c r="A61" s="9">
        <v>813874</v>
      </c>
      <c r="B61" s="10" t="s">
        <v>125</v>
      </c>
      <c r="C61" s="11">
        <f>+MID(B61,1,14)</f>
      </c>
      <c r="D61" s="40" t="s">
        <v>126</v>
      </c>
      <c r="E61" s="36">
        <v>12.53</v>
      </c>
      <c r="F61" s="14">
        <v>4</v>
      </c>
      <c r="G61" s="15">
        <v>60</v>
      </c>
      <c r="H61" s="41">
        <v>0</v>
      </c>
      <c r="I61" s="16">
        <f>+VLOOKUP(C61,[1]Sheet1!$B:$K,8,FALSE)</f>
      </c>
    </row>
    <row x14ac:dyDescent="0.25" r="62" customHeight="1" ht="15.75">
      <c r="A62" s="9">
        <v>813875</v>
      </c>
      <c r="B62" s="10" t="s">
        <v>127</v>
      </c>
      <c r="C62" s="11">
        <f>+MID(B62,1,14)</f>
      </c>
      <c r="D62" s="10" t="s">
        <v>128</v>
      </c>
      <c r="E62" s="36">
        <v>12.53</v>
      </c>
      <c r="F62" s="14">
        <v>4</v>
      </c>
      <c r="G62" s="15">
        <v>60</v>
      </c>
      <c r="H62" s="9">
        <v>440</v>
      </c>
      <c r="I62" s="16">
        <f>+VLOOKUP(C62,[1]Sheet1!$B:$K,8,FALSE)</f>
      </c>
    </row>
    <row x14ac:dyDescent="0.25" r="63" customHeight="1" ht="15.75">
      <c r="A63" s="9">
        <v>813876</v>
      </c>
      <c r="B63" s="10" t="s">
        <v>129</v>
      </c>
      <c r="C63" s="11">
        <f>+MID(B63,1,14)</f>
      </c>
      <c r="D63" s="10" t="s">
        <v>130</v>
      </c>
      <c r="E63" s="13">
        <v>12.01</v>
      </c>
      <c r="F63" s="14">
        <v>4</v>
      </c>
      <c r="G63" s="15">
        <v>60</v>
      </c>
      <c r="H63" s="9">
        <v>182</v>
      </c>
      <c r="I63" s="16">
        <f>+VLOOKUP(C63,[1]Sheet1!$B:$K,8,FALSE)</f>
      </c>
    </row>
    <row x14ac:dyDescent="0.25" r="64" customHeight="1" ht="15.199999999999998">
      <c r="A64" s="9">
        <v>813877</v>
      </c>
      <c r="B64" s="10" t="s">
        <v>131</v>
      </c>
      <c r="C64" s="11">
        <f>+MID(B64,1,14)</f>
      </c>
      <c r="D64" s="10" t="s">
        <v>132</v>
      </c>
      <c r="E64" s="36">
        <v>12.97</v>
      </c>
      <c r="F64" s="14">
        <v>4</v>
      </c>
      <c r="G64" s="15">
        <v>60</v>
      </c>
      <c r="H64" s="41">
        <v>0</v>
      </c>
      <c r="I64" s="16">
        <f>+VLOOKUP(C64,[1]Sheet1!$B:$K,8,FALSE)</f>
      </c>
    </row>
    <row x14ac:dyDescent="0.25" r="65" customHeight="1" ht="17.45">
      <c r="A65" s="9">
        <v>179658</v>
      </c>
      <c r="B65" s="10" t="s">
        <v>133</v>
      </c>
      <c r="C65" s="11">
        <f>+MID(B65,1,13)</f>
      </c>
      <c r="D65" s="10" t="s">
        <v>134</v>
      </c>
      <c r="E65" s="13">
        <v>8.13</v>
      </c>
      <c r="F65" s="14">
        <v>6</v>
      </c>
      <c r="G65" s="15">
        <v>90</v>
      </c>
      <c r="H65" s="42">
        <v>472</v>
      </c>
      <c r="I65" s="16">
        <f>+VLOOKUP(C65,[1]Sheet1!$B:$K,8,FALSE)</f>
      </c>
    </row>
    <row x14ac:dyDescent="0.25" r="66" customHeight="1" ht="16.7">
      <c r="A66" s="9">
        <v>179660</v>
      </c>
      <c r="B66" s="10" t="s">
        <v>135</v>
      </c>
      <c r="C66" s="11">
        <f>+MID(B66,1,13)</f>
      </c>
      <c r="D66" s="10" t="s">
        <v>136</v>
      </c>
      <c r="E66" s="13">
        <v>8.13</v>
      </c>
      <c r="F66" s="14">
        <v>6</v>
      </c>
      <c r="G66" s="15">
        <v>90</v>
      </c>
      <c r="H66" s="42">
        <v>390</v>
      </c>
      <c r="I66" s="16">
        <f>+VLOOKUP(C66,[1]Sheet1!$B:$K,8,FALSE)</f>
      </c>
    </row>
    <row x14ac:dyDescent="0.25" r="67" customHeight="1" ht="16.7">
      <c r="A67" s="9">
        <v>179661</v>
      </c>
      <c r="B67" s="10" t="s">
        <v>137</v>
      </c>
      <c r="C67" s="11">
        <f>+MID(B67,1,13)</f>
      </c>
      <c r="D67" s="10" t="s">
        <v>138</v>
      </c>
      <c r="E67" s="13">
        <v>8.13</v>
      </c>
      <c r="F67" s="14">
        <v>6</v>
      </c>
      <c r="G67" s="15">
        <v>90</v>
      </c>
      <c r="H67" s="42">
        <v>401</v>
      </c>
      <c r="I67" s="16">
        <f>+VLOOKUP(C67,[1]Sheet1!$B:$K,8,FALSE)</f>
      </c>
    </row>
    <row x14ac:dyDescent="0.25" r="68" customHeight="1" ht="16.7">
      <c r="A68" s="9">
        <v>179663</v>
      </c>
      <c r="B68" s="10" t="s">
        <v>139</v>
      </c>
      <c r="C68" s="11">
        <f>+MID(B68,1,13)</f>
      </c>
      <c r="D68" s="10" t="s">
        <v>140</v>
      </c>
      <c r="E68" s="13">
        <v>8.13</v>
      </c>
      <c r="F68" s="14">
        <v>6</v>
      </c>
      <c r="G68" s="15">
        <v>90</v>
      </c>
      <c r="H68" s="43">
        <v>0</v>
      </c>
      <c r="I68" s="16">
        <f>+VLOOKUP(C68,[1]Sheet1!$B:$K,8,FALSE)</f>
      </c>
    </row>
    <row x14ac:dyDescent="0.25" r="69" customHeight="1" ht="16.7">
      <c r="A69" s="9">
        <v>179665</v>
      </c>
      <c r="B69" s="10" t="s">
        <v>141</v>
      </c>
      <c r="C69" s="11">
        <f>+MID(B69,1,13)</f>
      </c>
      <c r="D69" s="10" t="s">
        <v>142</v>
      </c>
      <c r="E69" s="13">
        <v>8.13</v>
      </c>
      <c r="F69" s="14">
        <v>6</v>
      </c>
      <c r="G69" s="15">
        <v>90</v>
      </c>
      <c r="H69" s="42">
        <v>528</v>
      </c>
      <c r="I69" s="16">
        <f>+VLOOKUP(C69,[1]Sheet1!$B:$K,8,FALSE)</f>
      </c>
    </row>
    <row x14ac:dyDescent="0.25" r="70" customHeight="1" ht="16.35">
      <c r="A70" s="17">
        <v>179666</v>
      </c>
      <c r="B70" s="18" t="s">
        <v>143</v>
      </c>
      <c r="C70" s="11">
        <f>+MID(B70,1,13)</f>
      </c>
      <c r="D70" s="18" t="s">
        <v>144</v>
      </c>
      <c r="E70" s="20">
        <v>8.67</v>
      </c>
      <c r="F70" s="21">
        <v>6</v>
      </c>
      <c r="G70" s="22">
        <v>90</v>
      </c>
      <c r="H70" s="44">
        <v>678</v>
      </c>
      <c r="I70" s="16">
        <f>+VLOOKUP(C70,[1]Sheet1!$B:$K,8,FALSE)</f>
      </c>
    </row>
    <row x14ac:dyDescent="0.25" r="71" customHeight="1" ht="17.45">
      <c r="A71" s="24">
        <v>179700</v>
      </c>
      <c r="B71" s="25" t="s">
        <v>145</v>
      </c>
      <c r="C71" s="11">
        <f>+MID(B71,1,13)</f>
      </c>
      <c r="D71" s="25" t="s">
        <v>146</v>
      </c>
      <c r="E71" s="27">
        <v>12.21</v>
      </c>
      <c r="F71" s="28">
        <v>4</v>
      </c>
      <c r="G71" s="29">
        <v>60</v>
      </c>
      <c r="H71" s="45">
        <v>144</v>
      </c>
      <c r="I71" s="16">
        <f>+VLOOKUP(C71,[1]Sheet1!$B:$K,8,FALSE)</f>
      </c>
    </row>
    <row x14ac:dyDescent="0.25" r="72" customHeight="1" ht="16.7">
      <c r="A72" s="9">
        <v>179702</v>
      </c>
      <c r="B72" s="10" t="s">
        <v>147</v>
      </c>
      <c r="C72" s="11">
        <f>+MID(B72,1,13)</f>
      </c>
      <c r="D72" s="10" t="s">
        <v>148</v>
      </c>
      <c r="E72" s="13">
        <v>12.21</v>
      </c>
      <c r="F72" s="14">
        <v>4</v>
      </c>
      <c r="G72" s="15">
        <v>60</v>
      </c>
      <c r="H72" s="42">
        <v>147</v>
      </c>
      <c r="I72" s="16">
        <f>+VLOOKUP(C72,[1]Sheet1!$B:$K,8,FALSE)</f>
      </c>
    </row>
    <row x14ac:dyDescent="0.25" r="73" customHeight="1" ht="16.7">
      <c r="A73" s="9">
        <v>179703</v>
      </c>
      <c r="B73" s="10" t="s">
        <v>149</v>
      </c>
      <c r="C73" s="11">
        <f>+MID(B73,1,13)</f>
      </c>
      <c r="D73" s="10" t="s">
        <v>150</v>
      </c>
      <c r="E73" s="13">
        <v>12.21</v>
      </c>
      <c r="F73" s="14">
        <v>4</v>
      </c>
      <c r="G73" s="15">
        <v>60</v>
      </c>
      <c r="H73" s="42">
        <v>106</v>
      </c>
      <c r="I73" s="16">
        <f>+VLOOKUP(C73,[1]Sheet1!$B:$K,8,FALSE)</f>
      </c>
    </row>
    <row x14ac:dyDescent="0.25" r="74" customHeight="1" ht="16.7">
      <c r="A74" s="9">
        <v>179705</v>
      </c>
      <c r="B74" s="10" t="s">
        <v>151</v>
      </c>
      <c r="C74" s="11">
        <f>+MID(B74,1,13)</f>
      </c>
      <c r="D74" s="10" t="s">
        <v>152</v>
      </c>
      <c r="E74" s="36">
        <v>13.18</v>
      </c>
      <c r="F74" s="14">
        <v>4</v>
      </c>
      <c r="G74" s="15">
        <v>60</v>
      </c>
      <c r="H74" s="43">
        <v>0</v>
      </c>
      <c r="I74" s="16">
        <f>+VLOOKUP(C74,[1]Sheet1!$B:$K,8,FALSE)</f>
      </c>
    </row>
    <row x14ac:dyDescent="0.25" r="75" customHeight="1" ht="16.7">
      <c r="A75" s="9">
        <v>179707</v>
      </c>
      <c r="B75" s="10" t="s">
        <v>153</v>
      </c>
      <c r="C75" s="11">
        <f>+MID(B75,1,13)</f>
      </c>
      <c r="D75" s="10" t="s">
        <v>154</v>
      </c>
      <c r="E75" s="36">
        <v>13.18</v>
      </c>
      <c r="F75" s="14">
        <v>4</v>
      </c>
      <c r="G75" s="15">
        <v>60</v>
      </c>
      <c r="H75" s="42">
        <v>165</v>
      </c>
      <c r="I75" s="16">
        <f>+VLOOKUP(C75,[1]Sheet1!$B:$K,8,FALSE)</f>
      </c>
    </row>
    <row x14ac:dyDescent="0.25" r="76" customHeight="1" ht="16.7">
      <c r="A76" s="9">
        <v>179708</v>
      </c>
      <c r="B76" s="10" t="s">
        <v>155</v>
      </c>
      <c r="C76" s="11">
        <f>+MID(B76,1,13)</f>
      </c>
      <c r="D76" s="10" t="s">
        <v>156</v>
      </c>
      <c r="E76" s="36">
        <v>14.76</v>
      </c>
      <c r="F76" s="14">
        <v>4</v>
      </c>
      <c r="G76" s="15">
        <v>60</v>
      </c>
      <c r="H76" s="42">
        <v>56</v>
      </c>
      <c r="I76" s="16">
        <f>+VLOOKUP(C76,[1]Sheet1!$B:$K,8,FALSE)</f>
      </c>
    </row>
    <row x14ac:dyDescent="0.25" r="77" customHeight="1" ht="16.35">
      <c r="A77" s="9">
        <v>179710</v>
      </c>
      <c r="B77" s="10" t="s">
        <v>157</v>
      </c>
      <c r="C77" s="11">
        <f>+MID(B77,1,13)</f>
      </c>
      <c r="D77" s="10" t="s">
        <v>158</v>
      </c>
      <c r="E77" s="36">
        <v>14.76</v>
      </c>
      <c r="F77" s="14">
        <v>4</v>
      </c>
      <c r="G77" s="15">
        <v>60</v>
      </c>
      <c r="H77" s="9">
        <v>109</v>
      </c>
      <c r="I77" s="16">
        <f>+VLOOKUP(C77,[1]Sheet1!$B:$K,8,FALSE)</f>
      </c>
    </row>
    <row x14ac:dyDescent="0.25" r="78" customHeight="1" ht="18.6">
      <c r="A78" s="9">
        <v>179826</v>
      </c>
      <c r="B78" s="10" t="s">
        <v>159</v>
      </c>
      <c r="C78" s="11">
        <f>+MID(B78,1,13)</f>
      </c>
      <c r="D78" s="10" t="s">
        <v>160</v>
      </c>
      <c r="E78" s="36">
        <v>8.74</v>
      </c>
      <c r="F78" s="14">
        <v>6</v>
      </c>
      <c r="G78" s="15">
        <v>90</v>
      </c>
      <c r="H78" s="42">
        <v>109</v>
      </c>
      <c r="I78" s="16">
        <f>+VLOOKUP(C78,[1]Sheet1!$B:$K,8,FALSE)</f>
      </c>
    </row>
    <row x14ac:dyDescent="0.25" r="79" customHeight="1" ht="17.85">
      <c r="A79" s="9">
        <v>179828</v>
      </c>
      <c r="B79" s="10" t="s">
        <v>161</v>
      </c>
      <c r="C79" s="11">
        <f>+MID(B79,1,13)</f>
      </c>
      <c r="D79" s="10" t="s">
        <v>162</v>
      </c>
      <c r="E79" s="36">
        <v>8.74</v>
      </c>
      <c r="F79" s="14">
        <v>6</v>
      </c>
      <c r="G79" s="15">
        <v>90</v>
      </c>
      <c r="H79" s="43">
        <v>0</v>
      </c>
      <c r="I79" s="16">
        <f>+VLOOKUP(C79,[1]Sheet1!$B:$K,8,FALSE)</f>
      </c>
    </row>
    <row x14ac:dyDescent="0.25" r="80" customHeight="1" ht="17.85">
      <c r="A80" s="9">
        <v>179829</v>
      </c>
      <c r="B80" s="10" t="s">
        <v>163</v>
      </c>
      <c r="C80" s="11">
        <f>+MID(B80,1,13)</f>
      </c>
      <c r="D80" s="10" t="s">
        <v>164</v>
      </c>
      <c r="E80" s="36">
        <v>8.74</v>
      </c>
      <c r="F80" s="14">
        <v>6</v>
      </c>
      <c r="G80" s="15">
        <v>90</v>
      </c>
      <c r="H80" s="42">
        <v>219</v>
      </c>
      <c r="I80" s="16">
        <f>+VLOOKUP(C80,[1]Sheet1!$B:$K,8,FALSE)</f>
      </c>
    </row>
    <row x14ac:dyDescent="0.25" r="81" customHeight="1" ht="17.85">
      <c r="A81" s="9">
        <v>179831</v>
      </c>
      <c r="B81" s="10" t="s">
        <v>165</v>
      </c>
      <c r="C81" s="11">
        <f>+MID(B81,1,13)</f>
      </c>
      <c r="D81" s="10" t="s">
        <v>166</v>
      </c>
      <c r="E81" s="13">
        <v>9.34</v>
      </c>
      <c r="F81" s="14">
        <v>6</v>
      </c>
      <c r="G81" s="15">
        <v>90</v>
      </c>
      <c r="H81" s="43">
        <v>0</v>
      </c>
      <c r="I81" s="16">
        <f>+VLOOKUP(C81,[1]Sheet1!$B:$K,8,FALSE)</f>
      </c>
    </row>
    <row x14ac:dyDescent="0.25" r="82" customHeight="1" ht="17.85">
      <c r="A82" s="9">
        <v>179833</v>
      </c>
      <c r="B82" s="10" t="s">
        <v>167</v>
      </c>
      <c r="C82" s="11">
        <f>+MID(B82,1,13)</f>
      </c>
      <c r="D82" s="10" t="s">
        <v>168</v>
      </c>
      <c r="E82" s="36">
        <v>8.74</v>
      </c>
      <c r="F82" s="14">
        <v>6</v>
      </c>
      <c r="G82" s="15">
        <v>90</v>
      </c>
      <c r="H82" s="42">
        <v>282</v>
      </c>
      <c r="I82" s="16">
        <f>+VLOOKUP(C82,[1]Sheet1!$B:$K,8,FALSE)</f>
      </c>
    </row>
    <row x14ac:dyDescent="0.25" r="83" customHeight="1" ht="17.25">
      <c r="A83" s="17">
        <v>179834</v>
      </c>
      <c r="B83" s="18" t="s">
        <v>169</v>
      </c>
      <c r="C83" s="11">
        <f>+MID(B83,1,13)</f>
      </c>
      <c r="D83" s="18" t="s">
        <v>170</v>
      </c>
      <c r="E83" s="20">
        <v>10.09</v>
      </c>
      <c r="F83" s="21">
        <v>6</v>
      </c>
      <c r="G83" s="22">
        <v>90</v>
      </c>
      <c r="H83" s="44">
        <v>354</v>
      </c>
      <c r="I83" s="16">
        <f>+VLOOKUP(C83,[1]Sheet1!$B:$K,8,FALSE)</f>
      </c>
    </row>
    <row x14ac:dyDescent="0.25" r="84" customHeight="1" ht="18.6">
      <c r="A84" s="24">
        <v>179868</v>
      </c>
      <c r="B84" s="25" t="s">
        <v>171</v>
      </c>
      <c r="C84" s="11">
        <f>+MID(B84,1,13)</f>
      </c>
      <c r="D84" s="25" t="s">
        <v>172</v>
      </c>
      <c r="E84" s="38">
        <v>13.01</v>
      </c>
      <c r="F84" s="28">
        <v>4</v>
      </c>
      <c r="G84" s="29">
        <v>60</v>
      </c>
      <c r="H84" s="45">
        <v>20</v>
      </c>
      <c r="I84" s="16">
        <f>+VLOOKUP(C84,[1]Sheet1!$B:$K,8,FALSE)</f>
      </c>
    </row>
    <row x14ac:dyDescent="0.25" r="85" customHeight="1" ht="17.85">
      <c r="A85" s="9">
        <v>179870</v>
      </c>
      <c r="B85" s="10" t="s">
        <v>173</v>
      </c>
      <c r="C85" s="11">
        <f>+MID(B85,1,13)</f>
      </c>
      <c r="D85" s="10" t="s">
        <v>174</v>
      </c>
      <c r="E85" s="36">
        <v>13.01</v>
      </c>
      <c r="F85" s="14">
        <v>4</v>
      </c>
      <c r="G85" s="15">
        <v>60</v>
      </c>
      <c r="H85" s="42">
        <v>32</v>
      </c>
      <c r="I85" s="16">
        <f>+VLOOKUP(C85,[1]Sheet1!$B:$K,8,FALSE)</f>
      </c>
    </row>
    <row x14ac:dyDescent="0.25" r="86" customHeight="1" ht="17.85">
      <c r="A86" s="9">
        <v>179871</v>
      </c>
      <c r="B86" s="10" t="s">
        <v>175</v>
      </c>
      <c r="C86" s="11">
        <f>+MID(B86,1,13)</f>
      </c>
      <c r="D86" s="10" t="s">
        <v>176</v>
      </c>
      <c r="E86" s="13">
        <v>14.05</v>
      </c>
      <c r="F86" s="14">
        <v>4</v>
      </c>
      <c r="G86" s="15">
        <v>60</v>
      </c>
      <c r="H86" s="42">
        <v>162</v>
      </c>
      <c r="I86" s="16">
        <f>+VLOOKUP(C86,[1]Sheet1!$B:$K,8,FALSE)</f>
      </c>
    </row>
    <row x14ac:dyDescent="0.25" r="87" customHeight="1" ht="17.85">
      <c r="A87" s="9">
        <v>179873</v>
      </c>
      <c r="B87" s="10" t="s">
        <v>177</v>
      </c>
      <c r="C87" s="11">
        <f>+MID(B87,1,13)</f>
      </c>
      <c r="D87" s="10" t="s">
        <v>178</v>
      </c>
      <c r="E87" s="13">
        <v>14.05</v>
      </c>
      <c r="F87" s="14">
        <v>4</v>
      </c>
      <c r="G87" s="15">
        <v>60</v>
      </c>
      <c r="H87" s="42">
        <v>36</v>
      </c>
      <c r="I87" s="16">
        <f>+VLOOKUP(C87,[1]Sheet1!$B:$K,8,FALSE)</f>
      </c>
    </row>
    <row x14ac:dyDescent="0.25" r="88" customHeight="1" ht="17.85">
      <c r="A88" s="9">
        <v>179875</v>
      </c>
      <c r="B88" s="10" t="s">
        <v>179</v>
      </c>
      <c r="C88" s="11">
        <f>+MID(B88,1,13)</f>
      </c>
      <c r="D88" s="10" t="s">
        <v>180</v>
      </c>
      <c r="E88" s="13">
        <v>14.05</v>
      </c>
      <c r="F88" s="14">
        <v>4</v>
      </c>
      <c r="G88" s="15">
        <v>60</v>
      </c>
      <c r="H88" s="42">
        <v>300</v>
      </c>
      <c r="I88" s="16">
        <f>+VLOOKUP(C88,[1]Sheet1!$B:$K,8,FALSE)</f>
      </c>
    </row>
    <row x14ac:dyDescent="0.25" r="89" customHeight="1" ht="17.85">
      <c r="A89" s="9">
        <v>179876</v>
      </c>
      <c r="B89" s="10" t="s">
        <v>181</v>
      </c>
      <c r="C89" s="11">
        <f>+MID(B89,1,13)</f>
      </c>
      <c r="D89" s="10" t="s">
        <v>182</v>
      </c>
      <c r="E89" s="13">
        <v>15.49</v>
      </c>
      <c r="F89" s="14">
        <v>4</v>
      </c>
      <c r="G89" s="15">
        <v>60</v>
      </c>
      <c r="H89" s="42">
        <v>19</v>
      </c>
      <c r="I89" s="16">
        <f>+VLOOKUP(C89,[1]Sheet1!$B:$K,8,FALSE)</f>
      </c>
    </row>
    <row x14ac:dyDescent="0.25" r="90" customHeight="1" ht="17.25">
      <c r="A90" s="9">
        <v>179878</v>
      </c>
      <c r="B90" s="10" t="s">
        <v>183</v>
      </c>
      <c r="C90" s="11">
        <f>+MID(B90,1,13)</f>
      </c>
      <c r="D90" s="10" t="s">
        <v>184</v>
      </c>
      <c r="E90" s="13">
        <v>15.49</v>
      </c>
      <c r="F90" s="14">
        <v>4</v>
      </c>
      <c r="G90" s="15">
        <v>60</v>
      </c>
      <c r="H90" s="9">
        <v>60</v>
      </c>
      <c r="I90" s="16">
        <f>+VLOOKUP(C90,[1]Sheet1!$B:$K,8,FALSE)</f>
      </c>
    </row>
    <row x14ac:dyDescent="0.25" r="91" customHeight="1" ht="20.1">
      <c r="A91" s="46">
        <v>276492</v>
      </c>
      <c r="B91" s="47" t="s">
        <v>185</v>
      </c>
      <c r="C91" s="48">
        <f>+MID(B91,1,16)</f>
      </c>
      <c r="D91" s="47" t="s">
        <v>186</v>
      </c>
      <c r="E91" s="49">
        <v>15.6</v>
      </c>
      <c r="F91" s="50">
        <v>6</v>
      </c>
      <c r="G91" s="51">
        <v>90</v>
      </c>
      <c r="H91" s="52">
        <v>84</v>
      </c>
      <c r="I91" s="53">
        <f>+VLOOKUP(C91,[1]Sheet1!$B:$K,8,FALSE)</f>
      </c>
    </row>
    <row x14ac:dyDescent="0.25" r="92" customHeight="1" ht="19.35">
      <c r="A92" s="46">
        <v>276493</v>
      </c>
      <c r="B92" s="47" t="s">
        <v>187</v>
      </c>
      <c r="C92" s="48">
        <f>+MID(B92,1,16)</f>
      </c>
      <c r="D92" s="47" t="s">
        <v>188</v>
      </c>
      <c r="E92" s="49">
        <v>15.6</v>
      </c>
      <c r="F92" s="50">
        <v>6</v>
      </c>
      <c r="G92" s="51">
        <v>90</v>
      </c>
      <c r="H92" s="52">
        <v>156</v>
      </c>
      <c r="I92" s="53">
        <f>+VLOOKUP(C92,[1]Sheet1!$B:$K,8,FALSE)</f>
      </c>
    </row>
    <row x14ac:dyDescent="0.25" r="93" customHeight="1" ht="19.35">
      <c r="A93" s="46">
        <v>276494</v>
      </c>
      <c r="B93" s="47" t="s">
        <v>189</v>
      </c>
      <c r="C93" s="48">
        <f>+MID(B93,1,16)</f>
      </c>
      <c r="D93" s="47" t="s">
        <v>190</v>
      </c>
      <c r="E93" s="49">
        <v>15.6</v>
      </c>
      <c r="F93" s="50">
        <v>6</v>
      </c>
      <c r="G93" s="51">
        <v>90</v>
      </c>
      <c r="H93" s="52">
        <v>156</v>
      </c>
      <c r="I93" s="53">
        <f>+VLOOKUP(C93,[1]Sheet1!$B:$K,8,FALSE)</f>
      </c>
    </row>
    <row x14ac:dyDescent="0.25" r="94" customHeight="1" ht="19.35">
      <c r="A94" s="46">
        <v>276495</v>
      </c>
      <c r="B94" s="47" t="s">
        <v>191</v>
      </c>
      <c r="C94" s="48">
        <f>+MID(B94,1,16)</f>
      </c>
      <c r="D94" s="47" t="s">
        <v>192</v>
      </c>
      <c r="E94" s="49">
        <v>15.6</v>
      </c>
      <c r="F94" s="50">
        <v>6</v>
      </c>
      <c r="G94" s="51">
        <v>90</v>
      </c>
      <c r="H94" s="52">
        <v>166</v>
      </c>
      <c r="I94" s="53">
        <f>+VLOOKUP(C94,[1]Sheet1!$B:$K,8,FALSE)</f>
      </c>
    </row>
    <row x14ac:dyDescent="0.25" r="95" customHeight="1" ht="19.35">
      <c r="A95" s="46">
        <v>276496</v>
      </c>
      <c r="B95" s="47" t="s">
        <v>193</v>
      </c>
      <c r="C95" s="48">
        <f>+MID(B95,1,16)</f>
      </c>
      <c r="D95" s="47" t="s">
        <v>194</v>
      </c>
      <c r="E95" s="49">
        <v>15.6</v>
      </c>
      <c r="F95" s="50">
        <v>6</v>
      </c>
      <c r="G95" s="51">
        <v>90</v>
      </c>
      <c r="H95" s="52">
        <v>162</v>
      </c>
      <c r="I95" s="53">
        <f>+VLOOKUP(C95,[1]Sheet1!$B:$K,8,FALSE)</f>
      </c>
    </row>
    <row x14ac:dyDescent="0.25" r="96" customHeight="1" ht="19.35">
      <c r="A96" s="46">
        <v>276497</v>
      </c>
      <c r="B96" s="47" t="s">
        <v>195</v>
      </c>
      <c r="C96" s="48">
        <f>+MID(B96,1,16)</f>
      </c>
      <c r="D96" s="47" t="s">
        <v>196</v>
      </c>
      <c r="E96" s="49">
        <v>15.6</v>
      </c>
      <c r="F96" s="50">
        <v>6</v>
      </c>
      <c r="G96" s="51">
        <v>90</v>
      </c>
      <c r="H96" s="52">
        <v>78</v>
      </c>
      <c r="I96" s="53">
        <f>+VLOOKUP(C96,[1]Sheet1!$B:$K,8,FALSE)</f>
      </c>
    </row>
    <row x14ac:dyDescent="0.25" r="97" customHeight="1" ht="19.35">
      <c r="A97" s="46">
        <v>276498</v>
      </c>
      <c r="B97" s="47" t="s">
        <v>197</v>
      </c>
      <c r="C97" s="48">
        <f>+MID(B97,1,16)</f>
      </c>
      <c r="D97" s="47" t="s">
        <v>198</v>
      </c>
      <c r="E97" s="49">
        <v>16.42</v>
      </c>
      <c r="F97" s="50">
        <v>6</v>
      </c>
      <c r="G97" s="51">
        <v>90</v>
      </c>
      <c r="H97" s="52">
        <v>84</v>
      </c>
      <c r="I97" s="53">
        <f>+VLOOKUP(C97,[1]Sheet1!$B:$K,8,FALSE)</f>
      </c>
    </row>
    <row x14ac:dyDescent="0.25" r="98" customHeight="1" ht="18.6">
      <c r="A98" s="54">
        <v>276499</v>
      </c>
      <c r="B98" s="55" t="s">
        <v>199</v>
      </c>
      <c r="C98" s="48">
        <f>+MID(B98,1,16)</f>
      </c>
      <c r="D98" s="55" t="s">
        <v>200</v>
      </c>
      <c r="E98" s="56">
        <v>16.42</v>
      </c>
      <c r="F98" s="57">
        <v>6</v>
      </c>
      <c r="G98" s="58">
        <v>90</v>
      </c>
      <c r="H98" s="59">
        <v>60</v>
      </c>
      <c r="I98" s="53">
        <f>+VLOOKUP(C98,[1]Sheet1!$B:$K,8,FALSE)</f>
      </c>
    </row>
    <row x14ac:dyDescent="0.25" r="99" customHeight="1" ht="19.7">
      <c r="A99" s="60">
        <v>276505</v>
      </c>
      <c r="B99" s="61" t="s">
        <v>201</v>
      </c>
      <c r="C99" s="48">
        <f>+MID(B99,1,14)</f>
      </c>
      <c r="D99" s="61" t="s">
        <v>202</v>
      </c>
      <c r="E99" s="62">
        <v>23.39</v>
      </c>
      <c r="F99" s="63">
        <v>4</v>
      </c>
      <c r="G99" s="64">
        <v>60</v>
      </c>
      <c r="H99" s="65">
        <v>56</v>
      </c>
      <c r="I99" s="53">
        <f>+VLOOKUP(C99,[1]Sheet1!$B:$K,8,FALSE)</f>
      </c>
    </row>
    <row x14ac:dyDescent="0.25" r="100" customHeight="1" ht="19.35">
      <c r="A100" s="46">
        <v>276506</v>
      </c>
      <c r="B100" s="47" t="s">
        <v>203</v>
      </c>
      <c r="C100" s="48">
        <f>+MID(B100,1,14)</f>
      </c>
      <c r="D100" s="47" t="s">
        <v>204</v>
      </c>
      <c r="E100" s="49">
        <v>23.39</v>
      </c>
      <c r="F100" s="50">
        <v>4</v>
      </c>
      <c r="G100" s="51">
        <v>60</v>
      </c>
      <c r="H100" s="52">
        <v>52</v>
      </c>
      <c r="I100" s="53">
        <f>+VLOOKUP(C100,[1]Sheet1!$B:$K,8,FALSE)</f>
      </c>
    </row>
    <row x14ac:dyDescent="0.25" r="101" customHeight="1" ht="19.35">
      <c r="A101" s="46">
        <v>276507</v>
      </c>
      <c r="B101" s="47" t="s">
        <v>205</v>
      </c>
      <c r="C101" s="48">
        <f>+MID(B101,1,14)</f>
      </c>
      <c r="D101" s="47" t="s">
        <v>206</v>
      </c>
      <c r="E101" s="49">
        <v>23.39</v>
      </c>
      <c r="F101" s="50">
        <v>4</v>
      </c>
      <c r="G101" s="51">
        <v>60</v>
      </c>
      <c r="H101" s="52">
        <v>52</v>
      </c>
      <c r="I101" s="53">
        <f>+VLOOKUP(C101,[1]Sheet1!$B:$K,8,FALSE)</f>
      </c>
    </row>
    <row x14ac:dyDescent="0.25" r="102" customHeight="1" ht="19.35">
      <c r="A102" s="46">
        <v>276508</v>
      </c>
      <c r="B102" s="47" t="s">
        <v>207</v>
      </c>
      <c r="C102" s="48">
        <f>+MID(B102,1,14)</f>
      </c>
      <c r="D102" s="47" t="s">
        <v>208</v>
      </c>
      <c r="E102" s="49">
        <v>23.39</v>
      </c>
      <c r="F102" s="50">
        <v>4</v>
      </c>
      <c r="G102" s="51">
        <v>60</v>
      </c>
      <c r="H102" s="52">
        <v>49</v>
      </c>
      <c r="I102" s="53">
        <f>+VLOOKUP(C102,[1]Sheet1!$B:$K,8,FALSE)</f>
      </c>
    </row>
    <row x14ac:dyDescent="0.25" r="103" customHeight="1" ht="19.35">
      <c r="A103" s="46">
        <v>276509</v>
      </c>
      <c r="B103" s="47" t="s">
        <v>209</v>
      </c>
      <c r="C103" s="48">
        <f>+MID(B103,1,14)</f>
      </c>
      <c r="D103" s="47" t="s">
        <v>210</v>
      </c>
      <c r="E103" s="49">
        <v>23.39</v>
      </c>
      <c r="F103" s="50">
        <v>4</v>
      </c>
      <c r="G103" s="51">
        <v>60</v>
      </c>
      <c r="H103" s="52">
        <v>28</v>
      </c>
      <c r="I103" s="53">
        <f>+VLOOKUP(C103,[1]Sheet1!$B:$K,8,FALSE)</f>
      </c>
    </row>
    <row x14ac:dyDescent="0.25" r="104" customHeight="1" ht="19.35">
      <c r="A104" s="46">
        <v>276510</v>
      </c>
      <c r="B104" s="47" t="s">
        <v>211</v>
      </c>
      <c r="C104" s="48">
        <f>+MID(B104,1,14)</f>
      </c>
      <c r="D104" s="47" t="s">
        <v>212</v>
      </c>
      <c r="E104" s="49">
        <v>23.39</v>
      </c>
      <c r="F104" s="50">
        <v>4</v>
      </c>
      <c r="G104" s="51">
        <v>60</v>
      </c>
      <c r="H104" s="52">
        <v>48</v>
      </c>
      <c r="I104" s="53">
        <f>+VLOOKUP(C104,[1]Sheet1!$B:$K,8,FALSE)</f>
      </c>
    </row>
    <row x14ac:dyDescent="0.25" r="105" customHeight="1" ht="19.35">
      <c r="A105" s="46">
        <v>276511</v>
      </c>
      <c r="B105" s="47" t="s">
        <v>213</v>
      </c>
      <c r="C105" s="48">
        <f>+MID(B105,1,14)</f>
      </c>
      <c r="D105" s="47" t="s">
        <v>214</v>
      </c>
      <c r="E105" s="49">
        <v>24.62</v>
      </c>
      <c r="F105" s="50">
        <v>4</v>
      </c>
      <c r="G105" s="51">
        <v>60</v>
      </c>
      <c r="H105" s="52">
        <v>52</v>
      </c>
      <c r="I105" s="53">
        <f>+VLOOKUP(C105,[1]Sheet1!$B:$K,8,FALSE)</f>
      </c>
    </row>
    <row x14ac:dyDescent="0.25" r="106" customHeight="1" ht="18.75">
      <c r="A106" s="46">
        <v>276512</v>
      </c>
      <c r="B106" s="47" t="s">
        <v>215</v>
      </c>
      <c r="C106" s="48">
        <f>+MID(B106,1,14)</f>
      </c>
      <c r="D106" s="47" t="s">
        <v>216</v>
      </c>
      <c r="E106" s="49">
        <v>24.62</v>
      </c>
      <c r="F106" s="50">
        <v>4</v>
      </c>
      <c r="G106" s="51">
        <v>60</v>
      </c>
      <c r="H106" s="46">
        <v>40</v>
      </c>
      <c r="I106" s="53">
        <f>+VLOOKUP(C106,[1]Sheet1!$B:$K,8,FALSE)</f>
      </c>
    </row>
    <row x14ac:dyDescent="0.25" r="107" customHeight="1" ht="21.2">
      <c r="A107" s="46">
        <v>181871</v>
      </c>
      <c r="B107" s="47" t="s">
        <v>217</v>
      </c>
      <c r="C107" s="48">
        <f>+MID(B107,1,14)</f>
      </c>
      <c r="D107" s="47" t="s">
        <v>218</v>
      </c>
      <c r="E107" s="49">
        <v>11.53</v>
      </c>
      <c r="F107" s="50">
        <v>6</v>
      </c>
      <c r="G107" s="51">
        <v>90</v>
      </c>
      <c r="H107" s="46">
        <v>72</v>
      </c>
      <c r="I107" s="53">
        <f>+VLOOKUP(C107,[1]Sheet1!$B:$K,8,FALSE)</f>
      </c>
    </row>
    <row x14ac:dyDescent="0.25" r="108" customHeight="1" ht="20.45">
      <c r="A108" s="46">
        <v>181872</v>
      </c>
      <c r="B108" s="47" t="s">
        <v>219</v>
      </c>
      <c r="C108" s="48">
        <f>+MID(B108,1,14)</f>
      </c>
      <c r="D108" s="47" t="s">
        <v>220</v>
      </c>
      <c r="E108" s="49">
        <v>11.53</v>
      </c>
      <c r="F108" s="50">
        <v>6</v>
      </c>
      <c r="G108" s="51">
        <v>90</v>
      </c>
      <c r="H108" s="46">
        <v>84</v>
      </c>
      <c r="I108" s="53">
        <f>+VLOOKUP(C108,[1]Sheet1!$B:$K,8,FALSE)</f>
      </c>
    </row>
    <row x14ac:dyDescent="0.25" r="109" customHeight="1" ht="20.45">
      <c r="A109" s="46">
        <v>181873</v>
      </c>
      <c r="B109" s="47" t="s">
        <v>221</v>
      </c>
      <c r="C109" s="48">
        <f>+MID(B109,1,14)</f>
      </c>
      <c r="D109" s="47" t="s">
        <v>222</v>
      </c>
      <c r="E109" s="49">
        <v>11.53</v>
      </c>
      <c r="F109" s="50">
        <v>6</v>
      </c>
      <c r="G109" s="51">
        <v>90</v>
      </c>
      <c r="H109" s="46">
        <v>81</v>
      </c>
      <c r="I109" s="53">
        <f>+VLOOKUP(C109,[1]Sheet1!$B:$K,8,FALSE)</f>
      </c>
    </row>
    <row x14ac:dyDescent="0.25" r="110" customHeight="1" ht="20.45">
      <c r="A110" s="46">
        <v>181874</v>
      </c>
      <c r="B110" s="47" t="s">
        <v>223</v>
      </c>
      <c r="C110" s="48">
        <f>+MID(B110,1,14)</f>
      </c>
      <c r="D110" s="47" t="s">
        <v>224</v>
      </c>
      <c r="E110" s="49">
        <v>11.53</v>
      </c>
      <c r="F110" s="50">
        <v>6</v>
      </c>
      <c r="G110" s="51">
        <v>90</v>
      </c>
      <c r="H110" s="46">
        <v>84</v>
      </c>
      <c r="I110" s="53">
        <f>+VLOOKUP(C110,[1]Sheet1!$B:$K,8,FALSE)</f>
      </c>
    </row>
    <row x14ac:dyDescent="0.25" r="111" customHeight="1" ht="20.45">
      <c r="A111" s="46">
        <v>181875</v>
      </c>
      <c r="B111" s="47" t="s">
        <v>225</v>
      </c>
      <c r="C111" s="48">
        <f>+MID(B111,1,14)</f>
      </c>
      <c r="D111" s="47" t="s">
        <v>226</v>
      </c>
      <c r="E111" s="49">
        <v>11.53</v>
      </c>
      <c r="F111" s="50">
        <v>6</v>
      </c>
      <c r="G111" s="51">
        <v>90</v>
      </c>
      <c r="H111" s="46">
        <v>84</v>
      </c>
      <c r="I111" s="53">
        <f>+VLOOKUP(C111,[1]Sheet1!$B:$K,8,FALSE)</f>
      </c>
    </row>
    <row x14ac:dyDescent="0.25" r="112" customHeight="1" ht="20.45">
      <c r="A112" s="46">
        <v>181876</v>
      </c>
      <c r="B112" s="47" t="s">
        <v>227</v>
      </c>
      <c r="C112" s="48">
        <f>+MID(B112,1,14)</f>
      </c>
      <c r="D112" s="47" t="s">
        <v>228</v>
      </c>
      <c r="E112" s="49">
        <v>12.68</v>
      </c>
      <c r="F112" s="50">
        <v>6</v>
      </c>
      <c r="G112" s="51">
        <v>90</v>
      </c>
      <c r="H112" s="46">
        <v>84</v>
      </c>
      <c r="I112" s="53">
        <f>+VLOOKUP(C112,[1]Sheet1!$B:$K,8,FALSE)</f>
      </c>
    </row>
    <row x14ac:dyDescent="0.25" r="113" customHeight="1" ht="20.1">
      <c r="A113" s="46">
        <v>181877</v>
      </c>
      <c r="B113" s="47" t="s">
        <v>229</v>
      </c>
      <c r="C113" s="48">
        <f>+MID(B113,1,14)</f>
      </c>
      <c r="D113" s="47" t="s">
        <v>230</v>
      </c>
      <c r="E113" s="49">
        <v>12.68</v>
      </c>
      <c r="F113" s="50">
        <v>6</v>
      </c>
      <c r="G113" s="51">
        <v>90</v>
      </c>
      <c r="H113" s="46">
        <v>84</v>
      </c>
      <c r="I113" s="53">
        <f>+VLOOKUP(C113,[1]Sheet1!$B:$K,8,FALSE)</f>
      </c>
    </row>
    <row x14ac:dyDescent="0.25" r="114" customHeight="1" ht="26.45">
      <c r="A114" s="9">
        <v>158092</v>
      </c>
      <c r="B114" s="10" t="s">
        <v>231</v>
      </c>
      <c r="C114" s="11">
        <f>+MID(B114,1,16)</f>
      </c>
      <c r="D114" s="10" t="s">
        <v>232</v>
      </c>
      <c r="E114" s="13">
        <v>13.79</v>
      </c>
      <c r="F114" s="14">
        <v>6</v>
      </c>
      <c r="G114" s="15">
        <v>54</v>
      </c>
      <c r="H114" s="42">
        <v>270</v>
      </c>
      <c r="I114" s="16">
        <f>+VLOOKUP(C114,[1]Sheet1!$B:$K,8,FALSE)</f>
      </c>
    </row>
    <row x14ac:dyDescent="0.25" r="115" customHeight="1" ht="25.7">
      <c r="A115" s="9">
        <v>158090</v>
      </c>
      <c r="B115" s="10" t="s">
        <v>233</v>
      </c>
      <c r="C115" s="11">
        <f>+MID(B115,1,17)</f>
      </c>
      <c r="D115" s="10" t="s">
        <v>234</v>
      </c>
      <c r="E115" s="13">
        <v>13.94</v>
      </c>
      <c r="F115" s="14">
        <v>6</v>
      </c>
      <c r="G115" s="15">
        <v>54</v>
      </c>
      <c r="H115" s="42">
        <v>107</v>
      </c>
      <c r="I115" s="16">
        <f>+VLOOKUP(C115,[1]Sheet1!$B:$K,8,FALSE)</f>
      </c>
    </row>
    <row x14ac:dyDescent="0.25" r="116" customHeight="1" ht="25.350000000000005">
      <c r="A116" s="17">
        <v>158108</v>
      </c>
      <c r="B116" s="18" t="s">
        <v>235</v>
      </c>
      <c r="C116" s="11">
        <f>+MID(B116,1,17)</f>
      </c>
      <c r="D116" s="18" t="s">
        <v>236</v>
      </c>
      <c r="E116" s="37">
        <v>15.27</v>
      </c>
      <c r="F116" s="21">
        <v>6</v>
      </c>
      <c r="G116" s="22">
        <v>54</v>
      </c>
      <c r="H116" s="44">
        <v>426</v>
      </c>
      <c r="I116" s="16">
        <f>+VLOOKUP(C116,[1]Sheet1!$B:$K,8,FALSE)</f>
      </c>
    </row>
    <row x14ac:dyDescent="0.25" r="117" customHeight="1" ht="26.45">
      <c r="A117" s="24">
        <v>158095</v>
      </c>
      <c r="B117" s="25" t="s">
        <v>237</v>
      </c>
      <c r="C117" s="11">
        <f>+MID(B117,1,16)</f>
      </c>
      <c r="D117" s="25" t="s">
        <v>238</v>
      </c>
      <c r="E117" s="27">
        <v>20.7</v>
      </c>
      <c r="F117" s="28">
        <v>4</v>
      </c>
      <c r="G117" s="29">
        <v>36</v>
      </c>
      <c r="H117" s="45">
        <v>900</v>
      </c>
      <c r="I117" s="16">
        <f>+VLOOKUP(C117,[1]Sheet1!$B:$K,8,FALSE)</f>
      </c>
    </row>
    <row x14ac:dyDescent="0.25" r="118" customHeight="1" ht="25.7">
      <c r="A118" s="9">
        <v>158093</v>
      </c>
      <c r="B118" s="10" t="s">
        <v>239</v>
      </c>
      <c r="C118" s="11">
        <f>+MID(B118,1,17)</f>
      </c>
      <c r="D118" s="10" t="s">
        <v>240</v>
      </c>
      <c r="E118" s="13">
        <v>21.15</v>
      </c>
      <c r="F118" s="14">
        <v>4</v>
      </c>
      <c r="G118" s="15">
        <v>36</v>
      </c>
      <c r="H118" s="42">
        <v>2262</v>
      </c>
      <c r="I118" s="16">
        <f>+VLOOKUP(C118,[1]Sheet1!$B:$K,8,FALSE)</f>
      </c>
    </row>
    <row x14ac:dyDescent="0.25" r="119" customHeight="1" ht="25.350000000000005">
      <c r="A119" s="17">
        <v>158109</v>
      </c>
      <c r="B119" s="18" t="s">
        <v>241</v>
      </c>
      <c r="C119" s="11">
        <f>+MID(B119,1,17)</f>
      </c>
      <c r="D119" s="18" t="s">
        <v>242</v>
      </c>
      <c r="E119" s="20">
        <v>25.9</v>
      </c>
      <c r="F119" s="21">
        <v>4</v>
      </c>
      <c r="G119" s="22">
        <v>36</v>
      </c>
      <c r="H119" s="66">
        <v>0</v>
      </c>
      <c r="I119" s="16">
        <f>+VLOOKUP(C119,[1]Sheet1!$B:$K,8,FALSE)</f>
      </c>
    </row>
    <row x14ac:dyDescent="0.25" r="120" customHeight="1" ht="26.45">
      <c r="A120" s="24">
        <v>158098</v>
      </c>
      <c r="B120" s="25" t="s">
        <v>243</v>
      </c>
      <c r="C120" s="11">
        <f>+MID(B120,1,16)</f>
      </c>
      <c r="D120" s="25" t="s">
        <v>244</v>
      </c>
      <c r="E120" s="27">
        <v>26.3</v>
      </c>
      <c r="F120" s="28">
        <v>3</v>
      </c>
      <c r="G120" s="29">
        <v>27</v>
      </c>
      <c r="H120" s="45">
        <v>132</v>
      </c>
      <c r="I120" s="16">
        <f>+VLOOKUP(C120,[1]Sheet1!$B:$K,8,FALSE)</f>
      </c>
    </row>
    <row x14ac:dyDescent="0.25" r="121" customHeight="1" ht="25.7">
      <c r="A121" s="9">
        <v>158096</v>
      </c>
      <c r="B121" s="10" t="s">
        <v>245</v>
      </c>
      <c r="C121" s="11">
        <f>+MID(B121,1,17)</f>
      </c>
      <c r="D121" s="10" t="s">
        <v>246</v>
      </c>
      <c r="E121" s="13">
        <v>27.73</v>
      </c>
      <c r="F121" s="14">
        <v>3</v>
      </c>
      <c r="G121" s="15">
        <v>27</v>
      </c>
      <c r="H121" s="42">
        <v>510</v>
      </c>
      <c r="I121" s="16">
        <f>+VLOOKUP(C121,[1]Sheet1!$B:$K,8,FALSE)</f>
      </c>
    </row>
    <row x14ac:dyDescent="0.25" r="122" customHeight="1" ht="25.350000000000005">
      <c r="A122" s="9">
        <v>158110</v>
      </c>
      <c r="B122" s="10" t="s">
        <v>247</v>
      </c>
      <c r="C122" s="11">
        <f>+MID(B122,1,17)</f>
      </c>
      <c r="D122" s="10" t="s">
        <v>248</v>
      </c>
      <c r="E122" s="13">
        <v>31.7</v>
      </c>
      <c r="F122" s="14">
        <v>3</v>
      </c>
      <c r="G122" s="15">
        <v>27</v>
      </c>
      <c r="H122" s="9">
        <v>144</v>
      </c>
      <c r="I122" s="16">
        <f>+VLOOKUP(C122,[1]Sheet1!$B:$K,8,FALSE)</f>
      </c>
    </row>
    <row x14ac:dyDescent="0.25" r="123" customHeight="1" ht="78.2">
      <c r="A123" s="9">
        <v>814985</v>
      </c>
      <c r="B123" s="10" t="s">
        <v>249</v>
      </c>
      <c r="C123" s="11">
        <f>+MID(B123,1,14)</f>
      </c>
      <c r="D123" s="10" t="s">
        <v>250</v>
      </c>
      <c r="E123" s="36">
        <v>8.7</v>
      </c>
      <c r="F123" s="14">
        <v>8</v>
      </c>
      <c r="G123" s="15">
        <v>120</v>
      </c>
      <c r="H123" s="9">
        <v>265</v>
      </c>
      <c r="I123" s="16">
        <f>+VLOOKUP(C123,[1]Sheet1!$B:$K,8,FALSE)</f>
      </c>
    </row>
    <row x14ac:dyDescent="0.25" r="124" customHeight="1" ht="89.25">
      <c r="A124" s="9">
        <v>814991</v>
      </c>
      <c r="B124" s="10" t="s">
        <v>251</v>
      </c>
      <c r="C124" s="11">
        <f>+MID(B124,1,14)</f>
      </c>
      <c r="D124" s="10" t="s">
        <v>252</v>
      </c>
      <c r="E124" s="13">
        <v>3.68</v>
      </c>
      <c r="F124" s="14">
        <v>12</v>
      </c>
      <c r="G124" s="15">
        <v>180</v>
      </c>
      <c r="H124" s="9">
        <v>444</v>
      </c>
      <c r="I124" s="16">
        <f>+VLOOKUP(C124,[1]Sheet1!$B:$K,8,FALSE)</f>
      </c>
    </row>
    <row x14ac:dyDescent="0.25" r="125" customHeight="1" ht="30">
      <c r="A125" s="9">
        <v>200302</v>
      </c>
      <c r="B125" s="10" t="s">
        <v>253</v>
      </c>
      <c r="C125" s="11">
        <f>+MID(B125,1,13)</f>
      </c>
      <c r="D125" s="10" t="s">
        <v>254</v>
      </c>
      <c r="E125" s="67">
        <v>20.31</v>
      </c>
      <c r="F125" s="14">
        <v>1</v>
      </c>
      <c r="G125" s="15">
        <v>90</v>
      </c>
      <c r="H125" s="42">
        <v>1595</v>
      </c>
      <c r="I125" s="16">
        <f>+VLOOKUP(C125,[1]Sheet1!$B:$K,8,FALSE)</f>
      </c>
    </row>
    <row x14ac:dyDescent="0.25" r="126" customHeight="1" ht="29.45">
      <c r="A126" s="9">
        <v>200307</v>
      </c>
      <c r="B126" s="10" t="s">
        <v>255</v>
      </c>
      <c r="C126" s="11">
        <f>+MID(B126,1,13)</f>
      </c>
      <c r="D126" s="10" t="s">
        <v>256</v>
      </c>
      <c r="E126" s="67">
        <v>20.53</v>
      </c>
      <c r="F126" s="14">
        <v>1</v>
      </c>
      <c r="G126" s="15">
        <v>90</v>
      </c>
      <c r="H126" s="42">
        <v>550</v>
      </c>
      <c r="I126" s="16">
        <f>+VLOOKUP(C126,[1]Sheet1!$B:$K,8,FALSE)</f>
      </c>
    </row>
    <row x14ac:dyDescent="0.25" r="127" customHeight="1" ht="28.7">
      <c r="A127" s="17">
        <v>200312</v>
      </c>
      <c r="B127" s="18" t="s">
        <v>257</v>
      </c>
      <c r="C127" s="11">
        <f>+MID(B127,1,13)</f>
      </c>
      <c r="D127" s="18" t="s">
        <v>258</v>
      </c>
      <c r="E127" s="68">
        <v>19.01</v>
      </c>
      <c r="F127" s="21">
        <v>1</v>
      </c>
      <c r="G127" s="22">
        <v>90</v>
      </c>
      <c r="H127" s="44">
        <v>256</v>
      </c>
      <c r="I127" s="16">
        <f>+VLOOKUP(C127,[1]Sheet1!$B:$K,8,FALSE)</f>
      </c>
    </row>
    <row x14ac:dyDescent="0.25" r="128" customHeight="1" ht="30">
      <c r="A128" s="24">
        <v>200316</v>
      </c>
      <c r="B128" s="25" t="s">
        <v>259</v>
      </c>
      <c r="C128" s="11">
        <f>+MID(B128,1,13)</f>
      </c>
      <c r="D128" s="25" t="s">
        <v>260</v>
      </c>
      <c r="E128" s="69">
        <v>33.93</v>
      </c>
      <c r="F128" s="28">
        <v>1</v>
      </c>
      <c r="G128" s="29">
        <v>36</v>
      </c>
      <c r="H128" s="70">
        <v>0</v>
      </c>
      <c r="I128" s="16">
        <f>+VLOOKUP(C128,[1]Sheet1!$B:$K,8,FALSE)</f>
      </c>
    </row>
    <row x14ac:dyDescent="0.25" r="129" customHeight="1" ht="29.45">
      <c r="A129" s="9">
        <v>200320</v>
      </c>
      <c r="B129" s="10" t="s">
        <v>261</v>
      </c>
      <c r="C129" s="11">
        <f>+MID(B129,1,13)</f>
      </c>
      <c r="D129" s="10" t="s">
        <v>262</v>
      </c>
      <c r="E129" s="67">
        <v>33.93</v>
      </c>
      <c r="F129" s="14">
        <v>1</v>
      </c>
      <c r="G129" s="15">
        <v>36</v>
      </c>
      <c r="H129" s="42">
        <v>954</v>
      </c>
      <c r="I129" s="16">
        <f>+VLOOKUP(C129,[1]Sheet1!$B:$K,8,FALSE)</f>
      </c>
    </row>
    <row x14ac:dyDescent="0.25" r="130" customHeight="1" ht="28.7">
      <c r="A130" s="9">
        <v>200325</v>
      </c>
      <c r="B130" s="10" t="s">
        <v>263</v>
      </c>
      <c r="C130" s="11">
        <f>+MID(B130,1,13)</f>
      </c>
      <c r="D130" s="10" t="s">
        <v>264</v>
      </c>
      <c r="E130" s="67">
        <v>33.93</v>
      </c>
      <c r="F130" s="14">
        <v>1</v>
      </c>
      <c r="G130" s="15">
        <v>36</v>
      </c>
      <c r="H130" s="9">
        <v>306</v>
      </c>
      <c r="I130" s="16">
        <f>+VLOOKUP(C130,[1]Sheet1!$B:$K,8,FALSE)</f>
      </c>
    </row>
    <row x14ac:dyDescent="0.25" r="131" customHeight="1" ht="43.5">
      <c r="A131" s="9">
        <v>200319</v>
      </c>
      <c r="B131" s="40" t="s">
        <v>265</v>
      </c>
      <c r="C131" s="11">
        <f>+MID(B131,1,13)</f>
      </c>
      <c r="D131" s="10" t="s">
        <v>266</v>
      </c>
      <c r="E131" s="67">
        <v>38.16</v>
      </c>
      <c r="F131" s="14">
        <v>1</v>
      </c>
      <c r="G131" s="15">
        <v>36</v>
      </c>
      <c r="H131" s="9">
        <v>99</v>
      </c>
      <c r="I131" s="16">
        <f>+VLOOKUP(C131,[1]Sheet1!$B:$K,8,FALSE)</f>
      </c>
    </row>
    <row x14ac:dyDescent="0.25" r="132" customHeight="1" ht="50.85">
      <c r="A132" s="9">
        <v>200324</v>
      </c>
      <c r="B132" s="71" t="s">
        <v>267</v>
      </c>
      <c r="C132" s="11">
        <f>+MID(B132,1,19)</f>
      </c>
      <c r="D132" s="10" t="s">
        <v>268</v>
      </c>
      <c r="E132" s="72">
        <v>35.33</v>
      </c>
      <c r="F132" s="14">
        <v>1</v>
      </c>
      <c r="G132" s="15">
        <v>36</v>
      </c>
      <c r="H132" s="9">
        <v>84</v>
      </c>
      <c r="I132" s="16">
        <f>+VLOOKUP(C132,[1]Sheet1!$B:$K,8,FALSE)</f>
      </c>
    </row>
    <row x14ac:dyDescent="0.25" r="133" customHeight="1" ht="34.7">
      <c r="A133" s="9">
        <v>200303</v>
      </c>
      <c r="B133" s="10" t="s">
        <v>269</v>
      </c>
      <c r="C133" s="11">
        <f>+MID(B133,1,17)</f>
      </c>
      <c r="D133" s="10" t="s">
        <v>270</v>
      </c>
      <c r="E133" s="67">
        <v>27.01</v>
      </c>
      <c r="F133" s="14">
        <v>1</v>
      </c>
      <c r="G133" s="15">
        <v>90</v>
      </c>
      <c r="H133" s="43">
        <v>0</v>
      </c>
      <c r="I133" s="16">
        <f>+VLOOKUP(C133,[1]Sheet1!$B:$K,8,FALSE)</f>
      </c>
    </row>
    <row x14ac:dyDescent="0.25" r="134" customHeight="1" ht="38.45">
      <c r="A134" s="17">
        <v>200308</v>
      </c>
      <c r="B134" s="73" t="s">
        <v>271</v>
      </c>
      <c r="C134" s="11" t="s">
        <v>272</v>
      </c>
      <c r="D134" s="18" t="s">
        <v>273</v>
      </c>
      <c r="E134" s="68">
        <v>28.13</v>
      </c>
      <c r="F134" s="21">
        <v>1</v>
      </c>
      <c r="G134" s="22">
        <v>90</v>
      </c>
      <c r="H134" s="44">
        <v>450</v>
      </c>
      <c r="I134" s="16">
        <f>+VLOOKUP(C134,[1]Sheet1!$B:$K,8,FALSE)</f>
      </c>
    </row>
    <row x14ac:dyDescent="0.25" r="135" customHeight="1" ht="62.25">
      <c r="A135" s="24">
        <v>200321</v>
      </c>
      <c r="B135" s="74" t="s">
        <v>274</v>
      </c>
      <c r="C135" s="11" t="s">
        <v>275</v>
      </c>
      <c r="D135" s="25" t="s">
        <v>276</v>
      </c>
      <c r="E135" s="69">
        <v>46.17</v>
      </c>
      <c r="F135" s="28">
        <v>1</v>
      </c>
      <c r="G135" s="29">
        <v>36</v>
      </c>
      <c r="H135" s="24">
        <v>69</v>
      </c>
      <c r="I135" s="16">
        <f>+VLOOKUP(C135,[1]Sheet1!$B:$K,8,FALSE)</f>
      </c>
    </row>
    <row x14ac:dyDescent="0.25" r="136" customHeight="1" ht="53.45000000000001">
      <c r="A136" s="54">
        <v>200393</v>
      </c>
      <c r="B136" s="75" t="s">
        <v>277</v>
      </c>
      <c r="C136" s="48">
        <f>+MID(B136,1,14)</f>
      </c>
      <c r="D136" s="55" t="s">
        <v>278</v>
      </c>
      <c r="E136" s="56">
        <v>32.39</v>
      </c>
      <c r="F136" s="57">
        <v>1</v>
      </c>
      <c r="G136" s="58">
        <v>90</v>
      </c>
      <c r="H136" s="59">
        <v>74</v>
      </c>
      <c r="I136" s="53">
        <f>+VLOOKUP(C136,[1]Sheet1!$B:$K,8,FALSE)</f>
      </c>
    </row>
    <row x14ac:dyDescent="0.25" r="137" customHeight="1" ht="53.45000000000001">
      <c r="A137" s="60">
        <v>200400</v>
      </c>
      <c r="B137" s="76" t="s">
        <v>279</v>
      </c>
      <c r="C137" s="48">
        <f>+MID(B137,1,14)</f>
      </c>
      <c r="D137" s="61" t="s">
        <v>280</v>
      </c>
      <c r="E137" s="62">
        <v>49.25</v>
      </c>
      <c r="F137" s="63">
        <v>1</v>
      </c>
      <c r="G137" s="64">
        <v>36</v>
      </c>
      <c r="H137" s="60">
        <v>36</v>
      </c>
      <c r="I137" s="53">
        <f>+VLOOKUP(C137,[1]Sheet1!$B:$K,8,FALSE)</f>
      </c>
    </row>
    <row x14ac:dyDescent="0.25" r="138" customHeight="1" ht="31.7">
      <c r="A138" s="9">
        <v>200629</v>
      </c>
      <c r="B138" s="77" t="s">
        <v>281</v>
      </c>
      <c r="C138" s="11" t="s">
        <v>282</v>
      </c>
      <c r="D138" s="77" t="s">
        <v>283</v>
      </c>
      <c r="E138" s="67">
        <v>31.6</v>
      </c>
      <c r="F138" s="14">
        <v>1</v>
      </c>
      <c r="G138" s="15">
        <v>90</v>
      </c>
      <c r="H138" s="41">
        <v>0</v>
      </c>
      <c r="I138" s="16">
        <f>+VLOOKUP(C138,[1]Sheet1!$B:$K,8,FALSE)</f>
      </c>
    </row>
    <row x14ac:dyDescent="0.25" r="139" customHeight="1" ht="30.600000000000005">
      <c r="A139" s="9">
        <v>200628</v>
      </c>
      <c r="B139" s="77" t="s">
        <v>284</v>
      </c>
      <c r="C139" s="11" t="s">
        <v>285</v>
      </c>
      <c r="D139" s="77" t="s">
        <v>286</v>
      </c>
      <c r="E139" s="67">
        <v>31.6</v>
      </c>
      <c r="F139" s="14">
        <v>1</v>
      </c>
      <c r="G139" s="15">
        <v>90</v>
      </c>
      <c r="H139" s="9">
        <v>48</v>
      </c>
      <c r="I139" s="16">
        <f>+VLOOKUP(C139,[1]Sheet1!$B:$K,8,FALSE)</f>
      </c>
    </row>
    <row x14ac:dyDescent="0.25" r="140" customHeight="1" ht="23.850000000000005">
      <c r="A140" s="9">
        <v>203107</v>
      </c>
      <c r="B140" s="31" t="s">
        <v>287</v>
      </c>
      <c r="C140" s="11">
        <f>+MID(B140,1,25)</f>
      </c>
      <c r="D140" s="31" t="s">
        <v>288</v>
      </c>
      <c r="E140" s="72">
        <v>26.31</v>
      </c>
      <c r="F140" s="14">
        <v>6</v>
      </c>
      <c r="G140" s="15">
        <v>90</v>
      </c>
      <c r="H140" s="9">
        <v>223</v>
      </c>
      <c r="I140" s="16">
        <f>+VLOOKUP(C140,[1]Sheet1!$B:$K,8,FALSE)</f>
      </c>
    </row>
    <row x14ac:dyDescent="0.25" r="141" customHeight="1" ht="23.25">
      <c r="A141" s="9">
        <v>203108</v>
      </c>
      <c r="B141" s="31" t="s">
        <v>289</v>
      </c>
      <c r="C141" s="11">
        <f>+MID(B141,1,25)</f>
      </c>
      <c r="D141" s="31" t="s">
        <v>290</v>
      </c>
      <c r="E141" s="72">
        <v>26.31</v>
      </c>
      <c r="F141" s="14">
        <v>6</v>
      </c>
      <c r="G141" s="15">
        <v>90</v>
      </c>
      <c r="H141" s="9">
        <v>256</v>
      </c>
      <c r="I141" s="16">
        <f>+VLOOKUP(C141,[1]Sheet1!$B:$K,8,FALSE)</f>
      </c>
    </row>
    <row x14ac:dyDescent="0.25" r="142" customHeight="1" ht="23.25">
      <c r="A142" s="9">
        <v>203109</v>
      </c>
      <c r="B142" s="31" t="s">
        <v>291</v>
      </c>
      <c r="C142" s="11">
        <f>+MID(B142,1,25)</f>
      </c>
      <c r="D142" s="31" t="s">
        <v>292</v>
      </c>
      <c r="E142" s="72">
        <v>26.31</v>
      </c>
      <c r="F142" s="14">
        <v>6</v>
      </c>
      <c r="G142" s="15">
        <v>90</v>
      </c>
      <c r="H142" s="9">
        <v>2224</v>
      </c>
      <c r="I142" s="16">
        <f>+VLOOKUP(C142,[1]Sheet1!$B:$K,8,FALSE)</f>
      </c>
    </row>
    <row x14ac:dyDescent="0.25" r="143" customHeight="1" ht="23.25">
      <c r="A143" s="9">
        <v>203110</v>
      </c>
      <c r="B143" s="31" t="s">
        <v>293</v>
      </c>
      <c r="C143" s="11">
        <f>+MID(B143,1,25)</f>
      </c>
      <c r="D143" s="31" t="s">
        <v>294</v>
      </c>
      <c r="E143" s="72">
        <v>26.31</v>
      </c>
      <c r="F143" s="14">
        <v>6</v>
      </c>
      <c r="G143" s="15">
        <v>90</v>
      </c>
      <c r="H143" s="9">
        <v>1017</v>
      </c>
      <c r="I143" s="16">
        <f>+VLOOKUP(C143,[1]Sheet1!$B:$K,8,FALSE)</f>
      </c>
    </row>
    <row x14ac:dyDescent="0.25" r="144" customHeight="1" ht="22.5">
      <c r="A144" s="9">
        <v>203111</v>
      </c>
      <c r="B144" s="31" t="s">
        <v>295</v>
      </c>
      <c r="C144" s="11">
        <f>+MID(B144,1,25)</f>
      </c>
      <c r="D144" s="31" t="s">
        <v>296</v>
      </c>
      <c r="E144" s="72">
        <v>26.31</v>
      </c>
      <c r="F144" s="14">
        <v>6</v>
      </c>
      <c r="G144" s="15">
        <v>90</v>
      </c>
      <c r="H144" s="9">
        <v>315</v>
      </c>
      <c r="I144" s="16">
        <f>+VLOOKUP(C144,[1]Sheet1!$B:$K,8,FALSE)</f>
      </c>
    </row>
    <row x14ac:dyDescent="0.25" r="145" customHeight="1" ht="36.2">
      <c r="A145" s="9">
        <v>782009</v>
      </c>
      <c r="B145" s="40" t="s">
        <v>297</v>
      </c>
      <c r="C145" s="11" t="s">
        <v>298</v>
      </c>
      <c r="D145" s="78" t="s">
        <v>299</v>
      </c>
      <c r="E145" s="67">
        <v>128.52</v>
      </c>
      <c r="F145" s="14">
        <v>1</v>
      </c>
      <c r="G145" s="15">
        <v>24</v>
      </c>
      <c r="H145" s="9">
        <v>1</v>
      </c>
      <c r="I145" s="16">
        <f>+VLOOKUP(C145,[1]Sheet1!$B:$K,8,FALSE)</f>
      </c>
    </row>
    <row x14ac:dyDescent="0.25" r="146" customHeight="1" ht="35.1">
      <c r="A146" s="9">
        <v>782010</v>
      </c>
      <c r="B146" s="40" t="s">
        <v>300</v>
      </c>
      <c r="C146" s="11" t="s">
        <v>301</v>
      </c>
      <c r="D146" s="78" t="s">
        <v>302</v>
      </c>
      <c r="E146" s="67">
        <v>135</v>
      </c>
      <c r="F146" s="14">
        <v>1</v>
      </c>
      <c r="G146" s="15">
        <v>24</v>
      </c>
      <c r="H146" s="41">
        <v>0</v>
      </c>
      <c r="I146" s="16">
        <f>+VLOOKUP(C146,[1]Sheet1!$B:$K,8,FALSE)</f>
      </c>
    </row>
    <row x14ac:dyDescent="0.25" r="147" customHeight="1" ht="14.85">
      <c r="A147" s="9">
        <v>216038</v>
      </c>
      <c r="B147" s="10" t="s">
        <v>303</v>
      </c>
      <c r="C147" s="11">
        <f>+MID(B147,1,14)</f>
      </c>
      <c r="D147" s="10" t="s">
        <v>304</v>
      </c>
      <c r="E147" s="72">
        <v>16.21</v>
      </c>
      <c r="F147" s="14">
        <v>1</v>
      </c>
      <c r="G147" s="15">
        <v>8</v>
      </c>
      <c r="H147" s="9">
        <v>48</v>
      </c>
      <c r="I147" s="16">
        <f>+VLOOKUP(C147,[1]Sheet1!$B:$K,8,FALSE)</f>
      </c>
    </row>
    <row x14ac:dyDescent="0.25" r="148" customHeight="1" ht="14.25">
      <c r="A148" s="9">
        <v>216040</v>
      </c>
      <c r="B148" s="10" t="s">
        <v>305</v>
      </c>
      <c r="C148" s="11">
        <f>+MID(B148,1,14)</f>
      </c>
      <c r="D148" s="10" t="s">
        <v>306</v>
      </c>
      <c r="E148" s="67">
        <v>21.33</v>
      </c>
      <c r="F148" s="14">
        <v>1</v>
      </c>
      <c r="G148" s="15">
        <v>4</v>
      </c>
      <c r="H148" s="9">
        <v>16</v>
      </c>
      <c r="I148" s="16">
        <f>+VLOOKUP(C148,[1]Sheet1!$B:$K,8,FALSE)</f>
      </c>
    </row>
    <row x14ac:dyDescent="0.25" r="149" customHeight="1" ht="14.25">
      <c r="A149" s="9">
        <v>216033</v>
      </c>
      <c r="B149" s="10" t="s">
        <v>307</v>
      </c>
      <c r="C149" s="11">
        <f>+MID(B149,1,14)</f>
      </c>
      <c r="D149" s="10" t="s">
        <v>308</v>
      </c>
      <c r="E149" s="67">
        <v>26.58</v>
      </c>
      <c r="F149" s="14">
        <v>1</v>
      </c>
      <c r="G149" s="15">
        <v>4</v>
      </c>
      <c r="H149" s="9">
        <v>64</v>
      </c>
      <c r="I149" s="16">
        <f>+VLOOKUP(C149,[1]Sheet1!$B:$K,8,FALSE)</f>
      </c>
    </row>
    <row x14ac:dyDescent="0.25" r="150" customHeight="1" ht="14.25">
      <c r="A150" s="9">
        <v>216035</v>
      </c>
      <c r="B150" s="10" t="s">
        <v>309</v>
      </c>
      <c r="C150" s="11">
        <f>+MID(B150,1,14)</f>
      </c>
      <c r="D150" s="10" t="s">
        <v>310</v>
      </c>
      <c r="E150" s="72">
        <v>26.48</v>
      </c>
      <c r="F150" s="14">
        <v>1</v>
      </c>
      <c r="G150" s="15">
        <v>3</v>
      </c>
      <c r="H150" s="9">
        <v>38</v>
      </c>
      <c r="I150" s="16">
        <f>+VLOOKUP(C150,[1]Sheet1!$B:$K,8,FALSE)</f>
      </c>
    </row>
    <row x14ac:dyDescent="0.25" r="151" customHeight="1" ht="14.25">
      <c r="A151" s="9">
        <v>216024</v>
      </c>
      <c r="B151" s="10" t="s">
        <v>311</v>
      </c>
      <c r="C151" s="11">
        <f>+MID(B151,1,14)</f>
      </c>
      <c r="D151" s="10" t="s">
        <v>312</v>
      </c>
      <c r="E151" s="67">
        <v>36.51</v>
      </c>
      <c r="F151" s="14">
        <v>1</v>
      </c>
      <c r="G151" s="15">
        <v>3</v>
      </c>
      <c r="H151" s="9">
        <v>75</v>
      </c>
      <c r="I151" s="16">
        <f>+VLOOKUP(C151,[1]Sheet1!$B:$K,8,FALSE)</f>
      </c>
    </row>
    <row x14ac:dyDescent="0.25" r="152" customHeight="1" ht="13.5">
      <c r="A152" s="9">
        <v>216037</v>
      </c>
      <c r="B152" s="10" t="s">
        <v>313</v>
      </c>
      <c r="C152" s="11">
        <f>+MID(B152,1,14)</f>
      </c>
      <c r="D152" s="10" t="s">
        <v>314</v>
      </c>
      <c r="E152" s="72">
        <v>36.99</v>
      </c>
      <c r="F152" s="14">
        <v>1</v>
      </c>
      <c r="G152" s="15">
        <v>2</v>
      </c>
      <c r="H152" s="9">
        <v>58</v>
      </c>
      <c r="I152" s="16">
        <f>+VLOOKUP(C152,[1]Sheet1!$B:$K,8,FALSE)</f>
      </c>
    </row>
    <row x14ac:dyDescent="0.25" r="153" customHeight="1" ht="17.45">
      <c r="A153" s="9">
        <v>126523</v>
      </c>
      <c r="B153" s="10" t="s">
        <v>315</v>
      </c>
      <c r="C153" s="11">
        <f>+MID(B153,1,18)</f>
      </c>
      <c r="D153" s="10" t="s">
        <v>316</v>
      </c>
      <c r="E153" s="67">
        <v>48.9</v>
      </c>
      <c r="F153" s="14">
        <v>1</v>
      </c>
      <c r="G153" s="15">
        <v>18</v>
      </c>
      <c r="H153" s="9">
        <v>459</v>
      </c>
      <c r="I153" s="16">
        <f>+VLOOKUP(C153,[1]Sheet1!$B:$K,8,FALSE)</f>
      </c>
    </row>
    <row x14ac:dyDescent="0.25" r="154" customHeight="1" ht="16.7">
      <c r="A154" s="9">
        <v>126525</v>
      </c>
      <c r="B154" s="10" t="s">
        <v>317</v>
      </c>
      <c r="C154" s="11">
        <f>+MID(B154,1,18)</f>
      </c>
      <c r="D154" s="10" t="s">
        <v>318</v>
      </c>
      <c r="E154" s="67">
        <v>39</v>
      </c>
      <c r="F154" s="14">
        <v>1</v>
      </c>
      <c r="G154" s="15">
        <v>18</v>
      </c>
      <c r="H154" s="41">
        <v>0</v>
      </c>
      <c r="I154" s="16">
        <f>+VLOOKUP(C154,[1]Sheet1!$B:$K,8,FALSE)</f>
      </c>
    </row>
    <row x14ac:dyDescent="0.25" r="155" customHeight="1" ht="16.7">
      <c r="A155" s="9">
        <v>126526</v>
      </c>
      <c r="B155" s="10" t="s">
        <v>319</v>
      </c>
      <c r="C155" s="11">
        <f>+MID(B155,1,18)</f>
      </c>
      <c r="D155" s="10" t="s">
        <v>320</v>
      </c>
      <c r="E155" s="67">
        <v>41.07</v>
      </c>
      <c r="F155" s="14">
        <v>1</v>
      </c>
      <c r="G155" s="15">
        <v>18</v>
      </c>
      <c r="H155" s="9">
        <v>33</v>
      </c>
      <c r="I155" s="16">
        <f>+VLOOKUP(C155,[1]Sheet1!$B:$K,8,FALSE)</f>
      </c>
    </row>
    <row x14ac:dyDescent="0.25" r="156" customHeight="1" ht="16.7">
      <c r="A156" s="9">
        <v>126527</v>
      </c>
      <c r="B156" s="10" t="s">
        <v>321</v>
      </c>
      <c r="C156" s="11">
        <f>+MID(B156,1,18)</f>
      </c>
      <c r="D156" s="10" t="s">
        <v>322</v>
      </c>
      <c r="E156" s="67">
        <v>49.04</v>
      </c>
      <c r="F156" s="14">
        <v>1</v>
      </c>
      <c r="G156" s="15">
        <v>18</v>
      </c>
      <c r="H156" s="41">
        <v>0</v>
      </c>
      <c r="I156" s="16">
        <f>+VLOOKUP(C156,[1]Sheet1!$B:$K,8,FALSE)</f>
      </c>
    </row>
    <row x14ac:dyDescent="0.25" r="157" customHeight="1" ht="16.35">
      <c r="A157" s="9">
        <v>126529</v>
      </c>
      <c r="B157" s="10" t="s">
        <v>323</v>
      </c>
      <c r="C157" s="11">
        <f>+MID(B157,1,19)</f>
      </c>
      <c r="D157" s="10" t="s">
        <v>324</v>
      </c>
      <c r="E157" s="67">
        <v>48.9</v>
      </c>
      <c r="F157" s="14">
        <v>1</v>
      </c>
      <c r="G157" s="15">
        <v>18</v>
      </c>
      <c r="H157" s="9">
        <v>764</v>
      </c>
      <c r="I157" s="16">
        <f>+VLOOKUP(C157,[1]Sheet1!$B:$K,8,FALSE)</f>
      </c>
    </row>
    <row x14ac:dyDescent="0.25" r="158" customHeight="1" ht="17.45">
      <c r="A158" s="9">
        <v>126693</v>
      </c>
      <c r="B158" s="10" t="s">
        <v>325</v>
      </c>
      <c r="C158" s="11">
        <f>+MID(B158,1,18)</f>
      </c>
      <c r="D158" s="10" t="s">
        <v>326</v>
      </c>
      <c r="E158" s="72">
        <v>36.48</v>
      </c>
      <c r="F158" s="14">
        <v>1</v>
      </c>
      <c r="G158" s="15">
        <v>18</v>
      </c>
      <c r="H158" s="9">
        <v>57</v>
      </c>
      <c r="I158" s="16">
        <f>+VLOOKUP(C158,[1]Sheet1!$B:$K,8,FALSE)</f>
      </c>
    </row>
    <row x14ac:dyDescent="0.25" r="159" customHeight="1" ht="16.7">
      <c r="A159" s="9">
        <v>126694</v>
      </c>
      <c r="B159" s="10" t="s">
        <v>327</v>
      </c>
      <c r="C159" s="11">
        <f>+MID(B159,1,18)</f>
      </c>
      <c r="D159" s="10" t="s">
        <v>328</v>
      </c>
      <c r="E159" s="72">
        <v>36.48</v>
      </c>
      <c r="F159" s="14">
        <v>1</v>
      </c>
      <c r="G159" s="15">
        <v>18</v>
      </c>
      <c r="H159" s="9">
        <v>6</v>
      </c>
      <c r="I159" s="16">
        <f>+VLOOKUP(C159,[1]Sheet1!$B:$K,8,FALSE)</f>
      </c>
    </row>
    <row x14ac:dyDescent="0.25" r="160" customHeight="1" ht="16.7">
      <c r="A160" s="9">
        <v>126695</v>
      </c>
      <c r="B160" s="10" t="s">
        <v>329</v>
      </c>
      <c r="C160" s="11">
        <f>+MID(B160,1,18)</f>
      </c>
      <c r="D160" s="10" t="s">
        <v>330</v>
      </c>
      <c r="E160" s="72">
        <v>36.48</v>
      </c>
      <c r="F160" s="14">
        <v>1</v>
      </c>
      <c r="G160" s="15">
        <v>18</v>
      </c>
      <c r="H160" s="9">
        <v>678</v>
      </c>
      <c r="I160" s="16">
        <f>+VLOOKUP(C160,[1]Sheet1!$B:$K,8,FALSE)</f>
      </c>
    </row>
    <row x14ac:dyDescent="0.25" r="161" customHeight="1" ht="16.7">
      <c r="A161" s="9">
        <v>126696</v>
      </c>
      <c r="B161" s="10" t="s">
        <v>331</v>
      </c>
      <c r="C161" s="11">
        <f>+MID(B161,1,18)</f>
      </c>
      <c r="D161" s="10" t="s">
        <v>332</v>
      </c>
      <c r="E161" s="67">
        <v>39.4</v>
      </c>
      <c r="F161" s="14">
        <v>1</v>
      </c>
      <c r="G161" s="15">
        <v>18</v>
      </c>
      <c r="H161" s="9">
        <v>221</v>
      </c>
      <c r="I161" s="16">
        <f>+VLOOKUP(C161,[1]Sheet1!$B:$K,8,FALSE)</f>
      </c>
    </row>
    <row x14ac:dyDescent="0.25" r="162" customHeight="1" ht="16.7">
      <c r="A162" s="9">
        <v>126697</v>
      </c>
      <c r="B162" s="10" t="s">
        <v>333</v>
      </c>
      <c r="C162" s="11">
        <f>+MID(B162,1,18)</f>
      </c>
      <c r="D162" s="10" t="s">
        <v>334</v>
      </c>
      <c r="E162" s="67">
        <v>39.4</v>
      </c>
      <c r="F162" s="14">
        <v>1</v>
      </c>
      <c r="G162" s="15">
        <v>18</v>
      </c>
      <c r="H162" s="9">
        <v>180</v>
      </c>
      <c r="I162" s="16">
        <f>+VLOOKUP(C162,[1]Sheet1!$B:$K,8,FALSE)</f>
      </c>
    </row>
    <row x14ac:dyDescent="0.25" r="163" customHeight="1" ht="16.7">
      <c r="A163" s="9">
        <v>126698</v>
      </c>
      <c r="B163" s="10" t="s">
        <v>335</v>
      </c>
      <c r="C163" s="11">
        <f>+MID(B163,1,18)</f>
      </c>
      <c r="D163" s="10" t="s">
        <v>336</v>
      </c>
      <c r="E163" s="67">
        <v>39.4</v>
      </c>
      <c r="F163" s="14">
        <v>1</v>
      </c>
      <c r="G163" s="15">
        <v>18</v>
      </c>
      <c r="H163" s="9">
        <v>347</v>
      </c>
      <c r="I163" s="16">
        <f>+VLOOKUP(C163,[1]Sheet1!$B:$K,8,FALSE)</f>
      </c>
    </row>
    <row x14ac:dyDescent="0.25" r="164" customHeight="1" ht="16.35">
      <c r="A164" s="9">
        <v>126699</v>
      </c>
      <c r="B164" s="10" t="s">
        <v>337</v>
      </c>
      <c r="C164" s="11">
        <f>+MID(B164,1,18)</f>
      </c>
      <c r="D164" s="10" t="s">
        <v>338</v>
      </c>
      <c r="E164" s="67">
        <v>39.4</v>
      </c>
      <c r="F164" s="14">
        <v>1</v>
      </c>
      <c r="G164" s="15">
        <v>18</v>
      </c>
      <c r="H164" s="9">
        <v>261</v>
      </c>
      <c r="I164" s="16">
        <f>+VLOOKUP(C164,[1]Sheet1!$B:$K,8,FALSE)</f>
      </c>
    </row>
    <row x14ac:dyDescent="0.25" r="165" customHeight="1" ht="22.5">
      <c r="A165" s="9">
        <v>126540</v>
      </c>
      <c r="B165" s="10" t="s">
        <v>339</v>
      </c>
      <c r="C165" s="11">
        <f>+MID(B165,1,18)</f>
      </c>
      <c r="D165" s="10" t="s">
        <v>340</v>
      </c>
      <c r="E165" s="67">
        <v>48.9</v>
      </c>
      <c r="F165" s="14">
        <v>1</v>
      </c>
      <c r="G165" s="15">
        <v>12</v>
      </c>
      <c r="H165" s="9">
        <v>1152</v>
      </c>
      <c r="I165" s="16">
        <f>+VLOOKUP(C165,[1]Sheet1!$B:$K,8,FALSE)</f>
      </c>
    </row>
    <row x14ac:dyDescent="0.25" r="166" customHeight="1" ht="21.75">
      <c r="A166" s="9">
        <v>126541</v>
      </c>
      <c r="B166" s="10" t="s">
        <v>341</v>
      </c>
      <c r="C166" s="11">
        <f>+MID(B166,1,18)</f>
      </c>
      <c r="D166" s="10" t="s">
        <v>342</v>
      </c>
      <c r="E166" s="67">
        <v>48.9</v>
      </c>
      <c r="F166" s="14">
        <v>1</v>
      </c>
      <c r="G166" s="15">
        <v>12</v>
      </c>
      <c r="H166" s="9">
        <v>485</v>
      </c>
      <c r="I166" s="16">
        <f>+VLOOKUP(C166,[1]Sheet1!$B:$K,8,FALSE)</f>
      </c>
    </row>
    <row x14ac:dyDescent="0.25" r="167" customHeight="1" ht="21.2">
      <c r="A167" s="9">
        <v>126383</v>
      </c>
      <c r="B167" s="10" t="s">
        <v>343</v>
      </c>
      <c r="C167" s="11">
        <f>+MID(B167,1,18)</f>
      </c>
      <c r="D167" s="10" t="s">
        <v>344</v>
      </c>
      <c r="E167" s="67">
        <v>48.9</v>
      </c>
      <c r="F167" s="14">
        <v>1</v>
      </c>
      <c r="G167" s="15">
        <v>12</v>
      </c>
      <c r="H167" s="9">
        <v>435</v>
      </c>
      <c r="I167" s="16">
        <f>+VLOOKUP(C167,[1]Sheet1!$B:$K,8,FALSE)</f>
      </c>
    </row>
    <row x14ac:dyDescent="0.25" r="168" customHeight="1" ht="19.35">
      <c r="A168" s="9">
        <v>126603</v>
      </c>
      <c r="B168" s="10" t="s">
        <v>345</v>
      </c>
      <c r="C168" s="11">
        <f>+MID(B168,1,18)</f>
      </c>
      <c r="D168" s="10" t="s">
        <v>346</v>
      </c>
      <c r="E168" s="67">
        <v>75.86</v>
      </c>
      <c r="F168" s="14">
        <v>1</v>
      </c>
      <c r="G168" s="15">
        <v>8</v>
      </c>
      <c r="H168" s="9">
        <v>898</v>
      </c>
      <c r="I168" s="16">
        <f>+VLOOKUP(C168,[1]Sheet1!$B:$K,8,FALSE)</f>
      </c>
    </row>
    <row x14ac:dyDescent="0.25" r="169" customHeight="1" ht="18.6">
      <c r="A169" s="9">
        <v>126604</v>
      </c>
      <c r="B169" s="10" t="s">
        <v>347</v>
      </c>
      <c r="C169" s="11">
        <f>+MID(B169,1,18)</f>
      </c>
      <c r="D169" s="10" t="s">
        <v>348</v>
      </c>
      <c r="E169" s="67">
        <v>75.86</v>
      </c>
      <c r="F169" s="14">
        <v>1</v>
      </c>
      <c r="G169" s="15">
        <v>8</v>
      </c>
      <c r="H169" s="9">
        <v>32</v>
      </c>
      <c r="I169" s="16">
        <f>+VLOOKUP(C169,[1]Sheet1!$B:$K,8,FALSE)</f>
      </c>
    </row>
    <row x14ac:dyDescent="0.25" r="170" customHeight="1" ht="18.6">
      <c r="A170" s="9">
        <v>126605</v>
      </c>
      <c r="B170" s="10" t="s">
        <v>349</v>
      </c>
      <c r="C170" s="11">
        <f>+MID(B170,1,18)</f>
      </c>
      <c r="D170" s="10" t="s">
        <v>350</v>
      </c>
      <c r="E170" s="67">
        <v>75.86</v>
      </c>
      <c r="F170" s="14">
        <v>1</v>
      </c>
      <c r="G170" s="15">
        <v>8</v>
      </c>
      <c r="H170" s="9">
        <v>248</v>
      </c>
      <c r="I170" s="16">
        <f>+VLOOKUP(C170,[1]Sheet1!$B:$K,8,FALSE)</f>
      </c>
    </row>
    <row x14ac:dyDescent="0.25" r="171" customHeight="1" ht="18.6">
      <c r="A171" s="9">
        <v>126606</v>
      </c>
      <c r="B171" s="10" t="s">
        <v>351</v>
      </c>
      <c r="C171" s="11">
        <f>+MID(B171,1,18)</f>
      </c>
      <c r="D171" s="10" t="s">
        <v>352</v>
      </c>
      <c r="E171" s="67">
        <v>75.86</v>
      </c>
      <c r="F171" s="14">
        <v>1</v>
      </c>
      <c r="G171" s="15">
        <v>8</v>
      </c>
      <c r="H171" s="9">
        <v>117</v>
      </c>
      <c r="I171" s="16">
        <f>+VLOOKUP(C171,[1]Sheet1!$B:$K,8,FALSE)</f>
      </c>
    </row>
    <row x14ac:dyDescent="0.25" r="172" customHeight="1" ht="18">
      <c r="A172" s="9">
        <v>126129</v>
      </c>
      <c r="B172" s="10" t="s">
        <v>353</v>
      </c>
      <c r="C172" s="11">
        <f>+MID(B172,1,18)</f>
      </c>
      <c r="D172" s="10" t="s">
        <v>354</v>
      </c>
      <c r="E172" s="67">
        <v>75.86</v>
      </c>
      <c r="F172" s="14">
        <v>1</v>
      </c>
      <c r="G172" s="15">
        <v>8</v>
      </c>
      <c r="H172" s="9">
        <v>1029</v>
      </c>
      <c r="I172" s="16">
        <f>+VLOOKUP(C172,[1]Sheet1!$B:$K,8,FALSE)</f>
      </c>
    </row>
    <row x14ac:dyDescent="0.25" r="173" customHeight="1" ht="19.5">
      <c r="A173" s="9">
        <v>126659</v>
      </c>
      <c r="B173" s="10" t="s">
        <v>355</v>
      </c>
      <c r="C173" s="11">
        <f>+MID(B173,1,18)</f>
      </c>
      <c r="D173" s="10" t="s">
        <v>356</v>
      </c>
      <c r="E173" s="67">
        <v>173.13</v>
      </c>
      <c r="F173" s="14">
        <v>1</v>
      </c>
      <c r="G173" s="15">
        <v>4</v>
      </c>
      <c r="H173" s="41">
        <v>0</v>
      </c>
      <c r="I173" s="16">
        <f>+VLOOKUP(C173,[1]Sheet1!$B:$K,8,FALSE)</f>
      </c>
    </row>
    <row x14ac:dyDescent="0.25" r="174" customHeight="1" ht="19.5">
      <c r="A174" s="9">
        <v>126660</v>
      </c>
      <c r="B174" s="10" t="s">
        <v>357</v>
      </c>
      <c r="C174" s="11">
        <f>+MID(B174,1,18)</f>
      </c>
      <c r="D174" s="10" t="s">
        <v>358</v>
      </c>
      <c r="E174" s="67">
        <v>173.13</v>
      </c>
      <c r="F174" s="14">
        <v>1</v>
      </c>
      <c r="G174" s="15">
        <v>4</v>
      </c>
      <c r="H174" s="9">
        <v>27</v>
      </c>
      <c r="I174" s="16">
        <f>+VLOOKUP(C174,[1]Sheet1!$B:$K,8,FALSE)</f>
      </c>
    </row>
    <row x14ac:dyDescent="0.25" r="175" customHeight="1" ht="19.5">
      <c r="A175" s="9">
        <v>126661</v>
      </c>
      <c r="B175" s="10" t="s">
        <v>359</v>
      </c>
      <c r="C175" s="11">
        <f>+MID(B175,1,18)</f>
      </c>
      <c r="D175" s="10" t="s">
        <v>360</v>
      </c>
      <c r="E175" s="67">
        <v>173.13</v>
      </c>
      <c r="F175" s="14">
        <v>1</v>
      </c>
      <c r="G175" s="15">
        <v>4</v>
      </c>
      <c r="H175" s="9">
        <v>60</v>
      </c>
      <c r="I175" s="16">
        <f>+VLOOKUP(C175,[1]Sheet1!$B:$K,8,FALSE)</f>
      </c>
    </row>
    <row x14ac:dyDescent="0.25" r="176" customHeight="1" ht="19.5">
      <c r="A176" s="9">
        <v>126733</v>
      </c>
      <c r="B176" s="10" t="s">
        <v>361</v>
      </c>
      <c r="C176" s="11">
        <f>+MID(B176,1,18)</f>
      </c>
      <c r="D176" s="10" t="s">
        <v>362</v>
      </c>
      <c r="E176" s="67">
        <v>267.75</v>
      </c>
      <c r="F176" s="14">
        <v>1</v>
      </c>
      <c r="G176" s="15">
        <v>2</v>
      </c>
      <c r="H176" s="9">
        <v>33</v>
      </c>
      <c r="I176" s="16">
        <f>+VLOOKUP(C176,[1]Sheet1!$B:$K,8,FALSE)</f>
      </c>
    </row>
    <row x14ac:dyDescent="0.25" r="177" customHeight="1" ht="19.5">
      <c r="A177" s="9">
        <v>126734</v>
      </c>
      <c r="B177" s="10" t="s">
        <v>363</v>
      </c>
      <c r="C177" s="11">
        <f>+MID(B177,1,18)</f>
      </c>
      <c r="D177" s="10" t="s">
        <v>364</v>
      </c>
      <c r="E177" s="67">
        <v>267.75</v>
      </c>
      <c r="F177" s="14">
        <v>1</v>
      </c>
      <c r="G177" s="15">
        <v>2</v>
      </c>
      <c r="H177" s="9">
        <v>32</v>
      </c>
      <c r="I177" s="16">
        <f>+VLOOKUP(C177,[1]Sheet1!$B:$K,8,FALSE)</f>
      </c>
    </row>
    <row x14ac:dyDescent="0.25" r="178" customHeight="1" ht="19.5">
      <c r="A178" s="9">
        <v>126742</v>
      </c>
      <c r="B178" s="10" t="s">
        <v>365</v>
      </c>
      <c r="C178" s="11">
        <f>+MID(B178,1,18)</f>
      </c>
      <c r="D178" s="10" t="s">
        <v>366</v>
      </c>
      <c r="E178" s="67">
        <v>326.32</v>
      </c>
      <c r="F178" s="14">
        <v>1</v>
      </c>
      <c r="G178" s="15">
        <v>2</v>
      </c>
      <c r="H178" s="9">
        <v>4</v>
      </c>
      <c r="I178" s="16">
        <f>+VLOOKUP(C178,[1]Sheet1!$B:$K,8,FALSE)</f>
      </c>
    </row>
    <row x14ac:dyDescent="0.25" r="179" customHeight="1" ht="19.5">
      <c r="A179" s="9">
        <v>126743</v>
      </c>
      <c r="B179" s="10" t="s">
        <v>367</v>
      </c>
      <c r="C179" s="11">
        <f>+MID(B179,1,18)</f>
      </c>
      <c r="D179" s="10" t="s">
        <v>368</v>
      </c>
      <c r="E179" s="67">
        <v>326.32</v>
      </c>
      <c r="F179" s="14">
        <v>1</v>
      </c>
      <c r="G179" s="15">
        <v>2</v>
      </c>
      <c r="H179" s="41">
        <v>0</v>
      </c>
      <c r="I179" s="16">
        <f>+VLOOKUP(C179,[1]Sheet1!$B:$K,8,FALSE)</f>
      </c>
    </row>
    <row x14ac:dyDescent="0.25" r="180" customHeight="1" ht="19.5">
      <c r="A180" s="9">
        <v>126636</v>
      </c>
      <c r="B180" s="10" t="s">
        <v>369</v>
      </c>
      <c r="C180" s="11">
        <f>+MID(B180,1,20)</f>
      </c>
      <c r="D180" s="10" t="s">
        <v>370</v>
      </c>
      <c r="E180" s="67">
        <v>835.62</v>
      </c>
      <c r="F180" s="14">
        <v>1</v>
      </c>
      <c r="G180" s="15">
        <v>1</v>
      </c>
      <c r="H180" s="41">
        <v>0</v>
      </c>
      <c r="I180" s="16">
        <f>+VLOOKUP(C180,[1]Sheet1!$B:$K,8,FALSE)</f>
      </c>
    </row>
    <row x14ac:dyDescent="0.25" r="181" customHeight="1" ht="19.5">
      <c r="A181" s="9">
        <v>126637</v>
      </c>
      <c r="B181" s="10" t="s">
        <v>371</v>
      </c>
      <c r="C181" s="11">
        <f>+MID(B181,1,20)</f>
      </c>
      <c r="D181" s="10" t="s">
        <v>372</v>
      </c>
      <c r="E181" s="67">
        <v>973.38</v>
      </c>
      <c r="F181" s="14">
        <v>1</v>
      </c>
      <c r="G181" s="15">
        <v>1</v>
      </c>
      <c r="H181" s="41">
        <v>0</v>
      </c>
      <c r="I181" s="16">
        <f>+VLOOKUP(C181,[1]Sheet1!$B:$K,8,FALSE)</f>
      </c>
    </row>
    <row x14ac:dyDescent="0.25" r="182" customHeight="1" ht="33">
      <c r="A182" s="46">
        <v>149680</v>
      </c>
      <c r="B182" s="79" t="s">
        <v>373</v>
      </c>
      <c r="C182" s="48">
        <f>+MID(B182,1,18)</f>
      </c>
      <c r="D182" s="47" t="s">
        <v>374</v>
      </c>
      <c r="E182" s="49">
        <v>120.96</v>
      </c>
      <c r="F182" s="50">
        <v>1</v>
      </c>
      <c r="G182" s="51">
        <v>18</v>
      </c>
      <c r="H182" s="46">
        <v>90</v>
      </c>
      <c r="I182" s="53">
        <f>+VLOOKUP(C182,[1]Sheet1!$B:$K,8,FALSE)</f>
      </c>
    </row>
    <row x14ac:dyDescent="0.25" r="183" customHeight="1" ht="33">
      <c r="A183" s="9">
        <v>149681</v>
      </c>
      <c r="B183" s="10" t="s">
        <v>375</v>
      </c>
      <c r="C183" s="11">
        <f>+MID(B183,1,14)</f>
      </c>
      <c r="D183" s="77" t="s">
        <v>376</v>
      </c>
      <c r="E183" s="72">
        <v>96.18</v>
      </c>
      <c r="F183" s="14">
        <v>1</v>
      </c>
      <c r="G183" s="15">
        <v>18</v>
      </c>
      <c r="H183" s="9">
        <v>87</v>
      </c>
      <c r="I183" s="16">
        <f>+VLOOKUP(C183,[1]Sheet1!$B:$K,8,FALSE)</f>
      </c>
    </row>
    <row x14ac:dyDescent="0.25" r="184" customHeight="1" ht="33">
      <c r="A184" s="9">
        <v>149682</v>
      </c>
      <c r="B184" s="10" t="s">
        <v>377</v>
      </c>
      <c r="C184" s="11">
        <f>+MID(B184,1,14)</f>
      </c>
      <c r="D184" s="40" t="s">
        <v>378</v>
      </c>
      <c r="E184" s="67">
        <v>103.87</v>
      </c>
      <c r="F184" s="14">
        <v>1</v>
      </c>
      <c r="G184" s="15">
        <v>18</v>
      </c>
      <c r="H184" s="41">
        <v>0</v>
      </c>
      <c r="I184" s="16">
        <f>+VLOOKUP(C184,[1]Sheet1!$B:$K,8,FALSE)</f>
      </c>
    </row>
    <row x14ac:dyDescent="0.25" r="185" customHeight="1" ht="33">
      <c r="A185" s="9">
        <v>149683</v>
      </c>
      <c r="B185" s="10" t="s">
        <v>379</v>
      </c>
      <c r="C185" s="11">
        <f>+MID(B185,1,14)</f>
      </c>
      <c r="D185" s="40" t="s">
        <v>380</v>
      </c>
      <c r="E185" s="72">
        <v>96.18</v>
      </c>
      <c r="F185" s="14">
        <v>1</v>
      </c>
      <c r="G185" s="15">
        <v>18</v>
      </c>
      <c r="H185" s="9">
        <v>169</v>
      </c>
      <c r="I185" s="16">
        <f>+VLOOKUP(C185,[1]Sheet1!$B:$K,8,FALSE)</f>
      </c>
    </row>
    <row x14ac:dyDescent="0.25" r="186" customHeight="1" ht="33">
      <c r="A186" s="9">
        <v>149684</v>
      </c>
      <c r="B186" s="10" t="s">
        <v>381</v>
      </c>
      <c r="C186" s="11">
        <f>+MID(B186,1,14)</f>
      </c>
      <c r="D186" s="77" t="s">
        <v>382</v>
      </c>
      <c r="E186" s="67">
        <v>103.87</v>
      </c>
      <c r="F186" s="14">
        <v>1</v>
      </c>
      <c r="G186" s="15">
        <v>18</v>
      </c>
      <c r="H186" s="9">
        <v>32</v>
      </c>
      <c r="I186" s="16">
        <f>+VLOOKUP(C186,[1]Sheet1!$B:$K,8,FALSE)</f>
      </c>
    </row>
    <row x14ac:dyDescent="0.25" r="187" customHeight="1" ht="33">
      <c r="A187" s="9">
        <v>149685</v>
      </c>
      <c r="B187" s="10" t="s">
        <v>383</v>
      </c>
      <c r="C187" s="11">
        <f>+MID(B187,1,14)</f>
      </c>
      <c r="D187" s="40" t="s">
        <v>384</v>
      </c>
      <c r="E187" s="67">
        <v>103.87</v>
      </c>
      <c r="F187" s="14">
        <v>1</v>
      </c>
      <c r="G187" s="15">
        <v>18</v>
      </c>
      <c r="H187" s="9">
        <v>209</v>
      </c>
      <c r="I187" s="16">
        <f>+VLOOKUP(C187,[1]Sheet1!$B:$K,8,FALSE)</f>
      </c>
    </row>
    <row x14ac:dyDescent="0.25" r="188" customHeight="1" ht="33">
      <c r="A188" s="9">
        <v>149358</v>
      </c>
      <c r="B188" s="10" t="s">
        <v>385</v>
      </c>
      <c r="C188" s="11">
        <f>+MID(B188,1,14)</f>
      </c>
      <c r="D188" s="40" t="s">
        <v>386</v>
      </c>
      <c r="E188" s="67">
        <v>103.87</v>
      </c>
      <c r="F188" s="14">
        <v>1</v>
      </c>
      <c r="G188" s="15">
        <v>18</v>
      </c>
      <c r="H188" s="9">
        <v>199</v>
      </c>
      <c r="I188" s="16">
        <f>+VLOOKUP(C188,[1]Sheet1!$B:$K,8,FALSE)</f>
      </c>
    </row>
    <row x14ac:dyDescent="0.25" r="189" customHeight="1" ht="48.95000000000001">
      <c r="A189" s="9">
        <v>149676</v>
      </c>
      <c r="B189" s="10" t="s">
        <v>387</v>
      </c>
      <c r="C189" s="11">
        <f>+MID(B189,1,14)</f>
      </c>
      <c r="D189" s="40" t="s">
        <v>388</v>
      </c>
      <c r="E189" s="72">
        <v>96.18</v>
      </c>
      <c r="F189" s="14">
        <v>1</v>
      </c>
      <c r="G189" s="15">
        <v>18</v>
      </c>
      <c r="H189" s="41">
        <v>0</v>
      </c>
      <c r="I189" s="16">
        <f>+VLOOKUP(C189,[1]Sheet1!$B:$K,8,FALSE)</f>
      </c>
    </row>
    <row x14ac:dyDescent="0.25" r="190" customHeight="1" ht="23.850000000000005">
      <c r="A190" s="9">
        <v>149477</v>
      </c>
      <c r="B190" s="10" t="s">
        <v>389</v>
      </c>
      <c r="C190" s="11">
        <f>+MID(B190,1,14)</f>
      </c>
      <c r="D190" s="40" t="s">
        <v>390</v>
      </c>
      <c r="E190" s="67">
        <v>144.76</v>
      </c>
      <c r="F190" s="14">
        <v>1</v>
      </c>
      <c r="G190" s="15">
        <v>8</v>
      </c>
      <c r="H190" s="9">
        <v>216</v>
      </c>
      <c r="I190" s="16">
        <f>+VLOOKUP(C190,[1]Sheet1!$B:$K,8,FALSE)</f>
      </c>
    </row>
    <row x14ac:dyDescent="0.25" r="191" customHeight="1" ht="23.25">
      <c r="A191" s="9">
        <v>149478</v>
      </c>
      <c r="B191" s="10" t="s">
        <v>391</v>
      </c>
      <c r="C191" s="11">
        <f>+MID(B191,1,14)</f>
      </c>
      <c r="D191" s="40" t="s">
        <v>392</v>
      </c>
      <c r="E191" s="67">
        <v>144.76</v>
      </c>
      <c r="F191" s="14">
        <v>1</v>
      </c>
      <c r="G191" s="15">
        <v>8</v>
      </c>
      <c r="H191" s="9">
        <v>8</v>
      </c>
      <c r="I191" s="16">
        <f>+VLOOKUP(C191,[1]Sheet1!$B:$K,8,FALSE)</f>
      </c>
    </row>
    <row x14ac:dyDescent="0.25" r="192" customHeight="1" ht="22.5">
      <c r="A192" s="9">
        <v>149479</v>
      </c>
      <c r="B192" s="10" t="s">
        <v>393</v>
      </c>
      <c r="C192" s="11">
        <f>+MID(B192,1,14)</f>
      </c>
      <c r="D192" s="40" t="s">
        <v>394</v>
      </c>
      <c r="E192" s="67">
        <v>144.76</v>
      </c>
      <c r="F192" s="14">
        <v>1</v>
      </c>
      <c r="G192" s="15">
        <v>8</v>
      </c>
      <c r="H192" s="9">
        <v>146</v>
      </c>
      <c r="I192" s="16">
        <f>+VLOOKUP(C192,[1]Sheet1!$B:$K,8,FALSE)</f>
      </c>
    </row>
    <row x14ac:dyDescent="0.25" r="193" customHeight="1" ht="25.5">
      <c r="A193" s="9">
        <v>149725</v>
      </c>
      <c r="B193" s="10" t="s">
        <v>395</v>
      </c>
      <c r="C193" s="11">
        <f>+MID(B193,1,14)</f>
      </c>
      <c r="D193" s="40" t="s">
        <v>396</v>
      </c>
      <c r="E193" s="72">
        <v>333.5</v>
      </c>
      <c r="F193" s="14">
        <v>1</v>
      </c>
      <c r="G193" s="15">
        <v>2</v>
      </c>
      <c r="H193" s="9">
        <v>33</v>
      </c>
      <c r="I193" s="16">
        <f>+VLOOKUP(C193,[1]Sheet1!$B:$K,8,FALSE)</f>
      </c>
    </row>
    <row x14ac:dyDescent="0.25" r="194" customHeight="1" ht="24.75">
      <c r="A194" s="9">
        <v>149723</v>
      </c>
      <c r="B194" s="10" t="s">
        <v>397</v>
      </c>
      <c r="C194" s="11">
        <f>+MID(B194,1,14)</f>
      </c>
      <c r="D194" s="40" t="s">
        <v>398</v>
      </c>
      <c r="E194" s="72">
        <v>333.5</v>
      </c>
      <c r="F194" s="14">
        <v>1</v>
      </c>
      <c r="G194" s="15">
        <v>2</v>
      </c>
      <c r="H194" s="41">
        <v>0</v>
      </c>
      <c r="I194" s="16">
        <f>+VLOOKUP(C194,[1]Sheet1!$B:$K,8,FALSE)</f>
      </c>
    </row>
    <row x14ac:dyDescent="0.25" r="195" customHeight="1" ht="24.2">
      <c r="A195" s="9">
        <v>149726</v>
      </c>
      <c r="B195" s="10" t="s">
        <v>399</v>
      </c>
      <c r="C195" s="11">
        <f>+MID(B195,1,14)</f>
      </c>
      <c r="D195" s="40" t="s">
        <v>400</v>
      </c>
      <c r="E195" s="67">
        <v>360.18</v>
      </c>
      <c r="F195" s="14">
        <v>1</v>
      </c>
      <c r="G195" s="15">
        <v>2</v>
      </c>
      <c r="H195" s="41">
        <v>0</v>
      </c>
      <c r="I195" s="16">
        <f>+VLOOKUP(C195,[1]Sheet1!$B:$K,8,FALSE)</f>
      </c>
    </row>
    <row x14ac:dyDescent="0.25" r="196" customHeight="1" ht="72.95">
      <c r="A196" s="9">
        <v>149486</v>
      </c>
      <c r="B196" s="10" t="s">
        <v>401</v>
      </c>
      <c r="C196" s="11">
        <f>+MID(B196,1,14)</f>
      </c>
      <c r="D196" s="40" t="s">
        <v>402</v>
      </c>
      <c r="E196" s="67">
        <v>389.35</v>
      </c>
      <c r="F196" s="14">
        <v>1</v>
      </c>
      <c r="G196" s="15">
        <v>2</v>
      </c>
      <c r="H196" s="41">
        <v>0</v>
      </c>
      <c r="I196" s="16">
        <f>+VLOOKUP(C196,[1]Sheet1!$B:$K,8,FALSE)</f>
      </c>
    </row>
    <row x14ac:dyDescent="0.25" r="197" customHeight="1" ht="50.85">
      <c r="A197" s="9">
        <v>149986</v>
      </c>
      <c r="B197" s="10" t="s">
        <v>403</v>
      </c>
      <c r="C197" s="11">
        <f>+MID(B197,1,14)</f>
      </c>
      <c r="D197" s="40" t="s">
        <v>404</v>
      </c>
      <c r="E197" s="67">
        <v>803.81</v>
      </c>
      <c r="F197" s="14">
        <v>1</v>
      </c>
      <c r="G197" s="15">
        <v>1</v>
      </c>
      <c r="H197" s="9">
        <v>3</v>
      </c>
      <c r="I197" s="16">
        <f>+VLOOKUP(C197,[1]Sheet1!$B:$K,8,FALSE)</f>
      </c>
    </row>
    <row x14ac:dyDescent="0.25" r="198" customHeight="1" ht="49.35">
      <c r="A198" s="9">
        <v>149916</v>
      </c>
      <c r="B198" s="10" t="s">
        <v>405</v>
      </c>
      <c r="C198" s="11">
        <f>+MID(B198,1,14)</f>
      </c>
      <c r="D198" s="40" t="s">
        <v>406</v>
      </c>
      <c r="E198" s="67">
        <v>803.81</v>
      </c>
      <c r="F198" s="14">
        <v>1</v>
      </c>
      <c r="G198" s="15">
        <v>1</v>
      </c>
      <c r="H198" s="41">
        <v>0</v>
      </c>
      <c r="I198" s="16">
        <f>+VLOOKUP(C198,[1]Sheet1!$B:$K,8,FALSE)</f>
      </c>
    </row>
    <row x14ac:dyDescent="0.25" r="199" customHeight="1" ht="53.25">
      <c r="A199" s="9">
        <v>149858</v>
      </c>
      <c r="B199" s="10" t="s">
        <v>407</v>
      </c>
      <c r="C199" s="11">
        <f>+MID(B199,1,16)</f>
      </c>
      <c r="D199" s="40" t="s">
        <v>408</v>
      </c>
      <c r="E199" s="67">
        <v>883.49</v>
      </c>
      <c r="F199" s="14">
        <v>1</v>
      </c>
      <c r="G199" s="15">
        <v>1</v>
      </c>
      <c r="H199" s="41">
        <v>0</v>
      </c>
      <c r="I199" s="16">
        <f>+VLOOKUP(C199,[1]Sheet1!$B:$K,8,FALSE)</f>
      </c>
    </row>
    <row x14ac:dyDescent="0.25" r="200" customHeight="1" ht="51.95000000000001">
      <c r="A200" s="9">
        <v>149856</v>
      </c>
      <c r="B200" s="10" t="s">
        <v>409</v>
      </c>
      <c r="C200" s="11">
        <f>+MID(B200,1,16)</f>
      </c>
      <c r="D200" s="40" t="s">
        <v>410</v>
      </c>
      <c r="E200" s="72">
        <v>818.05</v>
      </c>
      <c r="F200" s="14">
        <v>1</v>
      </c>
      <c r="G200" s="15">
        <v>1</v>
      </c>
      <c r="H200" s="41">
        <v>0</v>
      </c>
      <c r="I200" s="16">
        <f>+VLOOKUP(C200,[1]Sheet1!$B:$K,8,FALSE)</f>
      </c>
    </row>
    <row x14ac:dyDescent="0.25" r="201" customHeight="1" ht="75">
      <c r="A201" s="9">
        <v>149862</v>
      </c>
      <c r="B201" s="10" t="s">
        <v>411</v>
      </c>
      <c r="C201" s="11">
        <f>+MID(B201,1,16)</f>
      </c>
      <c r="D201" s="40" t="s">
        <v>412</v>
      </c>
      <c r="E201" s="67">
        <v>196.02</v>
      </c>
      <c r="F201" s="14">
        <v>1</v>
      </c>
      <c r="G201" s="15">
        <v>8</v>
      </c>
      <c r="H201" s="41">
        <v>0</v>
      </c>
      <c r="I201" s="16">
        <f>+VLOOKUP(C201,[1]Sheet1!$B:$K,8,FALSE)</f>
      </c>
    </row>
    <row x14ac:dyDescent="0.25" r="202" customHeight="1" ht="60.75">
      <c r="A202" s="9">
        <v>149887</v>
      </c>
      <c r="B202" s="10" t="s">
        <v>413</v>
      </c>
      <c r="C202" s="11">
        <f>+MID(B202,1,16)</f>
      </c>
      <c r="D202" s="77" t="s">
        <v>414</v>
      </c>
      <c r="E202" s="80">
        <v>216.11</v>
      </c>
      <c r="F202" s="14">
        <v>1</v>
      </c>
      <c r="G202" s="15">
        <v>8</v>
      </c>
      <c r="H202" s="32">
        <v>12</v>
      </c>
      <c r="I202" s="16">
        <f>+VLOOKUP(C202,[1]Sheet1!$B:$K,8,FALSE)</f>
      </c>
    </row>
    <row x14ac:dyDescent="0.25" r="203" customHeight="1" ht="60.75">
      <c r="A203" s="9">
        <v>149750</v>
      </c>
      <c r="B203" s="10" t="s">
        <v>415</v>
      </c>
      <c r="C203" s="11">
        <f>+MID(B203,1,16)</f>
      </c>
      <c r="D203" s="77" t="s">
        <v>416</v>
      </c>
      <c r="E203" s="81">
        <v>400.2</v>
      </c>
      <c r="F203" s="14">
        <v>1</v>
      </c>
      <c r="G203" s="15">
        <v>2</v>
      </c>
      <c r="H203" s="41">
        <v>0</v>
      </c>
      <c r="I203" s="16">
        <f>+VLOOKUP(C203,[1]Sheet1!$B:$K,8,FALSE)</f>
      </c>
    </row>
    <row x14ac:dyDescent="0.25" r="204" customHeight="1" ht="60.75">
      <c r="A204" s="9">
        <v>149488</v>
      </c>
      <c r="B204" s="10" t="s">
        <v>417</v>
      </c>
      <c r="C204" s="11">
        <f>+MID(B204,1,16)</f>
      </c>
      <c r="D204" s="77" t="s">
        <v>418</v>
      </c>
      <c r="E204" s="80">
        <v>557.28</v>
      </c>
      <c r="F204" s="14">
        <v>1</v>
      </c>
      <c r="G204" s="15">
        <v>2</v>
      </c>
      <c r="H204" s="9">
        <v>35</v>
      </c>
      <c r="I204" s="16">
        <f>+VLOOKUP(C204,[1]Sheet1!$B:$K,8,FALSE)</f>
      </c>
    </row>
    <row x14ac:dyDescent="0.25" r="205" customHeight="1" ht="62.45000000000001">
      <c r="A205" s="9">
        <v>149497</v>
      </c>
      <c r="B205" s="10" t="s">
        <v>419</v>
      </c>
      <c r="C205" s="11">
        <f>+MID(B205,1,16)</f>
      </c>
      <c r="D205" s="77" t="s">
        <v>420</v>
      </c>
      <c r="E205" s="80">
        <v>489.52</v>
      </c>
      <c r="F205" s="14">
        <v>1</v>
      </c>
      <c r="G205" s="15">
        <v>2</v>
      </c>
      <c r="H205" s="41">
        <v>0</v>
      </c>
      <c r="I205" s="16">
        <f>+VLOOKUP(C205,[1]Sheet1!$B:$K,8,FALSE)</f>
      </c>
    </row>
    <row x14ac:dyDescent="0.25" r="206" customHeight="1" ht="62.45000000000001">
      <c r="A206" s="9">
        <v>149923</v>
      </c>
      <c r="B206" s="10" t="s">
        <v>421</v>
      </c>
      <c r="C206" s="11">
        <f>+MID(B206,1,17)</f>
      </c>
      <c r="D206" s="40" t="s">
        <v>422</v>
      </c>
      <c r="E206" s="80">
        <v>1020.17</v>
      </c>
      <c r="F206" s="14">
        <v>1</v>
      </c>
      <c r="G206" s="15">
        <v>1</v>
      </c>
      <c r="H206" s="41">
        <v>0</v>
      </c>
      <c r="I206" s="16">
        <f>+VLOOKUP(C206,[1]Sheet1!$B:$K,8,FALSE)</f>
      </c>
    </row>
    <row x14ac:dyDescent="0.25" r="207" customHeight="1" ht="24.75">
      <c r="A207" s="46">
        <v>271583</v>
      </c>
      <c r="B207" s="79" t="s">
        <v>423</v>
      </c>
      <c r="C207" s="48">
        <f>+MID(B207,1,17)</f>
      </c>
      <c r="D207" s="47" t="s">
        <v>424</v>
      </c>
      <c r="E207" s="49">
        <v>153.94</v>
      </c>
      <c r="F207" s="50">
        <v>1</v>
      </c>
      <c r="G207" s="82"/>
      <c r="H207" s="46">
        <v>72</v>
      </c>
      <c r="I207" s="53">
        <f>+VLOOKUP(C207,[1]Sheet1!$B:$K,8,FALSE)</f>
      </c>
    </row>
    <row x14ac:dyDescent="0.25" r="208" customHeight="1" ht="24">
      <c r="A208" s="46">
        <v>271584</v>
      </c>
      <c r="B208" s="79" t="s">
        <v>425</v>
      </c>
      <c r="C208" s="48">
        <f>+MID(B208,1,16)</f>
      </c>
      <c r="D208" s="47" t="s">
        <v>426</v>
      </c>
      <c r="E208" s="49">
        <v>153.94</v>
      </c>
      <c r="F208" s="50">
        <v>1</v>
      </c>
      <c r="G208" s="82"/>
      <c r="H208" s="46">
        <v>72</v>
      </c>
      <c r="I208" s="53">
        <f>+VLOOKUP(C208,[1]Sheet1!$B:$K,8,FALSE)</f>
      </c>
    </row>
    <row x14ac:dyDescent="0.25" r="209" customHeight="1" ht="24">
      <c r="A209" s="46">
        <v>271585</v>
      </c>
      <c r="B209" s="79" t="s">
        <v>427</v>
      </c>
      <c r="C209" s="48">
        <f>+MID(B209,1,14)</f>
      </c>
      <c r="D209" s="47" t="s">
        <v>428</v>
      </c>
      <c r="E209" s="49">
        <v>153.94</v>
      </c>
      <c r="F209" s="50">
        <v>1</v>
      </c>
      <c r="G209" s="82"/>
      <c r="H209" s="46">
        <v>72</v>
      </c>
      <c r="I209" s="53">
        <f>+VLOOKUP(C209,[1]Sheet1!$B:$K,8,FALSE)</f>
      </c>
    </row>
    <row x14ac:dyDescent="0.25" r="210" customHeight="1" ht="24">
      <c r="A210" s="46">
        <v>271586</v>
      </c>
      <c r="B210" s="79" t="s">
        <v>429</v>
      </c>
      <c r="C210" s="48">
        <f>+MID(B210,1,14)</f>
      </c>
      <c r="D210" s="47" t="s">
        <v>430</v>
      </c>
      <c r="E210" s="49">
        <v>153.94</v>
      </c>
      <c r="F210" s="50">
        <v>1</v>
      </c>
      <c r="G210" s="82"/>
      <c r="H210" s="46">
        <v>72</v>
      </c>
      <c r="I210" s="53">
        <f>+VLOOKUP(C210,[1]Sheet1!$B:$K,8,FALSE)</f>
      </c>
    </row>
    <row x14ac:dyDescent="0.25" r="211" customHeight="1" ht="24">
      <c r="A211" s="46">
        <v>271587</v>
      </c>
      <c r="B211" s="79" t="s">
        <v>431</v>
      </c>
      <c r="C211" s="48">
        <f>+MID(B211,1,14)</f>
      </c>
      <c r="D211" s="83" t="s">
        <v>432</v>
      </c>
      <c r="E211" s="49">
        <v>153.94</v>
      </c>
      <c r="F211" s="50">
        <v>1</v>
      </c>
      <c r="G211" s="82"/>
      <c r="H211" s="46">
        <v>72</v>
      </c>
      <c r="I211" s="53">
        <f>+VLOOKUP(C211,[1]Sheet1!$B:$K,8,FALSE)</f>
      </c>
    </row>
    <row x14ac:dyDescent="0.25" r="212" customHeight="1" ht="24">
      <c r="A212" s="46">
        <v>271588</v>
      </c>
      <c r="B212" s="79" t="s">
        <v>433</v>
      </c>
      <c r="C212" s="48">
        <f>+MID(B212,1,14)</f>
      </c>
      <c r="D212" s="47" t="s">
        <v>434</v>
      </c>
      <c r="E212" s="49">
        <v>153.94</v>
      </c>
      <c r="F212" s="50">
        <v>1</v>
      </c>
      <c r="G212" s="82"/>
      <c r="H212" s="46">
        <v>72</v>
      </c>
      <c r="I212" s="53">
        <f>+VLOOKUP(C212,[1]Sheet1!$B:$K,8,FALSE)</f>
      </c>
    </row>
    <row x14ac:dyDescent="0.25" r="213" customHeight="1" ht="24">
      <c r="A213" s="46">
        <v>271589</v>
      </c>
      <c r="B213" s="79" t="s">
        <v>435</v>
      </c>
      <c r="C213" s="48">
        <f>+MID(B213,1,14)</f>
      </c>
      <c r="D213" s="83" t="s">
        <v>436</v>
      </c>
      <c r="E213" s="49">
        <v>153.94</v>
      </c>
      <c r="F213" s="50">
        <v>1</v>
      </c>
      <c r="G213" s="82"/>
      <c r="H213" s="46">
        <v>72</v>
      </c>
      <c r="I213" s="53">
        <f>+VLOOKUP(C213,[1]Sheet1!$B:$K,8,FALSE)</f>
      </c>
    </row>
    <row x14ac:dyDescent="0.25" r="214" customHeight="1" ht="23.25">
      <c r="A214" s="46">
        <v>271590</v>
      </c>
      <c r="B214" s="79" t="s">
        <v>437</v>
      </c>
      <c r="C214" s="48">
        <f>+MID(B214,1,14)</f>
      </c>
      <c r="D214" s="83" t="s">
        <v>438</v>
      </c>
      <c r="E214" s="49">
        <v>153.94</v>
      </c>
      <c r="F214" s="50">
        <v>1</v>
      </c>
      <c r="G214" s="82"/>
      <c r="H214" s="46">
        <v>72</v>
      </c>
      <c r="I214" s="53">
        <f>+VLOOKUP(C214,[1]Sheet1!$B:$K,8,FALSE)</f>
      </c>
    </row>
    <row x14ac:dyDescent="0.25" r="215" customHeight="1" ht="26.45">
      <c r="A215" s="46">
        <v>271172</v>
      </c>
      <c r="B215" s="79" t="s">
        <v>439</v>
      </c>
      <c r="C215" s="48">
        <f>+MID(B215,1,14)</f>
      </c>
      <c r="D215" s="47" t="s">
        <v>440</v>
      </c>
      <c r="E215" s="49">
        <v>213.94</v>
      </c>
      <c r="F215" s="50">
        <v>1</v>
      </c>
      <c r="G215" s="51">
        <v>8</v>
      </c>
      <c r="H215" s="46">
        <v>32</v>
      </c>
      <c r="I215" s="53">
        <f>+VLOOKUP(C215,[1]Sheet1!$B:$K,8,FALSE)</f>
      </c>
    </row>
    <row x14ac:dyDescent="0.25" r="216" customHeight="1" ht="25.7">
      <c r="A216" s="46">
        <v>271173</v>
      </c>
      <c r="B216" s="79" t="s">
        <v>441</v>
      </c>
      <c r="C216" s="48">
        <f>+MID(B216,1,14)</f>
      </c>
      <c r="D216" s="47" t="s">
        <v>442</v>
      </c>
      <c r="E216" s="49">
        <v>213.94</v>
      </c>
      <c r="F216" s="50">
        <v>1</v>
      </c>
      <c r="G216" s="51">
        <v>8</v>
      </c>
      <c r="H216" s="46">
        <v>32</v>
      </c>
      <c r="I216" s="53">
        <f>+VLOOKUP(C216,[1]Sheet1!$B:$K,8,FALSE)</f>
      </c>
    </row>
    <row x14ac:dyDescent="0.25" r="217" customHeight="1" ht="25.7">
      <c r="A217" s="46">
        <v>271174</v>
      </c>
      <c r="B217" s="79" t="s">
        <v>443</v>
      </c>
      <c r="C217" s="48">
        <f>+MID(B217,1,14)</f>
      </c>
      <c r="D217" s="47" t="s">
        <v>444</v>
      </c>
      <c r="E217" s="49">
        <v>213.94</v>
      </c>
      <c r="F217" s="50">
        <v>1</v>
      </c>
      <c r="G217" s="51">
        <v>8</v>
      </c>
      <c r="H217" s="46">
        <v>32</v>
      </c>
      <c r="I217" s="53">
        <f>+VLOOKUP(C217,[1]Sheet1!$B:$K,8,FALSE)</f>
      </c>
    </row>
    <row x14ac:dyDescent="0.25" r="218" customHeight="1" ht="25.7">
      <c r="A218" s="46">
        <v>271175</v>
      </c>
      <c r="B218" s="79" t="s">
        <v>445</v>
      </c>
      <c r="C218" s="48">
        <f>+MID(B218,1,14)</f>
      </c>
      <c r="D218" s="47" t="s">
        <v>446</v>
      </c>
      <c r="E218" s="49">
        <v>213.94</v>
      </c>
      <c r="F218" s="50">
        <v>1</v>
      </c>
      <c r="G218" s="51">
        <v>8</v>
      </c>
      <c r="H218" s="46">
        <v>32</v>
      </c>
      <c r="I218" s="53">
        <f>+VLOOKUP(C218,[1]Sheet1!$B:$K,8,FALSE)</f>
      </c>
    </row>
    <row x14ac:dyDescent="0.25" r="219" customHeight="1" ht="25.350000000000005">
      <c r="A219" s="46">
        <v>271176</v>
      </c>
      <c r="B219" s="79" t="s">
        <v>447</v>
      </c>
      <c r="C219" s="48">
        <f>+MID(B219,1,14)</f>
      </c>
      <c r="D219" s="83" t="s">
        <v>448</v>
      </c>
      <c r="E219" s="49">
        <v>213.94</v>
      </c>
      <c r="F219" s="50">
        <v>1</v>
      </c>
      <c r="G219" s="51">
        <v>8</v>
      </c>
      <c r="H219" s="46">
        <v>32</v>
      </c>
      <c r="I219" s="53">
        <f>+VLOOKUP(C219,[1]Sheet1!$B:$K,8,FALSE)</f>
      </c>
    </row>
    <row x14ac:dyDescent="0.25" r="220" customHeight="1" ht="28.350000000000005">
      <c r="A220" s="46">
        <v>268948</v>
      </c>
      <c r="B220" s="47" t="s">
        <v>449</v>
      </c>
      <c r="C220" s="48">
        <f>+MID(B220,1,14)</f>
      </c>
      <c r="D220" s="83" t="s">
        <v>450</v>
      </c>
      <c r="E220" s="49">
        <v>492.73</v>
      </c>
      <c r="F220" s="50">
        <v>1</v>
      </c>
      <c r="G220" s="51">
        <v>2</v>
      </c>
      <c r="H220" s="46">
        <v>10</v>
      </c>
      <c r="I220" s="53">
        <f>+VLOOKUP(C220,[1]Sheet1!$B:$K,8,FALSE)</f>
      </c>
    </row>
    <row x14ac:dyDescent="0.25" r="221" customHeight="1" ht="27.600000000000005">
      <c r="A221" s="46">
        <v>268949</v>
      </c>
      <c r="B221" s="47" t="s">
        <v>451</v>
      </c>
      <c r="C221" s="48">
        <f>+MID(B221,1,14)</f>
      </c>
      <c r="D221" s="83" t="s">
        <v>452</v>
      </c>
      <c r="E221" s="49">
        <v>492.73</v>
      </c>
      <c r="F221" s="50">
        <v>1</v>
      </c>
      <c r="G221" s="51">
        <v>2</v>
      </c>
      <c r="H221" s="46">
        <v>10</v>
      </c>
      <c r="I221" s="53">
        <f>+VLOOKUP(C221,[1]Sheet1!$B:$K,8,FALSE)</f>
      </c>
    </row>
    <row x14ac:dyDescent="0.25" r="222" customHeight="1" ht="27">
      <c r="A222" s="46">
        <v>268950</v>
      </c>
      <c r="B222" s="47" t="s">
        <v>453</v>
      </c>
      <c r="C222" s="48">
        <f>+MID(B222,1,14)</f>
      </c>
      <c r="D222" s="83" t="s">
        <v>454</v>
      </c>
      <c r="E222" s="49">
        <v>492.73</v>
      </c>
      <c r="F222" s="50">
        <v>1</v>
      </c>
      <c r="G222" s="51">
        <v>2</v>
      </c>
      <c r="H222" s="84">
        <v>0</v>
      </c>
      <c r="I222" s="53">
        <f>+VLOOKUP(C222,[1]Sheet1!$B:$K,8,FALSE)</f>
      </c>
    </row>
    <row x14ac:dyDescent="0.25" r="223" customHeight="1" ht="76.7">
      <c r="A223" s="46">
        <v>269252</v>
      </c>
      <c r="B223" s="47" t="s">
        <v>455</v>
      </c>
      <c r="C223" s="48">
        <f>+MID(B223,1,14)</f>
      </c>
      <c r="D223" s="47" t="s">
        <v>456</v>
      </c>
      <c r="E223" s="85">
        <v>532.65</v>
      </c>
      <c r="F223" s="50">
        <v>1</v>
      </c>
      <c r="G223" s="51">
        <v>1</v>
      </c>
      <c r="H223" s="46">
        <v>10</v>
      </c>
      <c r="I223" s="53">
        <f>+VLOOKUP(C223,[1]Sheet1!$B:$K,8,FALSE)</f>
      </c>
    </row>
    <row x14ac:dyDescent="0.25" r="224" customHeight="1" ht="38.1">
      <c r="A224" s="46">
        <v>272927</v>
      </c>
      <c r="B224" s="79" t="s">
        <v>457</v>
      </c>
      <c r="C224" s="48">
        <f>+MID(B224,1,14)</f>
      </c>
      <c r="D224" s="47" t="s">
        <v>458</v>
      </c>
      <c r="E224" s="85">
        <v>1156.31</v>
      </c>
      <c r="F224" s="50">
        <v>1</v>
      </c>
      <c r="G224" s="51">
        <v>1</v>
      </c>
      <c r="H224" s="46">
        <v>10</v>
      </c>
      <c r="I224" s="53">
        <f>+VLOOKUP(C224,[1]Sheet1!$B:$K,8,FALSE)</f>
      </c>
    </row>
    <row x14ac:dyDescent="0.25" r="225" customHeight="1" ht="37.35">
      <c r="A225" s="46">
        <v>272928</v>
      </c>
      <c r="B225" s="79" t="s">
        <v>459</v>
      </c>
      <c r="C225" s="48">
        <f>+MID(B225,1,14)</f>
      </c>
      <c r="D225" s="47" t="s">
        <v>460</v>
      </c>
      <c r="E225" s="85">
        <v>1156.31</v>
      </c>
      <c r="F225" s="50">
        <v>1</v>
      </c>
      <c r="G225" s="51">
        <v>1</v>
      </c>
      <c r="H225" s="46">
        <v>10</v>
      </c>
      <c r="I225" s="53">
        <f>+VLOOKUP(C225,[1]Sheet1!$B:$K,8,FALSE)</f>
      </c>
    </row>
    <row x14ac:dyDescent="0.25" r="226" customHeight="1" ht="36.75">
      <c r="A226" s="46">
        <v>272929</v>
      </c>
      <c r="B226" s="79" t="s">
        <v>461</v>
      </c>
      <c r="C226" s="48">
        <f>+MID(B226,1,14)</f>
      </c>
      <c r="D226" s="47" t="s">
        <v>462</v>
      </c>
      <c r="E226" s="85">
        <v>1156.31</v>
      </c>
      <c r="F226" s="50">
        <v>1</v>
      </c>
      <c r="G226" s="51">
        <v>1</v>
      </c>
      <c r="H226" s="46">
        <v>10</v>
      </c>
      <c r="I226" s="53">
        <f>+VLOOKUP(C226,[1]Sheet1!$B:$K,8,FALSE)</f>
      </c>
    </row>
    <row x14ac:dyDescent="0.25" r="227" customHeight="1" ht="78.2">
      <c r="A227" s="46">
        <v>269438</v>
      </c>
      <c r="B227" s="47" t="s">
        <v>463</v>
      </c>
      <c r="C227" s="48">
        <f>+MID(B227,1,14)</f>
      </c>
      <c r="D227" s="47" t="s">
        <v>464</v>
      </c>
      <c r="E227" s="85">
        <v>669.69</v>
      </c>
      <c r="F227" s="50">
        <v>1</v>
      </c>
      <c r="G227" s="51">
        <v>2</v>
      </c>
      <c r="H227" s="46">
        <v>4</v>
      </c>
      <c r="I227" s="53">
        <f>+VLOOKUP(C227,[1]Sheet1!$B:$K,8,FALSE)</f>
      </c>
    </row>
    <row x14ac:dyDescent="0.25" r="228" customHeight="1" ht="89.25">
      <c r="A228" s="9">
        <v>150040</v>
      </c>
      <c r="B228" s="86" t="s">
        <v>465</v>
      </c>
      <c r="C228" s="11" t="s">
        <v>466</v>
      </c>
      <c r="D228" s="40" t="s">
        <v>467</v>
      </c>
      <c r="E228" s="80">
        <v>315.82</v>
      </c>
      <c r="F228" s="14">
        <v>1</v>
      </c>
      <c r="G228" s="15">
        <v>12</v>
      </c>
      <c r="H228" s="32">
        <v>3</v>
      </c>
      <c r="I228" s="16">
        <f>+VLOOKUP(C228,[1]Sheet1!$B:$K,8,FALSE)</f>
      </c>
    </row>
    <row x14ac:dyDescent="0.25" r="229" customHeight="1" ht="87.59999999999998">
      <c r="A229" s="9">
        <v>169240</v>
      </c>
      <c r="B229" s="77" t="s">
        <v>468</v>
      </c>
      <c r="C229" s="11" t="s">
        <v>469</v>
      </c>
      <c r="D229" s="40" t="s">
        <v>470</v>
      </c>
      <c r="E229" s="67">
        <v>384.11</v>
      </c>
      <c r="F229" s="14">
        <v>1</v>
      </c>
      <c r="G229" s="15">
        <v>12</v>
      </c>
      <c r="H229" s="9">
        <v>2</v>
      </c>
      <c r="I229" s="16">
        <f>+VLOOKUP(C229,[1]Sheet1!$B:$K,8,FALSE)</f>
      </c>
    </row>
    <row x14ac:dyDescent="0.25" r="230" customHeight="1" ht="24.2">
      <c r="A230" s="9">
        <v>132322</v>
      </c>
      <c r="B230" s="12" t="s">
        <v>471</v>
      </c>
      <c r="C230" s="11" t="s">
        <v>472</v>
      </c>
      <c r="D230" s="10" t="s">
        <v>473</v>
      </c>
      <c r="E230" s="67">
        <v>5.31</v>
      </c>
      <c r="F230" s="14">
        <v>1</v>
      </c>
      <c r="G230" s="15">
        <v>10</v>
      </c>
      <c r="H230" s="9">
        <v>22</v>
      </c>
      <c r="I230" s="16">
        <f>+VLOOKUP(C230,[1]Sheet1!$B:$K,8,FALSE)</f>
      </c>
    </row>
    <row x14ac:dyDescent="0.25" r="231" customHeight="1" ht="23.45">
      <c r="A231" s="9">
        <v>132384</v>
      </c>
      <c r="B231" s="12" t="s">
        <v>474</v>
      </c>
      <c r="C231" s="11" t="s">
        <v>475</v>
      </c>
      <c r="D231" s="10" t="s">
        <v>476</v>
      </c>
      <c r="E231" s="67">
        <v>5.31</v>
      </c>
      <c r="F231" s="14">
        <v>1</v>
      </c>
      <c r="G231" s="15">
        <v>10</v>
      </c>
      <c r="H231" s="9">
        <v>8</v>
      </c>
      <c r="I231" s="16">
        <f>+VLOOKUP(C231,[1]Sheet1!$B:$K,8,FALSE)</f>
      </c>
    </row>
    <row x14ac:dyDescent="0.25" r="232" customHeight="1" ht="23.45">
      <c r="A232" s="9">
        <v>132381</v>
      </c>
      <c r="B232" s="12" t="s">
        <v>477</v>
      </c>
      <c r="C232" s="11" t="s">
        <v>478</v>
      </c>
      <c r="D232" s="10" t="s">
        <v>479</v>
      </c>
      <c r="E232" s="67">
        <v>5.31</v>
      </c>
      <c r="F232" s="14">
        <v>1</v>
      </c>
      <c r="G232" s="15">
        <v>10</v>
      </c>
      <c r="H232" s="9">
        <v>15</v>
      </c>
      <c r="I232" s="16">
        <f>+VLOOKUP(C232,[1]Sheet1!$B:$K,8,FALSE)</f>
      </c>
    </row>
    <row x14ac:dyDescent="0.25" r="233" customHeight="1" ht="23.45">
      <c r="A233" s="9">
        <v>132391</v>
      </c>
      <c r="B233" s="12" t="s">
        <v>480</v>
      </c>
      <c r="C233" s="11" t="s">
        <v>481</v>
      </c>
      <c r="D233" s="10" t="s">
        <v>482</v>
      </c>
      <c r="E233" s="67">
        <v>11.34</v>
      </c>
      <c r="F233" s="14">
        <v>1</v>
      </c>
      <c r="G233" s="15">
        <v>4</v>
      </c>
      <c r="H233" s="9">
        <v>4</v>
      </c>
      <c r="I233" s="16">
        <f>+VLOOKUP(C233,[1]Sheet1!$B:$K,8,FALSE)</f>
      </c>
    </row>
    <row x14ac:dyDescent="0.25" r="234" customHeight="1" ht="23.45">
      <c r="A234" s="9">
        <v>132374</v>
      </c>
      <c r="B234" s="31" t="s">
        <v>483</v>
      </c>
      <c r="C234" s="11" t="s">
        <v>484</v>
      </c>
      <c r="D234" s="10" t="s">
        <v>485</v>
      </c>
      <c r="E234" s="67">
        <v>12.01</v>
      </c>
      <c r="F234" s="14">
        <v>1</v>
      </c>
      <c r="G234" s="15">
        <v>2</v>
      </c>
      <c r="H234" s="9">
        <v>2</v>
      </c>
      <c r="I234" s="16">
        <f>+VLOOKUP(C234,[1]Sheet1!$B:$K,8,FALSE)</f>
      </c>
    </row>
    <row x14ac:dyDescent="0.25" r="235" customHeight="1" ht="23.100000000000005">
      <c r="A235" s="9">
        <v>132372</v>
      </c>
      <c r="B235" s="31" t="s">
        <v>486</v>
      </c>
      <c r="C235" s="11" t="s">
        <v>487</v>
      </c>
      <c r="D235" s="10" t="s">
        <v>488</v>
      </c>
      <c r="E235" s="67">
        <v>9.38</v>
      </c>
      <c r="F235" s="14">
        <v>1</v>
      </c>
      <c r="G235" s="15">
        <v>1</v>
      </c>
      <c r="H235" s="9">
        <v>1</v>
      </c>
      <c r="I235" s="16">
        <f>+VLOOKUP(C235,[1]Sheet1!$B:$K,8,FALSE)</f>
      </c>
    </row>
    <row x14ac:dyDescent="0.25" r="236" customHeight="1" ht="27.600000000000005">
      <c r="A236" s="9">
        <v>132437</v>
      </c>
      <c r="B236" s="31" t="s">
        <v>489</v>
      </c>
      <c r="C236" s="11" t="s">
        <v>490</v>
      </c>
      <c r="D236" s="10" t="s">
        <v>491</v>
      </c>
      <c r="E236" s="72">
        <v>12.47</v>
      </c>
      <c r="F236" s="14">
        <v>1</v>
      </c>
      <c r="G236" s="15">
        <v>10</v>
      </c>
      <c r="H236" s="9">
        <v>21</v>
      </c>
      <c r="I236" s="16">
        <f>+VLOOKUP(C236,[1]Sheet1!$B:$K,8,FALSE)</f>
      </c>
    </row>
    <row x14ac:dyDescent="0.25" r="237" customHeight="1" ht="26.850000000000005">
      <c r="A237" s="9">
        <v>132431</v>
      </c>
      <c r="B237" s="31" t="s">
        <v>492</v>
      </c>
      <c r="C237" s="11" t="s">
        <v>493</v>
      </c>
      <c r="D237" s="10" t="s">
        <v>494</v>
      </c>
      <c r="E237" s="72">
        <v>11.7</v>
      </c>
      <c r="F237" s="14">
        <v>1</v>
      </c>
      <c r="G237" s="15">
        <v>10</v>
      </c>
      <c r="H237" s="41">
        <v>0</v>
      </c>
      <c r="I237" s="16">
        <f>+VLOOKUP(C237,[1]Sheet1!$B:$K,8,FALSE)</f>
      </c>
    </row>
    <row x14ac:dyDescent="0.25" r="238" customHeight="1" ht="26.850000000000005">
      <c r="A238" s="9">
        <v>132425</v>
      </c>
      <c r="B238" s="31" t="s">
        <v>495</v>
      </c>
      <c r="C238" s="11" t="s">
        <v>496</v>
      </c>
      <c r="D238" s="10" t="s">
        <v>497</v>
      </c>
      <c r="E238" s="72">
        <v>12.47</v>
      </c>
      <c r="F238" s="14">
        <v>1</v>
      </c>
      <c r="G238" s="15">
        <v>10</v>
      </c>
      <c r="H238" s="9">
        <v>10</v>
      </c>
      <c r="I238" s="16">
        <f>+VLOOKUP(C238,[1]Sheet1!$B:$K,8,FALSE)</f>
      </c>
    </row>
    <row x14ac:dyDescent="0.25" r="239" customHeight="1" ht="26.850000000000005">
      <c r="A239" s="9">
        <v>132419</v>
      </c>
      <c r="B239" s="31" t="s">
        <v>498</v>
      </c>
      <c r="C239" s="11" t="s">
        <v>499</v>
      </c>
      <c r="D239" s="10" t="s">
        <v>500</v>
      </c>
      <c r="E239" s="67">
        <v>29.4</v>
      </c>
      <c r="F239" s="14">
        <v>1</v>
      </c>
      <c r="G239" s="15">
        <v>6</v>
      </c>
      <c r="H239" s="9">
        <v>6</v>
      </c>
      <c r="I239" s="16">
        <f>+VLOOKUP(C239,[1]Sheet1!$B:$K,8,FALSE)</f>
      </c>
    </row>
    <row x14ac:dyDescent="0.25" r="240" customHeight="1" ht="26.850000000000005">
      <c r="A240" s="9">
        <v>132413</v>
      </c>
      <c r="B240" s="77" t="s">
        <v>501</v>
      </c>
      <c r="C240" s="11" t="s">
        <v>502</v>
      </c>
      <c r="D240" s="10" t="s">
        <v>503</v>
      </c>
      <c r="E240" s="67">
        <v>29.41</v>
      </c>
      <c r="F240" s="14">
        <v>1</v>
      </c>
      <c r="G240" s="15">
        <v>4</v>
      </c>
      <c r="H240" s="9">
        <v>5</v>
      </c>
      <c r="I240" s="16">
        <f>+VLOOKUP(C240,[1]Sheet1!$B:$K,8,FALSE)</f>
      </c>
    </row>
    <row x14ac:dyDescent="0.25" r="241" customHeight="1" ht="26.25">
      <c r="A241" s="9">
        <v>132407</v>
      </c>
      <c r="B241" s="31" t="s">
        <v>504</v>
      </c>
      <c r="C241" s="11" t="s">
        <v>505</v>
      </c>
      <c r="D241" s="10" t="s">
        <v>506</v>
      </c>
      <c r="E241" s="67">
        <v>18.77</v>
      </c>
      <c r="F241" s="14">
        <v>1</v>
      </c>
      <c r="G241" s="15">
        <v>1</v>
      </c>
      <c r="H241" s="41">
        <v>0</v>
      </c>
      <c r="I241" s="16">
        <f>+VLOOKUP(C241,[1]Sheet1!$B:$K,8,FALSE)</f>
      </c>
    </row>
    <row x14ac:dyDescent="0.25" r="242" customHeight="1" ht="23.100000000000005">
      <c r="A242" s="9">
        <v>132452</v>
      </c>
      <c r="B242" s="10" t="s">
        <v>507</v>
      </c>
      <c r="C242" s="11" t="s">
        <v>508</v>
      </c>
      <c r="D242" s="10" t="s">
        <v>509</v>
      </c>
      <c r="E242" s="72">
        <v>27.22</v>
      </c>
      <c r="F242" s="14">
        <v>1</v>
      </c>
      <c r="G242" s="15">
        <v>15</v>
      </c>
      <c r="H242" s="9">
        <v>15</v>
      </c>
      <c r="I242" s="16">
        <f>+VLOOKUP(C242,[1]Sheet1!$B:$K,8,FALSE)</f>
      </c>
    </row>
    <row x14ac:dyDescent="0.25" r="243" customHeight="1" ht="22.350000000000005">
      <c r="A243" s="9">
        <v>132450</v>
      </c>
      <c r="B243" s="10" t="s">
        <v>510</v>
      </c>
      <c r="C243" s="11" t="s">
        <v>511</v>
      </c>
      <c r="D243" s="10" t="s">
        <v>512</v>
      </c>
      <c r="E243" s="67">
        <v>29.4</v>
      </c>
      <c r="F243" s="14">
        <v>1</v>
      </c>
      <c r="G243" s="15">
        <v>15</v>
      </c>
      <c r="H243" s="41">
        <v>0</v>
      </c>
      <c r="I243" s="16">
        <f>+VLOOKUP(C243,[1]Sheet1!$B:$K,8,FALSE)</f>
      </c>
    </row>
    <row x14ac:dyDescent="0.25" r="244" customHeight="1" ht="22.350000000000005">
      <c r="A244" s="9">
        <v>132448</v>
      </c>
      <c r="B244" s="10" t="s">
        <v>513</v>
      </c>
      <c r="C244" s="11" t="s">
        <v>514</v>
      </c>
      <c r="D244" s="10" t="s">
        <v>515</v>
      </c>
      <c r="E244" s="72">
        <v>27.22</v>
      </c>
      <c r="F244" s="14">
        <v>1</v>
      </c>
      <c r="G244" s="15">
        <v>10</v>
      </c>
      <c r="H244" s="9">
        <v>7</v>
      </c>
      <c r="I244" s="16">
        <f>+VLOOKUP(C244,[1]Sheet1!$B:$K,8,FALSE)</f>
      </c>
    </row>
    <row x14ac:dyDescent="0.25" r="245" customHeight="1" ht="22.350000000000005">
      <c r="A245" s="9">
        <v>132446</v>
      </c>
      <c r="B245" s="10" t="s">
        <v>516</v>
      </c>
      <c r="C245" s="11" t="s">
        <v>517</v>
      </c>
      <c r="D245" s="10" t="s">
        <v>518</v>
      </c>
      <c r="E245" s="72">
        <v>64.26</v>
      </c>
      <c r="F245" s="14">
        <v>1</v>
      </c>
      <c r="G245" s="15">
        <v>4</v>
      </c>
      <c r="H245" s="9">
        <v>4</v>
      </c>
      <c r="I245" s="16">
        <f>+VLOOKUP(C245,[1]Sheet1!$B:$K,8,FALSE)</f>
      </c>
    </row>
    <row x14ac:dyDescent="0.25" r="246" customHeight="1" ht="22.350000000000005">
      <c r="A246" s="87" t="s">
        <v>519</v>
      </c>
      <c r="B246" s="10" t="s">
        <v>520</v>
      </c>
      <c r="C246" s="11" t="s">
        <v>521</v>
      </c>
      <c r="D246" s="10" t="s">
        <v>522</v>
      </c>
      <c r="E246" s="67">
        <v>61.05</v>
      </c>
      <c r="F246" s="14">
        <v>1</v>
      </c>
      <c r="G246" s="15">
        <v>3</v>
      </c>
      <c r="H246" s="9">
        <v>6</v>
      </c>
      <c r="I246" s="16">
        <f>+VLOOKUP(C246,[1]Sheet1!$B:$K,8,FALSE)</f>
      </c>
    </row>
    <row x14ac:dyDescent="0.25" r="247" customHeight="1" ht="21.75">
      <c r="A247" s="9">
        <v>132399</v>
      </c>
      <c r="B247" s="10" t="s">
        <v>523</v>
      </c>
      <c r="C247" s="11" t="s">
        <v>524</v>
      </c>
      <c r="D247" s="10" t="s">
        <v>525</v>
      </c>
      <c r="E247" s="72">
        <v>64.26</v>
      </c>
      <c r="F247" s="14">
        <v>1</v>
      </c>
      <c r="G247" s="15">
        <v>2</v>
      </c>
      <c r="H247" s="9">
        <v>2</v>
      </c>
      <c r="I247" s="16">
        <f>+VLOOKUP(C247,[1]Sheet1!$B:$K,8,FALSE)</f>
      </c>
    </row>
    <row x14ac:dyDescent="0.25" r="248" customHeight="1" ht="25.5">
      <c r="A248" s="9">
        <v>132457</v>
      </c>
      <c r="B248" s="31" t="s">
        <v>526</v>
      </c>
      <c r="C248" s="88" t="s">
        <v>527</v>
      </c>
      <c r="D248" s="10" t="s">
        <v>528</v>
      </c>
      <c r="E248" s="67">
        <v>36.74</v>
      </c>
      <c r="F248" s="14">
        <v>1</v>
      </c>
      <c r="G248" s="15">
        <v>2</v>
      </c>
      <c r="H248" s="9">
        <v>10</v>
      </c>
      <c r="I248" s="16">
        <f>+VLOOKUP(C248,[1]Sheet1!$B:$K,8,FALSE)</f>
      </c>
    </row>
    <row x14ac:dyDescent="0.25" r="249" customHeight="1" ht="24.75">
      <c r="A249" s="9">
        <v>132455</v>
      </c>
      <c r="B249" s="40" t="s">
        <v>529</v>
      </c>
      <c r="C249" s="88" t="s">
        <v>530</v>
      </c>
      <c r="D249" s="10" t="s">
        <v>531</v>
      </c>
      <c r="E249" s="72">
        <v>34.02</v>
      </c>
      <c r="F249" s="14">
        <v>1</v>
      </c>
      <c r="G249" s="15">
        <v>10</v>
      </c>
      <c r="H249" s="9">
        <v>6</v>
      </c>
      <c r="I249" s="16">
        <f>+VLOOKUP(C249,[1]Sheet1!$B:$K,8,FALSE)</f>
      </c>
    </row>
    <row x14ac:dyDescent="0.25" r="250" customHeight="1" ht="24.75">
      <c r="A250" s="9">
        <v>132459</v>
      </c>
      <c r="B250" s="40" t="s">
        <v>532</v>
      </c>
      <c r="C250" s="88" t="s">
        <v>533</v>
      </c>
      <c r="D250" s="10" t="s">
        <v>534</v>
      </c>
      <c r="E250" s="72">
        <v>40.82</v>
      </c>
      <c r="F250" s="14">
        <v>1</v>
      </c>
      <c r="G250" s="15">
        <v>10</v>
      </c>
      <c r="H250" s="9">
        <v>8</v>
      </c>
      <c r="I250" s="16">
        <f>+VLOOKUP(C250,[1]Sheet1!$B:$K,8,FALSE)</f>
      </c>
    </row>
    <row x14ac:dyDescent="0.25" r="251" customHeight="1" ht="24.75">
      <c r="A251" s="9">
        <v>132463</v>
      </c>
      <c r="B251" s="40" t="s">
        <v>535</v>
      </c>
      <c r="C251" s="88" t="s">
        <v>536</v>
      </c>
      <c r="D251" s="10" t="s">
        <v>537</v>
      </c>
      <c r="E251" s="72">
        <v>47.66</v>
      </c>
      <c r="F251" s="14">
        <v>1</v>
      </c>
      <c r="G251" s="15">
        <v>8</v>
      </c>
      <c r="H251" s="9">
        <v>8</v>
      </c>
      <c r="I251" s="16">
        <f>+VLOOKUP(C251,[1]Sheet1!$B:$K,8,FALSE)</f>
      </c>
    </row>
    <row x14ac:dyDescent="0.25" r="252" customHeight="1" ht="24.75">
      <c r="A252" s="9">
        <v>132461</v>
      </c>
      <c r="B252" s="31" t="s">
        <v>538</v>
      </c>
      <c r="C252" s="88" t="s">
        <v>539</v>
      </c>
      <c r="D252" s="10" t="s">
        <v>540</v>
      </c>
      <c r="E252" s="72">
        <v>54.46</v>
      </c>
      <c r="F252" s="14">
        <v>1</v>
      </c>
      <c r="G252" s="15">
        <v>4</v>
      </c>
      <c r="H252" s="9">
        <v>4</v>
      </c>
      <c r="I252" s="16">
        <f>+VLOOKUP(C252,[1]Sheet1!$B:$K,8,FALSE)</f>
      </c>
    </row>
    <row x14ac:dyDescent="0.25" r="253" customHeight="1" ht="24.2">
      <c r="A253" s="9">
        <v>132465</v>
      </c>
      <c r="B253" s="31" t="s">
        <v>541</v>
      </c>
      <c r="C253" s="88" t="s">
        <v>542</v>
      </c>
      <c r="D253" s="10" t="s">
        <v>543</v>
      </c>
      <c r="E253" s="67">
        <v>37.56</v>
      </c>
      <c r="F253" s="14">
        <v>1</v>
      </c>
      <c r="G253" s="15">
        <v>1</v>
      </c>
      <c r="H253" s="9">
        <v>1</v>
      </c>
      <c r="I253" s="16">
        <f>+VLOOKUP(C253,[1]Sheet1!$B:$K,8,FALSE)</f>
      </c>
    </row>
    <row x14ac:dyDescent="0.25" r="254" customHeight="1" ht="28.350000000000005">
      <c r="A254" s="9">
        <v>132358</v>
      </c>
      <c r="B254" s="31" t="s">
        <v>544</v>
      </c>
      <c r="C254" s="88" t="s">
        <v>545</v>
      </c>
      <c r="D254" s="10" t="s">
        <v>546</v>
      </c>
      <c r="E254" s="72">
        <v>20.81</v>
      </c>
      <c r="F254" s="14">
        <v>1</v>
      </c>
      <c r="G254" s="15">
        <v>20</v>
      </c>
      <c r="H254" s="9">
        <v>50</v>
      </c>
      <c r="I254" s="16">
        <f>+VLOOKUP(C254,[1]Sheet1!$B:$K,8,FALSE)</f>
      </c>
    </row>
    <row x14ac:dyDescent="0.25" r="255" customHeight="1" ht="35.1">
      <c r="A255" s="9">
        <v>132357</v>
      </c>
      <c r="B255" s="10" t="s">
        <v>547</v>
      </c>
      <c r="C255" s="88" t="s">
        <v>548</v>
      </c>
      <c r="D255" s="10" t="s">
        <v>549</v>
      </c>
      <c r="E255" s="72">
        <v>20.81</v>
      </c>
      <c r="F255" s="14">
        <v>1</v>
      </c>
      <c r="G255" s="15">
        <v>20</v>
      </c>
      <c r="H255" s="9">
        <v>49</v>
      </c>
      <c r="I255" s="16">
        <f>+VLOOKUP(C255,[1]Sheet1!$B:$K,8,FALSE)</f>
      </c>
    </row>
    <row x14ac:dyDescent="0.25" r="256" customHeight="1" ht="27.600000000000005">
      <c r="A256" s="9">
        <v>132355</v>
      </c>
      <c r="B256" s="31" t="s">
        <v>550</v>
      </c>
      <c r="C256" s="88" t="s">
        <v>551</v>
      </c>
      <c r="D256" s="10" t="s">
        <v>552</v>
      </c>
      <c r="E256" s="67">
        <v>24.49</v>
      </c>
      <c r="F256" s="14">
        <v>1</v>
      </c>
      <c r="G256" s="15">
        <v>5</v>
      </c>
      <c r="H256" s="9">
        <v>8</v>
      </c>
      <c r="I256" s="16">
        <f>+VLOOKUP(C256,[1]Sheet1!$B:$K,8,FALSE)</f>
      </c>
    </row>
    <row x14ac:dyDescent="0.25" r="257" customHeight="1" ht="29.45">
      <c r="A257" s="9">
        <v>132354</v>
      </c>
      <c r="B257" s="31" t="s">
        <v>553</v>
      </c>
      <c r="C257" s="88" t="s">
        <v>554</v>
      </c>
      <c r="D257" s="10" t="s">
        <v>555</v>
      </c>
      <c r="E257" s="72">
        <v>27.22</v>
      </c>
      <c r="F257" s="14">
        <v>1</v>
      </c>
      <c r="G257" s="15">
        <v>1</v>
      </c>
      <c r="H257" s="9">
        <v>4</v>
      </c>
      <c r="I257" s="16">
        <f>+VLOOKUP(C257,[1]Sheet1!$B:$K,8,FALSE)</f>
      </c>
    </row>
    <row x14ac:dyDescent="0.25" r="258" customHeight="1" ht="38.25">
      <c r="A258" s="9">
        <v>150869</v>
      </c>
      <c r="B258" s="71" t="s">
        <v>556</v>
      </c>
      <c r="C258" s="88" t="s">
        <v>557</v>
      </c>
      <c r="D258" s="10" t="s">
        <v>558</v>
      </c>
      <c r="E258" s="13">
        <v>9.08</v>
      </c>
      <c r="F258" s="14">
        <v>1</v>
      </c>
      <c r="G258" s="15">
        <v>1</v>
      </c>
      <c r="H258" s="9">
        <v>98</v>
      </c>
      <c r="I258" s="16">
        <f>+VLOOKUP(C258,[1]Sheet1!$B:$K,8,FALSE)</f>
      </c>
    </row>
    <row x14ac:dyDescent="0.25" r="259" customHeight="1" ht="42">
      <c r="A259" s="87" t="s">
        <v>559</v>
      </c>
      <c r="B259" s="40" t="s">
        <v>560</v>
      </c>
      <c r="C259" s="88" t="s">
        <v>561</v>
      </c>
      <c r="D259" s="10" t="s">
        <v>562</v>
      </c>
      <c r="E259" s="13">
        <v>7.06</v>
      </c>
      <c r="F259" s="14">
        <v>1</v>
      </c>
      <c r="G259" s="15">
        <v>1</v>
      </c>
      <c r="H259" s="9">
        <v>99</v>
      </c>
      <c r="I259" s="16">
        <f>+VLOOKUP(C259,[1]Sheet1!$B:$K,8,FALSE)</f>
      </c>
    </row>
    <row x14ac:dyDescent="0.25" r="260" customHeight="1" ht="24.75">
      <c r="A260" s="9">
        <v>900314</v>
      </c>
      <c r="B260" s="31" t="s">
        <v>563</v>
      </c>
      <c r="C260" s="88" t="s">
        <v>564</v>
      </c>
      <c r="D260" s="10" t="s">
        <v>565</v>
      </c>
      <c r="E260" s="36">
        <v>26.65</v>
      </c>
      <c r="F260" s="14">
        <v>1</v>
      </c>
      <c r="G260" s="15">
        <v>10</v>
      </c>
      <c r="H260" s="41">
        <v>0</v>
      </c>
      <c r="I260" s="16">
        <f>+VLOOKUP(C260,[1]Sheet1!$B:$K,8,FALSE)</f>
      </c>
    </row>
    <row x14ac:dyDescent="0.25" r="261" customHeight="1" ht="26.45">
      <c r="A261" s="9">
        <v>900317</v>
      </c>
      <c r="B261" s="31" t="s">
        <v>566</v>
      </c>
      <c r="C261" s="88" t="s">
        <v>567</v>
      </c>
      <c r="D261" s="10" t="s">
        <v>568</v>
      </c>
      <c r="E261" s="36">
        <v>26.52</v>
      </c>
      <c r="F261" s="14">
        <v>1</v>
      </c>
      <c r="G261" s="15">
        <v>5</v>
      </c>
      <c r="H261" s="41">
        <v>0</v>
      </c>
      <c r="I261" s="16">
        <f>+VLOOKUP(C261,[1]Sheet1!$B:$K,8,FALSE)</f>
      </c>
    </row>
    <row x14ac:dyDescent="0.25" r="262" customHeight="1" ht="21.600000000000005">
      <c r="A262" s="9">
        <v>150747</v>
      </c>
      <c r="B262" s="10" t="s">
        <v>569</v>
      </c>
      <c r="C262" s="88" t="s">
        <v>570</v>
      </c>
      <c r="D262" s="10" t="s">
        <v>571</v>
      </c>
      <c r="E262" s="13">
        <v>21.61</v>
      </c>
      <c r="F262" s="14">
        <v>1</v>
      </c>
      <c r="G262" s="15">
        <v>10</v>
      </c>
      <c r="H262" s="9">
        <v>3</v>
      </c>
      <c r="I262" s="16">
        <f>+VLOOKUP(C262,[1]Sheet1!$B:$K,8,FALSE)</f>
      </c>
    </row>
    <row x14ac:dyDescent="0.25" r="263" customHeight="1" ht="23.45">
      <c r="A263" s="9">
        <v>150746</v>
      </c>
      <c r="B263" s="10" t="s">
        <v>569</v>
      </c>
      <c r="C263" s="88" t="s">
        <v>572</v>
      </c>
      <c r="D263" s="10" t="s">
        <v>573</v>
      </c>
      <c r="E263" s="89"/>
      <c r="F263" s="90"/>
      <c r="G263" s="90"/>
      <c r="H263" s="91"/>
      <c r="I263" s="16">
        <f>+VLOOKUP(C263,[1]Sheet1!$B:$K,8,FALSE)</f>
      </c>
    </row>
    <row x14ac:dyDescent="0.25" r="264" customHeight="1" ht="29.100000000000005">
      <c r="A264" s="9">
        <v>900327</v>
      </c>
      <c r="B264" s="31" t="s">
        <v>574</v>
      </c>
      <c r="C264" s="88" t="s">
        <v>575</v>
      </c>
      <c r="D264" s="10" t="s">
        <v>576</v>
      </c>
      <c r="E264" s="36">
        <v>30.55</v>
      </c>
      <c r="F264" s="14">
        <v>1</v>
      </c>
      <c r="G264" s="15">
        <v>1</v>
      </c>
      <c r="H264" s="9">
        <v>4</v>
      </c>
      <c r="I264" s="16">
        <f>+VLOOKUP(C264,[1]Sheet1!$B:$K,8,FALSE)</f>
      </c>
    </row>
    <row x14ac:dyDescent="0.25" r="265" customHeight="1" ht="28.5">
      <c r="A265" s="9">
        <v>900331</v>
      </c>
      <c r="B265" s="31" t="s">
        <v>577</v>
      </c>
      <c r="C265" s="88" t="s">
        <v>578</v>
      </c>
      <c r="D265" s="10" t="s">
        <v>579</v>
      </c>
      <c r="E265" s="36">
        <v>30.68</v>
      </c>
      <c r="F265" s="14">
        <v>1</v>
      </c>
      <c r="G265" s="15">
        <v>3</v>
      </c>
      <c r="H265" s="9">
        <v>3</v>
      </c>
      <c r="I265" s="16">
        <f>+VLOOKUP(C265,[1]Sheet1!$B:$K,8,FALSE)</f>
      </c>
    </row>
    <row x14ac:dyDescent="0.25" r="266" customHeight="1" ht="28.5">
      <c r="A266" s="9">
        <v>900326</v>
      </c>
      <c r="B266" s="40" t="s">
        <v>580</v>
      </c>
      <c r="C266" s="88" t="s">
        <v>581</v>
      </c>
      <c r="D266" s="10" t="s">
        <v>582</v>
      </c>
      <c r="E266" s="36">
        <v>30.52</v>
      </c>
      <c r="F266" s="14">
        <v>1</v>
      </c>
      <c r="G266" s="15">
        <v>5</v>
      </c>
      <c r="H266" s="41">
        <v>0</v>
      </c>
      <c r="I266" s="16">
        <f>+VLOOKUP(C266,[1]Sheet1!$B:$K,8,FALSE)</f>
      </c>
    </row>
    <row x14ac:dyDescent="0.25" r="267" customHeight="1" ht="27.95">
      <c r="A267" s="92" t="s">
        <v>583</v>
      </c>
      <c r="B267" s="40" t="s">
        <v>580</v>
      </c>
      <c r="C267" s="88" t="s">
        <v>584</v>
      </c>
      <c r="D267" s="10" t="s">
        <v>585</v>
      </c>
      <c r="E267" s="13">
        <v>26.35</v>
      </c>
      <c r="F267" s="14">
        <v>1</v>
      </c>
      <c r="G267" s="15">
        <v>3</v>
      </c>
      <c r="H267" s="9">
        <v>4</v>
      </c>
      <c r="I267" s="16">
        <f>+VLOOKUP(C267,[1]Sheet1!$B:$K,8,FALSE)</f>
      </c>
    </row>
    <row x14ac:dyDescent="0.25" r="268" customHeight="1" ht="48.95000000000001">
      <c r="A268" s="9">
        <v>900370</v>
      </c>
      <c r="B268" s="31" t="s">
        <v>586</v>
      </c>
      <c r="C268" s="88" t="s">
        <v>587</v>
      </c>
      <c r="D268" s="10" t="s">
        <v>588</v>
      </c>
      <c r="E268" s="13">
        <v>7.45</v>
      </c>
      <c r="F268" s="14">
        <v>1</v>
      </c>
      <c r="G268" s="15">
        <v>1</v>
      </c>
      <c r="H268" s="93">
        <v>0</v>
      </c>
      <c r="I268" s="16">
        <f>+VLOOKUP(C268,[1]Sheet1!$B:$K,8,FALSE)</f>
      </c>
    </row>
    <row x14ac:dyDescent="0.25" r="269" customHeight="1" ht="28.350000000000005">
      <c r="A269" s="9">
        <v>900343</v>
      </c>
      <c r="B269" s="40" t="s">
        <v>589</v>
      </c>
      <c r="C269" s="88" t="s">
        <v>590</v>
      </c>
      <c r="D269" s="10" t="s">
        <v>591</v>
      </c>
      <c r="E269" s="72">
        <v>25.91</v>
      </c>
      <c r="F269" s="14">
        <v>1</v>
      </c>
      <c r="G269" s="15">
        <v>1</v>
      </c>
      <c r="H269" s="9">
        <v>2</v>
      </c>
      <c r="I269" s="16">
        <f>+VLOOKUP(C269,[1]Sheet1!$B:$K,8,FALSE)</f>
      </c>
    </row>
    <row x14ac:dyDescent="0.25" r="270" customHeight="1" ht="27.600000000000005">
      <c r="A270" s="9">
        <v>900345</v>
      </c>
      <c r="B270" s="40" t="s">
        <v>592</v>
      </c>
      <c r="C270" s="88" t="s">
        <v>593</v>
      </c>
      <c r="D270" s="10" t="s">
        <v>594</v>
      </c>
      <c r="E270" s="72">
        <v>25.91</v>
      </c>
      <c r="F270" s="14">
        <v>1</v>
      </c>
      <c r="G270" s="15">
        <v>1</v>
      </c>
      <c r="H270" s="9">
        <v>2</v>
      </c>
      <c r="I270" s="16">
        <f>+VLOOKUP(C270,[1]Sheet1!$B:$K,8,FALSE)</f>
      </c>
    </row>
    <row x14ac:dyDescent="0.25" r="271" customHeight="1" ht="26.850000000000005">
      <c r="A271" s="9">
        <v>900347</v>
      </c>
      <c r="B271" s="40" t="s">
        <v>595</v>
      </c>
      <c r="C271" s="88" t="s">
        <v>596</v>
      </c>
      <c r="D271" s="10" t="s">
        <v>597</v>
      </c>
      <c r="E271" s="72">
        <v>23.51</v>
      </c>
      <c r="F271" s="14">
        <v>1</v>
      </c>
      <c r="G271" s="15">
        <v>1</v>
      </c>
      <c r="H271" s="41">
        <v>0</v>
      </c>
      <c r="I271" s="16">
        <f>+VLOOKUP(C271,[1]Sheet1!$B:$K,8,FALSE)</f>
      </c>
    </row>
    <row x14ac:dyDescent="0.25" r="272" customHeight="1" ht="18.6">
      <c r="A272" s="9">
        <v>900335</v>
      </c>
      <c r="B272" s="10" t="s">
        <v>598</v>
      </c>
      <c r="C272" s="88" t="s">
        <v>599</v>
      </c>
      <c r="D272" s="10" t="s">
        <v>600</v>
      </c>
      <c r="E272" s="67">
        <v>189.93</v>
      </c>
      <c r="F272" s="14">
        <v>1</v>
      </c>
      <c r="G272" s="15">
        <v>1</v>
      </c>
      <c r="H272" s="41">
        <v>0</v>
      </c>
      <c r="I272" s="16">
        <f>+VLOOKUP(C272,[1]Sheet1!$B:$K,8,FALSE)</f>
      </c>
    </row>
    <row x14ac:dyDescent="0.25" r="273" customHeight="1" ht="17.85">
      <c r="A273" s="9">
        <v>900337</v>
      </c>
      <c r="B273" s="10" t="s">
        <v>601</v>
      </c>
      <c r="C273" s="88" t="s">
        <v>602</v>
      </c>
      <c r="D273" s="10" t="s">
        <v>603</v>
      </c>
      <c r="E273" s="72">
        <v>173.29</v>
      </c>
      <c r="F273" s="14">
        <v>1</v>
      </c>
      <c r="G273" s="15">
        <v>1</v>
      </c>
      <c r="H273" s="9">
        <v>1</v>
      </c>
      <c r="I273" s="16">
        <f>+VLOOKUP(C273,[1]Sheet1!$B:$K,8,FALSE)</f>
      </c>
    </row>
    <row x14ac:dyDescent="0.25" r="274" customHeight="1" ht="17.85">
      <c r="A274" s="9">
        <v>900338</v>
      </c>
      <c r="B274" s="10" t="s">
        <v>601</v>
      </c>
      <c r="C274" s="88" t="s">
        <v>604</v>
      </c>
      <c r="D274" s="10" t="s">
        <v>605</v>
      </c>
      <c r="E274" s="67">
        <v>119.51</v>
      </c>
      <c r="F274" s="14">
        <v>1</v>
      </c>
      <c r="G274" s="15">
        <v>1</v>
      </c>
      <c r="H274" s="9">
        <v>1</v>
      </c>
      <c r="I274" s="16">
        <f>+VLOOKUP(C274,[1]Sheet1!$B:$K,8,FALSE)</f>
      </c>
    </row>
    <row x14ac:dyDescent="0.25" r="275" customHeight="1" ht="20.25">
      <c r="A275" s="9">
        <v>900349</v>
      </c>
      <c r="B275" s="77" t="s">
        <v>606</v>
      </c>
      <c r="C275" s="88" t="s">
        <v>607</v>
      </c>
      <c r="D275" s="10" t="s">
        <v>608</v>
      </c>
      <c r="E275" s="67">
        <v>16.71</v>
      </c>
      <c r="F275" s="14">
        <v>1</v>
      </c>
      <c r="G275" s="15">
        <v>1</v>
      </c>
      <c r="H275" s="41">
        <v>0</v>
      </c>
      <c r="I275" s="16">
        <f>+VLOOKUP(C275,[1]Sheet1!$B:$K,8,FALSE)</f>
      </c>
    </row>
    <row x14ac:dyDescent="0.25" r="276" customHeight="1" ht="19.5">
      <c r="A276" s="9">
        <v>900350</v>
      </c>
      <c r="B276" s="77" t="s">
        <v>609</v>
      </c>
      <c r="C276" s="88" t="s">
        <v>610</v>
      </c>
      <c r="D276" s="10" t="s">
        <v>611</v>
      </c>
      <c r="E276" s="67">
        <v>11.09</v>
      </c>
      <c r="F276" s="14">
        <v>1</v>
      </c>
      <c r="G276" s="15">
        <v>1</v>
      </c>
      <c r="H276" s="41">
        <v>0</v>
      </c>
      <c r="I276" s="16">
        <f>+VLOOKUP(C276,[1]Sheet1!$B:$K,8,FALSE)</f>
      </c>
    </row>
    <row x14ac:dyDescent="0.25" r="277" customHeight="1" ht="18.75">
      <c r="A277" s="17">
        <v>900352</v>
      </c>
      <c r="B277" s="94" t="s">
        <v>612</v>
      </c>
      <c r="C277" s="88" t="s">
        <v>613</v>
      </c>
      <c r="D277" s="18" t="s">
        <v>614</v>
      </c>
      <c r="E277" s="68">
        <v>22.37</v>
      </c>
      <c r="F277" s="21">
        <v>1</v>
      </c>
      <c r="G277" s="22">
        <v>1</v>
      </c>
      <c r="H277" s="23">
        <v>0</v>
      </c>
      <c r="I277" s="16">
        <f>+VLOOKUP(C277,[1]Sheet1!$B:$K,8,FALSE)</f>
      </c>
    </row>
    <row x14ac:dyDescent="0.25" r="278" customHeight="1" ht="20.25">
      <c r="A278" s="24">
        <v>900353</v>
      </c>
      <c r="B278" s="95" t="s">
        <v>615</v>
      </c>
      <c r="C278" s="88" t="s">
        <v>616</v>
      </c>
      <c r="D278" s="25" t="s">
        <v>617</v>
      </c>
      <c r="E278" s="96">
        <v>25.58</v>
      </c>
      <c r="F278" s="28">
        <v>1</v>
      </c>
      <c r="G278" s="29">
        <v>1</v>
      </c>
      <c r="H278" s="39">
        <v>0</v>
      </c>
      <c r="I278" s="16">
        <f>+VLOOKUP(C278,[1]Sheet1!$B:$K,8,FALSE)</f>
      </c>
    </row>
    <row x14ac:dyDescent="0.25" r="279" customHeight="1" ht="19.5">
      <c r="A279" s="9">
        <v>900354</v>
      </c>
      <c r="B279" s="77" t="s">
        <v>618</v>
      </c>
      <c r="C279" s="88" t="s">
        <v>619</v>
      </c>
      <c r="D279" s="10" t="s">
        <v>620</v>
      </c>
      <c r="E279" s="67">
        <v>19.47</v>
      </c>
      <c r="F279" s="14">
        <v>1</v>
      </c>
      <c r="G279" s="15">
        <v>1</v>
      </c>
      <c r="H279" s="41">
        <v>0</v>
      </c>
      <c r="I279" s="16">
        <f>+VLOOKUP(C279,[1]Sheet1!$B:$K,8,FALSE)</f>
      </c>
    </row>
    <row x14ac:dyDescent="0.25" r="280" customHeight="1" ht="18.75">
      <c r="A280" s="9">
        <v>900356</v>
      </c>
      <c r="B280" s="77" t="s">
        <v>621</v>
      </c>
      <c r="C280" s="88" t="s">
        <v>622</v>
      </c>
      <c r="D280" s="10" t="s">
        <v>623</v>
      </c>
      <c r="E280" s="72">
        <v>32.09</v>
      </c>
      <c r="F280" s="14">
        <v>1</v>
      </c>
      <c r="G280" s="15">
        <v>1</v>
      </c>
      <c r="H280" s="41">
        <v>0</v>
      </c>
      <c r="I280" s="16">
        <f>+VLOOKUP(C280,[1]Sheet1!$B:$K,8,FALSE)</f>
      </c>
    </row>
    <row x14ac:dyDescent="0.25" r="281" customHeight="1" ht="21">
      <c r="A281" s="9">
        <v>900402</v>
      </c>
      <c r="B281" s="77" t="s">
        <v>624</v>
      </c>
      <c r="C281" s="88" t="s">
        <v>625</v>
      </c>
      <c r="D281" s="10" t="s">
        <v>626</v>
      </c>
      <c r="E281" s="67">
        <v>4.8</v>
      </c>
      <c r="F281" s="14">
        <v>1</v>
      </c>
      <c r="G281" s="15">
        <v>1</v>
      </c>
      <c r="H281" s="41">
        <v>0</v>
      </c>
      <c r="I281" s="16">
        <f>+VLOOKUP(C281,[1]Sheet1!$B:$K,8,FALSE)</f>
      </c>
    </row>
    <row x14ac:dyDescent="0.25" r="282" customHeight="1" ht="20.1">
      <c r="A282" s="9">
        <v>900405</v>
      </c>
      <c r="B282" s="31" t="s">
        <v>627</v>
      </c>
      <c r="C282" s="88" t="s">
        <v>628</v>
      </c>
      <c r="D282" s="10" t="s">
        <v>629</v>
      </c>
      <c r="E282" s="67">
        <v>12.32</v>
      </c>
      <c r="F282" s="14">
        <v>1</v>
      </c>
      <c r="G282" s="15">
        <v>5</v>
      </c>
      <c r="H282" s="9">
        <v>1</v>
      </c>
      <c r="I282" s="16">
        <f>+VLOOKUP(C282,[1]Sheet1!$B:$K,8,FALSE)</f>
      </c>
    </row>
    <row x14ac:dyDescent="0.25" r="283" customHeight="1" ht="18.6">
      <c r="A283" s="9">
        <v>900408</v>
      </c>
      <c r="B283" s="77" t="s">
        <v>630</v>
      </c>
      <c r="C283" s="88" t="s">
        <v>631</v>
      </c>
      <c r="D283" s="10" t="s">
        <v>632</v>
      </c>
      <c r="E283" s="67">
        <v>35.03</v>
      </c>
      <c r="F283" s="14">
        <v>1</v>
      </c>
      <c r="G283" s="15">
        <v>1</v>
      </c>
      <c r="H283" s="9">
        <v>1</v>
      </c>
      <c r="I283" s="16">
        <f>+VLOOKUP(C283,[1]Sheet1!$B:$K,8,FALSE)</f>
      </c>
    </row>
    <row x14ac:dyDescent="0.25" r="284" customHeight="1" ht="24.75">
      <c r="A284" s="9">
        <v>900410</v>
      </c>
      <c r="B284" s="31" t="s">
        <v>633</v>
      </c>
      <c r="C284" s="88" t="s">
        <v>634</v>
      </c>
      <c r="D284" s="10" t="s">
        <v>635</v>
      </c>
      <c r="E284" s="72">
        <v>140.92</v>
      </c>
      <c r="F284" s="14">
        <v>1</v>
      </c>
      <c r="G284" s="15">
        <v>1</v>
      </c>
      <c r="H284" s="9">
        <v>2</v>
      </c>
      <c r="I284" s="16">
        <f>+VLOOKUP(C284,[1]Sheet1!$B:$K,8,FALSE)</f>
      </c>
    </row>
    <row x14ac:dyDescent="0.25" r="285" customHeight="1" ht="24.75">
      <c r="A285" s="9">
        <v>247436</v>
      </c>
      <c r="B285" s="31" t="s">
        <v>636</v>
      </c>
      <c r="C285" s="88" t="s">
        <v>637</v>
      </c>
      <c r="D285" s="10" t="s">
        <v>638</v>
      </c>
      <c r="E285" s="67">
        <v>10.01</v>
      </c>
      <c r="F285" s="14">
        <v>1</v>
      </c>
      <c r="G285" s="15">
        <v>75</v>
      </c>
      <c r="H285" s="9">
        <v>123</v>
      </c>
      <c r="I285" s="16">
        <f>+VLOOKUP(C285,[1]Sheet1!$B:$K,8,FALSE)</f>
      </c>
    </row>
    <row x14ac:dyDescent="0.25" r="286" customHeight="1" ht="23.45">
      <c r="A286" s="9">
        <v>247568</v>
      </c>
      <c r="B286" s="31" t="s">
        <v>639</v>
      </c>
      <c r="C286" s="88" t="s">
        <v>640</v>
      </c>
      <c r="D286" s="10" t="s">
        <v>641</v>
      </c>
      <c r="E286" s="67">
        <v>10.16</v>
      </c>
      <c r="F286" s="14">
        <v>1</v>
      </c>
      <c r="G286" s="15">
        <v>75</v>
      </c>
      <c r="H286" s="41">
        <v>0</v>
      </c>
      <c r="I286" s="16">
        <f>+VLOOKUP(C286,[1]Sheet1!$B:$K,8,FALSE)</f>
      </c>
    </row>
    <row x14ac:dyDescent="0.25" r="287" customHeight="1" ht="18.6">
      <c r="A287" s="9">
        <v>221029</v>
      </c>
      <c r="B287" s="31" t="s">
        <v>642</v>
      </c>
      <c r="C287" s="11">
        <f>+MID(B287,1,14)</f>
      </c>
      <c r="D287" s="10" t="s">
        <v>643</v>
      </c>
      <c r="E287" s="67">
        <v>10.27</v>
      </c>
      <c r="F287" s="14">
        <v>1</v>
      </c>
      <c r="G287" s="97">
        <v>50</v>
      </c>
      <c r="H287" s="9">
        <v>742</v>
      </c>
      <c r="I287" s="16">
        <f>+VLOOKUP(C287,[1]Sheet1!$B:$K,8,FALSE)</f>
      </c>
    </row>
    <row x14ac:dyDescent="0.25" r="288" customHeight="1" ht="17.85">
      <c r="A288" s="9">
        <v>221355</v>
      </c>
      <c r="B288" s="31" t="s">
        <v>644</v>
      </c>
      <c r="C288" s="88" t="s">
        <v>645</v>
      </c>
      <c r="D288" s="10" t="s">
        <v>646</v>
      </c>
      <c r="E288" s="67">
        <v>10.95</v>
      </c>
      <c r="F288" s="14">
        <v>1</v>
      </c>
      <c r="G288" s="97">
        <v>50</v>
      </c>
      <c r="H288" s="9">
        <v>730</v>
      </c>
      <c r="I288" s="16">
        <f>+VLOOKUP(C288,[1]Sheet1!$B:$K,8,FALSE)</f>
      </c>
    </row>
    <row x14ac:dyDescent="0.25" r="289" customHeight="1" ht="17.85">
      <c r="A289" s="9">
        <v>221541</v>
      </c>
      <c r="B289" s="31" t="s">
        <v>647</v>
      </c>
      <c r="C289" s="88" t="s">
        <v>648</v>
      </c>
      <c r="D289" s="10" t="s">
        <v>649</v>
      </c>
      <c r="E289" s="67">
        <v>16.82</v>
      </c>
      <c r="F289" s="14">
        <v>1</v>
      </c>
      <c r="G289" s="97">
        <v>50</v>
      </c>
      <c r="H289" s="9">
        <v>1734</v>
      </c>
      <c r="I289" s="16">
        <f>+VLOOKUP(C289,[1]Sheet1!$B:$K,8,FALSE)</f>
      </c>
    </row>
    <row x14ac:dyDescent="0.25" r="290" customHeight="1" ht="17.85">
      <c r="A290" s="9">
        <v>221861</v>
      </c>
      <c r="B290" s="31" t="s">
        <v>650</v>
      </c>
      <c r="C290" s="88" t="s">
        <v>651</v>
      </c>
      <c r="D290" s="10" t="s">
        <v>652</v>
      </c>
      <c r="E290" s="67">
        <v>23.94</v>
      </c>
      <c r="F290" s="14">
        <v>1</v>
      </c>
      <c r="G290" s="97">
        <v>32</v>
      </c>
      <c r="H290" s="9">
        <v>1656</v>
      </c>
      <c r="I290" s="16">
        <f>+VLOOKUP(C290,[1]Sheet1!$B:$K,8,FALSE)</f>
      </c>
    </row>
    <row x14ac:dyDescent="0.25" r="291" customHeight="1" ht="17.85">
      <c r="A291" s="9">
        <v>222048</v>
      </c>
      <c r="B291" s="31" t="s">
        <v>653</v>
      </c>
      <c r="C291" s="88" t="s">
        <v>654</v>
      </c>
      <c r="D291" s="10" t="s">
        <v>655</v>
      </c>
      <c r="E291" s="67">
        <v>31.62</v>
      </c>
      <c r="F291" s="14">
        <v>1</v>
      </c>
      <c r="G291" s="97">
        <v>32</v>
      </c>
      <c r="H291" s="9">
        <v>1566</v>
      </c>
      <c r="I291" s="16">
        <f>+VLOOKUP(C291,[1]Sheet1!$B:$K,8,FALSE)</f>
      </c>
    </row>
    <row x14ac:dyDescent="0.25" r="292" customHeight="1" ht="17.85">
      <c r="A292" s="9">
        <v>222268</v>
      </c>
      <c r="B292" s="31" t="s">
        <v>656</v>
      </c>
      <c r="C292" s="88" t="s">
        <v>657</v>
      </c>
      <c r="D292" s="10" t="s">
        <v>658</v>
      </c>
      <c r="E292" s="67">
        <v>32.42</v>
      </c>
      <c r="F292" s="14">
        <v>1</v>
      </c>
      <c r="G292" s="97">
        <v>16</v>
      </c>
      <c r="H292" s="9">
        <v>691</v>
      </c>
      <c r="I292" s="16">
        <f>+VLOOKUP(C292,[1]Sheet1!$B:$K,8,FALSE)</f>
      </c>
    </row>
    <row x14ac:dyDescent="0.25" r="293" customHeight="1" ht="17.85">
      <c r="A293" s="9">
        <v>222489</v>
      </c>
      <c r="B293" s="31" t="s">
        <v>659</v>
      </c>
      <c r="C293" s="88" t="s">
        <v>660</v>
      </c>
      <c r="D293" s="10" t="s">
        <v>661</v>
      </c>
      <c r="E293" s="67">
        <v>45.75</v>
      </c>
      <c r="F293" s="14">
        <v>1</v>
      </c>
      <c r="G293" s="97">
        <v>16</v>
      </c>
      <c r="H293" s="9">
        <v>1008</v>
      </c>
      <c r="I293" s="16">
        <f>+VLOOKUP(C293,[1]Sheet1!$B:$K,8,FALSE)</f>
      </c>
    </row>
    <row x14ac:dyDescent="0.25" r="294" customHeight="1" ht="17.85">
      <c r="A294" s="9">
        <v>222710</v>
      </c>
      <c r="B294" s="31" t="s">
        <v>662</v>
      </c>
      <c r="C294" s="88" t="s">
        <v>663</v>
      </c>
      <c r="D294" s="10" t="s">
        <v>664</v>
      </c>
      <c r="E294" s="67">
        <v>62.27</v>
      </c>
      <c r="F294" s="14">
        <v>1</v>
      </c>
      <c r="G294" s="97">
        <v>16</v>
      </c>
      <c r="H294" s="9">
        <v>648</v>
      </c>
      <c r="I294" s="16">
        <f>+VLOOKUP(C294,[1]Sheet1!$B:$K,8,FALSE)</f>
      </c>
    </row>
    <row x14ac:dyDescent="0.25" r="295" customHeight="1" ht="17.85">
      <c r="A295" s="46">
        <v>222725</v>
      </c>
      <c r="B295" s="98" t="s">
        <v>665</v>
      </c>
      <c r="C295" s="99">
        <v>0</v>
      </c>
      <c r="D295" s="79" t="s">
        <v>666</v>
      </c>
      <c r="E295" s="49">
        <v>62.27</v>
      </c>
      <c r="F295" s="50">
        <v>1</v>
      </c>
      <c r="G295" s="100">
        <v>16</v>
      </c>
      <c r="H295" s="46">
        <v>144</v>
      </c>
      <c r="I295" s="53">
        <f>+VLOOKUP(C295,[1]Sheet1!$B:$K,8,FALSE)</f>
      </c>
    </row>
    <row x14ac:dyDescent="0.25" r="296" customHeight="1" ht="17.85">
      <c r="A296" s="9">
        <v>222931</v>
      </c>
      <c r="B296" s="31" t="s">
        <v>667</v>
      </c>
      <c r="C296" s="88" t="s">
        <v>668</v>
      </c>
      <c r="D296" s="10" t="s">
        <v>669</v>
      </c>
      <c r="E296" s="67">
        <v>84.72</v>
      </c>
      <c r="F296" s="14">
        <v>1</v>
      </c>
      <c r="G296" s="97">
        <v>12</v>
      </c>
      <c r="H296" s="9">
        <v>478</v>
      </c>
      <c r="I296" s="16">
        <f>+VLOOKUP(C296,[1]Sheet1!$B:$K,8,FALSE)</f>
      </c>
    </row>
    <row x14ac:dyDescent="0.25" r="297" customHeight="1" ht="17.25">
      <c r="A297" s="9">
        <v>223152</v>
      </c>
      <c r="B297" s="31" t="s">
        <v>670</v>
      </c>
      <c r="C297" s="88" t="s">
        <v>671</v>
      </c>
      <c r="D297" s="10" t="s">
        <v>672</v>
      </c>
      <c r="E297" s="67">
        <v>88.78</v>
      </c>
      <c r="F297" s="14">
        <v>1</v>
      </c>
      <c r="G297" s="97">
        <v>12</v>
      </c>
      <c r="H297" s="9">
        <v>297</v>
      </c>
      <c r="I297" s="16">
        <f>+VLOOKUP(C297,[1]Sheet1!$B:$K,8,FALSE)</f>
      </c>
    </row>
    <row x14ac:dyDescent="0.25" r="298" customHeight="1" ht="18.6">
      <c r="A298" s="9">
        <v>671433</v>
      </c>
      <c r="B298" s="31" t="s">
        <v>673</v>
      </c>
      <c r="C298" s="88" t="s">
        <v>674</v>
      </c>
      <c r="D298" s="10" t="s">
        <v>675</v>
      </c>
      <c r="E298" s="67">
        <v>153.99</v>
      </c>
      <c r="F298" s="14">
        <v>1</v>
      </c>
      <c r="G298" s="15">
        <v>2</v>
      </c>
      <c r="H298" s="9">
        <v>60</v>
      </c>
      <c r="I298" s="16">
        <f>+VLOOKUP(C298,[1]Sheet1!$B:$K,8,FALSE)</f>
      </c>
    </row>
    <row x14ac:dyDescent="0.25" r="299" customHeight="1" ht="17.85">
      <c r="A299" s="9">
        <v>671398</v>
      </c>
      <c r="B299" s="31" t="s">
        <v>676</v>
      </c>
      <c r="C299" s="11">
        <f>+MID(B299,1,14)</f>
      </c>
      <c r="D299" s="10" t="s">
        <v>677</v>
      </c>
      <c r="E299" s="67">
        <v>157.4</v>
      </c>
      <c r="F299" s="14">
        <v>1</v>
      </c>
      <c r="G299" s="15">
        <v>2</v>
      </c>
      <c r="H299" s="9">
        <v>74</v>
      </c>
      <c r="I299" s="16">
        <f>+VLOOKUP(C299,[1]Sheet1!$B:$K,8,FALSE)</f>
      </c>
    </row>
    <row x14ac:dyDescent="0.25" r="300" customHeight="1" ht="17.85">
      <c r="A300" s="9">
        <v>671435</v>
      </c>
      <c r="B300" s="31" t="s">
        <v>678</v>
      </c>
      <c r="C300" s="11">
        <f>+MID(B300,1,14)</f>
      </c>
      <c r="D300" s="10" t="s">
        <v>679</v>
      </c>
      <c r="E300" s="67">
        <v>194.63</v>
      </c>
      <c r="F300" s="14">
        <v>1</v>
      </c>
      <c r="G300" s="15">
        <v>2</v>
      </c>
      <c r="H300" s="9">
        <v>19</v>
      </c>
      <c r="I300" s="16">
        <f>+VLOOKUP(C300,[1]Sheet1!$B:$K,8,FALSE)</f>
      </c>
    </row>
    <row x14ac:dyDescent="0.25" r="301" customHeight="1" ht="17.85">
      <c r="A301" s="9">
        <v>671400</v>
      </c>
      <c r="B301" s="31" t="s">
        <v>680</v>
      </c>
      <c r="C301" s="11">
        <f>+MID(B301,1,14)</f>
      </c>
      <c r="D301" s="10" t="s">
        <v>681</v>
      </c>
      <c r="E301" s="67">
        <v>205.31</v>
      </c>
      <c r="F301" s="14">
        <v>1</v>
      </c>
      <c r="G301" s="15">
        <v>2</v>
      </c>
      <c r="H301" s="9">
        <v>17</v>
      </c>
      <c r="I301" s="16">
        <f>+VLOOKUP(C301,[1]Sheet1!$B:$K,8,FALSE)</f>
      </c>
    </row>
    <row x14ac:dyDescent="0.25" r="302" customHeight="1" ht="17.85">
      <c r="A302" s="9">
        <v>236732</v>
      </c>
      <c r="B302" s="31" t="s">
        <v>682</v>
      </c>
      <c r="C302" s="11">
        <f>+MID(B302,1,14)</f>
      </c>
      <c r="D302" s="10" t="s">
        <v>683</v>
      </c>
      <c r="E302" s="67">
        <v>312.08</v>
      </c>
      <c r="F302" s="14">
        <v>1</v>
      </c>
      <c r="G302" s="15">
        <v>2</v>
      </c>
      <c r="H302" s="9">
        <v>20</v>
      </c>
      <c r="I302" s="16">
        <f>+VLOOKUP(C302,[1]Sheet1!$B:$K,8,FALSE)</f>
      </c>
    </row>
    <row x14ac:dyDescent="0.25" r="303" customHeight="1" ht="17.85">
      <c r="A303" s="9">
        <v>236055</v>
      </c>
      <c r="B303" s="31" t="s">
        <v>684</v>
      </c>
      <c r="C303" s="11">
        <f>+MID(B303,1,14)</f>
      </c>
      <c r="D303" s="10" t="s">
        <v>685</v>
      </c>
      <c r="E303" s="67">
        <v>396.41</v>
      </c>
      <c r="F303" s="14">
        <v>1</v>
      </c>
      <c r="G303" s="15">
        <v>2</v>
      </c>
      <c r="H303" s="41">
        <v>0</v>
      </c>
      <c r="I303" s="16">
        <f>+VLOOKUP(C303,[1]Sheet1!$B:$K,8,FALSE)</f>
      </c>
    </row>
    <row x14ac:dyDescent="0.25" r="304" customHeight="1" ht="17.85">
      <c r="A304" s="9">
        <v>236154</v>
      </c>
      <c r="B304" s="31" t="s">
        <v>686</v>
      </c>
      <c r="C304" s="11">
        <f>+MID(B304,1,14)</f>
      </c>
      <c r="D304" s="10" t="s">
        <v>687</v>
      </c>
      <c r="E304" s="67">
        <v>413.95</v>
      </c>
      <c r="F304" s="14">
        <v>1</v>
      </c>
      <c r="G304" s="15">
        <v>2</v>
      </c>
      <c r="H304" s="41">
        <v>0</v>
      </c>
      <c r="I304" s="16">
        <f>+VLOOKUP(C304,[1]Sheet1!$B:$K,8,FALSE)</f>
      </c>
    </row>
    <row x14ac:dyDescent="0.25" r="305" customHeight="1" ht="17.85">
      <c r="A305" s="9">
        <v>236254</v>
      </c>
      <c r="B305" s="31" t="s">
        <v>688</v>
      </c>
      <c r="C305" s="11">
        <f>+MID(B305,1,14)</f>
      </c>
      <c r="D305" s="10" t="s">
        <v>689</v>
      </c>
      <c r="E305" s="67">
        <v>599.59</v>
      </c>
      <c r="F305" s="14">
        <v>1</v>
      </c>
      <c r="G305" s="15">
        <v>2</v>
      </c>
      <c r="H305" s="41">
        <v>0</v>
      </c>
      <c r="I305" s="16">
        <f>+VLOOKUP(C305,[1]Sheet1!$B:$K,8,FALSE)</f>
      </c>
    </row>
    <row x14ac:dyDescent="0.25" r="306" customHeight="1" ht="17.25">
      <c r="A306" s="9">
        <v>236304</v>
      </c>
      <c r="B306" s="31" t="s">
        <v>690</v>
      </c>
      <c r="C306" s="11">
        <f>+MID(B306,1,14)</f>
      </c>
      <c r="D306" s="10" t="s">
        <v>691</v>
      </c>
      <c r="E306" s="67">
        <v>835.62</v>
      </c>
      <c r="F306" s="14">
        <v>1</v>
      </c>
      <c r="G306" s="15">
        <v>1</v>
      </c>
      <c r="H306" s="41">
        <v>0</v>
      </c>
      <c r="I306" s="16">
        <f>+VLOOKUP(C306,[1]Sheet1!$B:$K,8,FALSE)</f>
      </c>
    </row>
    <row x14ac:dyDescent="0.25" r="307" customHeight="1" ht="21.95">
      <c r="A307" s="9">
        <v>925353</v>
      </c>
      <c r="B307" s="10" t="s">
        <v>692</v>
      </c>
      <c r="C307" s="11">
        <f>+MID(B307,1,14)</f>
      </c>
      <c r="D307" s="40" t="s">
        <v>693</v>
      </c>
      <c r="E307" s="67">
        <v>10.27</v>
      </c>
      <c r="F307" s="14">
        <v>1</v>
      </c>
      <c r="G307" s="15">
        <v>60</v>
      </c>
      <c r="H307" s="9">
        <v>515</v>
      </c>
      <c r="I307" s="16">
        <f>+VLOOKUP(C307,[1]Sheet1!$B:$K,8,FALSE)</f>
      </c>
    </row>
    <row x14ac:dyDescent="0.25" r="308" customHeight="1" ht="21.2">
      <c r="A308" s="9">
        <v>925479</v>
      </c>
      <c r="B308" s="10" t="s">
        <v>694</v>
      </c>
      <c r="C308" s="11">
        <f>+MID(B308,1,14)</f>
      </c>
      <c r="D308" s="40" t="s">
        <v>695</v>
      </c>
      <c r="E308" s="67">
        <v>11.34</v>
      </c>
      <c r="F308" s="14">
        <v>1</v>
      </c>
      <c r="G308" s="15">
        <v>60</v>
      </c>
      <c r="H308" s="9">
        <v>176</v>
      </c>
      <c r="I308" s="16">
        <f>+VLOOKUP(C308,[1]Sheet1!$B:$K,8,FALSE)</f>
      </c>
    </row>
    <row x14ac:dyDescent="0.25" r="309" customHeight="1" ht="21.2">
      <c r="A309" s="9">
        <v>925607</v>
      </c>
      <c r="B309" s="10" t="s">
        <v>696</v>
      </c>
      <c r="C309" s="11">
        <f>+MID(B309,1,14)</f>
      </c>
      <c r="D309" s="40" t="s">
        <v>697</v>
      </c>
      <c r="E309" s="67">
        <v>12.68</v>
      </c>
      <c r="F309" s="14">
        <v>1</v>
      </c>
      <c r="G309" s="15">
        <v>60</v>
      </c>
      <c r="H309" s="9">
        <v>111</v>
      </c>
      <c r="I309" s="16">
        <f>+VLOOKUP(C309,[1]Sheet1!$B:$K,8,FALSE)</f>
      </c>
    </row>
    <row x14ac:dyDescent="0.25" r="310" customHeight="1" ht="21.2">
      <c r="A310" s="9">
        <v>925735</v>
      </c>
      <c r="B310" s="10" t="s">
        <v>698</v>
      </c>
      <c r="C310" s="11">
        <f>+MID(B310,1,14)</f>
      </c>
      <c r="D310" s="40" t="s">
        <v>699</v>
      </c>
      <c r="E310" s="67">
        <v>17.45</v>
      </c>
      <c r="F310" s="14">
        <v>1</v>
      </c>
      <c r="G310" s="15">
        <v>32</v>
      </c>
      <c r="H310" s="9">
        <v>95</v>
      </c>
      <c r="I310" s="16">
        <f>+VLOOKUP(C310,[1]Sheet1!$B:$K,8,FALSE)</f>
      </c>
    </row>
    <row x14ac:dyDescent="0.25" r="311" customHeight="1" ht="21.600000000000005">
      <c r="A311" s="9">
        <v>925213</v>
      </c>
      <c r="B311" s="10" t="s">
        <v>700</v>
      </c>
      <c r="C311" s="11">
        <f>+MID(B311,1,14)</f>
      </c>
      <c r="D311" s="40" t="s">
        <v>701</v>
      </c>
      <c r="E311" s="67">
        <v>26.76</v>
      </c>
      <c r="F311" s="14">
        <v>1</v>
      </c>
      <c r="G311" s="15">
        <v>32</v>
      </c>
      <c r="H311" s="9">
        <v>208</v>
      </c>
      <c r="I311" s="16">
        <f>+VLOOKUP(C311,[1]Sheet1!$B:$K,8,FALSE)</f>
      </c>
    </row>
    <row x14ac:dyDescent="0.25" r="312" customHeight="1" ht="21.600000000000005">
      <c r="A312" s="9">
        <v>925923</v>
      </c>
      <c r="B312" s="10" t="s">
        <v>702</v>
      </c>
      <c r="C312" s="11">
        <f>+MID(B312,1,14)</f>
      </c>
      <c r="D312" s="40" t="s">
        <v>703</v>
      </c>
      <c r="E312" s="67">
        <v>35.85</v>
      </c>
      <c r="F312" s="14">
        <v>1</v>
      </c>
      <c r="G312" s="15">
        <v>16</v>
      </c>
      <c r="H312" s="9">
        <v>34</v>
      </c>
      <c r="I312" s="16">
        <f>+VLOOKUP(C312,[1]Sheet1!$B:$K,8,FALSE)</f>
      </c>
    </row>
    <row x14ac:dyDescent="0.25" r="313" customHeight="1" ht="21.2">
      <c r="A313" s="9">
        <v>925986</v>
      </c>
      <c r="B313" s="10" t="s">
        <v>704</v>
      </c>
      <c r="C313" s="11">
        <f>+MID(B313,1,14)</f>
      </c>
      <c r="D313" s="40" t="s">
        <v>705</v>
      </c>
      <c r="E313" s="67">
        <v>37.26</v>
      </c>
      <c r="F313" s="14">
        <v>1</v>
      </c>
      <c r="G313" s="15">
        <v>16</v>
      </c>
      <c r="H313" s="41">
        <v>0</v>
      </c>
      <c r="I313" s="16">
        <f>+VLOOKUP(C313,[1]Sheet1!$B:$K,8,FALSE)</f>
      </c>
    </row>
    <row x14ac:dyDescent="0.25" r="314" customHeight="1" ht="21.2">
      <c r="A314" s="9">
        <v>938049</v>
      </c>
      <c r="B314" s="10" t="s">
        <v>706</v>
      </c>
      <c r="C314" s="11">
        <f>+MID(B314,1,14)</f>
      </c>
      <c r="D314" s="10" t="s">
        <v>707</v>
      </c>
      <c r="E314" s="67">
        <v>37.26</v>
      </c>
      <c r="F314" s="14">
        <v>1</v>
      </c>
      <c r="G314" s="15">
        <v>16</v>
      </c>
      <c r="H314" s="9">
        <v>38</v>
      </c>
      <c r="I314" s="16">
        <f>+VLOOKUP(C314,[1]Sheet1!$B:$K,8,FALSE)</f>
      </c>
    </row>
    <row x14ac:dyDescent="0.25" r="315" customHeight="1" ht="21.2">
      <c r="A315" s="9">
        <v>938113</v>
      </c>
      <c r="B315" s="10" t="s">
        <v>708</v>
      </c>
      <c r="C315" s="11">
        <f>+MID(B315,1,14)</f>
      </c>
      <c r="D315" s="40" t="s">
        <v>709</v>
      </c>
      <c r="E315" s="67">
        <v>63.78</v>
      </c>
      <c r="F315" s="14">
        <v>1</v>
      </c>
      <c r="G315" s="15">
        <v>12</v>
      </c>
      <c r="H315" s="9">
        <v>84</v>
      </c>
      <c r="I315" s="16">
        <f>+VLOOKUP(C315,[1]Sheet1!$B:$K,8,FALSE)</f>
      </c>
    </row>
    <row x14ac:dyDescent="0.25" r="316" customHeight="1" ht="21.2">
      <c r="A316" s="9">
        <v>938177</v>
      </c>
      <c r="B316" s="10" t="s">
        <v>710</v>
      </c>
      <c r="C316" s="11">
        <f>+MID(B316,1,14)</f>
      </c>
      <c r="D316" s="40" t="s">
        <v>711</v>
      </c>
      <c r="E316" s="67">
        <v>69.45</v>
      </c>
      <c r="F316" s="14">
        <v>1</v>
      </c>
      <c r="G316" s="15">
        <v>12</v>
      </c>
      <c r="H316" s="9">
        <v>36</v>
      </c>
      <c r="I316" s="16">
        <f>+VLOOKUP(C316,[1]Sheet1!$B:$K,8,FALSE)</f>
      </c>
    </row>
    <row x14ac:dyDescent="0.25" r="317" customHeight="1" ht="20.85">
      <c r="A317" s="9">
        <v>925416</v>
      </c>
      <c r="B317" s="10" t="s">
        <v>712</v>
      </c>
      <c r="C317" s="11">
        <f>+MID(B317,1,14)</f>
      </c>
      <c r="D317" s="40" t="s">
        <v>713</v>
      </c>
      <c r="E317" s="67">
        <v>73.31</v>
      </c>
      <c r="F317" s="14">
        <v>1</v>
      </c>
      <c r="G317" s="15">
        <v>12</v>
      </c>
      <c r="H317" s="9">
        <v>12</v>
      </c>
      <c r="I317" s="16">
        <f>+VLOOKUP(C317,[1]Sheet1!$B:$K,8,FALSE)</f>
      </c>
    </row>
    <row x14ac:dyDescent="0.25" r="318" customHeight="1" ht="24.75">
      <c r="A318" s="9">
        <v>781318</v>
      </c>
      <c r="B318" s="10" t="s">
        <v>714</v>
      </c>
      <c r="C318" s="11">
        <f>+MID(B318,1,14)</f>
      </c>
      <c r="D318" s="10" t="s">
        <v>715</v>
      </c>
      <c r="E318" s="72">
        <v>34.65</v>
      </c>
      <c r="F318" s="14">
        <v>1</v>
      </c>
      <c r="G318" s="15">
        <v>40</v>
      </c>
      <c r="H318" s="9">
        <v>115</v>
      </c>
      <c r="I318" s="16">
        <f>+VLOOKUP(C318,[1]Sheet1!$B:$K,8,FALSE)</f>
      </c>
    </row>
    <row x14ac:dyDescent="0.25" r="319" customHeight="1" ht="24">
      <c r="A319" s="9">
        <v>781319</v>
      </c>
      <c r="B319" s="10" t="s">
        <v>716</v>
      </c>
      <c r="C319" s="11">
        <f>+MID(B319,1,14)</f>
      </c>
      <c r="D319" s="10" t="s">
        <v>717</v>
      </c>
      <c r="E319" s="72">
        <v>39.08</v>
      </c>
      <c r="F319" s="14">
        <v>1</v>
      </c>
      <c r="G319" s="15">
        <v>40</v>
      </c>
      <c r="H319" s="9">
        <v>56</v>
      </c>
      <c r="I319" s="16">
        <f>+VLOOKUP(C319,[1]Sheet1!$B:$K,8,FALSE)</f>
      </c>
    </row>
    <row x14ac:dyDescent="0.25" r="320" customHeight="1" ht="23.45">
      <c r="A320" s="9">
        <v>781320</v>
      </c>
      <c r="B320" s="10" t="s">
        <v>718</v>
      </c>
      <c r="C320" s="11">
        <f>+MID(B320,1,14)</f>
      </c>
      <c r="D320" s="10" t="s">
        <v>719</v>
      </c>
      <c r="E320" s="72">
        <v>39.08</v>
      </c>
      <c r="F320" s="14">
        <v>1</v>
      </c>
      <c r="G320" s="15">
        <v>40</v>
      </c>
      <c r="H320" s="9">
        <v>93</v>
      </c>
      <c r="I320" s="16">
        <f>+VLOOKUP(C320,[1]Sheet1!$B:$K,8,FALSE)</f>
      </c>
    </row>
    <row x14ac:dyDescent="0.25" r="321" customHeight="1" ht="20.25">
      <c r="A321" s="9">
        <v>930049</v>
      </c>
      <c r="B321" s="10" t="s">
        <v>720</v>
      </c>
      <c r="C321" s="11">
        <f>+MID(B321,1,14)</f>
      </c>
      <c r="D321" s="40" t="s">
        <v>721</v>
      </c>
      <c r="E321" s="67">
        <v>10.53</v>
      </c>
      <c r="F321" s="14">
        <v>1</v>
      </c>
      <c r="G321" s="15">
        <v>75</v>
      </c>
      <c r="H321" s="9">
        <v>1103</v>
      </c>
      <c r="I321" s="16">
        <f>+VLOOKUP(C321,[1]Sheet1!$B:$K,8,FALSE)</f>
      </c>
    </row>
    <row x14ac:dyDescent="0.25" r="322" customHeight="1" ht="19.5">
      <c r="A322" s="9">
        <v>930051</v>
      </c>
      <c r="B322" s="10" t="s">
        <v>722</v>
      </c>
      <c r="C322" s="11">
        <f>+MID(B322,1,14)</f>
      </c>
      <c r="D322" s="40" t="s">
        <v>723</v>
      </c>
      <c r="E322" s="72">
        <v>9.75</v>
      </c>
      <c r="F322" s="14">
        <v>1</v>
      </c>
      <c r="G322" s="15">
        <v>75</v>
      </c>
      <c r="H322" s="41">
        <v>0</v>
      </c>
      <c r="I322" s="16">
        <f>+VLOOKUP(C322,[1]Sheet1!$B:$K,8,FALSE)</f>
      </c>
    </row>
    <row x14ac:dyDescent="0.25" r="323" customHeight="1" ht="19.5">
      <c r="A323" s="9">
        <v>930041</v>
      </c>
      <c r="B323" s="10" t="s">
        <v>724</v>
      </c>
      <c r="C323" s="11">
        <f>+MID(B323,1,14)</f>
      </c>
      <c r="D323" s="40" t="s">
        <v>725</v>
      </c>
      <c r="E323" s="67">
        <v>10.53</v>
      </c>
      <c r="F323" s="14">
        <v>1</v>
      </c>
      <c r="G323" s="15">
        <v>75</v>
      </c>
      <c r="H323" s="41">
        <v>0</v>
      </c>
      <c r="I323" s="16">
        <f>+VLOOKUP(C323,[1]Sheet1!$B:$K,8,FALSE)</f>
      </c>
    </row>
    <row x14ac:dyDescent="0.25" r="324" customHeight="1" ht="19.5">
      <c r="A324" s="9">
        <v>930057</v>
      </c>
      <c r="B324" s="77"/>
      <c r="C324" s="11">
        <f>+MID(B324,1,14)</f>
      </c>
      <c r="D324" s="40" t="s">
        <v>726</v>
      </c>
      <c r="E324" s="67">
        <v>10.3</v>
      </c>
      <c r="F324" s="14">
        <v>1</v>
      </c>
      <c r="G324" s="15">
        <v>75</v>
      </c>
      <c r="H324" s="9">
        <v>52</v>
      </c>
      <c r="I324" s="16">
        <f>+VLOOKUP(C324,[1]Sheet1!$B:$K,8,FALSE)</f>
      </c>
    </row>
    <row x14ac:dyDescent="0.25" r="325" customHeight="1" ht="18.95">
      <c r="A325" s="9">
        <v>930063</v>
      </c>
      <c r="B325" s="10" t="s">
        <v>727</v>
      </c>
      <c r="C325" s="11">
        <f>+MID(B325,1,14)</f>
      </c>
      <c r="D325" s="40" t="s">
        <v>728</v>
      </c>
      <c r="E325" s="72">
        <v>17.25</v>
      </c>
      <c r="F325" s="14">
        <v>1</v>
      </c>
      <c r="G325" s="15">
        <v>75</v>
      </c>
      <c r="H325" s="9">
        <v>13</v>
      </c>
      <c r="I325" s="16">
        <f>+VLOOKUP(C325,[1]Sheet1!$B:$K,8,FALSE)</f>
      </c>
    </row>
    <row x14ac:dyDescent="0.25" r="326" customHeight="1" ht="62.45000000000001">
      <c r="A326" s="9">
        <v>256054</v>
      </c>
      <c r="B326" s="10" t="s">
        <v>729</v>
      </c>
      <c r="C326" s="11">
        <f>+MID(B326,1,14)</f>
      </c>
      <c r="D326" s="10" t="s">
        <v>730</v>
      </c>
      <c r="E326" s="80">
        <v>7.2</v>
      </c>
      <c r="F326" s="14">
        <v>8</v>
      </c>
      <c r="G326" s="15">
        <v>96</v>
      </c>
      <c r="H326" s="9">
        <v>492</v>
      </c>
      <c r="I326" s="16">
        <f>+VLOOKUP(C326,[1]Sheet1!$B:$K,8,FALSE)</f>
      </c>
    </row>
    <row x14ac:dyDescent="0.25" r="327" customHeight="1" ht="20.85">
      <c r="A327" s="9">
        <v>244275</v>
      </c>
      <c r="B327" s="10" t="s">
        <v>731</v>
      </c>
      <c r="C327" s="11">
        <f>+MID(B327,1,14)</f>
      </c>
      <c r="D327" s="10" t="s">
        <v>732</v>
      </c>
      <c r="E327" s="81">
        <v>15.94</v>
      </c>
      <c r="F327" s="14">
        <v>1</v>
      </c>
      <c r="G327" s="15">
        <v>32</v>
      </c>
      <c r="H327" s="9">
        <v>221</v>
      </c>
      <c r="I327" s="16">
        <f>+VLOOKUP(C327,[1]Sheet1!$B:$K,8,FALSE)</f>
      </c>
    </row>
    <row x14ac:dyDescent="0.25" r="328" customHeight="1" ht="20.1">
      <c r="A328" s="9">
        <v>244285</v>
      </c>
      <c r="B328" s="10" t="s">
        <v>733</v>
      </c>
      <c r="C328" s="11">
        <f>+MID(B328,1,14)</f>
      </c>
      <c r="D328" s="10" t="s">
        <v>734</v>
      </c>
      <c r="E328" s="81">
        <v>19.21</v>
      </c>
      <c r="F328" s="14">
        <v>1</v>
      </c>
      <c r="G328" s="15">
        <v>36</v>
      </c>
      <c r="H328" s="9">
        <v>280</v>
      </c>
      <c r="I328" s="16">
        <f>+VLOOKUP(C328,[1]Sheet1!$B:$K,8,FALSE)</f>
      </c>
    </row>
    <row x14ac:dyDescent="0.25" r="329" customHeight="1" ht="20.1">
      <c r="A329" s="9">
        <v>244291</v>
      </c>
      <c r="B329" s="10" t="s">
        <v>735</v>
      </c>
      <c r="C329" s="11">
        <f>+MID(B329,1,14)</f>
      </c>
      <c r="D329" s="10" t="s">
        <v>736</v>
      </c>
      <c r="E329" s="81">
        <v>26.38</v>
      </c>
      <c r="F329" s="14">
        <v>1</v>
      </c>
      <c r="G329" s="15">
        <v>36</v>
      </c>
      <c r="H329" s="9">
        <v>198</v>
      </c>
      <c r="I329" s="16">
        <f>+VLOOKUP(C329,[1]Sheet1!$B:$K,8,FALSE)</f>
      </c>
    </row>
    <row x14ac:dyDescent="0.25" r="330" customHeight="1" ht="20.1">
      <c r="A330" s="9">
        <v>244268</v>
      </c>
      <c r="B330" s="10" t="s">
        <v>737</v>
      </c>
      <c r="C330" s="11">
        <f>+MID(B330,1,14)</f>
      </c>
      <c r="D330" s="10" t="s">
        <v>738</v>
      </c>
      <c r="E330" s="80">
        <v>56.87</v>
      </c>
      <c r="F330" s="14">
        <v>1</v>
      </c>
      <c r="G330" s="15">
        <v>16</v>
      </c>
      <c r="H330" s="41">
        <v>0</v>
      </c>
      <c r="I330" s="16">
        <f>+VLOOKUP(C330,[1]Sheet1!$B:$K,8,FALSE)</f>
      </c>
    </row>
    <row x14ac:dyDescent="0.25" r="331" customHeight="1" ht="20.1">
      <c r="A331" s="87" t="s">
        <v>739</v>
      </c>
      <c r="B331" s="10" t="s">
        <v>740</v>
      </c>
      <c r="C331" s="11">
        <f>+MID(B331,1,14)</f>
      </c>
      <c r="D331" s="10" t="s">
        <v>741</v>
      </c>
      <c r="E331" s="80">
        <v>96.58</v>
      </c>
      <c r="F331" s="14">
        <v>1</v>
      </c>
      <c r="G331" s="15">
        <v>8</v>
      </c>
      <c r="H331" s="9">
        <v>42</v>
      </c>
      <c r="I331" s="16">
        <f>+VLOOKUP(C331,[1]Sheet1!$B:$K,8,FALSE)</f>
      </c>
    </row>
    <row x14ac:dyDescent="0.25" r="332" customHeight="1" ht="20.1">
      <c r="A332" s="87" t="s">
        <v>742</v>
      </c>
      <c r="B332" s="10" t="s">
        <v>743</v>
      </c>
      <c r="C332" s="11">
        <f>+MID(B332,1,14)</f>
      </c>
      <c r="D332" s="40" t="s">
        <v>744</v>
      </c>
      <c r="E332" s="80">
        <v>22.02</v>
      </c>
      <c r="F332" s="14">
        <v>1</v>
      </c>
      <c r="G332" s="15">
        <v>32</v>
      </c>
      <c r="H332" s="9">
        <v>102</v>
      </c>
      <c r="I332" s="16">
        <f>+VLOOKUP(C332,[1]Sheet1!$B:$K,8,FALSE)</f>
      </c>
    </row>
    <row x14ac:dyDescent="0.25" r="333" customHeight="1" ht="20.1">
      <c r="A333" s="9">
        <v>244284</v>
      </c>
      <c r="B333" s="10" t="s">
        <v>745</v>
      </c>
      <c r="C333" s="11">
        <f>+MID(B333,1,14)</f>
      </c>
      <c r="D333" s="40" t="s">
        <v>746</v>
      </c>
      <c r="E333" s="81">
        <v>19.21</v>
      </c>
      <c r="F333" s="14">
        <v>1</v>
      </c>
      <c r="G333" s="15">
        <v>36</v>
      </c>
      <c r="H333" s="9">
        <v>39</v>
      </c>
      <c r="I333" s="16">
        <f>+VLOOKUP(C333,[1]Sheet1!$B:$K,8,FALSE)</f>
      </c>
    </row>
    <row x14ac:dyDescent="0.25" r="334" customHeight="1" ht="20.1">
      <c r="A334" s="9">
        <v>244290</v>
      </c>
      <c r="B334" s="10" t="s">
        <v>747</v>
      </c>
      <c r="C334" s="11">
        <f>+MID(B334,1,14)</f>
      </c>
      <c r="D334" s="40" t="s">
        <v>748</v>
      </c>
      <c r="E334" s="81">
        <v>59.73</v>
      </c>
      <c r="F334" s="14">
        <v>1</v>
      </c>
      <c r="G334" s="15">
        <v>36</v>
      </c>
      <c r="H334" s="9">
        <v>39</v>
      </c>
      <c r="I334" s="16">
        <f>+VLOOKUP(C334,[1]Sheet1!$B:$K,8,FALSE)</f>
      </c>
    </row>
    <row x14ac:dyDescent="0.25" r="335" customHeight="1" ht="20.1">
      <c r="A335" s="9">
        <v>244121</v>
      </c>
      <c r="B335" s="10" t="s">
        <v>749</v>
      </c>
      <c r="C335" s="11">
        <f>+MID(B335,1,14)</f>
      </c>
      <c r="D335" s="40" t="s">
        <v>750</v>
      </c>
      <c r="E335" s="80">
        <v>72.77</v>
      </c>
      <c r="F335" s="14">
        <v>1</v>
      </c>
      <c r="G335" s="15">
        <v>12</v>
      </c>
      <c r="H335" s="9">
        <v>102</v>
      </c>
      <c r="I335" s="16">
        <f>+VLOOKUP(C335,[1]Sheet1!$B:$K,8,FALSE)</f>
      </c>
    </row>
    <row x14ac:dyDescent="0.25" r="336" customHeight="1" ht="17.45">
      <c r="A336" s="9">
        <v>244201</v>
      </c>
      <c r="B336" s="10" t="s">
        <v>751</v>
      </c>
      <c r="C336" s="11">
        <f>+MID(B336,1,14)</f>
      </c>
      <c r="D336" s="40" t="s">
        <v>752</v>
      </c>
      <c r="E336" s="80">
        <v>75.47</v>
      </c>
      <c r="F336" s="14">
        <v>1</v>
      </c>
      <c r="G336" s="15">
        <v>8</v>
      </c>
      <c r="H336" s="9">
        <v>13</v>
      </c>
      <c r="I336" s="16">
        <f>+VLOOKUP(C336,[1]Sheet1!$B:$K,8,FALSE)</f>
      </c>
    </row>
    <row x14ac:dyDescent="0.25" r="337" customHeight="1" ht="21.95">
      <c r="A337" s="9">
        <v>244353</v>
      </c>
      <c r="B337" s="31" t="s">
        <v>753</v>
      </c>
      <c r="C337" s="11">
        <f>+MID(B337,1,14)</f>
      </c>
      <c r="D337" s="10" t="s">
        <v>754</v>
      </c>
      <c r="E337" s="81">
        <v>173.42</v>
      </c>
      <c r="F337" s="14">
        <v>1</v>
      </c>
      <c r="G337" s="15">
        <v>2</v>
      </c>
      <c r="H337" s="9">
        <v>4</v>
      </c>
      <c r="I337" s="16">
        <f>+VLOOKUP(C337,[1]Sheet1!$B:$K,8,FALSE)</f>
      </c>
    </row>
    <row x14ac:dyDescent="0.25" r="338" customHeight="1" ht="20.25">
      <c r="A338" s="92" t="s">
        <v>755</v>
      </c>
      <c r="B338" s="10" t="s">
        <v>756</v>
      </c>
      <c r="C338" s="11">
        <f>+MID(B338,1,14)</f>
      </c>
      <c r="D338" s="10" t="s">
        <v>757</v>
      </c>
      <c r="E338" s="81">
        <v>1.96</v>
      </c>
      <c r="F338" s="14">
        <v>10</v>
      </c>
      <c r="G338" s="15">
        <v>400</v>
      </c>
      <c r="H338" s="9">
        <v>74</v>
      </c>
      <c r="I338" s="16">
        <f>+VLOOKUP(C338,[1]Sheet1!$B:$K,8,FALSE)</f>
      </c>
    </row>
    <row x14ac:dyDescent="0.25" r="339" customHeight="1" ht="21.95">
      <c r="A339" s="92" t="s">
        <v>758</v>
      </c>
      <c r="B339" s="10" t="s">
        <v>759</v>
      </c>
      <c r="C339" s="11">
        <f>+MID(B339,1,14)</f>
      </c>
      <c r="D339" s="10" t="s">
        <v>760</v>
      </c>
      <c r="E339" s="80">
        <v>2.02</v>
      </c>
      <c r="F339" s="14">
        <v>10</v>
      </c>
      <c r="G339" s="15">
        <v>400</v>
      </c>
      <c r="H339" s="9">
        <v>1375</v>
      </c>
      <c r="I339" s="16">
        <f>+VLOOKUP(C339,[1]Sheet1!$B:$K,8,FALSE)</f>
      </c>
    </row>
    <row x14ac:dyDescent="0.25" r="340" customHeight="1" ht="17.1">
      <c r="A340" s="9">
        <v>257029</v>
      </c>
      <c r="B340" s="10" t="s">
        <v>761</v>
      </c>
      <c r="C340" s="11">
        <f>+MID(B340,1,14)</f>
      </c>
      <c r="D340" s="10" t="s">
        <v>762</v>
      </c>
      <c r="E340" s="81">
        <v>1.86</v>
      </c>
      <c r="F340" s="14">
        <v>10</v>
      </c>
      <c r="G340" s="15">
        <v>400</v>
      </c>
      <c r="H340" s="9">
        <v>1960</v>
      </c>
      <c r="I340" s="16">
        <f>+VLOOKUP(C340,[1]Sheet1!$B:$K,8,FALSE)</f>
      </c>
    </row>
    <row x14ac:dyDescent="0.25" r="341" customHeight="1" ht="19.5">
      <c r="A341" s="9">
        <v>257019</v>
      </c>
      <c r="B341" s="10" t="s">
        <v>763</v>
      </c>
      <c r="C341" s="11">
        <f>+MID(B341,1,14)</f>
      </c>
      <c r="D341" s="10" t="s">
        <v>764</v>
      </c>
      <c r="E341" s="80">
        <v>3.07</v>
      </c>
      <c r="F341" s="14">
        <v>10</v>
      </c>
      <c r="G341" s="15">
        <v>240</v>
      </c>
      <c r="H341" s="9">
        <v>596</v>
      </c>
      <c r="I341" s="16">
        <f>+VLOOKUP(C341,[1]Sheet1!$B:$K,8,FALSE)</f>
      </c>
    </row>
    <row x14ac:dyDescent="0.25" r="342" customHeight="1" ht="19.5">
      <c r="A342" s="9">
        <v>257031</v>
      </c>
      <c r="B342" s="10" t="s">
        <v>765</v>
      </c>
      <c r="C342" s="11">
        <f>+MID(B342,1,14)</f>
      </c>
      <c r="D342" s="10" t="s">
        <v>766</v>
      </c>
      <c r="E342" s="81">
        <v>2.84</v>
      </c>
      <c r="F342" s="14">
        <v>10</v>
      </c>
      <c r="G342" s="15">
        <v>240</v>
      </c>
      <c r="H342" s="9">
        <v>992</v>
      </c>
      <c r="I342" s="16">
        <f>+VLOOKUP(C342,[1]Sheet1!$B:$K,8,FALSE)</f>
      </c>
    </row>
    <row x14ac:dyDescent="0.25" r="343" customHeight="1" ht="18.95">
      <c r="A343" s="9">
        <v>257026</v>
      </c>
      <c r="B343" s="10" t="s">
        <v>767</v>
      </c>
      <c r="C343" s="11">
        <f>+MID(B343,1,14)</f>
      </c>
      <c r="D343" s="10" t="s">
        <v>768</v>
      </c>
      <c r="E343" s="81">
        <v>2.84</v>
      </c>
      <c r="F343" s="14">
        <v>10</v>
      </c>
      <c r="G343" s="15">
        <v>240</v>
      </c>
      <c r="H343" s="9">
        <v>894</v>
      </c>
      <c r="I343" s="16">
        <f>+VLOOKUP(C343,[1]Sheet1!$B:$K,8,FALSE)</f>
      </c>
    </row>
    <row x14ac:dyDescent="0.25" r="344" customHeight="1" ht="31.350000000000005">
      <c r="A344" s="9">
        <v>220481</v>
      </c>
      <c r="B344" s="10" t="s">
        <v>769</v>
      </c>
      <c r="C344" s="11">
        <f>+MID(B344,1,14)</f>
      </c>
      <c r="D344" s="10" t="s">
        <v>770</v>
      </c>
      <c r="E344" s="13">
        <v>3.02</v>
      </c>
      <c r="F344" s="14">
        <v>10</v>
      </c>
      <c r="G344" s="15">
        <v>150</v>
      </c>
      <c r="H344" s="41">
        <v>0</v>
      </c>
      <c r="I344" s="16">
        <f>+VLOOKUP(C344,[1]Sheet1!$B:$K,8,FALSE)</f>
      </c>
    </row>
    <row x14ac:dyDescent="0.25" r="345" customHeight="1" ht="18.6">
      <c r="A345" s="9">
        <v>258042</v>
      </c>
      <c r="B345" s="10" t="s">
        <v>771</v>
      </c>
      <c r="C345" s="11">
        <f>+MID(B345,1,14)</f>
      </c>
      <c r="D345" s="10" t="s">
        <v>772</v>
      </c>
      <c r="E345" s="36">
        <v>20.04</v>
      </c>
      <c r="F345" s="14">
        <v>1</v>
      </c>
      <c r="G345" s="15">
        <v>200</v>
      </c>
      <c r="H345" s="9">
        <v>159</v>
      </c>
      <c r="I345" s="16">
        <f>+VLOOKUP(C345,[1]Sheet1!$B:$K,8,FALSE)</f>
      </c>
    </row>
    <row x14ac:dyDescent="0.25" r="346" customHeight="1" ht="17.85">
      <c r="A346" s="9">
        <v>258022</v>
      </c>
      <c r="B346" s="10" t="s">
        <v>773</v>
      </c>
      <c r="C346" s="11">
        <f>+MID(B346,1,14)</f>
      </c>
      <c r="D346" s="10" t="s">
        <v>774</v>
      </c>
      <c r="E346" s="13">
        <v>21.64</v>
      </c>
      <c r="F346" s="14">
        <v>1</v>
      </c>
      <c r="G346" s="15">
        <v>200</v>
      </c>
      <c r="H346" s="9">
        <v>503</v>
      </c>
      <c r="I346" s="16">
        <f>+VLOOKUP(C346,[1]Sheet1!$B:$K,8,FALSE)</f>
      </c>
    </row>
    <row x14ac:dyDescent="0.25" r="347" customHeight="1" ht="17.25">
      <c r="A347" s="9">
        <v>258044</v>
      </c>
      <c r="B347" s="10" t="s">
        <v>775</v>
      </c>
      <c r="C347" s="11">
        <f>+MID(B347,1,14)</f>
      </c>
      <c r="D347" s="10" t="s">
        <v>776</v>
      </c>
      <c r="E347" s="13">
        <v>20.04</v>
      </c>
      <c r="F347" s="14">
        <v>1</v>
      </c>
      <c r="G347" s="15">
        <v>200</v>
      </c>
      <c r="H347" s="9">
        <v>1510</v>
      </c>
      <c r="I347" s="16">
        <f>+VLOOKUP(C347,[1]Sheet1!$B:$K,8,FALSE)</f>
      </c>
    </row>
    <row x14ac:dyDescent="0.25" r="348" customHeight="1" ht="18.6">
      <c r="A348" s="9">
        <v>258045</v>
      </c>
      <c r="B348" s="10" t="s">
        <v>777</v>
      </c>
      <c r="C348" s="11">
        <f>+MID(B348,1,14)</f>
      </c>
      <c r="D348" s="10" t="s">
        <v>778</v>
      </c>
      <c r="E348" s="36">
        <v>20.04</v>
      </c>
      <c r="F348" s="14">
        <v>1</v>
      </c>
      <c r="G348" s="15">
        <v>200</v>
      </c>
      <c r="H348" s="9">
        <v>97</v>
      </c>
      <c r="I348" s="16">
        <f>+VLOOKUP(C348,[1]Sheet1!$B:$K,8,FALSE)</f>
      </c>
    </row>
    <row x14ac:dyDescent="0.25" r="349" customHeight="1" ht="17.85">
      <c r="A349" s="9">
        <v>258019</v>
      </c>
      <c r="B349" s="10" t="s">
        <v>779</v>
      </c>
      <c r="C349" s="11">
        <f>+MID(B349,1,14)</f>
      </c>
      <c r="D349" s="10" t="s">
        <v>780</v>
      </c>
      <c r="E349" s="13">
        <v>26.94</v>
      </c>
      <c r="F349" s="14">
        <v>1</v>
      </c>
      <c r="G349" s="15">
        <v>200</v>
      </c>
      <c r="H349" s="9">
        <v>290</v>
      </c>
      <c r="I349" s="16">
        <f>+VLOOKUP(C349,[1]Sheet1!$B:$K,8,FALSE)</f>
      </c>
    </row>
    <row x14ac:dyDescent="0.25" r="350" customHeight="1" ht="20.85">
      <c r="A350" s="9">
        <v>234489</v>
      </c>
      <c r="B350" s="40" t="s">
        <v>781</v>
      </c>
      <c r="C350" s="11">
        <f>+MID(B350,1,14)</f>
      </c>
      <c r="D350" s="10" t="s">
        <v>782</v>
      </c>
      <c r="E350" s="13">
        <v>3.07</v>
      </c>
      <c r="F350" s="14">
        <v>1</v>
      </c>
      <c r="G350" s="15">
        <v>160</v>
      </c>
      <c r="H350" s="9">
        <v>537</v>
      </c>
      <c r="I350" s="16">
        <f>+VLOOKUP(C350,[1]Sheet1!$B:$K,8,FALSE)</f>
      </c>
    </row>
    <row x14ac:dyDescent="0.25" r="351" customHeight="1" ht="20.1">
      <c r="A351" s="9">
        <v>234495</v>
      </c>
      <c r="B351" s="40" t="s">
        <v>783</v>
      </c>
      <c r="C351" s="11">
        <f>+MID(B351,1,14)</f>
      </c>
      <c r="D351" s="10" t="s">
        <v>784</v>
      </c>
      <c r="E351" s="13">
        <v>3.07</v>
      </c>
      <c r="F351" s="14">
        <v>1</v>
      </c>
      <c r="G351" s="15">
        <v>160</v>
      </c>
      <c r="H351" s="9">
        <v>397</v>
      </c>
      <c r="I351" s="16">
        <f>+VLOOKUP(C351,[1]Sheet1!$B:$K,8,FALSE)</f>
      </c>
    </row>
    <row x14ac:dyDescent="0.25" r="352" customHeight="1" ht="20.1">
      <c r="A352" s="9">
        <v>234506</v>
      </c>
      <c r="B352" s="40" t="s">
        <v>785</v>
      </c>
      <c r="C352" s="11">
        <f>+MID(B352,1,14)</f>
      </c>
      <c r="D352" s="10" t="s">
        <v>786</v>
      </c>
      <c r="E352" s="13">
        <v>3.07</v>
      </c>
      <c r="F352" s="14">
        <v>10</v>
      </c>
      <c r="G352" s="15">
        <v>160</v>
      </c>
      <c r="H352" s="9">
        <v>460</v>
      </c>
      <c r="I352" s="16">
        <f>+VLOOKUP(C352,[1]Sheet1!$B:$K,8,FALSE)</f>
      </c>
    </row>
    <row x14ac:dyDescent="0.25" r="353" customHeight="1" ht="20.1">
      <c r="A353" s="9">
        <v>234515</v>
      </c>
      <c r="B353" s="40" t="s">
        <v>787</v>
      </c>
      <c r="C353" s="11">
        <f>+MID(B353,1,14)</f>
      </c>
      <c r="D353" s="10" t="s">
        <v>788</v>
      </c>
      <c r="E353" s="13">
        <v>3.1</v>
      </c>
      <c r="F353" s="14">
        <v>1</v>
      </c>
      <c r="G353" s="15">
        <v>160</v>
      </c>
      <c r="H353" s="9">
        <v>475</v>
      </c>
      <c r="I353" s="16">
        <f>+VLOOKUP(C353,[1]Sheet1!$B:$K,8,FALSE)</f>
      </c>
    </row>
    <row x14ac:dyDescent="0.25" r="354" customHeight="1" ht="20.1">
      <c r="A354" s="9">
        <v>234395</v>
      </c>
      <c r="B354" s="40" t="s">
        <v>789</v>
      </c>
      <c r="C354" s="11">
        <f>+MID(B354,1,14)</f>
      </c>
      <c r="D354" s="10" t="s">
        <v>790</v>
      </c>
      <c r="E354" s="13">
        <v>4.69</v>
      </c>
      <c r="F354" s="14">
        <v>8</v>
      </c>
      <c r="G354" s="15">
        <v>128</v>
      </c>
      <c r="H354" s="9">
        <v>640</v>
      </c>
      <c r="I354" s="16">
        <f>+VLOOKUP(C354,[1]Sheet1!$B:$K,8,FALSE)</f>
      </c>
    </row>
    <row x14ac:dyDescent="0.25" r="355" customHeight="1" ht="20.1">
      <c r="A355" s="9">
        <v>234403</v>
      </c>
      <c r="B355" s="40" t="s">
        <v>791</v>
      </c>
      <c r="C355" s="11">
        <f>+MID(B355,1,14)</f>
      </c>
      <c r="D355" s="10" t="s">
        <v>792</v>
      </c>
      <c r="E355" s="13">
        <v>4.65</v>
      </c>
      <c r="F355" s="14">
        <v>1</v>
      </c>
      <c r="G355" s="15">
        <v>128</v>
      </c>
      <c r="H355" s="9">
        <v>157</v>
      </c>
      <c r="I355" s="16">
        <f>+VLOOKUP(C355,[1]Sheet1!$B:$K,8,FALSE)</f>
      </c>
    </row>
    <row x14ac:dyDescent="0.25" r="356" customHeight="1" ht="22.5">
      <c r="A356" s="9">
        <v>234633</v>
      </c>
      <c r="B356" s="31" t="s">
        <v>793</v>
      </c>
      <c r="C356" s="11">
        <f>+MID(B356,1,14)</f>
      </c>
      <c r="D356" s="10" t="s">
        <v>794</v>
      </c>
      <c r="E356" s="13">
        <v>4.69</v>
      </c>
      <c r="F356" s="14">
        <v>8</v>
      </c>
      <c r="G356" s="15">
        <v>128</v>
      </c>
      <c r="H356" s="41">
        <v>0</v>
      </c>
      <c r="I356" s="16">
        <f>+VLOOKUP(C356,[1]Sheet1!$B:$K,8,FALSE)</f>
      </c>
    </row>
    <row x14ac:dyDescent="0.25" r="357" customHeight="1" ht="17.1">
      <c r="A357" s="17">
        <v>234426</v>
      </c>
      <c r="B357" s="94"/>
      <c r="C357" s="11">
        <f>+MID(B357,1,14)</f>
      </c>
      <c r="D357" s="18" t="s">
        <v>795</v>
      </c>
      <c r="E357" s="20">
        <v>4.69</v>
      </c>
      <c r="F357" s="21">
        <v>1</v>
      </c>
      <c r="G357" s="22">
        <v>128</v>
      </c>
      <c r="H357" s="17">
        <v>566</v>
      </c>
      <c r="I357" s="16">
        <f>+VLOOKUP(C357,[1]Sheet1!$B:$K,8,FALSE)</f>
      </c>
    </row>
    <row x14ac:dyDescent="0.25" r="358" customHeight="1" ht="20.85">
      <c r="A358" s="24">
        <v>234628</v>
      </c>
      <c r="B358" s="74" t="s">
        <v>796</v>
      </c>
      <c r="C358" s="11">
        <f>+MID(B358,1,14)</f>
      </c>
      <c r="D358" s="25" t="s">
        <v>797</v>
      </c>
      <c r="E358" s="27">
        <v>12.43</v>
      </c>
      <c r="F358" s="28">
        <v>4</v>
      </c>
      <c r="G358" s="29">
        <v>64</v>
      </c>
      <c r="H358" s="24">
        <v>172</v>
      </c>
      <c r="I358" s="16">
        <f>+VLOOKUP(C358,[1]Sheet1!$B:$K,8,FALSE)</f>
      </c>
    </row>
    <row x14ac:dyDescent="0.25" r="359" customHeight="1" ht="20.1">
      <c r="A359" s="9">
        <v>176867</v>
      </c>
      <c r="B359" s="40" t="s">
        <v>796</v>
      </c>
      <c r="C359" s="11">
        <f>+MID(B359,1,14)</f>
      </c>
      <c r="D359" s="10" t="s">
        <v>798</v>
      </c>
      <c r="E359" s="13">
        <v>17.22</v>
      </c>
      <c r="F359" s="14">
        <v>1</v>
      </c>
      <c r="G359" s="15">
        <v>64</v>
      </c>
      <c r="H359" s="41">
        <v>0</v>
      </c>
      <c r="I359" s="16">
        <f>+VLOOKUP(C359,[1]Sheet1!$B:$K,8,FALSE)</f>
      </c>
    </row>
    <row x14ac:dyDescent="0.25" r="360" customHeight="1" ht="19.5">
      <c r="A360" s="9">
        <v>234386</v>
      </c>
      <c r="B360" s="40" t="s">
        <v>799</v>
      </c>
      <c r="C360" s="11">
        <f>+MID(B360,1,14)</f>
      </c>
      <c r="D360" s="10" t="s">
        <v>800</v>
      </c>
      <c r="E360" s="13">
        <v>12.52</v>
      </c>
      <c r="F360" s="14">
        <v>4</v>
      </c>
      <c r="G360" s="15">
        <v>64</v>
      </c>
      <c r="H360" s="9">
        <v>232</v>
      </c>
      <c r="I360" s="16">
        <f>+VLOOKUP(C360,[1]Sheet1!$B:$K,8,FALSE)</f>
      </c>
    </row>
    <row x14ac:dyDescent="0.25" r="361" customHeight="1" ht="27.600000000000005">
      <c r="A361" s="9">
        <v>837998</v>
      </c>
      <c r="B361" s="10" t="s">
        <v>801</v>
      </c>
      <c r="C361" s="11">
        <f>+MID(B361,1,14)</f>
      </c>
      <c r="D361" s="10" t="s">
        <v>802</v>
      </c>
      <c r="E361" s="13">
        <v>3.54</v>
      </c>
      <c r="F361" s="14">
        <v>2</v>
      </c>
      <c r="G361" s="15">
        <v>120</v>
      </c>
      <c r="H361" s="9">
        <v>575</v>
      </c>
      <c r="I361" s="16">
        <f>+VLOOKUP(C361,[1]Sheet1!$B:$K,8,FALSE)</f>
      </c>
    </row>
    <row x14ac:dyDescent="0.25" r="362" customHeight="1" ht="26.850000000000005">
      <c r="A362" s="9">
        <v>837997</v>
      </c>
      <c r="B362" s="10" t="s">
        <v>803</v>
      </c>
      <c r="C362" s="11">
        <f>+MID(B362,1,14)</f>
      </c>
      <c r="D362" s="10" t="s">
        <v>804</v>
      </c>
      <c r="E362" s="13">
        <v>6.91</v>
      </c>
      <c r="F362" s="14">
        <v>2</v>
      </c>
      <c r="G362" s="15">
        <v>48</v>
      </c>
      <c r="H362" s="9">
        <v>283</v>
      </c>
      <c r="I362" s="16">
        <f>+VLOOKUP(C362,[1]Sheet1!$B:$K,8,FALSE)</f>
      </c>
    </row>
    <row x14ac:dyDescent="0.25" r="363" customHeight="1" ht="26.25">
      <c r="A363" s="9">
        <v>837996</v>
      </c>
      <c r="B363" s="10" t="s">
        <v>805</v>
      </c>
      <c r="C363" s="11">
        <f>+MID(B363,1,14)</f>
      </c>
      <c r="D363" s="10" t="s">
        <v>806</v>
      </c>
      <c r="E363" s="13">
        <v>10.16</v>
      </c>
      <c r="F363" s="14">
        <v>2</v>
      </c>
      <c r="G363" s="15">
        <v>18</v>
      </c>
      <c r="H363" s="9">
        <v>84</v>
      </c>
      <c r="I363" s="16">
        <f>+VLOOKUP(C363,[1]Sheet1!$B:$K,8,FALSE)</f>
      </c>
    </row>
    <row x14ac:dyDescent="0.25" r="364" customHeight="1" ht="18">
      <c r="A364" s="9">
        <v>268135</v>
      </c>
      <c r="B364" s="10" t="s">
        <v>807</v>
      </c>
      <c r="C364" s="11">
        <f>+MID(B364,1,14)</f>
      </c>
      <c r="D364" s="10" t="s">
        <v>808</v>
      </c>
      <c r="E364" s="89"/>
      <c r="F364" s="14">
        <v>1</v>
      </c>
      <c r="G364" s="15">
        <v>90</v>
      </c>
      <c r="H364" s="41">
        <v>0</v>
      </c>
      <c r="I364" s="16">
        <f>+VLOOKUP(C364,[1]Sheet1!$B:$K,8,FALSE)</f>
      </c>
    </row>
    <row x14ac:dyDescent="0.25" r="365" customHeight="1" ht="17.25">
      <c r="A365" s="9">
        <v>268136</v>
      </c>
      <c r="B365" s="10" t="s">
        <v>809</v>
      </c>
      <c r="C365" s="11">
        <f>+MID(B365,1,14)</f>
      </c>
      <c r="D365" s="10" t="s">
        <v>810</v>
      </c>
      <c r="E365" s="13">
        <v>9.15</v>
      </c>
      <c r="F365" s="14">
        <v>1</v>
      </c>
      <c r="G365" s="15">
        <v>90</v>
      </c>
      <c r="H365" s="9">
        <v>91</v>
      </c>
      <c r="I365" s="16">
        <f>+VLOOKUP(C365,[1]Sheet1!$B:$K,8,FALSE)</f>
      </c>
    </row>
    <row x14ac:dyDescent="0.25" r="366" customHeight="1" ht="17.25">
      <c r="A366" s="9">
        <v>268137</v>
      </c>
      <c r="B366" s="10" t="s">
        <v>811</v>
      </c>
      <c r="C366" s="11">
        <f>+MID(B366,1,14)</f>
      </c>
      <c r="D366" s="10" t="s">
        <v>812</v>
      </c>
      <c r="E366" s="13">
        <v>9.15</v>
      </c>
      <c r="F366" s="14">
        <v>1</v>
      </c>
      <c r="G366" s="15">
        <v>90</v>
      </c>
      <c r="H366" s="41">
        <v>0</v>
      </c>
      <c r="I366" s="16">
        <f>+VLOOKUP(C366,[1]Sheet1!$B:$K,8,FALSE)</f>
      </c>
    </row>
    <row x14ac:dyDescent="0.25" r="367" customHeight="1" ht="17.25">
      <c r="A367" s="9">
        <v>268138</v>
      </c>
      <c r="B367" s="10" t="s">
        <v>813</v>
      </c>
      <c r="C367" s="11">
        <f>+MID(B367,1,14)</f>
      </c>
      <c r="D367" s="10" t="s">
        <v>814</v>
      </c>
      <c r="E367" s="13">
        <v>9.15</v>
      </c>
      <c r="F367" s="14">
        <v>1</v>
      </c>
      <c r="G367" s="15">
        <v>90</v>
      </c>
      <c r="H367" s="9">
        <v>165</v>
      </c>
      <c r="I367" s="16">
        <f>+VLOOKUP(C367,[1]Sheet1!$B:$K,8,FALSE)</f>
      </c>
    </row>
    <row x14ac:dyDescent="0.25" r="368" customHeight="1" ht="17.25">
      <c r="A368" s="9">
        <v>268131</v>
      </c>
      <c r="B368" s="10" t="s">
        <v>815</v>
      </c>
      <c r="C368" s="11">
        <f>+MID(B368,1,14)</f>
      </c>
      <c r="D368" s="10" t="s">
        <v>816</v>
      </c>
      <c r="E368" s="13">
        <v>9.15</v>
      </c>
      <c r="F368" s="14">
        <v>1</v>
      </c>
      <c r="G368" s="15">
        <v>90</v>
      </c>
      <c r="H368" s="9">
        <v>450</v>
      </c>
      <c r="I368" s="16">
        <f>+VLOOKUP(C368,[1]Sheet1!$B:$K,8,FALSE)</f>
      </c>
    </row>
    <row x14ac:dyDescent="0.25" r="369" customHeight="1" ht="17.25">
      <c r="A369" s="9">
        <v>268139</v>
      </c>
      <c r="B369" s="10" t="s">
        <v>817</v>
      </c>
      <c r="C369" s="11">
        <f>+MID(B369,1,14)</f>
      </c>
      <c r="D369" s="10" t="s">
        <v>818</v>
      </c>
      <c r="E369" s="13">
        <v>9.15</v>
      </c>
      <c r="F369" s="14">
        <v>1</v>
      </c>
      <c r="G369" s="15">
        <v>90</v>
      </c>
      <c r="H369" s="9">
        <v>1065</v>
      </c>
      <c r="I369" s="16">
        <f>+VLOOKUP(C369,[1]Sheet1!$B:$K,8,FALSE)</f>
      </c>
    </row>
    <row x14ac:dyDescent="0.25" r="370" customHeight="1" ht="17.25">
      <c r="A370" s="9">
        <v>268140</v>
      </c>
      <c r="B370" s="10" t="s">
        <v>819</v>
      </c>
      <c r="C370" s="11">
        <f>+MID(B370,1,14)</f>
      </c>
      <c r="D370" s="10" t="s">
        <v>820</v>
      </c>
      <c r="E370" s="13">
        <v>9.15</v>
      </c>
      <c r="F370" s="14">
        <v>1</v>
      </c>
      <c r="G370" s="15">
        <v>90</v>
      </c>
      <c r="H370" s="9">
        <v>898</v>
      </c>
      <c r="I370" s="16">
        <f>+VLOOKUP(C370,[1]Sheet1!$B:$K,8,FALSE)</f>
      </c>
    </row>
    <row x14ac:dyDescent="0.25" r="371" customHeight="1" ht="17.25">
      <c r="A371" s="9">
        <v>268141</v>
      </c>
      <c r="B371" s="10" t="s">
        <v>821</v>
      </c>
      <c r="C371" s="11">
        <f>+MID(B371,1,14)</f>
      </c>
      <c r="D371" s="10" t="s">
        <v>822</v>
      </c>
      <c r="E371" s="13">
        <v>9.15</v>
      </c>
      <c r="F371" s="14">
        <v>1</v>
      </c>
      <c r="G371" s="15">
        <v>90</v>
      </c>
      <c r="H371" s="9">
        <v>1338</v>
      </c>
      <c r="I371" s="16">
        <f>+VLOOKUP(C371,[1]Sheet1!$B:$K,8,FALSE)</f>
      </c>
    </row>
    <row x14ac:dyDescent="0.25" r="372" customHeight="1" ht="17.25">
      <c r="A372" s="9">
        <v>268096</v>
      </c>
      <c r="B372" s="10" t="s">
        <v>823</v>
      </c>
      <c r="C372" s="11">
        <f>+MID(B372,1,14)</f>
      </c>
      <c r="D372" s="10" t="s">
        <v>824</v>
      </c>
      <c r="E372" s="13">
        <v>9.15</v>
      </c>
      <c r="F372" s="14">
        <v>1</v>
      </c>
      <c r="G372" s="15">
        <v>90</v>
      </c>
      <c r="H372" s="9">
        <v>954</v>
      </c>
      <c r="I372" s="16">
        <f>+VLOOKUP(C372,[1]Sheet1!$B:$K,8,FALSE)</f>
      </c>
    </row>
    <row x14ac:dyDescent="0.25" r="373" customHeight="1" ht="17.25">
      <c r="A373" s="9">
        <v>268095</v>
      </c>
      <c r="B373" s="10" t="s">
        <v>825</v>
      </c>
      <c r="C373" s="11">
        <f>+MID(B373,1,14)</f>
      </c>
      <c r="D373" s="10" t="s">
        <v>826</v>
      </c>
      <c r="E373" s="13">
        <v>9.15</v>
      </c>
      <c r="F373" s="14">
        <v>1</v>
      </c>
      <c r="G373" s="15">
        <v>90</v>
      </c>
      <c r="H373" s="9">
        <v>707</v>
      </c>
      <c r="I373" s="16">
        <f>+VLOOKUP(C373,[1]Sheet1!$B:$K,8,FALSE)</f>
      </c>
    </row>
    <row x14ac:dyDescent="0.25" r="374" customHeight="1" ht="17.25">
      <c r="A374" s="9">
        <v>268097</v>
      </c>
      <c r="B374" s="10" t="s">
        <v>827</v>
      </c>
      <c r="C374" s="11">
        <f>+MID(B374,1,14)</f>
      </c>
      <c r="D374" s="10" t="s">
        <v>828</v>
      </c>
      <c r="E374" s="13">
        <v>9.15</v>
      </c>
      <c r="F374" s="14">
        <v>1</v>
      </c>
      <c r="G374" s="15">
        <v>90</v>
      </c>
      <c r="H374" s="9">
        <v>888</v>
      </c>
      <c r="I374" s="16">
        <f>+VLOOKUP(C374,[1]Sheet1!$B:$K,8,FALSE)</f>
      </c>
    </row>
    <row x14ac:dyDescent="0.25" r="375" customHeight="1" ht="17.25">
      <c r="A375" s="9">
        <v>268142</v>
      </c>
      <c r="B375" s="10" t="s">
        <v>829</v>
      </c>
      <c r="C375" s="11">
        <f>+MID(B375,1,14)</f>
      </c>
      <c r="D375" s="10" t="s">
        <v>830</v>
      </c>
      <c r="E375" s="13">
        <v>9.15</v>
      </c>
      <c r="F375" s="14">
        <v>1</v>
      </c>
      <c r="G375" s="15">
        <v>90</v>
      </c>
      <c r="H375" s="9">
        <v>485</v>
      </c>
      <c r="I375" s="16">
        <f>+VLOOKUP(C375,[1]Sheet1!$B:$K,8,FALSE)</f>
      </c>
    </row>
    <row x14ac:dyDescent="0.25" r="376" customHeight="1" ht="17.25">
      <c r="A376" s="9">
        <v>268143</v>
      </c>
      <c r="B376" s="10" t="s">
        <v>831</v>
      </c>
      <c r="C376" s="11">
        <f>+MID(B376,1,14)</f>
      </c>
      <c r="D376" s="10" t="s">
        <v>832</v>
      </c>
      <c r="E376" s="13">
        <v>22.41</v>
      </c>
      <c r="F376" s="14">
        <v>1</v>
      </c>
      <c r="G376" s="15">
        <v>48</v>
      </c>
      <c r="H376" s="9">
        <v>239</v>
      </c>
      <c r="I376" s="16">
        <f>+VLOOKUP(C376,[1]Sheet1!$B:$K,8,FALSE)</f>
      </c>
    </row>
    <row x14ac:dyDescent="0.25" r="377" customHeight="1" ht="17.25">
      <c r="A377" s="9">
        <v>268145</v>
      </c>
      <c r="B377" s="10" t="s">
        <v>833</v>
      </c>
      <c r="C377" s="11">
        <f>+MID(B377,1,14)</f>
      </c>
      <c r="D377" s="10" t="s">
        <v>834</v>
      </c>
      <c r="E377" s="13">
        <v>29.32</v>
      </c>
      <c r="F377" s="14">
        <v>1</v>
      </c>
      <c r="G377" s="15">
        <v>32</v>
      </c>
      <c r="H377" s="9">
        <v>309</v>
      </c>
      <c r="I377" s="16">
        <f>+VLOOKUP(C377,[1]Sheet1!$B:$K,8,FALSE)</f>
      </c>
    </row>
    <row x14ac:dyDescent="0.25" r="378" customHeight="1" ht="17.25">
      <c r="A378" s="9">
        <v>268144</v>
      </c>
      <c r="B378" s="10" t="s">
        <v>835</v>
      </c>
      <c r="C378" s="11">
        <f>+MID(B378,1,14)</f>
      </c>
      <c r="D378" s="10" t="s">
        <v>836</v>
      </c>
      <c r="E378" s="13">
        <v>22.41</v>
      </c>
      <c r="F378" s="14">
        <v>1</v>
      </c>
      <c r="G378" s="15">
        <v>48</v>
      </c>
      <c r="H378" s="9">
        <v>359</v>
      </c>
      <c r="I378" s="16">
        <f>+VLOOKUP(C378,[1]Sheet1!$B:$K,8,FALSE)</f>
      </c>
    </row>
    <row x14ac:dyDescent="0.25" r="379" customHeight="1" ht="17.25">
      <c r="A379" s="9">
        <v>268146</v>
      </c>
      <c r="B379" s="10" t="s">
        <v>837</v>
      </c>
      <c r="C379" s="11">
        <f>+MID(B379,1,14)</f>
      </c>
      <c r="D379" s="10" t="s">
        <v>838</v>
      </c>
      <c r="E379" s="13">
        <v>26.07</v>
      </c>
      <c r="F379" s="14">
        <v>1</v>
      </c>
      <c r="G379" s="15">
        <v>32</v>
      </c>
      <c r="H379" s="9">
        <v>327</v>
      </c>
      <c r="I379" s="16">
        <f>+VLOOKUP(C379,[1]Sheet1!$B:$K,8,FALSE)</f>
      </c>
    </row>
    <row x14ac:dyDescent="0.25" r="380" customHeight="1" ht="17.25">
      <c r="A380" s="9">
        <v>268147</v>
      </c>
      <c r="B380" s="10" t="s">
        <v>839</v>
      </c>
      <c r="C380" s="11">
        <f>+MID(B380,1,14)</f>
      </c>
      <c r="D380" s="10" t="s">
        <v>840</v>
      </c>
      <c r="E380" s="13">
        <v>26.06</v>
      </c>
      <c r="F380" s="14">
        <v>1</v>
      </c>
      <c r="G380" s="15">
        <v>32</v>
      </c>
      <c r="H380" s="9">
        <v>252</v>
      </c>
      <c r="I380" s="16">
        <f>+VLOOKUP(C380,[1]Sheet1!$B:$K,8,FALSE)</f>
      </c>
    </row>
    <row x14ac:dyDescent="0.25" r="381" customHeight="1" ht="17.25">
      <c r="A381" s="9">
        <v>268148</v>
      </c>
      <c r="B381" s="10" t="s">
        <v>841</v>
      </c>
      <c r="C381" s="11">
        <f>+MID(B381,1,14)</f>
      </c>
      <c r="D381" s="10" t="s">
        <v>842</v>
      </c>
      <c r="E381" s="13">
        <v>26.06</v>
      </c>
      <c r="F381" s="14">
        <v>1</v>
      </c>
      <c r="G381" s="15">
        <v>32</v>
      </c>
      <c r="H381" s="9">
        <v>265</v>
      </c>
      <c r="I381" s="16">
        <f>+VLOOKUP(C381,[1]Sheet1!$B:$K,8,FALSE)</f>
      </c>
    </row>
    <row x14ac:dyDescent="0.25" r="382" customHeight="1" ht="17.25">
      <c r="A382" s="9">
        <v>268149</v>
      </c>
      <c r="B382" s="10" t="s">
        <v>843</v>
      </c>
      <c r="C382" s="11">
        <f>+MID(B382,1,14)</f>
      </c>
      <c r="D382" s="10" t="s">
        <v>844</v>
      </c>
      <c r="E382" s="13">
        <v>26.06</v>
      </c>
      <c r="F382" s="14">
        <v>1</v>
      </c>
      <c r="G382" s="15">
        <v>32</v>
      </c>
      <c r="H382" s="9">
        <v>119</v>
      </c>
      <c r="I382" s="16">
        <f>+VLOOKUP(C382,[1]Sheet1!$B:$K,8,FALSE)</f>
      </c>
    </row>
    <row x14ac:dyDescent="0.25" r="383" customHeight="1" ht="17.25">
      <c r="A383" s="9">
        <v>268150</v>
      </c>
      <c r="B383" s="10" t="s">
        <v>845</v>
      </c>
      <c r="C383" s="11">
        <f>+MID(B383,1,14)</f>
      </c>
      <c r="D383" s="10" t="s">
        <v>846</v>
      </c>
      <c r="E383" s="13">
        <v>26.06</v>
      </c>
      <c r="F383" s="14">
        <v>1</v>
      </c>
      <c r="G383" s="15">
        <v>32</v>
      </c>
      <c r="H383" s="9">
        <v>96</v>
      </c>
      <c r="I383" s="16">
        <f>+VLOOKUP(C383,[1]Sheet1!$B:$K,8,FALSE)</f>
      </c>
    </row>
    <row x14ac:dyDescent="0.25" r="384" customHeight="1" ht="16.7">
      <c r="A384" s="9">
        <v>268151</v>
      </c>
      <c r="B384" s="10" t="s">
        <v>847</v>
      </c>
      <c r="C384" s="11">
        <f>+MID(B384,1,14)</f>
      </c>
      <c r="D384" s="10" t="s">
        <v>848</v>
      </c>
      <c r="E384" s="13">
        <v>26.06</v>
      </c>
      <c r="F384" s="14">
        <v>1</v>
      </c>
      <c r="G384" s="15">
        <v>32</v>
      </c>
      <c r="H384" s="9">
        <v>9</v>
      </c>
      <c r="I384" s="16">
        <f>+VLOOKUP(C384,[1]Sheet1!$B:$K,8,FALSE)</f>
      </c>
    </row>
    <row x14ac:dyDescent="0.25" r="385" customHeight="1" ht="14.85">
      <c r="A385" s="9">
        <v>837110</v>
      </c>
      <c r="B385" s="10" t="s">
        <v>849</v>
      </c>
      <c r="C385" s="11">
        <f>+MID(B385,1,14)</f>
      </c>
      <c r="D385" s="10" t="s">
        <v>850</v>
      </c>
      <c r="E385" s="13">
        <v>9.76</v>
      </c>
      <c r="F385" s="14">
        <v>1</v>
      </c>
      <c r="G385" s="15">
        <v>60</v>
      </c>
      <c r="H385" s="9">
        <v>7</v>
      </c>
      <c r="I385" s="16">
        <f>+VLOOKUP(C385,[1]Sheet1!$B:$K,8,FALSE)</f>
      </c>
    </row>
    <row x14ac:dyDescent="0.25" r="386" customHeight="1" ht="14.25">
      <c r="A386" s="9">
        <v>837112</v>
      </c>
      <c r="B386" s="10" t="s">
        <v>851</v>
      </c>
      <c r="C386" s="11">
        <f>+MID(B386,1,14)</f>
      </c>
      <c r="D386" s="10" t="s">
        <v>852</v>
      </c>
      <c r="E386" s="13">
        <v>9.76</v>
      </c>
      <c r="F386" s="14">
        <v>1</v>
      </c>
      <c r="G386" s="15">
        <v>90</v>
      </c>
      <c r="H386" s="9">
        <v>226</v>
      </c>
      <c r="I386" s="16">
        <f>+VLOOKUP(C386,[1]Sheet1!$B:$K,8,FALSE)</f>
      </c>
    </row>
    <row x14ac:dyDescent="0.25" r="387" customHeight="1" ht="14.25">
      <c r="A387" s="9">
        <v>837113</v>
      </c>
      <c r="B387" s="10" t="s">
        <v>853</v>
      </c>
      <c r="C387" s="11">
        <f>+MID(B387,1,14)</f>
      </c>
      <c r="D387" s="10" t="s">
        <v>854</v>
      </c>
      <c r="E387" s="13">
        <v>9.76</v>
      </c>
      <c r="F387" s="14">
        <v>1</v>
      </c>
      <c r="G387" s="15">
        <v>90</v>
      </c>
      <c r="H387" s="9">
        <v>136</v>
      </c>
      <c r="I387" s="16">
        <f>+VLOOKUP(C387,[1]Sheet1!$B:$K,8,FALSE)</f>
      </c>
    </row>
    <row x14ac:dyDescent="0.25" r="388" customHeight="1" ht="14.25">
      <c r="A388" s="9">
        <v>837114</v>
      </c>
      <c r="B388" s="10" t="s">
        <v>855</v>
      </c>
      <c r="C388" s="11">
        <f>+MID(B388,1,14)</f>
      </c>
      <c r="D388" s="10" t="s">
        <v>856</v>
      </c>
      <c r="E388" s="13">
        <v>9.76</v>
      </c>
      <c r="F388" s="14">
        <v>1</v>
      </c>
      <c r="G388" s="15">
        <v>90</v>
      </c>
      <c r="H388" s="9">
        <v>155</v>
      </c>
      <c r="I388" s="16">
        <f>+VLOOKUP(C388,[1]Sheet1!$B:$K,8,FALSE)</f>
      </c>
    </row>
    <row x14ac:dyDescent="0.25" r="389" customHeight="1" ht="14.25">
      <c r="A389" s="9">
        <v>837115</v>
      </c>
      <c r="B389" s="10" t="s">
        <v>857</v>
      </c>
      <c r="C389" s="11">
        <f>+MID(B389,1,14)</f>
      </c>
      <c r="D389" s="10" t="s">
        <v>858</v>
      </c>
      <c r="E389" s="13">
        <v>9.76</v>
      </c>
      <c r="F389" s="14">
        <v>1</v>
      </c>
      <c r="G389" s="15">
        <v>90</v>
      </c>
      <c r="H389" s="9">
        <v>141</v>
      </c>
      <c r="I389" s="16">
        <f>+VLOOKUP(C389,[1]Sheet1!$B:$K,8,FALSE)</f>
      </c>
    </row>
    <row x14ac:dyDescent="0.25" r="390" customHeight="1" ht="14.25">
      <c r="A390" s="9">
        <v>837116</v>
      </c>
      <c r="B390" s="10" t="s">
        <v>859</v>
      </c>
      <c r="C390" s="11">
        <f>+MID(B390,1,14)</f>
      </c>
      <c r="D390" s="10" t="s">
        <v>860</v>
      </c>
      <c r="E390" s="13">
        <v>9.76</v>
      </c>
      <c r="F390" s="14">
        <v>1</v>
      </c>
      <c r="G390" s="15">
        <v>90</v>
      </c>
      <c r="H390" s="9">
        <v>162</v>
      </c>
      <c r="I390" s="16">
        <f>+VLOOKUP(C390,[1]Sheet1!$B:$K,8,FALSE)</f>
      </c>
    </row>
    <row x14ac:dyDescent="0.25" r="391" customHeight="1" ht="14.25">
      <c r="A391" s="9">
        <v>837117</v>
      </c>
      <c r="B391" s="10" t="s">
        <v>861</v>
      </c>
      <c r="C391" s="11">
        <f>+MID(B391,1,14)</f>
      </c>
      <c r="D391" s="10" t="s">
        <v>862</v>
      </c>
      <c r="E391" s="13">
        <v>9.76</v>
      </c>
      <c r="F391" s="14">
        <v>1</v>
      </c>
      <c r="G391" s="15">
        <v>90</v>
      </c>
      <c r="H391" s="9">
        <v>184</v>
      </c>
      <c r="I391" s="16">
        <f>+VLOOKUP(C391,[1]Sheet1!$B:$K,8,FALSE)</f>
      </c>
    </row>
    <row x14ac:dyDescent="0.25" r="392" customHeight="1" ht="14.25">
      <c r="A392" s="9">
        <v>837118</v>
      </c>
      <c r="B392" s="10" t="s">
        <v>863</v>
      </c>
      <c r="C392" s="11">
        <f>+MID(B392,1,14)</f>
      </c>
      <c r="D392" s="10" t="s">
        <v>864</v>
      </c>
      <c r="E392" s="13">
        <v>9.76</v>
      </c>
      <c r="F392" s="14">
        <v>1</v>
      </c>
      <c r="G392" s="15">
        <v>90</v>
      </c>
      <c r="H392" s="9">
        <v>45</v>
      </c>
      <c r="I392" s="16">
        <f>+VLOOKUP(C392,[1]Sheet1!$B:$K,8,FALSE)</f>
      </c>
    </row>
    <row x14ac:dyDescent="0.25" r="393" customHeight="1" ht="14.25">
      <c r="A393" s="9">
        <v>837119</v>
      </c>
      <c r="B393" s="10" t="s">
        <v>865</v>
      </c>
      <c r="C393" s="11">
        <f>+MID(B393,1,14)</f>
      </c>
      <c r="D393" s="10" t="s">
        <v>866</v>
      </c>
      <c r="E393" s="13">
        <v>9.76</v>
      </c>
      <c r="F393" s="14">
        <v>1</v>
      </c>
      <c r="G393" s="15">
        <v>90</v>
      </c>
      <c r="H393" s="9">
        <v>20</v>
      </c>
      <c r="I393" s="16">
        <f>+VLOOKUP(C393,[1]Sheet1!$B:$K,8,FALSE)</f>
      </c>
    </row>
    <row x14ac:dyDescent="0.25" r="394" customHeight="1" ht="14.25">
      <c r="A394" s="9">
        <v>837120</v>
      </c>
      <c r="B394" s="10" t="s">
        <v>867</v>
      </c>
      <c r="C394" s="11">
        <f>+MID(B394,1,14)</f>
      </c>
      <c r="D394" s="10" t="s">
        <v>868</v>
      </c>
      <c r="E394" s="13">
        <v>17.33</v>
      </c>
      <c r="F394" s="14">
        <v>1</v>
      </c>
      <c r="G394" s="15">
        <v>40</v>
      </c>
      <c r="H394" s="9">
        <v>49</v>
      </c>
      <c r="I394" s="16">
        <f>+VLOOKUP(C394,[1]Sheet1!$B:$K,8,FALSE)</f>
      </c>
    </row>
    <row x14ac:dyDescent="0.25" r="395" customHeight="1" ht="14.25">
      <c r="A395" s="9">
        <v>837121</v>
      </c>
      <c r="B395" s="10" t="s">
        <v>869</v>
      </c>
      <c r="C395" s="11">
        <f>+MID(B395,1,14)</f>
      </c>
      <c r="D395" s="10" t="s">
        <v>870</v>
      </c>
      <c r="E395" s="13">
        <v>17.33</v>
      </c>
      <c r="F395" s="14">
        <v>1</v>
      </c>
      <c r="G395" s="15">
        <v>40</v>
      </c>
      <c r="H395" s="9">
        <v>54</v>
      </c>
      <c r="I395" s="16">
        <f>+VLOOKUP(C395,[1]Sheet1!$B:$K,8,FALSE)</f>
      </c>
    </row>
    <row x14ac:dyDescent="0.25" r="396" customHeight="1" ht="13.5">
      <c r="A396" s="9">
        <v>837123</v>
      </c>
      <c r="B396" s="10" t="s">
        <v>871</v>
      </c>
      <c r="C396" s="11">
        <f>+MID(B396,1,14)</f>
      </c>
      <c r="D396" s="10" t="s">
        <v>872</v>
      </c>
      <c r="E396" s="13">
        <v>23.86</v>
      </c>
      <c r="F396" s="14">
        <v>1</v>
      </c>
      <c r="G396" s="15">
        <v>32</v>
      </c>
      <c r="H396" s="9">
        <v>25</v>
      </c>
      <c r="I396" s="16">
        <f>+VLOOKUP(C396,[1]Sheet1!$B:$K,8,FALSE)</f>
      </c>
    </row>
    <row x14ac:dyDescent="0.25" r="397" customHeight="1" ht="20.25">
      <c r="A397" s="9">
        <v>253693</v>
      </c>
      <c r="B397" s="10" t="s">
        <v>873</v>
      </c>
      <c r="C397" s="11">
        <f>+MID(B397,1,14)</f>
      </c>
      <c r="D397" s="10" t="s">
        <v>874</v>
      </c>
      <c r="E397" s="36">
        <v>11.89</v>
      </c>
      <c r="F397" s="14">
        <v>1</v>
      </c>
      <c r="G397" s="15">
        <v>75</v>
      </c>
      <c r="H397" s="9">
        <v>71</v>
      </c>
      <c r="I397" s="16">
        <f>+VLOOKUP(C397,[1]Sheet1!$B:$K,8,FALSE)</f>
      </c>
    </row>
    <row x14ac:dyDescent="0.25" r="398" customHeight="1" ht="19.5">
      <c r="A398" s="9">
        <v>253694</v>
      </c>
      <c r="B398" s="10" t="s">
        <v>875</v>
      </c>
      <c r="C398" s="11">
        <f>+MID(B398,1,14)</f>
      </c>
      <c r="D398" s="10" t="s">
        <v>876</v>
      </c>
      <c r="E398" s="36">
        <v>11.89</v>
      </c>
      <c r="F398" s="14">
        <v>1</v>
      </c>
      <c r="G398" s="15">
        <v>75</v>
      </c>
      <c r="H398" s="9">
        <v>79</v>
      </c>
      <c r="I398" s="16">
        <f>+VLOOKUP(C398,[1]Sheet1!$B:$K,8,FALSE)</f>
      </c>
    </row>
    <row x14ac:dyDescent="0.25" r="399" customHeight="1" ht="18.95">
      <c r="A399" s="9">
        <v>253695</v>
      </c>
      <c r="B399" s="10" t="s">
        <v>877</v>
      </c>
      <c r="C399" s="11">
        <f>+MID(B399,1,14)</f>
      </c>
      <c r="D399" s="10" t="s">
        <v>878</v>
      </c>
      <c r="E399" s="36">
        <v>11.89</v>
      </c>
      <c r="F399" s="14">
        <v>1</v>
      </c>
      <c r="G399" s="15">
        <v>75</v>
      </c>
      <c r="H399" s="9">
        <v>92</v>
      </c>
      <c r="I399" s="16">
        <f>+VLOOKUP(C399,[1]Sheet1!$B:$K,8,FALSE)</f>
      </c>
    </row>
    <row x14ac:dyDescent="0.25" r="400" customHeight="1" ht="15.199999999999998">
      <c r="A400" s="9">
        <v>495077</v>
      </c>
      <c r="B400" s="10" t="s">
        <v>879</v>
      </c>
      <c r="C400" s="11">
        <f>+MID(B400,1,14)</f>
      </c>
      <c r="D400" s="10" t="s">
        <v>880</v>
      </c>
      <c r="E400" s="13">
        <v>25.93</v>
      </c>
      <c r="F400" s="14">
        <v>1</v>
      </c>
      <c r="G400" s="15">
        <v>60</v>
      </c>
      <c r="H400" s="9">
        <v>233</v>
      </c>
      <c r="I400" s="16">
        <f>+VLOOKUP(C400,[1]Sheet1!$B:$K,8,FALSE)</f>
      </c>
    </row>
    <row x14ac:dyDescent="0.25" r="401" customHeight="1" ht="14.85">
      <c r="A401" s="9">
        <v>495078</v>
      </c>
      <c r="B401" s="10" t="s">
        <v>881</v>
      </c>
      <c r="C401" s="11">
        <f>+MID(B401,1,14)</f>
      </c>
      <c r="D401" s="10" t="s">
        <v>882</v>
      </c>
      <c r="E401" s="13">
        <v>25.93</v>
      </c>
      <c r="F401" s="14">
        <v>1</v>
      </c>
      <c r="G401" s="15">
        <v>60</v>
      </c>
      <c r="H401" s="9">
        <v>168</v>
      </c>
      <c r="I401" s="16">
        <f>+VLOOKUP(C401,[1]Sheet1!$B:$K,8,FALSE)</f>
      </c>
    </row>
    <row x14ac:dyDescent="0.25" r="402" customHeight="1" ht="14.85">
      <c r="A402" s="9">
        <v>495079</v>
      </c>
      <c r="B402" s="10" t="s">
        <v>883</v>
      </c>
      <c r="C402" s="11">
        <f>+MID(B402,1,14)</f>
      </c>
      <c r="D402" s="10" t="s">
        <v>884</v>
      </c>
      <c r="E402" s="13">
        <v>25.93</v>
      </c>
      <c r="F402" s="14">
        <v>1</v>
      </c>
      <c r="G402" s="15">
        <v>60</v>
      </c>
      <c r="H402" s="9">
        <v>219</v>
      </c>
      <c r="I402" s="16">
        <f>+VLOOKUP(C402,[1]Sheet1!$B:$K,8,FALSE)</f>
      </c>
    </row>
    <row x14ac:dyDescent="0.25" r="403" customHeight="1" ht="14.85">
      <c r="A403" s="9">
        <v>495080</v>
      </c>
      <c r="B403" s="10" t="s">
        <v>885</v>
      </c>
      <c r="C403" s="11">
        <f>+MID(B403,1,14)</f>
      </c>
      <c r="D403" s="10" t="s">
        <v>886</v>
      </c>
      <c r="E403" s="13">
        <v>25.93</v>
      </c>
      <c r="F403" s="14">
        <v>1</v>
      </c>
      <c r="G403" s="15">
        <v>60</v>
      </c>
      <c r="H403" s="41">
        <v>0</v>
      </c>
      <c r="I403" s="16">
        <f>+VLOOKUP(C403,[1]Sheet1!$B:$K,8,FALSE)</f>
      </c>
    </row>
    <row x14ac:dyDescent="0.25" r="404" customHeight="1" ht="14.85">
      <c r="A404" s="9">
        <v>495081</v>
      </c>
      <c r="B404" s="10" t="s">
        <v>887</v>
      </c>
      <c r="C404" s="11">
        <f>+MID(B404,1,14)</f>
      </c>
      <c r="D404" s="10" t="s">
        <v>888</v>
      </c>
      <c r="E404" s="13">
        <v>25.93</v>
      </c>
      <c r="F404" s="14">
        <v>1</v>
      </c>
      <c r="G404" s="15">
        <v>60</v>
      </c>
      <c r="H404" s="9">
        <v>695</v>
      </c>
      <c r="I404" s="16">
        <f>+VLOOKUP(C404,[1]Sheet1!$B:$K,8,FALSE)</f>
      </c>
    </row>
    <row x14ac:dyDescent="0.25" r="405" customHeight="1" ht="14.85">
      <c r="A405" s="9">
        <v>495082</v>
      </c>
      <c r="B405" s="10" t="s">
        <v>889</v>
      </c>
      <c r="C405" s="11">
        <f>+MID(B405,1,14)</f>
      </c>
      <c r="D405" s="10" t="s">
        <v>890</v>
      </c>
      <c r="E405" s="13">
        <v>25.93</v>
      </c>
      <c r="F405" s="14">
        <v>1</v>
      </c>
      <c r="G405" s="15">
        <v>60</v>
      </c>
      <c r="H405" s="9">
        <v>384</v>
      </c>
      <c r="I405" s="16">
        <f>+VLOOKUP(C405,[1]Sheet1!$B:$K,8,FALSE)</f>
      </c>
    </row>
    <row x14ac:dyDescent="0.25" r="406" customHeight="1" ht="14.85">
      <c r="A406" s="9">
        <v>495083</v>
      </c>
      <c r="B406" s="10" t="s">
        <v>891</v>
      </c>
      <c r="C406" s="11">
        <f>+MID(B406,1,14)</f>
      </c>
      <c r="D406" s="10" t="s">
        <v>892</v>
      </c>
      <c r="E406" s="13">
        <v>25.93</v>
      </c>
      <c r="F406" s="14">
        <v>1</v>
      </c>
      <c r="G406" s="15">
        <v>60</v>
      </c>
      <c r="H406" s="9">
        <v>258</v>
      </c>
      <c r="I406" s="16">
        <f>+VLOOKUP(C406,[1]Sheet1!$B:$K,8,FALSE)</f>
      </c>
    </row>
    <row x14ac:dyDescent="0.25" r="407" customHeight="1" ht="14.85">
      <c r="A407" s="9">
        <v>495084</v>
      </c>
      <c r="B407" s="10" t="s">
        <v>893</v>
      </c>
      <c r="C407" s="11">
        <f>+MID(B407,1,14)</f>
      </c>
      <c r="D407" s="10" t="s">
        <v>894</v>
      </c>
      <c r="E407" s="13">
        <v>25.93</v>
      </c>
      <c r="F407" s="14">
        <v>1</v>
      </c>
      <c r="G407" s="15">
        <v>60</v>
      </c>
      <c r="H407" s="9">
        <v>228</v>
      </c>
      <c r="I407" s="16">
        <f>+VLOOKUP(C407,[1]Sheet1!$B:$K,8,FALSE)</f>
      </c>
    </row>
    <row x14ac:dyDescent="0.25" r="408" customHeight="1" ht="14.85">
      <c r="A408" s="9">
        <v>495085</v>
      </c>
      <c r="B408" s="10" t="s">
        <v>895</v>
      </c>
      <c r="C408" s="11">
        <f>+MID(B408,1,14)</f>
      </c>
      <c r="D408" s="10" t="s">
        <v>896</v>
      </c>
      <c r="E408" s="13">
        <v>27.22</v>
      </c>
      <c r="F408" s="14">
        <v>1</v>
      </c>
      <c r="G408" s="15">
        <v>60</v>
      </c>
      <c r="H408" s="9">
        <v>187</v>
      </c>
      <c r="I408" s="16">
        <f>+VLOOKUP(C408,[1]Sheet1!$B:$K,8,FALSE)</f>
      </c>
    </row>
    <row x14ac:dyDescent="0.25" r="409" customHeight="1" ht="14.85">
      <c r="A409" s="9">
        <v>495087</v>
      </c>
      <c r="B409" s="10" t="s">
        <v>897</v>
      </c>
      <c r="C409" s="11">
        <f>+MID(B409,1,14)</f>
      </c>
      <c r="D409" s="10" t="s">
        <v>898</v>
      </c>
      <c r="E409" s="13">
        <v>74.48</v>
      </c>
      <c r="F409" s="14">
        <v>1</v>
      </c>
      <c r="G409" s="15">
        <v>24</v>
      </c>
      <c r="H409" s="9">
        <v>189</v>
      </c>
      <c r="I409" s="16">
        <f>+VLOOKUP(C409,[1]Sheet1!$B:$K,8,FALSE)</f>
      </c>
    </row>
    <row x14ac:dyDescent="0.25" r="410" customHeight="1" ht="14.85">
      <c r="A410" s="9">
        <v>495088</v>
      </c>
      <c r="B410" s="10" t="s">
        <v>899</v>
      </c>
      <c r="C410" s="11">
        <f>+MID(B410,1,14)</f>
      </c>
      <c r="D410" s="10" t="s">
        <v>900</v>
      </c>
      <c r="E410" s="13">
        <v>74.48</v>
      </c>
      <c r="F410" s="14">
        <v>1</v>
      </c>
      <c r="G410" s="15">
        <v>24</v>
      </c>
      <c r="H410" s="9">
        <v>20</v>
      </c>
      <c r="I410" s="16">
        <f>+VLOOKUP(C410,[1]Sheet1!$B:$K,8,FALSE)</f>
      </c>
    </row>
    <row x14ac:dyDescent="0.25" r="411" customHeight="1" ht="14.1">
      <c r="A411" s="9">
        <v>495089</v>
      </c>
      <c r="B411" s="10" t="s">
        <v>901</v>
      </c>
      <c r="C411" s="11">
        <f>+MID(B411,1,14)</f>
      </c>
      <c r="D411" s="10" t="s">
        <v>902</v>
      </c>
      <c r="E411" s="13">
        <v>74.48</v>
      </c>
      <c r="F411" s="14">
        <v>1</v>
      </c>
      <c r="G411" s="15">
        <v>24</v>
      </c>
      <c r="H411" s="9">
        <v>69</v>
      </c>
      <c r="I411" s="16">
        <f>+VLOOKUP(C411,[1]Sheet1!$B:$K,8,FALSE)</f>
      </c>
    </row>
    <row x14ac:dyDescent="0.25" r="412" customHeight="1" ht="44.45000000000001">
      <c r="A412" s="17">
        <v>495968</v>
      </c>
      <c r="B412" s="18" t="s">
        <v>903</v>
      </c>
      <c r="C412" s="11">
        <f>+MID(B412,1,14)</f>
      </c>
      <c r="D412" s="33" t="s">
        <v>904</v>
      </c>
      <c r="E412" s="20">
        <v>3.43</v>
      </c>
      <c r="F412" s="21">
        <v>20</v>
      </c>
      <c r="G412" s="101">
        <v>1200</v>
      </c>
      <c r="H412" s="17">
        <v>1200</v>
      </c>
      <c r="I412" s="16">
        <f>+VLOOKUP(C412,[1]Sheet1!$B:$K,8,FALSE)</f>
      </c>
    </row>
    <row x14ac:dyDescent="0.25" r="413" customHeight="1" ht="44.45000000000001">
      <c r="A413" s="102" t="s">
        <v>905</v>
      </c>
      <c r="B413" s="25" t="s">
        <v>906</v>
      </c>
      <c r="C413" s="11">
        <f>+MID(B413,1,14)</f>
      </c>
      <c r="D413" s="26" t="s">
        <v>907</v>
      </c>
      <c r="E413" s="27">
        <v>6.2</v>
      </c>
      <c r="F413" s="28">
        <v>4</v>
      </c>
      <c r="G413" s="103">
        <v>240</v>
      </c>
      <c r="H413" s="24">
        <v>570</v>
      </c>
      <c r="I413" s="16">
        <f>+VLOOKUP(C413,[1]Sheet1!$B:$K,8,FALSE)</f>
      </c>
    </row>
    <row x14ac:dyDescent="0.25" r="414" customHeight="1" ht="53.45000000000001">
      <c r="A414" s="9">
        <v>495997</v>
      </c>
      <c r="B414" s="10" t="s">
        <v>908</v>
      </c>
      <c r="C414" s="11">
        <f>+MID(B414,1,14)</f>
      </c>
      <c r="D414" s="31" t="s">
        <v>909</v>
      </c>
      <c r="E414" s="13">
        <v>13.19</v>
      </c>
      <c r="F414" s="14">
        <v>1</v>
      </c>
      <c r="G414" s="14">
        <v>16</v>
      </c>
      <c r="H414" s="9">
        <v>62</v>
      </c>
      <c r="I414" s="16">
        <f>+VLOOKUP(C414,[1]Sheet1!$B:$K,8,FALSE)</f>
      </c>
    </row>
    <row x14ac:dyDescent="0.25" r="415" customHeight="1" ht="21.95">
      <c r="A415" s="9">
        <v>496405</v>
      </c>
      <c r="B415" s="10" t="s">
        <v>910</v>
      </c>
      <c r="C415" s="11">
        <f>+MID(B415,1,14)</f>
      </c>
      <c r="D415" s="12" t="s">
        <v>911</v>
      </c>
      <c r="E415" s="13">
        <v>33.33</v>
      </c>
      <c r="F415" s="14">
        <v>1</v>
      </c>
      <c r="G415" s="14">
        <v>12</v>
      </c>
      <c r="H415" s="9">
        <v>147</v>
      </c>
      <c r="I415" s="16">
        <f>+VLOOKUP(C415,[1]Sheet1!$B:$K,8,FALSE)</f>
      </c>
    </row>
    <row x14ac:dyDescent="0.25" r="416" customHeight="1" ht="21.2">
      <c r="A416" s="9">
        <v>496406</v>
      </c>
      <c r="B416" s="10" t="s">
        <v>912</v>
      </c>
      <c r="C416" s="11">
        <f>+MID(B416,1,14)</f>
      </c>
      <c r="D416" s="12" t="s">
        <v>913</v>
      </c>
      <c r="E416" s="13">
        <v>33.33</v>
      </c>
      <c r="F416" s="14">
        <v>1</v>
      </c>
      <c r="G416" s="14">
        <v>12</v>
      </c>
      <c r="H416" s="9">
        <v>60</v>
      </c>
      <c r="I416" s="16">
        <f>+VLOOKUP(C416,[1]Sheet1!$B:$K,8,FALSE)</f>
      </c>
    </row>
    <row x14ac:dyDescent="0.25" r="417" customHeight="1" ht="21.2">
      <c r="A417" s="9">
        <v>496407</v>
      </c>
      <c r="B417" s="10" t="s">
        <v>914</v>
      </c>
      <c r="C417" s="11">
        <f>+MID(B417,1,14)</f>
      </c>
      <c r="D417" s="12" t="s">
        <v>915</v>
      </c>
      <c r="E417" s="13">
        <v>33.33</v>
      </c>
      <c r="F417" s="14">
        <v>1</v>
      </c>
      <c r="G417" s="14">
        <v>12</v>
      </c>
      <c r="H417" s="9">
        <v>122</v>
      </c>
      <c r="I417" s="16">
        <f>+VLOOKUP(C417,[1]Sheet1!$B:$K,8,FALSE)</f>
      </c>
    </row>
    <row x14ac:dyDescent="0.25" r="418" customHeight="1" ht="21.2">
      <c r="A418" s="9">
        <v>496400</v>
      </c>
      <c r="B418" s="10" t="s">
        <v>916</v>
      </c>
      <c r="C418" s="11">
        <f>+MID(B418,1,14)</f>
      </c>
      <c r="D418" s="31" t="s">
        <v>917</v>
      </c>
      <c r="E418" s="13">
        <v>33.33</v>
      </c>
      <c r="F418" s="14">
        <v>1</v>
      </c>
      <c r="G418" s="14">
        <v>12</v>
      </c>
      <c r="H418" s="9">
        <v>132</v>
      </c>
      <c r="I418" s="16">
        <f>+VLOOKUP(C418,[1]Sheet1!$B:$K,8,FALSE)</f>
      </c>
    </row>
    <row x14ac:dyDescent="0.25" r="419" customHeight="1" ht="21.2">
      <c r="A419" s="9">
        <v>496401</v>
      </c>
      <c r="B419" s="10" t="s">
        <v>918</v>
      </c>
      <c r="C419" s="11">
        <f>+MID(B419,1,14)</f>
      </c>
      <c r="D419" s="31" t="s">
        <v>919</v>
      </c>
      <c r="E419" s="13">
        <v>33.33</v>
      </c>
      <c r="F419" s="14">
        <v>1</v>
      </c>
      <c r="G419" s="14">
        <v>12</v>
      </c>
      <c r="H419" s="9">
        <v>270</v>
      </c>
      <c r="I419" s="16">
        <f>+VLOOKUP(C419,[1]Sheet1!$B:$K,8,FALSE)</f>
      </c>
    </row>
    <row x14ac:dyDescent="0.25" r="420" customHeight="1" ht="21.600000000000005">
      <c r="A420" s="9">
        <v>496332</v>
      </c>
      <c r="B420" s="10" t="s">
        <v>920</v>
      </c>
      <c r="C420" s="11">
        <f>+MID(B420,1,14)</f>
      </c>
      <c r="D420" s="12" t="s">
        <v>921</v>
      </c>
      <c r="E420" s="13">
        <v>51.72</v>
      </c>
      <c r="F420" s="14">
        <v>1</v>
      </c>
      <c r="G420" s="14">
        <v>6</v>
      </c>
      <c r="H420" s="9">
        <v>83</v>
      </c>
      <c r="I420" s="16">
        <f>+VLOOKUP(C420,[1]Sheet1!$B:$K,8,FALSE)</f>
      </c>
    </row>
    <row x14ac:dyDescent="0.25" r="421" customHeight="1" ht="20.85">
      <c r="A421" s="9">
        <v>496334</v>
      </c>
      <c r="B421" s="10" t="s">
        <v>922</v>
      </c>
      <c r="C421" s="11">
        <f>+MID(B421,1,14)</f>
      </c>
      <c r="D421" s="12" t="s">
        <v>923</v>
      </c>
      <c r="E421" s="13">
        <v>51.72</v>
      </c>
      <c r="F421" s="14">
        <v>1</v>
      </c>
      <c r="G421" s="14">
        <v>6</v>
      </c>
      <c r="H421" s="9">
        <v>71</v>
      </c>
      <c r="I421" s="16">
        <f>+VLOOKUP(C421,[1]Sheet1!$B:$K,8,FALSE)</f>
      </c>
    </row>
    <row x14ac:dyDescent="0.25" r="422" customHeight="1" ht="32.85">
      <c r="A422" s="9">
        <v>496468</v>
      </c>
      <c r="B422" s="10" t="s">
        <v>924</v>
      </c>
      <c r="C422" s="11">
        <f>+MID(B422,1,14)</f>
      </c>
      <c r="D422" s="31" t="s">
        <v>925</v>
      </c>
      <c r="E422" s="13">
        <v>19.81</v>
      </c>
      <c r="F422" s="14">
        <v>1</v>
      </c>
      <c r="G422" s="14">
        <v>6</v>
      </c>
      <c r="H422" s="9">
        <v>90</v>
      </c>
      <c r="I422" s="16">
        <f>+VLOOKUP(C422,[1]Sheet1!$B:$K,8,FALSE)</f>
      </c>
    </row>
    <row x14ac:dyDescent="0.25" r="423" customHeight="1" ht="31.5">
      <c r="A423" s="9">
        <v>496999</v>
      </c>
      <c r="B423" s="10" t="s">
        <v>926</v>
      </c>
      <c r="C423" s="11">
        <f>+MID(B423,1,14)</f>
      </c>
      <c r="D423" s="31" t="s">
        <v>927</v>
      </c>
      <c r="E423" s="13">
        <v>14.41</v>
      </c>
      <c r="F423" s="14">
        <v>1</v>
      </c>
      <c r="G423" s="14">
        <v>12</v>
      </c>
      <c r="H423" s="9">
        <v>286</v>
      </c>
      <c r="I423" s="16">
        <f>+VLOOKUP(C423,[1]Sheet1!$B:$K,8,FALSE)</f>
      </c>
    </row>
    <row x14ac:dyDescent="0.25" r="424" customHeight="1" ht="35.45">
      <c r="A424" s="17">
        <v>108564</v>
      </c>
      <c r="B424" s="33" t="s">
        <v>928</v>
      </c>
      <c r="C424" s="11">
        <f>+MID(B424,1,14)</f>
      </c>
      <c r="D424" s="73" t="s">
        <v>929</v>
      </c>
      <c r="E424" s="80">
        <v>2970.5</v>
      </c>
      <c r="F424" s="21">
        <v>1</v>
      </c>
      <c r="G424" s="22">
        <v>1</v>
      </c>
      <c r="H424" s="17">
        <v>1</v>
      </c>
      <c r="I424" s="16">
        <f>+VLOOKUP(C424,[1]Sheet1!$B:$K,8,FALSE)</f>
      </c>
    </row>
    <row x14ac:dyDescent="0.25" r="425" customHeight="1" ht="35.45">
      <c r="A425" s="104">
        <v>108572</v>
      </c>
      <c r="B425" s="105" t="s">
        <v>930</v>
      </c>
      <c r="C425" s="11">
        <f>+MID(B425,1,14)</f>
      </c>
      <c r="D425" s="106" t="s">
        <v>931</v>
      </c>
      <c r="E425" s="80">
        <v>2970.5</v>
      </c>
      <c r="F425" s="107">
        <v>1</v>
      </c>
      <c r="G425" s="108">
        <v>1</v>
      </c>
      <c r="H425" s="104">
        <v>1</v>
      </c>
      <c r="I425" s="16">
        <f>+VLOOKUP(C425,[1]Sheet1!$B:$K,8,FALSE)</f>
      </c>
    </row>
    <row x14ac:dyDescent="0.25" r="426" customHeight="1" ht="35.45">
      <c r="A426" s="24">
        <v>108580</v>
      </c>
      <c r="B426" s="26" t="s">
        <v>932</v>
      </c>
      <c r="C426" s="11">
        <f>+MID(B426,1,14)</f>
      </c>
      <c r="D426" s="74" t="s">
        <v>933</v>
      </c>
      <c r="E426" s="80">
        <v>2970.5</v>
      </c>
      <c r="F426" s="28">
        <v>1</v>
      </c>
      <c r="G426" s="29">
        <v>1</v>
      </c>
      <c r="H426" s="24">
        <v>2</v>
      </c>
      <c r="I426" s="16">
        <f>+VLOOKUP(C426,[1]Sheet1!$B:$K,8,FALSE)</f>
      </c>
    </row>
    <row x14ac:dyDescent="0.25" r="427" customHeight="1" ht="59.45000000000001">
      <c r="A427" s="9">
        <v>102848</v>
      </c>
      <c r="B427" s="77" t="s">
        <v>934</v>
      </c>
      <c r="C427" s="11">
        <f>+MID(B427,1,14)</f>
      </c>
      <c r="D427" s="40" t="s">
        <v>935</v>
      </c>
      <c r="E427" s="80">
        <v>170.72</v>
      </c>
      <c r="F427" s="14">
        <v>1</v>
      </c>
      <c r="G427" s="15">
        <v>2</v>
      </c>
      <c r="H427" s="9">
        <v>2</v>
      </c>
      <c r="I427" s="16">
        <f>+VLOOKUP(C427,[1]Sheet1!$B:$K,8,FALSE)</f>
      </c>
    </row>
    <row x14ac:dyDescent="0.25" r="428" customHeight="1" ht="24.95">
      <c r="A428" s="109" t="s">
        <v>936</v>
      </c>
      <c r="B428" s="18" t="s">
        <v>937</v>
      </c>
      <c r="C428" s="11">
        <f>+MID(B428,1,14)</f>
      </c>
      <c r="D428" s="18" t="s">
        <v>938</v>
      </c>
      <c r="E428" s="110">
        <v>2.01</v>
      </c>
      <c r="F428" s="21">
        <v>10</v>
      </c>
      <c r="G428" s="22">
        <v>180</v>
      </c>
      <c r="H428" s="17">
        <v>201</v>
      </c>
      <c r="I428" s="16">
        <f>+VLOOKUP(C428,[1]Sheet1!$B:$K,8,FALSE)</f>
      </c>
    </row>
    <row x14ac:dyDescent="0.25" r="429" customHeight="1" ht="24.75">
      <c r="A429" s="104">
        <v>573956</v>
      </c>
      <c r="B429" s="111" t="s">
        <v>939</v>
      </c>
      <c r="C429" s="11">
        <f>+MID(B429,1,14)</f>
      </c>
      <c r="D429" s="111" t="s">
        <v>940</v>
      </c>
      <c r="E429" s="112">
        <v>1.99</v>
      </c>
      <c r="F429" s="107">
        <v>10</v>
      </c>
      <c r="G429" s="108">
        <v>180</v>
      </c>
      <c r="H429" s="104">
        <v>3470</v>
      </c>
      <c r="I429" s="16">
        <f>+VLOOKUP(C429,[1]Sheet1!$B:$K,8,FALSE)</f>
      </c>
    </row>
    <row x14ac:dyDescent="0.25" r="430" customHeight="1" ht="24.75">
      <c r="A430" s="104">
        <v>573890</v>
      </c>
      <c r="B430" s="111" t="s">
        <v>941</v>
      </c>
      <c r="C430" s="11">
        <f>+MID(B430,1,14)</f>
      </c>
      <c r="D430" s="111" t="s">
        <v>942</v>
      </c>
      <c r="E430" s="112">
        <v>2.69</v>
      </c>
      <c r="F430" s="107">
        <v>10</v>
      </c>
      <c r="G430" s="108">
        <v>180</v>
      </c>
      <c r="H430" s="104">
        <v>2556</v>
      </c>
      <c r="I430" s="16">
        <f>+VLOOKUP(C430,[1]Sheet1!$B:$K,8,FALSE)</f>
      </c>
    </row>
    <row x14ac:dyDescent="0.25" r="431" customHeight="1" ht="24.75">
      <c r="A431" s="113" t="s">
        <v>943</v>
      </c>
      <c r="B431" s="111" t="s">
        <v>944</v>
      </c>
      <c r="C431" s="11">
        <f>+MID(B431,1,14)</f>
      </c>
      <c r="D431" s="111" t="s">
        <v>945</v>
      </c>
      <c r="E431" s="112">
        <v>1.99</v>
      </c>
      <c r="F431" s="107">
        <v>10</v>
      </c>
      <c r="G431" s="108">
        <v>180</v>
      </c>
      <c r="H431" s="104">
        <v>335</v>
      </c>
      <c r="I431" s="16">
        <f>+VLOOKUP(C431,[1]Sheet1!$B:$K,8,FALSE)</f>
      </c>
    </row>
    <row x14ac:dyDescent="0.25" r="432" customHeight="1" ht="24.95">
      <c r="A432" s="24">
        <v>573892</v>
      </c>
      <c r="B432" s="25" t="s">
        <v>946</v>
      </c>
      <c r="C432" s="11">
        <f>+MID(B432,1,14)</f>
      </c>
      <c r="D432" s="25" t="s">
        <v>947</v>
      </c>
      <c r="E432" s="69">
        <v>1.99</v>
      </c>
      <c r="F432" s="28">
        <v>10</v>
      </c>
      <c r="G432" s="29">
        <v>180</v>
      </c>
      <c r="H432" s="24">
        <v>327</v>
      </c>
      <c r="I432" s="16">
        <f>+VLOOKUP(C432,[1]Sheet1!$B:$K,8,FALSE)</f>
      </c>
    </row>
    <row x14ac:dyDescent="0.25" r="433" customHeight="1" ht="26.850000000000005">
      <c r="A433" s="17">
        <v>574076</v>
      </c>
      <c r="B433" s="18" t="s">
        <v>948</v>
      </c>
      <c r="C433" s="11">
        <f>+MID(B433,1,14)</f>
      </c>
      <c r="D433" s="18" t="s">
        <v>949</v>
      </c>
      <c r="E433" s="110">
        <v>3.61</v>
      </c>
      <c r="F433" s="21">
        <v>10</v>
      </c>
      <c r="G433" s="22">
        <v>150</v>
      </c>
      <c r="H433" s="23">
        <v>0</v>
      </c>
      <c r="I433" s="16">
        <f>+VLOOKUP(C433,[1]Sheet1!$B:$K,8,FALSE)</f>
      </c>
    </row>
    <row x14ac:dyDescent="0.25" r="434" customHeight="1" ht="26.850000000000005">
      <c r="A434" s="104">
        <v>574079</v>
      </c>
      <c r="B434" s="111" t="s">
        <v>950</v>
      </c>
      <c r="C434" s="11">
        <f>+MID(B434,1,14)</f>
      </c>
      <c r="D434" s="111" t="s">
        <v>951</v>
      </c>
      <c r="E434" s="112">
        <v>3.61</v>
      </c>
      <c r="F434" s="107">
        <v>10</v>
      </c>
      <c r="G434" s="108">
        <v>150</v>
      </c>
      <c r="H434" s="104">
        <v>100</v>
      </c>
      <c r="I434" s="16">
        <f>+VLOOKUP(C434,[1]Sheet1!$B:$K,8,FALSE)</f>
      </c>
    </row>
    <row x14ac:dyDescent="0.25" r="435" customHeight="1" ht="26.850000000000005">
      <c r="A435" s="24">
        <v>574082</v>
      </c>
      <c r="B435" s="25" t="s">
        <v>952</v>
      </c>
      <c r="C435" s="11">
        <f>+MID(B435,1,14)</f>
      </c>
      <c r="D435" s="25" t="s">
        <v>953</v>
      </c>
      <c r="E435" s="69">
        <v>3.61</v>
      </c>
      <c r="F435" s="28">
        <v>10</v>
      </c>
      <c r="G435" s="29">
        <v>150</v>
      </c>
      <c r="H435" s="39">
        <v>0</v>
      </c>
      <c r="I435" s="16">
        <f>+VLOOKUP(C435,[1]Sheet1!$B:$K,8,FALSE)</f>
      </c>
    </row>
    <row x14ac:dyDescent="0.25" r="436" customHeight="1" ht="19.5">
      <c r="A436" s="17">
        <v>576033</v>
      </c>
      <c r="B436" s="18" t="s">
        <v>954</v>
      </c>
      <c r="C436" s="11">
        <f>+MID(B436,1,14)</f>
      </c>
      <c r="D436" s="18" t="s">
        <v>955</v>
      </c>
      <c r="E436" s="20">
        <v>2.05</v>
      </c>
      <c r="F436" s="21">
        <v>10</v>
      </c>
      <c r="G436" s="22">
        <v>180</v>
      </c>
      <c r="H436" s="23">
        <v>0</v>
      </c>
      <c r="I436" s="16">
        <f>+VLOOKUP(C436,[1]Sheet1!$B:$K,8,FALSE)</f>
      </c>
    </row>
    <row x14ac:dyDescent="0.25" r="437" customHeight="1" ht="19.5">
      <c r="A437" s="113" t="s">
        <v>956</v>
      </c>
      <c r="B437" s="111" t="s">
        <v>957</v>
      </c>
      <c r="C437" s="11">
        <f>+MID(B437,1,14)</f>
      </c>
      <c r="D437" s="111" t="s">
        <v>958</v>
      </c>
      <c r="E437" s="114">
        <v>3.07</v>
      </c>
      <c r="F437" s="107">
        <v>10</v>
      </c>
      <c r="G437" s="108">
        <v>180</v>
      </c>
      <c r="H437" s="104">
        <v>359</v>
      </c>
      <c r="I437" s="16">
        <f>+VLOOKUP(C437,[1]Sheet1!$B:$K,8,FALSE)</f>
      </c>
    </row>
    <row x14ac:dyDescent="0.25" r="438" customHeight="1" ht="19.5">
      <c r="A438" s="104">
        <v>576035</v>
      </c>
      <c r="B438" s="111" t="s">
        <v>959</v>
      </c>
      <c r="C438" s="11">
        <f>+MID(B438,1,14)</f>
      </c>
      <c r="D438" s="111" t="s">
        <v>960</v>
      </c>
      <c r="E438" s="114">
        <v>2.05</v>
      </c>
      <c r="F438" s="107">
        <v>10</v>
      </c>
      <c r="G438" s="108">
        <v>180</v>
      </c>
      <c r="H438" s="104">
        <v>710</v>
      </c>
      <c r="I438" s="16">
        <f>+VLOOKUP(C438,[1]Sheet1!$B:$K,8,FALSE)</f>
      </c>
    </row>
    <row x14ac:dyDescent="0.25" r="439" customHeight="1" ht="19.5">
      <c r="A439" s="104">
        <v>576036</v>
      </c>
      <c r="B439" s="111" t="s">
        <v>961</v>
      </c>
      <c r="C439" s="11">
        <f>+MID(B439,1,14)</f>
      </c>
      <c r="D439" s="111" t="s">
        <v>962</v>
      </c>
      <c r="E439" s="114">
        <v>2.05</v>
      </c>
      <c r="F439" s="107">
        <v>10</v>
      </c>
      <c r="G439" s="108">
        <v>180</v>
      </c>
      <c r="H439" s="104">
        <v>530</v>
      </c>
      <c r="I439" s="16">
        <f>+VLOOKUP(C439,[1]Sheet1!$B:$K,8,FALSE)</f>
      </c>
    </row>
    <row x14ac:dyDescent="0.25" r="440" customHeight="1" ht="19.5">
      <c r="A440" s="24">
        <v>576037</v>
      </c>
      <c r="B440" s="25" t="s">
        <v>963</v>
      </c>
      <c r="C440" s="11">
        <f>+MID(B440,1,14)</f>
      </c>
      <c r="D440" s="25" t="s">
        <v>964</v>
      </c>
      <c r="E440" s="27">
        <v>2.96</v>
      </c>
      <c r="F440" s="28">
        <v>10</v>
      </c>
      <c r="G440" s="29">
        <v>180</v>
      </c>
      <c r="H440" s="24">
        <v>530</v>
      </c>
      <c r="I440" s="16">
        <f>+VLOOKUP(C440,[1]Sheet1!$B:$K,8,FALSE)</f>
      </c>
    </row>
    <row x14ac:dyDescent="0.25" r="441" customHeight="1" ht="26.850000000000005">
      <c r="A441" s="17">
        <v>576841</v>
      </c>
      <c r="B441" s="18" t="s">
        <v>965</v>
      </c>
      <c r="C441" s="11">
        <f>+MID(B441,1,14)</f>
      </c>
      <c r="D441" s="94" t="s">
        <v>966</v>
      </c>
      <c r="E441" s="20">
        <v>0.8</v>
      </c>
      <c r="F441" s="21">
        <v>50</v>
      </c>
      <c r="G441" s="22">
        <v>900</v>
      </c>
      <c r="H441" s="17">
        <v>2300</v>
      </c>
      <c r="I441" s="16">
        <f>+VLOOKUP(C441,[1]Sheet1!$B:$K,8,FALSE)</f>
      </c>
    </row>
    <row x14ac:dyDescent="0.25" r="442" customHeight="1" ht="26.850000000000005">
      <c r="A442" s="24">
        <v>576842</v>
      </c>
      <c r="B442" s="25" t="s">
        <v>967</v>
      </c>
      <c r="C442" s="11">
        <f>+MID(B442,1,14)</f>
      </c>
      <c r="D442" s="95" t="s">
        <v>968</v>
      </c>
      <c r="E442" s="27">
        <v>0.8</v>
      </c>
      <c r="F442" s="28">
        <v>50</v>
      </c>
      <c r="G442" s="29">
        <v>900</v>
      </c>
      <c r="H442" s="24">
        <v>1600</v>
      </c>
      <c r="I442" s="16">
        <f>+VLOOKUP(C442,[1]Sheet1!$B:$K,8,FALSE)</f>
      </c>
    </row>
    <row x14ac:dyDescent="0.25" r="443" customHeight="1" ht="48.95000000000001">
      <c r="A443" s="9">
        <v>574789</v>
      </c>
      <c r="B443" s="10" t="s">
        <v>969</v>
      </c>
      <c r="C443" s="11">
        <f>+MID(B443,1,14)</f>
      </c>
      <c r="D443" s="31" t="s">
        <v>970</v>
      </c>
      <c r="E443" s="13">
        <v>4.9</v>
      </c>
      <c r="F443" s="14">
        <v>10</v>
      </c>
      <c r="G443" s="15">
        <v>160</v>
      </c>
      <c r="H443" s="9">
        <v>320</v>
      </c>
      <c r="I443" s="16">
        <f>+VLOOKUP(C443,[1]Sheet1!$B:$K,8,FALSE)</f>
      </c>
    </row>
    <row x14ac:dyDescent="0.25" r="444" customHeight="1" ht="29.45">
      <c r="A444" s="17">
        <v>574860</v>
      </c>
      <c r="B444" s="18" t="s">
        <v>971</v>
      </c>
      <c r="C444" s="11">
        <f>+MID(B444,1,14)</f>
      </c>
      <c r="D444" s="18" t="s">
        <v>972</v>
      </c>
      <c r="E444" s="20">
        <v>3.27</v>
      </c>
      <c r="F444" s="21">
        <v>10</v>
      </c>
      <c r="G444" s="22">
        <v>240</v>
      </c>
      <c r="H444" s="17">
        <v>3</v>
      </c>
      <c r="I444" s="16">
        <f>+VLOOKUP(C444,[1]Sheet1!$B:$K,8,FALSE)</f>
      </c>
    </row>
    <row x14ac:dyDescent="0.25" r="445" customHeight="1" ht="29.45">
      <c r="A445" s="24">
        <v>574859</v>
      </c>
      <c r="B445" s="25" t="s">
        <v>973</v>
      </c>
      <c r="C445" s="11">
        <f>+MID(B445,1,14)</f>
      </c>
      <c r="D445" s="26" t="s">
        <v>974</v>
      </c>
      <c r="E445" s="38">
        <v>3.03</v>
      </c>
      <c r="F445" s="28">
        <v>10</v>
      </c>
      <c r="G445" s="29">
        <v>240</v>
      </c>
      <c r="H445" s="24">
        <v>575</v>
      </c>
      <c r="I445" s="16">
        <f>+VLOOKUP(C445,[1]Sheet1!$B:$K,8,FALSE)</f>
      </c>
    </row>
    <row x14ac:dyDescent="0.25" r="446" customHeight="1" ht="31.350000000000005">
      <c r="A446" s="17">
        <v>667172</v>
      </c>
      <c r="B446" s="33" t="s">
        <v>975</v>
      </c>
      <c r="C446" s="11">
        <f>+MID(B446,1,14)</f>
      </c>
      <c r="D446" s="33" t="s">
        <v>976</v>
      </c>
      <c r="E446" s="20">
        <v>9.72</v>
      </c>
      <c r="F446" s="21">
        <v>9</v>
      </c>
      <c r="G446" s="22">
        <v>162</v>
      </c>
      <c r="H446" s="17">
        <v>657</v>
      </c>
      <c r="I446" s="16">
        <f>+VLOOKUP(C446,[1]Sheet1!$B:$K,8,FALSE)</f>
      </c>
    </row>
    <row x14ac:dyDescent="0.25" r="447" customHeight="1" ht="31.350000000000005">
      <c r="A447" s="24">
        <v>667178</v>
      </c>
      <c r="B447" s="25" t="s">
        <v>977</v>
      </c>
      <c r="C447" s="11">
        <f>+MID(B447,1,14)</f>
      </c>
      <c r="D447" s="25" t="s">
        <v>978</v>
      </c>
      <c r="E447" s="27">
        <v>5.08</v>
      </c>
      <c r="F447" s="28">
        <v>9</v>
      </c>
      <c r="G447" s="29">
        <v>162</v>
      </c>
      <c r="H447" s="24">
        <v>603</v>
      </c>
      <c r="I447" s="16">
        <f>+VLOOKUP(C447,[1]Sheet1!$B:$K,8,FALSE)</f>
      </c>
    </row>
    <row x14ac:dyDescent="0.25" r="448" customHeight="1" ht="52.70000000000001">
      <c r="A448" s="9">
        <v>576706</v>
      </c>
      <c r="B448" s="115" t="s">
        <v>979</v>
      </c>
      <c r="C448" s="11">
        <f>+MID(B448,1,14)</f>
      </c>
      <c r="D448" s="115" t="s">
        <v>980</v>
      </c>
      <c r="E448" s="13">
        <v>0.36</v>
      </c>
      <c r="F448" s="14">
        <v>100</v>
      </c>
      <c r="G448" s="15">
        <v>1600</v>
      </c>
      <c r="H448" s="9">
        <v>1087</v>
      </c>
      <c r="I448" s="16">
        <f>+VLOOKUP(C448,[1]Sheet1!$B:$K,8,FALSE)</f>
      </c>
    </row>
    <row x14ac:dyDescent="0.25" r="449" customHeight="1" ht="41.1">
      <c r="A449" s="17">
        <v>683967</v>
      </c>
      <c r="B449" s="18" t="s">
        <v>981</v>
      </c>
      <c r="C449" s="11">
        <f>+MID(B449,1,14)</f>
      </c>
      <c r="D449" s="18" t="s">
        <v>982</v>
      </c>
      <c r="E449" s="37">
        <v>0.49</v>
      </c>
      <c r="F449" s="21">
        <v>100</v>
      </c>
      <c r="G449" s="22">
        <v>1600</v>
      </c>
      <c r="H449" s="17">
        <v>1691</v>
      </c>
      <c r="I449" s="16">
        <f>+VLOOKUP(C449,[1]Sheet1!$B:$K,8,FALSE)</f>
      </c>
    </row>
    <row x14ac:dyDescent="0.25" r="450" customHeight="1" ht="40.7">
      <c r="A450" s="24">
        <v>683966</v>
      </c>
      <c r="B450" s="25" t="s">
        <v>983</v>
      </c>
      <c r="C450" s="11">
        <f>+MID(B450,1,14)</f>
      </c>
      <c r="D450" s="25" t="s">
        <v>984</v>
      </c>
      <c r="E450" s="38">
        <v>0.51</v>
      </c>
      <c r="F450" s="28">
        <v>100</v>
      </c>
      <c r="G450" s="29">
        <v>1600</v>
      </c>
      <c r="H450" s="24">
        <v>200</v>
      </c>
      <c r="I450" s="16">
        <f>+VLOOKUP(C450,[1]Sheet1!$B:$K,8,FALSE)</f>
      </c>
    </row>
    <row x14ac:dyDescent="0.25" r="451" customHeight="1" ht="34.7">
      <c r="A451" s="17">
        <v>667231</v>
      </c>
      <c r="B451" s="18" t="s">
        <v>985</v>
      </c>
      <c r="C451" s="11">
        <f>+MID(B451,1,14)</f>
      </c>
      <c r="D451" s="18" t="s">
        <v>986</v>
      </c>
      <c r="E451" s="20">
        <v>3.61</v>
      </c>
      <c r="F451" s="21">
        <v>10</v>
      </c>
      <c r="G451" s="22">
        <v>240</v>
      </c>
      <c r="H451" s="17">
        <v>100</v>
      </c>
      <c r="I451" s="16">
        <f>+VLOOKUP(C451,[1]Sheet1!$B:$K,8,FALSE)</f>
      </c>
    </row>
    <row x14ac:dyDescent="0.25" r="452" customHeight="1" ht="34.7">
      <c r="A452" s="24">
        <v>667232</v>
      </c>
      <c r="B452" s="25" t="s">
        <v>987</v>
      </c>
      <c r="C452" s="11">
        <f>+MID(B452,1,14)</f>
      </c>
      <c r="D452" s="25" t="s">
        <v>988</v>
      </c>
      <c r="E452" s="27">
        <v>3.61</v>
      </c>
      <c r="F452" s="28">
        <v>10</v>
      </c>
      <c r="G452" s="29">
        <v>240</v>
      </c>
      <c r="H452" s="39">
        <v>0</v>
      </c>
      <c r="I452" s="16">
        <f>+VLOOKUP(C452,[1]Sheet1!$B:$K,8,FALSE)</f>
      </c>
    </row>
    <row x14ac:dyDescent="0.25" r="453" customHeight="1" ht="31.350000000000005">
      <c r="A453" s="109" t="s">
        <v>989</v>
      </c>
      <c r="B453" s="18" t="s">
        <v>990</v>
      </c>
      <c r="C453" s="11">
        <f>+MID(B453,1,14)</f>
      </c>
      <c r="D453" s="18" t="s">
        <v>991</v>
      </c>
      <c r="E453" s="20">
        <v>3.61</v>
      </c>
      <c r="F453" s="21">
        <v>10</v>
      </c>
      <c r="G453" s="22">
        <v>240</v>
      </c>
      <c r="H453" s="17">
        <v>431</v>
      </c>
      <c r="I453" s="16">
        <f>+VLOOKUP(C453,[1]Sheet1!$B:$K,8,FALSE)</f>
      </c>
    </row>
    <row x14ac:dyDescent="0.25" r="454" customHeight="1" ht="30.95">
      <c r="A454" s="104">
        <v>578079</v>
      </c>
      <c r="B454" s="111" t="s">
        <v>992</v>
      </c>
      <c r="C454" s="11">
        <f>+MID(B454,1,14)</f>
      </c>
      <c r="D454" s="111" t="s">
        <v>993</v>
      </c>
      <c r="E454" s="116">
        <v>3.34</v>
      </c>
      <c r="F454" s="107">
        <v>10</v>
      </c>
      <c r="G454" s="108">
        <v>240</v>
      </c>
      <c r="H454" s="104">
        <v>950</v>
      </c>
      <c r="I454" s="16">
        <f>+VLOOKUP(C454,[1]Sheet1!$B:$K,8,FALSE)</f>
      </c>
    </row>
    <row x14ac:dyDescent="0.25" r="455" customHeight="1" ht="30.95">
      <c r="A455" s="113" t="s">
        <v>994</v>
      </c>
      <c r="B455" s="111" t="s">
        <v>995</v>
      </c>
      <c r="C455" s="11">
        <f>+MID(B455,1,14)</f>
      </c>
      <c r="D455" s="111" t="s">
        <v>996</v>
      </c>
      <c r="E455" s="114">
        <v>3.96</v>
      </c>
      <c r="F455" s="107">
        <v>10</v>
      </c>
      <c r="G455" s="108">
        <v>240</v>
      </c>
      <c r="H455" s="104">
        <v>536</v>
      </c>
      <c r="I455" s="16">
        <f>+VLOOKUP(C455,[1]Sheet1!$B:$K,8,FALSE)</f>
      </c>
    </row>
    <row x14ac:dyDescent="0.25" r="456" customHeight="1" ht="30.95">
      <c r="A456" s="104">
        <v>577996</v>
      </c>
      <c r="B456" s="111" t="s">
        <v>997</v>
      </c>
      <c r="C456" s="11">
        <f>+MID(B456,1,14)</f>
      </c>
      <c r="D456" s="111" t="s">
        <v>998</v>
      </c>
      <c r="E456" s="116">
        <v>3.34</v>
      </c>
      <c r="F456" s="107">
        <v>10</v>
      </c>
      <c r="G456" s="108">
        <v>240</v>
      </c>
      <c r="H456" s="104">
        <v>900</v>
      </c>
      <c r="I456" s="16">
        <f>+VLOOKUP(C456,[1]Sheet1!$B:$K,8,FALSE)</f>
      </c>
    </row>
    <row x14ac:dyDescent="0.25" r="457" customHeight="1" ht="31.350000000000005">
      <c r="A457" s="24">
        <v>578078</v>
      </c>
      <c r="B457" s="25" t="s">
        <v>999</v>
      </c>
      <c r="C457" s="11">
        <f>+MID(B457,1,14)</f>
      </c>
      <c r="D457" s="25" t="s">
        <v>1000</v>
      </c>
      <c r="E457" s="38">
        <v>3.34</v>
      </c>
      <c r="F457" s="28">
        <v>10</v>
      </c>
      <c r="G457" s="29">
        <v>240</v>
      </c>
      <c r="H457" s="24">
        <v>940</v>
      </c>
      <c r="I457" s="16">
        <f>+VLOOKUP(C457,[1]Sheet1!$B:$K,8,FALSE)</f>
      </c>
    </row>
    <row x14ac:dyDescent="0.25" r="458" customHeight="1" ht="30">
      <c r="A458" s="9">
        <v>577775</v>
      </c>
      <c r="B458" s="31" t="s">
        <v>1001</v>
      </c>
      <c r="C458" s="11">
        <f>+MID(B458,1,14)</f>
      </c>
      <c r="D458" s="10" t="s">
        <v>1002</v>
      </c>
      <c r="E458" s="72">
        <v>4.84</v>
      </c>
      <c r="F458" s="14">
        <v>10</v>
      </c>
      <c r="G458" s="15">
        <v>240</v>
      </c>
      <c r="H458" s="9">
        <v>140</v>
      </c>
      <c r="I458" s="16">
        <f>+VLOOKUP(C458,[1]Sheet1!$B:$K,8,FALSE)</f>
      </c>
    </row>
    <row x14ac:dyDescent="0.25" r="459" customHeight="1" ht="29.45">
      <c r="A459" s="9">
        <v>577776</v>
      </c>
      <c r="B459" s="31" t="s">
        <v>1003</v>
      </c>
      <c r="C459" s="11">
        <f>+MID(B459,1,14)</f>
      </c>
      <c r="D459" s="10" t="s">
        <v>1004</v>
      </c>
      <c r="E459" s="67">
        <v>5.23</v>
      </c>
      <c r="F459" s="14">
        <v>10</v>
      </c>
      <c r="G459" s="15">
        <v>240</v>
      </c>
      <c r="H459" s="9">
        <v>10</v>
      </c>
      <c r="I459" s="16">
        <f>+VLOOKUP(C459,[1]Sheet1!$B:$K,8,FALSE)</f>
      </c>
    </row>
    <row x14ac:dyDescent="0.25" r="460" customHeight="1" ht="29.45">
      <c r="A460" s="9">
        <v>577777</v>
      </c>
      <c r="B460" s="31" t="s">
        <v>1005</v>
      </c>
      <c r="C460" s="11">
        <f>+MID(B460,1,14)</f>
      </c>
      <c r="D460" s="10" t="s">
        <v>1006</v>
      </c>
      <c r="E460" s="67">
        <v>5.23</v>
      </c>
      <c r="F460" s="14">
        <v>10</v>
      </c>
      <c r="G460" s="15">
        <v>240</v>
      </c>
      <c r="H460" s="9">
        <v>9</v>
      </c>
      <c r="I460" s="16">
        <f>+VLOOKUP(C460,[1]Sheet1!$B:$K,8,FALSE)</f>
      </c>
    </row>
    <row x14ac:dyDescent="0.25" r="461" customHeight="1" ht="29.45">
      <c r="A461" s="9">
        <v>577778</v>
      </c>
      <c r="B461" s="31" t="s">
        <v>1007</v>
      </c>
      <c r="C461" s="11">
        <f>+MID(B461,1,14)</f>
      </c>
      <c r="D461" s="10" t="s">
        <v>1008</v>
      </c>
      <c r="E461" s="72">
        <v>4.84</v>
      </c>
      <c r="F461" s="14">
        <v>10</v>
      </c>
      <c r="G461" s="15">
        <v>240</v>
      </c>
      <c r="H461" s="9">
        <v>200</v>
      </c>
      <c r="I461" s="16">
        <f>+VLOOKUP(C461,[1]Sheet1!$B:$K,8,FALSE)</f>
      </c>
    </row>
    <row x14ac:dyDescent="0.25" r="462" customHeight="1" ht="28.7">
      <c r="A462" s="9">
        <v>577779</v>
      </c>
      <c r="B462" s="31" t="s">
        <v>1009</v>
      </c>
      <c r="C462" s="11">
        <f>+MID(B462,1,14)</f>
      </c>
      <c r="D462" s="10" t="s">
        <v>1010</v>
      </c>
      <c r="E462" s="72">
        <v>4.84</v>
      </c>
      <c r="F462" s="14">
        <v>10</v>
      </c>
      <c r="G462" s="15">
        <v>240</v>
      </c>
      <c r="H462" s="9">
        <v>680</v>
      </c>
      <c r="I462" s="16">
        <f>+VLOOKUP(C462,[1]Sheet1!$B:$K,8,FALSE)</f>
      </c>
    </row>
    <row x14ac:dyDescent="0.25" r="463" customHeight="1" ht="30.75">
      <c r="A463" s="9">
        <v>667251</v>
      </c>
      <c r="B463" s="31" t="s">
        <v>1011</v>
      </c>
      <c r="C463" s="11">
        <f>+MID(B463,1,14)</f>
      </c>
      <c r="D463" s="10" t="s">
        <v>1012</v>
      </c>
      <c r="E463" s="117">
        <v>9.15</v>
      </c>
      <c r="F463" s="14">
        <v>10</v>
      </c>
      <c r="G463" s="15">
        <v>240</v>
      </c>
      <c r="H463" s="9">
        <v>460</v>
      </c>
      <c r="I463" s="16">
        <f>+VLOOKUP(C463,[1]Sheet1!$B:$K,8,FALSE)</f>
      </c>
    </row>
    <row x14ac:dyDescent="0.25" r="464" customHeight="1" ht="30.2">
      <c r="A464" s="9">
        <v>667247</v>
      </c>
      <c r="B464" s="31" t="s">
        <v>1013</v>
      </c>
      <c r="C464" s="11">
        <f>+MID(B464,1,14)</f>
      </c>
      <c r="D464" s="10" t="s">
        <v>1014</v>
      </c>
      <c r="E464" s="67">
        <v>9.56</v>
      </c>
      <c r="F464" s="14">
        <v>10</v>
      </c>
      <c r="G464" s="15">
        <v>240</v>
      </c>
      <c r="H464" s="9">
        <v>120</v>
      </c>
      <c r="I464" s="16">
        <f>+VLOOKUP(C464,[1]Sheet1!$B:$K,8,FALSE)</f>
      </c>
    </row>
    <row x14ac:dyDescent="0.25" r="465" customHeight="1" ht="30.2">
      <c r="A465" s="9">
        <v>577984</v>
      </c>
      <c r="B465" s="31" t="s">
        <v>1015</v>
      </c>
      <c r="C465" s="11">
        <f>+MID(B465,1,14)</f>
      </c>
      <c r="D465" s="10" t="s">
        <v>1016</v>
      </c>
      <c r="E465" s="72">
        <v>8.47</v>
      </c>
      <c r="F465" s="14">
        <v>10</v>
      </c>
      <c r="G465" s="15">
        <v>240</v>
      </c>
      <c r="H465" s="9">
        <v>350</v>
      </c>
      <c r="I465" s="16">
        <f>+VLOOKUP(C465,[1]Sheet1!$B:$K,8,FALSE)</f>
      </c>
    </row>
    <row x14ac:dyDescent="0.25" r="466" customHeight="1" ht="30">
      <c r="A466" s="9">
        <v>578127</v>
      </c>
      <c r="B466" s="31" t="s">
        <v>1017</v>
      </c>
      <c r="C466" s="11">
        <f>+MID(B466,1,14)</f>
      </c>
      <c r="D466" s="10" t="s">
        <v>1018</v>
      </c>
      <c r="E466" s="72">
        <v>8.47</v>
      </c>
      <c r="F466" s="14">
        <v>10</v>
      </c>
      <c r="G466" s="15">
        <v>240</v>
      </c>
      <c r="H466" s="9">
        <v>410</v>
      </c>
      <c r="I466" s="16">
        <f>+VLOOKUP(C466,[1]Sheet1!$B:$K,8,FALSE)</f>
      </c>
    </row>
    <row x14ac:dyDescent="0.25" r="467" customHeight="1" ht="30">
      <c r="A467" s="9">
        <v>577918</v>
      </c>
      <c r="B467" s="31" t="s">
        <v>1019</v>
      </c>
      <c r="C467" s="11">
        <f>+MID(B467,1,14)</f>
      </c>
      <c r="D467" s="10" t="s">
        <v>1020</v>
      </c>
      <c r="E467" s="72">
        <v>8.47</v>
      </c>
      <c r="F467" s="14">
        <v>10</v>
      </c>
      <c r="G467" s="15">
        <v>240</v>
      </c>
      <c r="H467" s="9">
        <v>140</v>
      </c>
      <c r="I467" s="16">
        <f>+VLOOKUP(C467,[1]Sheet1!$B:$K,8,FALSE)</f>
      </c>
    </row>
    <row x14ac:dyDescent="0.25" r="468" customHeight="1" ht="38.25">
      <c r="A468" s="118">
        <v>578126</v>
      </c>
      <c r="B468" s="119" t="s">
        <v>1021</v>
      </c>
      <c r="C468" s="11">
        <f>+MID(B468,1,14)</f>
      </c>
      <c r="D468" s="120" t="s">
        <v>1022</v>
      </c>
      <c r="E468" s="121">
        <v>8.47</v>
      </c>
      <c r="F468" s="122">
        <v>10</v>
      </c>
      <c r="G468" s="123">
        <v>240</v>
      </c>
      <c r="H468" s="118">
        <v>500</v>
      </c>
      <c r="I468" s="16">
        <f>+VLOOKUP(C468,[1]Sheet1!$B:$K,8,FALSE)</f>
      </c>
    </row>
    <row x14ac:dyDescent="0.25" r="469" customHeight="1" ht="37.5">
      <c r="A469" s="17">
        <v>578999</v>
      </c>
      <c r="B469" s="33" t="s">
        <v>1023</v>
      </c>
      <c r="C469" s="11">
        <f>+MID(B469,1,14)</f>
      </c>
      <c r="D469" s="18" t="s">
        <v>1024</v>
      </c>
      <c r="E469" s="68">
        <v>1.67</v>
      </c>
      <c r="F469" s="21">
        <v>90</v>
      </c>
      <c r="G469" s="22">
        <v>1620</v>
      </c>
      <c r="H469" s="17">
        <v>715</v>
      </c>
      <c r="I469" s="16">
        <f>+VLOOKUP(C469,[1]Sheet1!$B:$K,8,FALSE)</f>
      </c>
    </row>
    <row x14ac:dyDescent="0.25" r="470" customHeight="1" ht="37.5">
      <c r="A470" s="24">
        <v>578998</v>
      </c>
      <c r="B470" s="26" t="s">
        <v>1025</v>
      </c>
      <c r="C470" s="11">
        <f>+MID(B470,1,14)</f>
      </c>
      <c r="D470" s="25" t="s">
        <v>1026</v>
      </c>
      <c r="E470" s="96">
        <v>1.67</v>
      </c>
      <c r="F470" s="28">
        <v>90</v>
      </c>
      <c r="G470" s="29">
        <v>1620</v>
      </c>
      <c r="H470" s="24">
        <v>2241</v>
      </c>
      <c r="I470" s="16">
        <f>+VLOOKUP(C470,[1]Sheet1!$B:$K,8,FALSE)</f>
      </c>
    </row>
    <row x14ac:dyDescent="0.25" r="471" customHeight="1" ht="22.350000000000005">
      <c r="A471" s="17">
        <v>573977</v>
      </c>
      <c r="B471" s="18" t="s">
        <v>1027</v>
      </c>
      <c r="C471" s="11">
        <f>+MID(B471,1,14)</f>
      </c>
      <c r="D471" s="18" t="s">
        <v>1028</v>
      </c>
      <c r="E471" s="20">
        <v>2.19</v>
      </c>
      <c r="F471" s="21">
        <v>10</v>
      </c>
      <c r="G471" s="22">
        <v>120</v>
      </c>
      <c r="H471" s="17">
        <v>1680</v>
      </c>
      <c r="I471" s="16">
        <f>+VLOOKUP(C471,[1]Sheet1!$B:$K,8,FALSE)</f>
      </c>
    </row>
    <row x14ac:dyDescent="0.25" r="472" customHeight="1" ht="22.350000000000005">
      <c r="A472" s="24">
        <v>573982</v>
      </c>
      <c r="B472" s="25" t="s">
        <v>1029</v>
      </c>
      <c r="C472" s="11">
        <f>+MID(B472,1,14)</f>
      </c>
      <c r="D472" s="25" t="s">
        <v>1030</v>
      </c>
      <c r="E472" s="27">
        <v>3.89</v>
      </c>
      <c r="F472" s="28">
        <v>10</v>
      </c>
      <c r="G472" s="29">
        <v>120</v>
      </c>
      <c r="H472" s="24">
        <v>2580</v>
      </c>
      <c r="I472" s="16">
        <f>+VLOOKUP(C472,[1]Sheet1!$B:$K,8,FALSE)</f>
      </c>
    </row>
    <row x14ac:dyDescent="0.25" r="473" customHeight="1" ht="21.600000000000005">
      <c r="A473" s="17">
        <v>573836</v>
      </c>
      <c r="B473" s="18" t="s">
        <v>1031</v>
      </c>
      <c r="C473" s="11">
        <f>+MID(B473,1,14)</f>
      </c>
      <c r="D473" s="33" t="s">
        <v>1032</v>
      </c>
      <c r="E473" s="20">
        <v>2.93</v>
      </c>
      <c r="F473" s="21">
        <v>10</v>
      </c>
      <c r="G473" s="22">
        <v>120</v>
      </c>
      <c r="H473" s="17">
        <v>38</v>
      </c>
      <c r="I473" s="16">
        <f>+VLOOKUP(C473,[1]Sheet1!$B:$K,8,FALSE)</f>
      </c>
    </row>
    <row x14ac:dyDescent="0.25" r="474" customHeight="1" ht="21.600000000000005">
      <c r="A474" s="24">
        <v>573998</v>
      </c>
      <c r="B474" s="25" t="s">
        <v>1033</v>
      </c>
      <c r="C474" s="11">
        <f>+MID(B474,1,14)</f>
      </c>
      <c r="D474" s="74" t="s">
        <v>1034</v>
      </c>
      <c r="E474" s="27">
        <v>3.48</v>
      </c>
      <c r="F474" s="28">
        <v>10</v>
      </c>
      <c r="G474" s="29">
        <v>120</v>
      </c>
      <c r="H474" s="24">
        <v>170</v>
      </c>
      <c r="I474" s="16">
        <f>+VLOOKUP(C474,[1]Sheet1!$B:$K,8,FALSE)</f>
      </c>
    </row>
    <row x14ac:dyDescent="0.25" r="475" customHeight="1" ht="22.350000000000005">
      <c r="A475" s="17">
        <v>574823</v>
      </c>
      <c r="B475" s="18" t="s">
        <v>1035</v>
      </c>
      <c r="C475" s="11">
        <f>+MID(B475,1,14)</f>
      </c>
      <c r="D475" s="18" t="s">
        <v>1036</v>
      </c>
      <c r="E475" s="20">
        <v>1.63</v>
      </c>
      <c r="F475" s="21">
        <v>10</v>
      </c>
      <c r="G475" s="22">
        <v>120</v>
      </c>
      <c r="H475" s="17">
        <v>144</v>
      </c>
      <c r="I475" s="16">
        <f>+VLOOKUP(C475,[1]Sheet1!$B:$K,8,FALSE)</f>
      </c>
    </row>
    <row x14ac:dyDescent="0.25" r="476" customHeight="1" ht="22.350000000000005">
      <c r="A476" s="24">
        <v>575520</v>
      </c>
      <c r="B476" s="25" t="s">
        <v>1037</v>
      </c>
      <c r="C476" s="11">
        <f>+MID(B476,1,14)</f>
      </c>
      <c r="D476" s="25" t="s">
        <v>1038</v>
      </c>
      <c r="E476" s="27">
        <v>1.63</v>
      </c>
      <c r="F476" s="28">
        <v>10</v>
      </c>
      <c r="G476" s="29">
        <v>120</v>
      </c>
      <c r="H476" s="24">
        <v>245</v>
      </c>
      <c r="I476" s="16">
        <f>+VLOOKUP(C476,[1]Sheet1!$B:$K,8,FALSE)</f>
      </c>
    </row>
    <row x14ac:dyDescent="0.25" r="477" customHeight="1" ht="22.350000000000005">
      <c r="A477" s="109" t="s">
        <v>1039</v>
      </c>
      <c r="B477" s="18" t="s">
        <v>1040</v>
      </c>
      <c r="C477" s="11">
        <f>+MID(B477,1,14)</f>
      </c>
      <c r="D477" s="18" t="s">
        <v>1041</v>
      </c>
      <c r="E477" s="20">
        <v>4.75</v>
      </c>
      <c r="F477" s="21">
        <v>10</v>
      </c>
      <c r="G477" s="22">
        <v>180</v>
      </c>
      <c r="H477" s="17">
        <v>386</v>
      </c>
      <c r="I477" s="16">
        <f>+VLOOKUP(C477,[1]Sheet1!$B:$K,8,FALSE)</f>
      </c>
    </row>
    <row x14ac:dyDescent="0.25" r="478" customHeight="1" ht="22.350000000000005">
      <c r="A478" s="24">
        <v>577805</v>
      </c>
      <c r="B478" s="25" t="s">
        <v>1042</v>
      </c>
      <c r="C478" s="11">
        <f>+MID(B478,1,14)</f>
      </c>
      <c r="D478" s="25" t="s">
        <v>1043</v>
      </c>
      <c r="E478" s="27">
        <v>5.4</v>
      </c>
      <c r="F478" s="28">
        <v>10</v>
      </c>
      <c r="G478" s="29">
        <v>180</v>
      </c>
      <c r="H478" s="24">
        <v>166</v>
      </c>
      <c r="I478" s="16">
        <f>+VLOOKUP(C478,[1]Sheet1!$B:$K,8,FALSE)</f>
      </c>
    </row>
    <row x14ac:dyDescent="0.25" r="479" customHeight="1" ht="22.350000000000005">
      <c r="A479" s="17">
        <v>574853</v>
      </c>
      <c r="B479" s="18" t="s">
        <v>1044</v>
      </c>
      <c r="C479" s="11">
        <f>+MID(B479,1,14)</f>
      </c>
      <c r="D479" s="73" t="s">
        <v>1045</v>
      </c>
      <c r="E479" s="20">
        <v>3.82</v>
      </c>
      <c r="F479" s="21">
        <v>10</v>
      </c>
      <c r="G479" s="22">
        <v>150</v>
      </c>
      <c r="H479" s="17">
        <v>70</v>
      </c>
      <c r="I479" s="16">
        <f>+VLOOKUP(C479,[1]Sheet1!$B:$K,8,FALSE)</f>
      </c>
    </row>
    <row x14ac:dyDescent="0.25" r="480" customHeight="1" ht="22.350000000000005">
      <c r="A480" s="24">
        <v>575194</v>
      </c>
      <c r="B480" s="25" t="s">
        <v>1046</v>
      </c>
      <c r="C480" s="11">
        <f>+MID(B480,1,14)</f>
      </c>
      <c r="D480" s="26" t="s">
        <v>1047</v>
      </c>
      <c r="E480" s="38">
        <v>4.18</v>
      </c>
      <c r="F480" s="28">
        <v>10</v>
      </c>
      <c r="G480" s="29">
        <v>150</v>
      </c>
      <c r="H480" s="24">
        <v>5</v>
      </c>
      <c r="I480" s="16">
        <f>+VLOOKUP(C480,[1]Sheet1!$B:$K,8,FALSE)</f>
      </c>
    </row>
    <row x14ac:dyDescent="0.25" r="481" customHeight="1" ht="23.100000000000005">
      <c r="A481" s="9">
        <v>578130</v>
      </c>
      <c r="B481" s="10" t="s">
        <v>1048</v>
      </c>
      <c r="C481" s="11">
        <f>+MID(B481,1,14)</f>
      </c>
      <c r="D481" s="10" t="s">
        <v>1049</v>
      </c>
      <c r="E481" s="13">
        <v>5.44</v>
      </c>
      <c r="F481" s="14">
        <v>10</v>
      </c>
      <c r="G481" s="15">
        <v>180</v>
      </c>
      <c r="H481" s="9">
        <v>180</v>
      </c>
      <c r="I481" s="16">
        <f>+VLOOKUP(C481,[1]Sheet1!$B:$K,8,FALSE)</f>
      </c>
    </row>
    <row x14ac:dyDescent="0.25" r="482" customHeight="1" ht="21.75">
      <c r="A482" s="9">
        <v>577854</v>
      </c>
      <c r="B482" s="10" t="s">
        <v>1050</v>
      </c>
      <c r="C482" s="11">
        <f>+MID(B482,1,14)</f>
      </c>
      <c r="D482" s="10" t="s">
        <v>1051</v>
      </c>
      <c r="E482" s="36">
        <v>5</v>
      </c>
      <c r="F482" s="14">
        <v>10</v>
      </c>
      <c r="G482" s="15">
        <v>180</v>
      </c>
      <c r="H482" s="9">
        <v>70</v>
      </c>
      <c r="I482" s="16">
        <f>+VLOOKUP(C482,[1]Sheet1!$B:$K,8,FALSE)</f>
      </c>
    </row>
    <row x14ac:dyDescent="0.25" r="483" customHeight="1" ht="44.85">
      <c r="A483" s="9">
        <v>577849</v>
      </c>
      <c r="B483" s="10" t="s">
        <v>1052</v>
      </c>
      <c r="C483" s="11">
        <f>+MID(B483,1,14)</f>
      </c>
      <c r="D483" s="10" t="s">
        <v>1053</v>
      </c>
      <c r="E483" s="36">
        <v>5.06</v>
      </c>
      <c r="F483" s="14">
        <v>10</v>
      </c>
      <c r="G483" s="15">
        <v>180</v>
      </c>
      <c r="H483" s="9">
        <v>60</v>
      </c>
      <c r="I483" s="16">
        <f>+VLOOKUP(C483,[1]Sheet1!$B:$K,8,FALSE)</f>
      </c>
    </row>
    <row x14ac:dyDescent="0.25" r="484" customHeight="1" ht="52.35">
      <c r="A484" s="9">
        <v>578199</v>
      </c>
      <c r="B484" s="10" t="s">
        <v>1054</v>
      </c>
      <c r="C484" s="11">
        <f>+MID(B484,1,14)</f>
      </c>
      <c r="D484" s="10" t="s">
        <v>1055</v>
      </c>
      <c r="E484" s="36">
        <v>5.08</v>
      </c>
      <c r="F484" s="14">
        <v>10</v>
      </c>
      <c r="G484" s="15">
        <v>180</v>
      </c>
      <c r="H484" s="9">
        <v>110</v>
      </c>
      <c r="I484" s="16">
        <f>+VLOOKUP(C484,[1]Sheet1!$B:$K,8,FALSE)</f>
      </c>
    </row>
    <row x14ac:dyDescent="0.25" r="485" customHeight="1" ht="34.7">
      <c r="A485" s="17">
        <v>667200</v>
      </c>
      <c r="B485" s="18" t="s">
        <v>1056</v>
      </c>
      <c r="C485" s="11">
        <f>+MID(B485,1,14)</f>
      </c>
      <c r="D485" s="18" t="s">
        <v>1057</v>
      </c>
      <c r="E485" s="20">
        <v>7.68</v>
      </c>
      <c r="F485" s="21">
        <v>10</v>
      </c>
      <c r="G485" s="22">
        <v>180</v>
      </c>
      <c r="H485" s="17">
        <v>9</v>
      </c>
      <c r="I485" s="16">
        <f>+VLOOKUP(C485,[1]Sheet1!$B:$K,8,FALSE)</f>
      </c>
    </row>
    <row x14ac:dyDescent="0.25" r="486" customHeight="1" ht="34.7">
      <c r="A486" s="104">
        <v>577870</v>
      </c>
      <c r="B486" s="111" t="s">
        <v>1058</v>
      </c>
      <c r="C486" s="11">
        <f>+MID(B486,1,14)</f>
      </c>
      <c r="D486" s="111" t="s">
        <v>1059</v>
      </c>
      <c r="E486" s="124"/>
      <c r="F486" s="107">
        <v>10</v>
      </c>
      <c r="G486" s="108">
        <v>180</v>
      </c>
      <c r="H486" s="104">
        <v>99</v>
      </c>
      <c r="I486" s="16">
        <f>+VLOOKUP(C486,[1]Sheet1!$B:$K,8,FALSE)</f>
      </c>
    </row>
    <row x14ac:dyDescent="0.25" r="487" customHeight="1" ht="34.7">
      <c r="A487" s="104">
        <v>667553</v>
      </c>
      <c r="B487" s="111" t="s">
        <v>1060</v>
      </c>
      <c r="C487" s="11">
        <f>+MID(B487,1,14)</f>
      </c>
      <c r="D487" s="105" t="s">
        <v>1061</v>
      </c>
      <c r="E487" s="114">
        <v>7.68</v>
      </c>
      <c r="F487" s="107">
        <v>10</v>
      </c>
      <c r="G487" s="108">
        <v>180</v>
      </c>
      <c r="H487" s="104">
        <v>620</v>
      </c>
      <c r="I487" s="16">
        <f>+VLOOKUP(C487,[1]Sheet1!$B:$K,8,FALSE)</f>
      </c>
    </row>
    <row x14ac:dyDescent="0.25" r="488" customHeight="1" ht="34.7">
      <c r="A488" s="104">
        <v>667397</v>
      </c>
      <c r="B488" s="111" t="s">
        <v>1062</v>
      </c>
      <c r="C488" s="11">
        <f>+MID(B488,1,14)</f>
      </c>
      <c r="D488" s="105" t="s">
        <v>1063</v>
      </c>
      <c r="E488" s="114">
        <v>7.68</v>
      </c>
      <c r="F488" s="107">
        <v>10</v>
      </c>
      <c r="G488" s="108">
        <v>180</v>
      </c>
      <c r="H488" s="125">
        <v>0</v>
      </c>
      <c r="I488" s="16">
        <f>+VLOOKUP(C488,[1]Sheet1!$B:$K,8,FALSE)</f>
      </c>
    </row>
    <row x14ac:dyDescent="0.25" r="489" customHeight="1" ht="34.7">
      <c r="A489" s="104">
        <v>667554</v>
      </c>
      <c r="B489" s="126"/>
      <c r="C489" s="11">
        <f>+MID(B489,1,14)</f>
      </c>
      <c r="D489" s="105" t="s">
        <v>1063</v>
      </c>
      <c r="E489" s="114">
        <v>8.46</v>
      </c>
      <c r="F489" s="107">
        <v>10</v>
      </c>
      <c r="G489" s="108">
        <v>180</v>
      </c>
      <c r="H489" s="104">
        <v>880</v>
      </c>
      <c r="I489" s="16">
        <f>+VLOOKUP(C489,[1]Sheet1!$B:$K,8,FALSE)</f>
      </c>
    </row>
    <row x14ac:dyDescent="0.25" r="490" customHeight="1" ht="34.7">
      <c r="A490" s="104">
        <v>667208</v>
      </c>
      <c r="B490" s="111" t="s">
        <v>1064</v>
      </c>
      <c r="C490" s="11">
        <f>+MID(B490,1,14)</f>
      </c>
      <c r="D490" s="106" t="s">
        <v>1065</v>
      </c>
      <c r="E490" s="114">
        <v>8.01</v>
      </c>
      <c r="F490" s="107">
        <v>10</v>
      </c>
      <c r="G490" s="108">
        <v>180</v>
      </c>
      <c r="H490" s="104">
        <v>260</v>
      </c>
      <c r="I490" s="16">
        <f>+VLOOKUP(C490,[1]Sheet1!$B:$K,8,FALSE)</f>
      </c>
    </row>
    <row x14ac:dyDescent="0.25" r="491" customHeight="1" ht="34.7">
      <c r="A491" s="104">
        <v>577878</v>
      </c>
      <c r="B491" s="111" t="s">
        <v>1066</v>
      </c>
      <c r="C491" s="11">
        <f>+MID(B491,1,14)</f>
      </c>
      <c r="D491" s="106" t="s">
        <v>1067</v>
      </c>
      <c r="E491" s="116">
        <v>9</v>
      </c>
      <c r="F491" s="107">
        <v>10</v>
      </c>
      <c r="G491" s="108">
        <v>180</v>
      </c>
      <c r="H491" s="104">
        <v>280</v>
      </c>
      <c r="I491" s="16">
        <f>+VLOOKUP(C491,[1]Sheet1!$B:$K,8,FALSE)</f>
      </c>
    </row>
    <row x14ac:dyDescent="0.25" r="492" customHeight="1" ht="34.7">
      <c r="A492" s="104">
        <v>577873</v>
      </c>
      <c r="B492" s="111" t="s">
        <v>1068</v>
      </c>
      <c r="C492" s="11">
        <f>+MID(B492,1,14)</f>
      </c>
      <c r="D492" s="106" t="s">
        <v>1069</v>
      </c>
      <c r="E492" s="116">
        <v>9</v>
      </c>
      <c r="F492" s="107">
        <v>10</v>
      </c>
      <c r="G492" s="108">
        <v>180</v>
      </c>
      <c r="H492" s="104">
        <v>470</v>
      </c>
      <c r="I492" s="16">
        <f>+VLOOKUP(C492,[1]Sheet1!$B:$K,8,FALSE)</f>
      </c>
    </row>
    <row x14ac:dyDescent="0.25" r="493" customHeight="1" ht="34.7">
      <c r="A493" s="24">
        <v>577874</v>
      </c>
      <c r="B493" s="25" t="s">
        <v>1070</v>
      </c>
      <c r="C493" s="11">
        <f>+MID(B493,1,14)</f>
      </c>
      <c r="D493" s="74" t="s">
        <v>1071</v>
      </c>
      <c r="E493" s="38">
        <v>9</v>
      </c>
      <c r="F493" s="28">
        <v>10</v>
      </c>
      <c r="G493" s="29">
        <v>180</v>
      </c>
      <c r="H493" s="24">
        <v>760</v>
      </c>
      <c r="I493" s="16">
        <f>+VLOOKUP(C493,[1]Sheet1!$B:$K,8,FALSE)</f>
      </c>
    </row>
    <row x14ac:dyDescent="0.25" r="494" customHeight="1" ht="55.35">
      <c r="A494" s="9">
        <v>573894</v>
      </c>
      <c r="B494" s="40" t="s">
        <v>1072</v>
      </c>
      <c r="C494" s="11">
        <f>+MID(B494,1,14)</f>
      </c>
      <c r="D494" s="31" t="s">
        <v>1073</v>
      </c>
      <c r="E494" s="13">
        <v>3.41</v>
      </c>
      <c r="F494" s="14">
        <v>10</v>
      </c>
      <c r="G494" s="15">
        <v>120</v>
      </c>
      <c r="H494" s="9">
        <v>1920</v>
      </c>
      <c r="I494" s="16">
        <f>+VLOOKUP(C494,[1]Sheet1!$B:$K,8,FALSE)</f>
      </c>
    </row>
    <row x14ac:dyDescent="0.25" r="495" customHeight="1" ht="48">
      <c r="A495" s="17">
        <v>574165</v>
      </c>
      <c r="B495" s="18" t="s">
        <v>1074</v>
      </c>
      <c r="C495" s="11">
        <f>+MID(B495,1,14)</f>
      </c>
      <c r="D495" s="18" t="s">
        <v>1075</v>
      </c>
      <c r="E495" s="37">
        <v>5.95</v>
      </c>
      <c r="F495" s="21">
        <v>1</v>
      </c>
      <c r="G495" s="22">
        <v>30</v>
      </c>
      <c r="H495" s="23">
        <v>0</v>
      </c>
      <c r="I495" s="16">
        <f>+VLOOKUP(C495,[1]Sheet1!$B:$K,8,FALSE)</f>
      </c>
    </row>
    <row x14ac:dyDescent="0.25" r="496" customHeight="1" ht="48">
      <c r="A496" s="24">
        <v>574166</v>
      </c>
      <c r="B496" s="25" t="s">
        <v>1076</v>
      </c>
      <c r="C496" s="11">
        <f>+MID(B496,1,14)</f>
      </c>
      <c r="D496" s="26" t="s">
        <v>1077</v>
      </c>
      <c r="E496" s="27">
        <v>7.26</v>
      </c>
      <c r="F496" s="28">
        <v>1</v>
      </c>
      <c r="G496" s="29">
        <v>30</v>
      </c>
      <c r="H496" s="24">
        <v>440</v>
      </c>
      <c r="I496" s="16">
        <f>+VLOOKUP(C496,[1]Sheet1!$B:$K,8,FALSE)</f>
      </c>
    </row>
    <row x14ac:dyDescent="0.25" r="497" customHeight="1" ht="35.45">
      <c r="A497" s="17">
        <v>667210</v>
      </c>
      <c r="B497" s="18" t="s">
        <v>1078</v>
      </c>
      <c r="C497" s="11">
        <f>+MID(B497,1,14)</f>
      </c>
      <c r="D497" s="33" t="s">
        <v>1079</v>
      </c>
      <c r="E497" s="20">
        <v>4.07</v>
      </c>
      <c r="F497" s="21">
        <v>10</v>
      </c>
      <c r="G497" s="22">
        <v>120</v>
      </c>
      <c r="H497" s="17">
        <v>400</v>
      </c>
      <c r="I497" s="16">
        <f>+VLOOKUP(C497,[1]Sheet1!$B:$K,8,FALSE)</f>
      </c>
    </row>
    <row x14ac:dyDescent="0.25" r="498" customHeight="1" ht="35.45">
      <c r="A498" s="104">
        <v>667211</v>
      </c>
      <c r="B498" s="111" t="s">
        <v>1080</v>
      </c>
      <c r="C498" s="11">
        <f>+MID(B498,1,14)</f>
      </c>
      <c r="D498" s="105" t="s">
        <v>1081</v>
      </c>
      <c r="E498" s="114">
        <v>4.24</v>
      </c>
      <c r="F498" s="107">
        <v>6</v>
      </c>
      <c r="G498" s="108">
        <v>96</v>
      </c>
      <c r="H498" s="104">
        <v>210</v>
      </c>
      <c r="I498" s="16">
        <f>+VLOOKUP(C498,[1]Sheet1!$B:$K,8,FALSE)</f>
      </c>
    </row>
    <row x14ac:dyDescent="0.25" r="499" customHeight="1" ht="35.45">
      <c r="A499" s="104">
        <v>667129</v>
      </c>
      <c r="B499" s="111" t="s">
        <v>1082</v>
      </c>
      <c r="C499" s="11">
        <f>+MID(B499,1,14)</f>
      </c>
      <c r="D499" s="105" t="s">
        <v>1083</v>
      </c>
      <c r="E499" s="114">
        <v>5.96</v>
      </c>
      <c r="F499" s="107">
        <v>10</v>
      </c>
      <c r="G499" s="108">
        <v>120</v>
      </c>
      <c r="H499" s="104">
        <v>160</v>
      </c>
      <c r="I499" s="16">
        <f>+VLOOKUP(C499,[1]Sheet1!$B:$K,8,FALSE)</f>
      </c>
    </row>
    <row x14ac:dyDescent="0.25" r="500" customHeight="1" ht="35.45">
      <c r="A500" s="104">
        <v>667260</v>
      </c>
      <c r="B500" s="111" t="s">
        <v>1084</v>
      </c>
      <c r="C500" s="11">
        <f>+MID(B500,1,14)</f>
      </c>
      <c r="D500" s="105" t="s">
        <v>1085</v>
      </c>
      <c r="E500" s="114">
        <v>4.37</v>
      </c>
      <c r="F500" s="107">
        <v>10</v>
      </c>
      <c r="G500" s="108">
        <v>120</v>
      </c>
      <c r="H500" s="104">
        <v>220</v>
      </c>
      <c r="I500" s="16">
        <f>+VLOOKUP(C500,[1]Sheet1!$B:$K,8,FALSE)</f>
      </c>
    </row>
    <row x14ac:dyDescent="0.25" r="501" customHeight="1" ht="35.45">
      <c r="A501" s="113" t="s">
        <v>1086</v>
      </c>
      <c r="B501" s="111" t="s">
        <v>1087</v>
      </c>
      <c r="C501" s="11">
        <f>+MID(B501,1,14)</f>
      </c>
      <c r="D501" s="105" t="s">
        <v>1088</v>
      </c>
      <c r="E501" s="114">
        <v>4.15</v>
      </c>
      <c r="F501" s="107">
        <v>10</v>
      </c>
      <c r="G501" s="108">
        <v>120</v>
      </c>
      <c r="H501" s="104">
        <v>9</v>
      </c>
      <c r="I501" s="16">
        <f>+VLOOKUP(C501,[1]Sheet1!$B:$K,8,FALSE)</f>
      </c>
    </row>
    <row x14ac:dyDescent="0.25" r="502" customHeight="1" ht="35.45">
      <c r="A502" s="104">
        <v>577927</v>
      </c>
      <c r="B502" s="111" t="s">
        <v>1089</v>
      </c>
      <c r="C502" s="11">
        <f>+MID(B502,1,14)</f>
      </c>
      <c r="D502" s="105" t="s">
        <v>1090</v>
      </c>
      <c r="E502" s="116">
        <v>5</v>
      </c>
      <c r="F502" s="107">
        <v>10</v>
      </c>
      <c r="G502" s="108">
        <v>120</v>
      </c>
      <c r="H502" s="125">
        <v>0</v>
      </c>
      <c r="I502" s="16">
        <f>+VLOOKUP(C502,[1]Sheet1!$B:$K,8,FALSE)</f>
      </c>
    </row>
    <row x14ac:dyDescent="0.25" r="503" customHeight="1" ht="35.45">
      <c r="A503" s="24">
        <v>577928</v>
      </c>
      <c r="B503" s="25" t="s">
        <v>1091</v>
      </c>
      <c r="C503" s="11">
        <f>+MID(B503,1,14)</f>
      </c>
      <c r="D503" s="26" t="s">
        <v>1083</v>
      </c>
      <c r="E503" s="27">
        <v>5.4</v>
      </c>
      <c r="F503" s="28">
        <v>10</v>
      </c>
      <c r="G503" s="29">
        <v>120</v>
      </c>
      <c r="H503" s="39">
        <v>0</v>
      </c>
      <c r="I503" s="16">
        <f>+VLOOKUP(C503,[1]Sheet1!$B:$K,8,FALSE)</f>
      </c>
    </row>
    <row x14ac:dyDescent="0.25" r="504" customHeight="1" ht="46.35">
      <c r="A504" s="17">
        <v>576794</v>
      </c>
      <c r="B504" s="18" t="s">
        <v>1092</v>
      </c>
      <c r="C504" s="11">
        <f>+MID(B504,1,14)</f>
      </c>
      <c r="D504" s="18" t="s">
        <v>1093</v>
      </c>
      <c r="E504" s="20">
        <v>0.32</v>
      </c>
      <c r="F504" s="21">
        <v>80</v>
      </c>
      <c r="G504" s="22">
        <v>1440</v>
      </c>
      <c r="H504" s="17">
        <v>42</v>
      </c>
      <c r="I504" s="16">
        <f>+VLOOKUP(C504,[1]Sheet1!$B:$K,8,FALSE)</f>
      </c>
    </row>
    <row x14ac:dyDescent="0.25" r="505" customHeight="1" ht="46.35">
      <c r="A505" s="104">
        <v>576784</v>
      </c>
      <c r="B505" s="111" t="s">
        <v>1094</v>
      </c>
      <c r="C505" s="11">
        <f>+MID(B505,1,14)</f>
      </c>
      <c r="D505" s="111" t="s">
        <v>1095</v>
      </c>
      <c r="E505" s="114">
        <v>0.22</v>
      </c>
      <c r="F505" s="107">
        <v>100</v>
      </c>
      <c r="G505" s="108">
        <v>1200</v>
      </c>
      <c r="H505" s="104">
        <v>1000</v>
      </c>
      <c r="I505" s="16">
        <f>+VLOOKUP(C505,[1]Sheet1!$B:$K,8,FALSE)</f>
      </c>
    </row>
    <row x14ac:dyDescent="0.25" r="506" customHeight="1" ht="46.35">
      <c r="A506" s="24">
        <v>576788</v>
      </c>
      <c r="B506" s="25" t="s">
        <v>1096</v>
      </c>
      <c r="C506" s="11">
        <f>+MID(B506,1,14)</f>
      </c>
      <c r="D506" s="26" t="s">
        <v>1097</v>
      </c>
      <c r="E506" s="27">
        <v>0.13</v>
      </c>
      <c r="F506" s="28">
        <v>100</v>
      </c>
      <c r="G506" s="29">
        <v>1200</v>
      </c>
      <c r="H506" s="24">
        <v>3758</v>
      </c>
      <c r="I506" s="16">
        <f>+VLOOKUP(C506,[1]Sheet1!$B:$K,8,FALSE)</f>
      </c>
    </row>
    <row x14ac:dyDescent="0.25" r="507" customHeight="1" ht="43.5">
      <c r="A507" s="17">
        <v>573891</v>
      </c>
      <c r="B507" s="18" t="s">
        <v>1098</v>
      </c>
      <c r="C507" s="11">
        <f>+MID(B507,1,14)</f>
      </c>
      <c r="D507" s="18" t="s">
        <v>1099</v>
      </c>
      <c r="E507" s="20">
        <v>2.6</v>
      </c>
      <c r="F507" s="21">
        <v>1</v>
      </c>
      <c r="G507" s="22">
        <v>45</v>
      </c>
      <c r="H507" s="17">
        <v>293</v>
      </c>
      <c r="I507" s="16">
        <f>+VLOOKUP(C507,[1]Sheet1!$B:$K,8,FALSE)</f>
      </c>
    </row>
    <row x14ac:dyDescent="0.25" r="508" customHeight="1" ht="43.5">
      <c r="A508" s="104">
        <v>575576</v>
      </c>
      <c r="B508" s="111" t="s">
        <v>1100</v>
      </c>
      <c r="C508" s="11">
        <f>+MID(B508,1,14)</f>
      </c>
      <c r="D508" s="111" t="s">
        <v>1101</v>
      </c>
      <c r="E508" s="114">
        <v>3.61</v>
      </c>
      <c r="F508" s="107">
        <v>1</v>
      </c>
      <c r="G508" s="108">
        <v>18</v>
      </c>
      <c r="H508" s="104">
        <v>76</v>
      </c>
      <c r="I508" s="16">
        <f>+VLOOKUP(C508,[1]Sheet1!$B:$K,8,FALSE)</f>
      </c>
    </row>
    <row x14ac:dyDescent="0.25" r="509" customHeight="1" ht="43.5">
      <c r="A509" s="24">
        <v>575577</v>
      </c>
      <c r="B509" s="25" t="s">
        <v>1102</v>
      </c>
      <c r="C509" s="11">
        <f>+MID(B509,1,14)</f>
      </c>
      <c r="D509" s="25" t="s">
        <v>1103</v>
      </c>
      <c r="E509" s="27">
        <v>4.4</v>
      </c>
      <c r="F509" s="28">
        <v>1</v>
      </c>
      <c r="G509" s="29">
        <v>30</v>
      </c>
      <c r="H509" s="24">
        <v>1</v>
      </c>
      <c r="I509" s="16">
        <f>+VLOOKUP(C509,[1]Sheet1!$B:$K,8,FALSE)</f>
      </c>
    </row>
    <row x14ac:dyDescent="0.25" r="510" customHeight="1" ht="43.5">
      <c r="A510" s="17">
        <v>587057</v>
      </c>
      <c r="B510" s="18" t="s">
        <v>1104</v>
      </c>
      <c r="C510" s="11">
        <f>+MID(B510,1,14)</f>
      </c>
      <c r="D510" s="18" t="s">
        <v>1105</v>
      </c>
      <c r="E510" s="20">
        <v>4</v>
      </c>
      <c r="F510" s="21">
        <v>1</v>
      </c>
      <c r="G510" s="22">
        <v>45</v>
      </c>
      <c r="H510" s="17">
        <v>189</v>
      </c>
      <c r="I510" s="16">
        <f>+VLOOKUP(C510,[1]Sheet1!$B:$K,8,FALSE)</f>
      </c>
    </row>
    <row x14ac:dyDescent="0.25" r="511" customHeight="1" ht="43.5">
      <c r="A511" s="104">
        <v>587058</v>
      </c>
      <c r="B511" s="111" t="s">
        <v>1106</v>
      </c>
      <c r="C511" s="11">
        <f>+MID(B511,1,14)</f>
      </c>
      <c r="D511" s="111" t="s">
        <v>1107</v>
      </c>
      <c r="E511" s="114">
        <v>4.76</v>
      </c>
      <c r="F511" s="107">
        <v>1</v>
      </c>
      <c r="G511" s="108">
        <v>18</v>
      </c>
      <c r="H511" s="104">
        <v>4</v>
      </c>
      <c r="I511" s="16">
        <f>+VLOOKUP(C511,[1]Sheet1!$B:$K,8,FALSE)</f>
      </c>
    </row>
    <row x14ac:dyDescent="0.25" r="512" customHeight="1" ht="43.5">
      <c r="A512" s="24">
        <v>587059</v>
      </c>
      <c r="B512" s="25" t="s">
        <v>1108</v>
      </c>
      <c r="C512" s="11">
        <f>+MID(B512,1,14)</f>
      </c>
      <c r="D512" s="25" t="s">
        <v>1109</v>
      </c>
      <c r="E512" s="27">
        <v>5.98</v>
      </c>
      <c r="F512" s="28">
        <v>1</v>
      </c>
      <c r="G512" s="29">
        <v>30</v>
      </c>
      <c r="H512" s="39">
        <v>0</v>
      </c>
      <c r="I512" s="16">
        <f>+VLOOKUP(C512,[1]Sheet1!$B:$K,8,FALSE)</f>
      </c>
    </row>
    <row x14ac:dyDescent="0.25" r="513" customHeight="1" ht="43.5">
      <c r="A513" s="9">
        <v>573939</v>
      </c>
      <c r="B513" s="10" t="s">
        <v>1110</v>
      </c>
      <c r="C513" s="11">
        <f>+MID(B513,1,14)</f>
      </c>
      <c r="D513" s="10" t="s">
        <v>1111</v>
      </c>
      <c r="E513" s="13">
        <v>9.4</v>
      </c>
      <c r="F513" s="14">
        <v>1</v>
      </c>
      <c r="G513" s="15">
        <v>18</v>
      </c>
      <c r="H513" s="9">
        <v>200</v>
      </c>
      <c r="I513" s="16">
        <f>+VLOOKUP(C513,[1]Sheet1!$B:$K,8,FALSE)</f>
      </c>
    </row>
    <row x14ac:dyDescent="0.25" r="514" customHeight="1" ht="40.35">
      <c r="A514" s="9">
        <v>575551</v>
      </c>
      <c r="B514" s="10" t="s">
        <v>1112</v>
      </c>
      <c r="C514" s="11">
        <f>+MID(B514,1,14)</f>
      </c>
      <c r="D514" s="10" t="s">
        <v>1113</v>
      </c>
      <c r="E514" s="13">
        <v>8.32</v>
      </c>
      <c r="F514" s="14">
        <v>1</v>
      </c>
      <c r="G514" s="15">
        <v>18</v>
      </c>
      <c r="H514" s="9">
        <v>10</v>
      </c>
      <c r="I514" s="16">
        <f>+VLOOKUP(C514,[1]Sheet1!$B:$K,8,FALSE)</f>
      </c>
    </row>
    <row x14ac:dyDescent="0.25" r="515" customHeight="1" ht="47.85">
      <c r="A515" s="9">
        <v>573762</v>
      </c>
      <c r="B515" s="10" t="s">
        <v>1114</v>
      </c>
      <c r="C515" s="11">
        <f>+MID(B515,1,14)</f>
      </c>
      <c r="D515" s="40" t="s">
        <v>1115</v>
      </c>
      <c r="E515" s="36">
        <v>10.08</v>
      </c>
      <c r="F515" s="14">
        <v>1</v>
      </c>
      <c r="G515" s="15">
        <v>30</v>
      </c>
      <c r="H515" s="9">
        <v>98</v>
      </c>
      <c r="I515" s="16">
        <f>+VLOOKUP(C515,[1]Sheet1!$B:$K,8,FALSE)</f>
      </c>
    </row>
    <row x14ac:dyDescent="0.25" r="516" customHeight="1" ht="39.75">
      <c r="A516" s="9">
        <v>574875</v>
      </c>
      <c r="B516" s="10" t="s">
        <v>1116</v>
      </c>
      <c r="C516" s="11">
        <f>+MID(B516,1,14)</f>
      </c>
      <c r="D516" s="10" t="s">
        <v>1117</v>
      </c>
      <c r="E516" s="13">
        <v>12.69</v>
      </c>
      <c r="F516" s="14">
        <v>1</v>
      </c>
      <c r="G516" s="15">
        <v>30</v>
      </c>
      <c r="H516" s="9">
        <v>54</v>
      </c>
      <c r="I516" s="16">
        <f>+VLOOKUP(C516,[1]Sheet1!$B:$K,8,FALSE)</f>
      </c>
    </row>
    <row x14ac:dyDescent="0.25" r="517" customHeight="1" ht="47.1">
      <c r="A517" s="9">
        <v>586051</v>
      </c>
      <c r="B517" s="10" t="s">
        <v>1118</v>
      </c>
      <c r="C517" s="11">
        <f>+MID(B517,1,14)</f>
      </c>
      <c r="D517" s="10" t="s">
        <v>1119</v>
      </c>
      <c r="E517" s="13">
        <v>9.15</v>
      </c>
      <c r="F517" s="14">
        <v>1</v>
      </c>
      <c r="G517" s="15">
        <v>36</v>
      </c>
      <c r="H517" s="9">
        <v>108</v>
      </c>
      <c r="I517" s="16">
        <f>+VLOOKUP(C517,[1]Sheet1!$B:$K,8,FALSE)</f>
      </c>
    </row>
    <row x14ac:dyDescent="0.25" r="518" customHeight="1" ht="43.70000000000001">
      <c r="A518" s="9">
        <v>586052</v>
      </c>
      <c r="B518" s="10" t="s">
        <v>1120</v>
      </c>
      <c r="C518" s="11">
        <f>+MID(B518,1,14)</f>
      </c>
      <c r="D518" s="10" t="s">
        <v>1121</v>
      </c>
      <c r="E518" s="13">
        <v>14.05</v>
      </c>
      <c r="F518" s="14">
        <v>1</v>
      </c>
      <c r="G518" s="15">
        <v>12</v>
      </c>
      <c r="H518" s="9">
        <v>36</v>
      </c>
      <c r="I518" s="16">
        <f>+VLOOKUP(C518,[1]Sheet1!$B:$K,8,FALSE)</f>
      </c>
    </row>
    <row x14ac:dyDescent="0.25" r="519" customHeight="1" ht="48.75">
      <c r="A519" s="9">
        <v>586065</v>
      </c>
      <c r="B519" s="10" t="s">
        <v>1122</v>
      </c>
      <c r="C519" s="11">
        <f>+MID(B519,1,14)</f>
      </c>
      <c r="D519" s="31" t="s">
        <v>1123</v>
      </c>
      <c r="E519" s="13">
        <v>16.39</v>
      </c>
      <c r="F519" s="14">
        <v>1</v>
      </c>
      <c r="G519" s="15">
        <v>16</v>
      </c>
      <c r="H519" s="9">
        <v>37</v>
      </c>
      <c r="I519" s="16">
        <f>+VLOOKUP(C519,[1]Sheet1!$B:$K,8,FALSE)</f>
      </c>
    </row>
    <row x14ac:dyDescent="0.25" r="520" customHeight="1" ht="46.35">
      <c r="A520" s="9">
        <v>586066</v>
      </c>
      <c r="B520" s="10" t="s">
        <v>1124</v>
      </c>
      <c r="C520" s="11">
        <f>+MID(B520,1,14)</f>
      </c>
      <c r="D520" s="31" t="s">
        <v>1125</v>
      </c>
      <c r="E520" s="13">
        <v>23.33</v>
      </c>
      <c r="F520" s="14">
        <v>1</v>
      </c>
      <c r="G520" s="15">
        <v>16</v>
      </c>
      <c r="H520" s="9">
        <v>85</v>
      </c>
      <c r="I520" s="16">
        <f>+VLOOKUP(C520,[1]Sheet1!$B:$K,8,FALSE)</f>
      </c>
    </row>
    <row x14ac:dyDescent="0.25" r="521" customHeight="1" ht="46.35">
      <c r="A521" s="9">
        <v>586056</v>
      </c>
      <c r="B521" s="10" t="s">
        <v>1126</v>
      </c>
      <c r="C521" s="11">
        <f>+MID(B521,1,14)</f>
      </c>
      <c r="D521" s="31" t="s">
        <v>1127</v>
      </c>
      <c r="E521" s="13">
        <v>15.02</v>
      </c>
      <c r="F521" s="14">
        <v>1</v>
      </c>
      <c r="G521" s="15">
        <v>24</v>
      </c>
      <c r="H521" s="9">
        <v>131</v>
      </c>
      <c r="I521" s="16">
        <f>+VLOOKUP(C521,[1]Sheet1!$B:$K,8,FALSE)</f>
      </c>
    </row>
    <row x14ac:dyDescent="0.25" r="522" customHeight="1" ht="45.75">
      <c r="A522" s="9">
        <v>586057</v>
      </c>
      <c r="B522" s="10" t="s">
        <v>1128</v>
      </c>
      <c r="C522" s="11">
        <f>+MID(B522,1,14)</f>
      </c>
      <c r="D522" s="31" t="s">
        <v>1129</v>
      </c>
      <c r="E522" s="13">
        <v>19.53</v>
      </c>
      <c r="F522" s="14">
        <v>1</v>
      </c>
      <c r="G522" s="15">
        <v>16</v>
      </c>
      <c r="H522" s="9">
        <v>28</v>
      </c>
      <c r="I522" s="16">
        <f>+VLOOKUP(C522,[1]Sheet1!$B:$K,8,FALSE)</f>
      </c>
    </row>
    <row x14ac:dyDescent="0.25" r="523" customHeight="1" ht="23.25">
      <c r="A523" s="17">
        <v>592940</v>
      </c>
      <c r="B523" s="33" t="s">
        <v>1130</v>
      </c>
      <c r="C523" s="11">
        <f>+MID(B523,1,14)</f>
      </c>
      <c r="D523" s="18" t="s">
        <v>1131</v>
      </c>
      <c r="E523" s="20">
        <v>2.04</v>
      </c>
      <c r="F523" s="21">
        <v>10</v>
      </c>
      <c r="G523" s="22">
        <v>450</v>
      </c>
      <c r="H523" s="17">
        <v>670</v>
      </c>
      <c r="I523" s="16">
        <f>+VLOOKUP(C523,[1]Sheet1!$B:$K,8,FALSE)</f>
      </c>
    </row>
    <row x14ac:dyDescent="0.25" r="524" customHeight="1" ht="23.25">
      <c r="A524" s="104">
        <v>592938</v>
      </c>
      <c r="B524" s="105" t="s">
        <v>1132</v>
      </c>
      <c r="C524" s="11">
        <f>+MID(B524,1,14)</f>
      </c>
      <c r="D524" s="111" t="s">
        <v>1133</v>
      </c>
      <c r="E524" s="114">
        <v>1.8</v>
      </c>
      <c r="F524" s="107">
        <v>10</v>
      </c>
      <c r="G524" s="108">
        <v>450</v>
      </c>
      <c r="H524" s="104">
        <v>2070</v>
      </c>
      <c r="I524" s="16">
        <f>+VLOOKUP(C524,[1]Sheet1!$B:$K,8,FALSE)</f>
      </c>
    </row>
    <row x14ac:dyDescent="0.25" r="525" customHeight="1" ht="23.25">
      <c r="A525" s="113" t="s">
        <v>1134</v>
      </c>
      <c r="B525" s="105" t="s">
        <v>1135</v>
      </c>
      <c r="C525" s="11">
        <f>+MID(B525,1,14)</f>
      </c>
      <c r="D525" s="105" t="s">
        <v>1136</v>
      </c>
      <c r="E525" s="114">
        <v>2.25</v>
      </c>
      <c r="F525" s="107">
        <v>10</v>
      </c>
      <c r="G525" s="108">
        <v>450</v>
      </c>
      <c r="H525" s="104">
        <v>902</v>
      </c>
      <c r="I525" s="16">
        <f>+VLOOKUP(C525,[1]Sheet1!$B:$K,8,FALSE)</f>
      </c>
    </row>
    <row x14ac:dyDescent="0.25" r="526" customHeight="1" ht="23.25">
      <c r="A526" s="104">
        <v>592720</v>
      </c>
      <c r="B526" s="105" t="s">
        <v>1137</v>
      </c>
      <c r="C526" s="11">
        <f>+MID(B526,1,14)</f>
      </c>
      <c r="D526" s="105" t="s">
        <v>1138</v>
      </c>
      <c r="E526" s="114">
        <v>1.8</v>
      </c>
      <c r="F526" s="107">
        <v>10</v>
      </c>
      <c r="G526" s="108">
        <v>450</v>
      </c>
      <c r="H526" s="104">
        <v>12120</v>
      </c>
      <c r="I526" s="16">
        <f>+VLOOKUP(C526,[1]Sheet1!$B:$K,8,FALSE)</f>
      </c>
    </row>
    <row x14ac:dyDescent="0.25" r="527" customHeight="1" ht="23.25">
      <c r="A527" s="104">
        <v>592716</v>
      </c>
      <c r="B527" s="105" t="s">
        <v>1139</v>
      </c>
      <c r="C527" s="11">
        <f>+MID(B527,1,14)</f>
      </c>
      <c r="D527" s="105" t="s">
        <v>1140</v>
      </c>
      <c r="E527" s="114">
        <v>1.88</v>
      </c>
      <c r="F527" s="107">
        <v>10</v>
      </c>
      <c r="G527" s="108">
        <v>450</v>
      </c>
      <c r="H527" s="104">
        <v>1900</v>
      </c>
      <c r="I527" s="16">
        <f>+VLOOKUP(C527,[1]Sheet1!$B:$K,8,FALSE)</f>
      </c>
    </row>
    <row x14ac:dyDescent="0.25" r="528" customHeight="1" ht="23.25">
      <c r="A528" s="104">
        <v>592717</v>
      </c>
      <c r="B528" s="105" t="s">
        <v>1141</v>
      </c>
      <c r="C528" s="11">
        <f>+MID(B528,1,14)</f>
      </c>
      <c r="D528" s="111" t="s">
        <v>1142</v>
      </c>
      <c r="E528" s="114">
        <v>1.8</v>
      </c>
      <c r="F528" s="107">
        <v>10</v>
      </c>
      <c r="G528" s="108">
        <v>450</v>
      </c>
      <c r="H528" s="104">
        <v>570</v>
      </c>
      <c r="I528" s="16">
        <f>+VLOOKUP(C528,[1]Sheet1!$B:$K,8,FALSE)</f>
      </c>
    </row>
    <row x14ac:dyDescent="0.25" r="529" customHeight="1" ht="23.25">
      <c r="A529" s="104">
        <v>592719</v>
      </c>
      <c r="B529" s="105" t="s">
        <v>1143</v>
      </c>
      <c r="C529" s="11">
        <f>+MID(B529,1,14)</f>
      </c>
      <c r="D529" s="105" t="s">
        <v>1144</v>
      </c>
      <c r="E529" s="114">
        <v>1.8</v>
      </c>
      <c r="F529" s="107">
        <v>10</v>
      </c>
      <c r="G529" s="108">
        <v>450</v>
      </c>
      <c r="H529" s="104">
        <v>760</v>
      </c>
      <c r="I529" s="16">
        <f>+VLOOKUP(C529,[1]Sheet1!$B:$K,8,FALSE)</f>
      </c>
    </row>
    <row x14ac:dyDescent="0.25" r="530" customHeight="1" ht="23.25">
      <c r="A530" s="104">
        <v>592718</v>
      </c>
      <c r="B530" s="105" t="s">
        <v>1145</v>
      </c>
      <c r="C530" s="11">
        <f>+MID(B530,1,14)</f>
      </c>
      <c r="D530" s="111" t="s">
        <v>1146</v>
      </c>
      <c r="E530" s="114">
        <v>1.8</v>
      </c>
      <c r="F530" s="107">
        <v>10</v>
      </c>
      <c r="G530" s="108">
        <v>450</v>
      </c>
      <c r="H530" s="104">
        <v>1410</v>
      </c>
      <c r="I530" s="16">
        <f>+VLOOKUP(C530,[1]Sheet1!$B:$K,8,FALSE)</f>
      </c>
    </row>
    <row x14ac:dyDescent="0.25" r="531" customHeight="1" ht="23.25">
      <c r="A531" s="104">
        <v>592574</v>
      </c>
      <c r="B531" s="105" t="s">
        <v>1147</v>
      </c>
      <c r="C531" s="11">
        <f>+MID(B531,1,14)</f>
      </c>
      <c r="D531" s="105" t="s">
        <v>1148</v>
      </c>
      <c r="E531" s="114">
        <v>1.67</v>
      </c>
      <c r="F531" s="107">
        <v>10</v>
      </c>
      <c r="G531" s="108">
        <v>450</v>
      </c>
      <c r="H531" s="125">
        <v>0</v>
      </c>
      <c r="I531" s="16">
        <f>+VLOOKUP(C531,[1]Sheet1!$B:$K,8,FALSE)</f>
      </c>
    </row>
    <row x14ac:dyDescent="0.25" r="532" customHeight="1" ht="23.25">
      <c r="A532" s="113" t="s">
        <v>1149</v>
      </c>
      <c r="B532" s="105" t="s">
        <v>1150</v>
      </c>
      <c r="C532" s="11">
        <f>+MID(B532,1,14)</f>
      </c>
      <c r="D532" s="105" t="s">
        <v>1151</v>
      </c>
      <c r="E532" s="114">
        <v>2.25</v>
      </c>
      <c r="F532" s="107">
        <v>10</v>
      </c>
      <c r="G532" s="108">
        <v>450</v>
      </c>
      <c r="H532" s="104">
        <v>829</v>
      </c>
      <c r="I532" s="16">
        <f>+VLOOKUP(C532,[1]Sheet1!$B:$K,8,FALSE)</f>
      </c>
    </row>
    <row x14ac:dyDescent="0.25" r="533" customHeight="1" ht="23.25">
      <c r="A533" s="102" t="s">
        <v>1152</v>
      </c>
      <c r="B533" s="26" t="s">
        <v>1153</v>
      </c>
      <c r="C533" s="11">
        <f>+MID(B533,1,14)</f>
      </c>
      <c r="D533" s="25" t="s">
        <v>1154</v>
      </c>
      <c r="E533" s="27">
        <v>2.25</v>
      </c>
      <c r="F533" s="28">
        <v>10</v>
      </c>
      <c r="G533" s="29">
        <v>450</v>
      </c>
      <c r="H533" s="24">
        <v>329</v>
      </c>
      <c r="I533" s="16">
        <f>+VLOOKUP(C533,[1]Sheet1!$B:$K,8,FALSE)</f>
      </c>
    </row>
    <row x14ac:dyDescent="0.25" r="534" customHeight="1" ht="19.5">
      <c r="A534" s="9">
        <v>592703</v>
      </c>
      <c r="B534" s="10" t="s">
        <v>1155</v>
      </c>
      <c r="C534" s="11">
        <f>+MID(B534,1,14)</f>
      </c>
      <c r="D534" s="10" t="s">
        <v>1156</v>
      </c>
      <c r="E534" s="13">
        <v>1.8</v>
      </c>
      <c r="F534" s="14">
        <v>10</v>
      </c>
      <c r="G534" s="15">
        <v>450</v>
      </c>
      <c r="H534" s="41">
        <v>0</v>
      </c>
      <c r="I534" s="16">
        <f>+VLOOKUP(C534,[1]Sheet1!$B:$K,8,FALSE)</f>
      </c>
    </row>
    <row x14ac:dyDescent="0.25" r="535" customHeight="1" ht="24">
      <c r="A535" s="9">
        <v>592570</v>
      </c>
      <c r="B535" s="31" t="s">
        <v>1157</v>
      </c>
      <c r="C535" s="11">
        <f>+MID(B535,1,14)</f>
      </c>
      <c r="D535" s="10" t="s">
        <v>1158</v>
      </c>
      <c r="E535" s="36">
        <v>1.67</v>
      </c>
      <c r="F535" s="14">
        <v>10</v>
      </c>
      <c r="G535" s="15">
        <v>450</v>
      </c>
      <c r="H535" s="41">
        <v>0</v>
      </c>
      <c r="I535" s="16">
        <f>+VLOOKUP(C535,[1]Sheet1!$B:$K,8,FALSE)</f>
      </c>
    </row>
    <row x14ac:dyDescent="0.25" r="536" customHeight="1" ht="23.850000000000005">
      <c r="A536" s="92" t="s">
        <v>1159</v>
      </c>
      <c r="B536" s="31" t="s">
        <v>1160</v>
      </c>
      <c r="C536" s="11">
        <f>+MID(B536,1,14)</f>
      </c>
      <c r="D536" s="10" t="s">
        <v>1161</v>
      </c>
      <c r="E536" s="13">
        <v>2.04</v>
      </c>
      <c r="F536" s="14">
        <v>10</v>
      </c>
      <c r="G536" s="15">
        <v>450</v>
      </c>
      <c r="H536" s="9">
        <v>968</v>
      </c>
      <c r="I536" s="16">
        <f>+VLOOKUP(C536,[1]Sheet1!$B:$K,8,FALSE)</f>
      </c>
    </row>
    <row x14ac:dyDescent="0.25" r="537" customHeight="1" ht="16.5">
      <c r="A537" s="9">
        <v>592698</v>
      </c>
      <c r="B537" s="10" t="s">
        <v>1162</v>
      </c>
      <c r="C537" s="11">
        <f>+MID(B537,1,14)</f>
      </c>
      <c r="D537" s="10" t="s">
        <v>1163</v>
      </c>
      <c r="E537" s="36">
        <v>1.6</v>
      </c>
      <c r="F537" s="14">
        <v>10</v>
      </c>
      <c r="G537" s="15">
        <v>450</v>
      </c>
      <c r="H537" s="9">
        <v>260</v>
      </c>
      <c r="I537" s="16">
        <f>+VLOOKUP(C537,[1]Sheet1!$B:$K,8,FALSE)</f>
      </c>
    </row>
    <row x14ac:dyDescent="0.25" r="538" customHeight="1" ht="24">
      <c r="A538" s="92" t="s">
        <v>1164</v>
      </c>
      <c r="B538" s="31" t="s">
        <v>1165</v>
      </c>
      <c r="C538" s="11">
        <f>+MID(B538,1,14)</f>
      </c>
      <c r="D538" s="10" t="s">
        <v>1166</v>
      </c>
      <c r="E538" s="36">
        <v>1.6</v>
      </c>
      <c r="F538" s="14">
        <v>10</v>
      </c>
      <c r="G538" s="15">
        <v>450</v>
      </c>
      <c r="H538" s="9">
        <v>300</v>
      </c>
      <c r="I538" s="16">
        <f>+VLOOKUP(C538,[1]Sheet1!$B:$K,8,FALSE)</f>
      </c>
    </row>
    <row x14ac:dyDescent="0.25" r="539" customHeight="1" ht="23.850000000000005">
      <c r="A539" s="9">
        <v>592420</v>
      </c>
      <c r="B539" s="10" t="s">
        <v>1167</v>
      </c>
      <c r="C539" s="11">
        <f>+MID(B539,1,14)</f>
      </c>
      <c r="D539" s="31" t="s">
        <v>1168</v>
      </c>
      <c r="E539" s="36">
        <v>1.6</v>
      </c>
      <c r="F539" s="14">
        <v>10</v>
      </c>
      <c r="G539" s="15">
        <v>450</v>
      </c>
      <c r="H539" s="9">
        <v>140</v>
      </c>
      <c r="I539" s="16">
        <f>+VLOOKUP(C539,[1]Sheet1!$B:$K,8,FALSE)</f>
      </c>
    </row>
    <row x14ac:dyDescent="0.25" r="540" customHeight="1" ht="16.5">
      <c r="A540" s="9">
        <v>592492</v>
      </c>
      <c r="B540" s="10" t="s">
        <v>1169</v>
      </c>
      <c r="C540" s="11">
        <f>+MID(B540,1,14)</f>
      </c>
      <c r="D540" s="10" t="s">
        <v>1170</v>
      </c>
      <c r="E540" s="36">
        <v>1.6</v>
      </c>
      <c r="F540" s="14">
        <v>10</v>
      </c>
      <c r="G540" s="15">
        <v>450</v>
      </c>
      <c r="H540" s="41">
        <v>0</v>
      </c>
      <c r="I540" s="16">
        <f>+VLOOKUP(C540,[1]Sheet1!$B:$K,8,FALSE)</f>
      </c>
    </row>
    <row x14ac:dyDescent="0.25" r="541" customHeight="1" ht="24">
      <c r="A541" s="9">
        <v>592710</v>
      </c>
      <c r="B541" s="31" t="s">
        <v>1171</v>
      </c>
      <c r="C541" s="11">
        <f>+MID(B541,1,14)</f>
      </c>
      <c r="D541" s="10" t="s">
        <v>1172</v>
      </c>
      <c r="E541" s="36">
        <v>1.6</v>
      </c>
      <c r="F541" s="14">
        <v>10</v>
      </c>
      <c r="G541" s="15">
        <v>450</v>
      </c>
      <c r="H541" s="9">
        <v>580</v>
      </c>
      <c r="I541" s="16">
        <f>+VLOOKUP(C541,[1]Sheet1!$B:$K,8,FALSE)</f>
      </c>
    </row>
    <row x14ac:dyDescent="0.25" r="542" customHeight="1" ht="20.85">
      <c r="A542" s="9">
        <v>592968</v>
      </c>
      <c r="B542" s="10" t="s">
        <v>1173</v>
      </c>
      <c r="C542" s="11">
        <f>+MID(B542,1,14)</f>
      </c>
      <c r="D542" s="40" t="s">
        <v>1174</v>
      </c>
      <c r="E542" s="36">
        <v>1.6</v>
      </c>
      <c r="F542" s="14">
        <v>10</v>
      </c>
      <c r="G542" s="15">
        <v>450</v>
      </c>
      <c r="H542" s="41">
        <v>0</v>
      </c>
      <c r="I542" s="16">
        <f>+VLOOKUP(C542,[1]Sheet1!$B:$K,8,FALSE)</f>
      </c>
    </row>
    <row x14ac:dyDescent="0.25" r="543" customHeight="1" ht="24">
      <c r="A543" s="17">
        <v>831010</v>
      </c>
      <c r="B543" s="19" t="s">
        <v>1175</v>
      </c>
      <c r="C543" s="11">
        <f>+MID(B543,1,14)</f>
      </c>
      <c r="D543" s="33" t="s">
        <v>1176</v>
      </c>
      <c r="E543" s="110">
        <v>367.17</v>
      </c>
      <c r="F543" s="21">
        <v>1</v>
      </c>
      <c r="G543" s="22">
        <v>1</v>
      </c>
      <c r="H543" s="17">
        <v>6</v>
      </c>
      <c r="I543" s="16">
        <f>+VLOOKUP(C543,[1]Sheet1!$B:$K,8,FALSE)</f>
      </c>
    </row>
    <row x14ac:dyDescent="0.25" r="544" customHeight="1" ht="24">
      <c r="A544" s="104">
        <v>831011</v>
      </c>
      <c r="B544" s="127" t="s">
        <v>1177</v>
      </c>
      <c r="C544" s="11">
        <f>+MID(B544,1,14)</f>
      </c>
      <c r="D544" s="128" t="s">
        <v>1178</v>
      </c>
      <c r="E544" s="112">
        <v>367.17</v>
      </c>
      <c r="F544" s="107">
        <v>1</v>
      </c>
      <c r="G544" s="108">
        <v>1</v>
      </c>
      <c r="H544" s="104">
        <v>5</v>
      </c>
      <c r="I544" s="16">
        <f>+VLOOKUP(C544,[1]Sheet1!$B:$K,8,FALSE)</f>
      </c>
    </row>
    <row x14ac:dyDescent="0.25" r="545" customHeight="1" ht="24">
      <c r="A545" s="104">
        <v>831012</v>
      </c>
      <c r="B545" s="127" t="s">
        <v>1179</v>
      </c>
      <c r="C545" s="11">
        <f>+MID(B545,1,14)</f>
      </c>
      <c r="D545" s="128" t="s">
        <v>1180</v>
      </c>
      <c r="E545" s="129">
        <v>270.14</v>
      </c>
      <c r="F545" s="107">
        <v>1</v>
      </c>
      <c r="G545" s="108">
        <v>1</v>
      </c>
      <c r="H545" s="125">
        <v>0</v>
      </c>
      <c r="I545" s="16">
        <f>+VLOOKUP(C545,[1]Sheet1!$B:$K,8,FALSE)</f>
      </c>
    </row>
    <row x14ac:dyDescent="0.25" r="546" customHeight="1" ht="24">
      <c r="A546" s="104">
        <v>831013</v>
      </c>
      <c r="B546" s="127" t="s">
        <v>1181</v>
      </c>
      <c r="C546" s="11">
        <f>+MID(B546,1,14)</f>
      </c>
      <c r="D546" s="128" t="s">
        <v>1182</v>
      </c>
      <c r="E546" s="112">
        <v>295.35</v>
      </c>
      <c r="F546" s="107">
        <v>1</v>
      </c>
      <c r="G546" s="108">
        <v>1</v>
      </c>
      <c r="H546" s="125">
        <v>0</v>
      </c>
      <c r="I546" s="16">
        <f>+VLOOKUP(C546,[1]Sheet1!$B:$K,8,FALSE)</f>
      </c>
    </row>
    <row x14ac:dyDescent="0.25" r="547" customHeight="1" ht="24">
      <c r="A547" s="104">
        <v>831014</v>
      </c>
      <c r="B547" s="127" t="s">
        <v>1183</v>
      </c>
      <c r="C547" s="11">
        <f>+MID(B547,1,14)</f>
      </c>
      <c r="D547" s="128" t="s">
        <v>1184</v>
      </c>
      <c r="E547" s="112">
        <v>306.16</v>
      </c>
      <c r="F547" s="107">
        <v>1</v>
      </c>
      <c r="G547" s="108">
        <v>1</v>
      </c>
      <c r="H547" s="125">
        <v>0</v>
      </c>
      <c r="I547" s="16">
        <f>+VLOOKUP(C547,[1]Sheet1!$B:$K,8,FALSE)</f>
      </c>
    </row>
    <row x14ac:dyDescent="0.25" r="548" customHeight="1" ht="24">
      <c r="A548" s="104">
        <v>831015</v>
      </c>
      <c r="B548" s="127" t="s">
        <v>1185</v>
      </c>
      <c r="C548" s="11">
        <f>+MID(B548,1,14)</f>
      </c>
      <c r="D548" s="128" t="s">
        <v>1186</v>
      </c>
      <c r="E548" s="129">
        <v>333.5</v>
      </c>
      <c r="F548" s="107">
        <v>1</v>
      </c>
      <c r="G548" s="108">
        <v>1</v>
      </c>
      <c r="H548" s="125">
        <v>0</v>
      </c>
      <c r="I548" s="16">
        <f>+VLOOKUP(C548,[1]Sheet1!$B:$K,8,FALSE)</f>
      </c>
    </row>
    <row x14ac:dyDescent="0.25" r="549" customHeight="1" ht="24">
      <c r="A549" s="104">
        <v>831016</v>
      </c>
      <c r="B549" s="127" t="s">
        <v>1187</v>
      </c>
      <c r="C549" s="11">
        <f>+MID(B549,1,14)</f>
      </c>
      <c r="D549" s="128" t="s">
        <v>1188</v>
      </c>
      <c r="E549" s="112">
        <v>367.38</v>
      </c>
      <c r="F549" s="107">
        <v>1</v>
      </c>
      <c r="G549" s="108">
        <v>1</v>
      </c>
      <c r="H549" s="104">
        <v>8</v>
      </c>
      <c r="I549" s="16">
        <f>+VLOOKUP(C549,[1]Sheet1!$B:$K,8,FALSE)</f>
      </c>
    </row>
    <row x14ac:dyDescent="0.25" r="550" customHeight="1" ht="24">
      <c r="A550" s="104">
        <v>831017</v>
      </c>
      <c r="B550" s="127" t="s">
        <v>1189</v>
      </c>
      <c r="C550" s="11">
        <f>+MID(B550,1,14)</f>
      </c>
      <c r="D550" s="128" t="s">
        <v>1190</v>
      </c>
      <c r="E550" s="112">
        <v>470.55</v>
      </c>
      <c r="F550" s="107">
        <v>1</v>
      </c>
      <c r="G550" s="108">
        <v>1</v>
      </c>
      <c r="H550" s="104">
        <v>8</v>
      </c>
      <c r="I550" s="16">
        <f>+VLOOKUP(C550,[1]Sheet1!$B:$K,8,FALSE)</f>
      </c>
    </row>
    <row x14ac:dyDescent="0.25" r="551" customHeight="1" ht="24">
      <c r="A551" s="104">
        <v>639160</v>
      </c>
      <c r="B551" s="105" t="s">
        <v>1191</v>
      </c>
      <c r="C551" s="11">
        <f>+MID(B551,1,14)</f>
      </c>
      <c r="D551" s="128" t="s">
        <v>1192</v>
      </c>
      <c r="E551" s="112">
        <v>435.82</v>
      </c>
      <c r="F551" s="107">
        <v>1</v>
      </c>
      <c r="G551" s="108">
        <v>1</v>
      </c>
      <c r="H551" s="104">
        <v>2</v>
      </c>
      <c r="I551" s="16">
        <f>+VLOOKUP(C551,[1]Sheet1!$B:$K,8,FALSE)</f>
      </c>
    </row>
    <row x14ac:dyDescent="0.25" r="552" customHeight="1" ht="24">
      <c r="A552" s="104">
        <v>639161</v>
      </c>
      <c r="B552" s="105" t="s">
        <v>1193</v>
      </c>
      <c r="C552" s="11">
        <f>+MID(B552,1,14)</f>
      </c>
      <c r="D552" s="128" t="s">
        <v>1194</v>
      </c>
      <c r="E552" s="112">
        <v>533.07</v>
      </c>
      <c r="F552" s="107">
        <v>1</v>
      </c>
      <c r="G552" s="108">
        <v>1</v>
      </c>
      <c r="H552" s="104">
        <v>9</v>
      </c>
      <c r="I552" s="16">
        <f>+VLOOKUP(C552,[1]Sheet1!$B:$K,8,FALSE)</f>
      </c>
    </row>
    <row x14ac:dyDescent="0.25" r="553" customHeight="1" ht="24">
      <c r="A553" s="104">
        <v>639029</v>
      </c>
      <c r="B553" s="127" t="s">
        <v>1195</v>
      </c>
      <c r="C553" s="11">
        <f>+MID(B553,1,14)</f>
      </c>
      <c r="D553" s="128" t="s">
        <v>1196</v>
      </c>
      <c r="E553" s="112">
        <v>417.81</v>
      </c>
      <c r="F553" s="107">
        <v>1</v>
      </c>
      <c r="G553" s="108">
        <v>1</v>
      </c>
      <c r="H553" s="104">
        <v>10</v>
      </c>
      <c r="I553" s="16">
        <f>+VLOOKUP(C553,[1]Sheet1!$B:$K,8,FALSE)</f>
      </c>
    </row>
    <row x14ac:dyDescent="0.25" r="554" customHeight="1" ht="24">
      <c r="A554" s="104">
        <v>639041</v>
      </c>
      <c r="B554" s="127" t="s">
        <v>1197</v>
      </c>
      <c r="C554" s="11">
        <f>+MID(B554,1,14)</f>
      </c>
      <c r="D554" s="128" t="s">
        <v>1198</v>
      </c>
      <c r="E554" s="112">
        <v>432.22</v>
      </c>
      <c r="F554" s="107">
        <v>1</v>
      </c>
      <c r="G554" s="108">
        <v>1</v>
      </c>
      <c r="H554" s="104">
        <v>3</v>
      </c>
      <c r="I554" s="16">
        <f>+VLOOKUP(C554,[1]Sheet1!$B:$K,8,FALSE)</f>
      </c>
    </row>
    <row x14ac:dyDescent="0.25" r="555" customHeight="1" ht="24">
      <c r="A555" s="104">
        <v>639051</v>
      </c>
      <c r="B555" s="127" t="s">
        <v>1199</v>
      </c>
      <c r="C555" s="11">
        <f>+MID(B555,1,14)</f>
      </c>
      <c r="D555" s="128" t="s">
        <v>1200</v>
      </c>
      <c r="E555" s="112">
        <v>489.94</v>
      </c>
      <c r="F555" s="107">
        <v>1</v>
      </c>
      <c r="G555" s="108">
        <v>1</v>
      </c>
      <c r="H555" s="104">
        <v>6</v>
      </c>
      <c r="I555" s="16">
        <f>+VLOOKUP(C555,[1]Sheet1!$B:$K,8,FALSE)</f>
      </c>
    </row>
    <row x14ac:dyDescent="0.25" r="556" customHeight="1" ht="24">
      <c r="A556" s="104">
        <v>639055</v>
      </c>
      <c r="B556" s="127" t="s">
        <v>1201</v>
      </c>
      <c r="C556" s="11">
        <f>+MID(B556,1,14)</f>
      </c>
      <c r="D556" s="128" t="s">
        <v>1202</v>
      </c>
      <c r="E556" s="112">
        <v>504.25</v>
      </c>
      <c r="F556" s="107">
        <v>1</v>
      </c>
      <c r="G556" s="108">
        <v>1</v>
      </c>
      <c r="H556" s="104">
        <v>9</v>
      </c>
      <c r="I556" s="16">
        <f>+VLOOKUP(C556,[1]Sheet1!$B:$K,8,FALSE)</f>
      </c>
    </row>
    <row x14ac:dyDescent="0.25" r="557" customHeight="1" ht="24">
      <c r="A557" s="24">
        <v>639015</v>
      </c>
      <c r="B557" s="130" t="s">
        <v>1203</v>
      </c>
      <c r="C557" s="11">
        <f>+MID(B557,1,14)</f>
      </c>
      <c r="D557" s="95" t="s">
        <v>1204</v>
      </c>
      <c r="E557" s="69">
        <v>763.58</v>
      </c>
      <c r="F557" s="28">
        <v>1</v>
      </c>
      <c r="G557" s="29">
        <v>1</v>
      </c>
      <c r="H557" s="39">
        <v>0</v>
      </c>
      <c r="I557" s="16">
        <f>+VLOOKUP(C557,[1]Sheet1!$B:$K,8,FALSE)</f>
      </c>
    </row>
    <row x14ac:dyDescent="0.25" r="558" customHeight="1" ht="44.45000000000001">
      <c r="A558" s="17">
        <v>831999</v>
      </c>
      <c r="B558" s="33" t="s">
        <v>1205</v>
      </c>
      <c r="C558" s="11">
        <f>+MID(B558,1,14)</f>
      </c>
      <c r="D558" s="18" t="s">
        <v>1206</v>
      </c>
      <c r="E558" s="68">
        <v>62.1</v>
      </c>
      <c r="F558" s="21">
        <v>1</v>
      </c>
      <c r="G558" s="22">
        <v>1</v>
      </c>
      <c r="H558" s="17">
        <v>13</v>
      </c>
      <c r="I558" s="16">
        <f>+VLOOKUP(C558,[1]Sheet1!$B:$K,8,FALSE)</f>
      </c>
    </row>
    <row x14ac:dyDescent="0.25" r="559" customHeight="1" ht="44.45000000000001">
      <c r="A559" s="24">
        <v>702993</v>
      </c>
      <c r="B559" s="26" t="s">
        <v>1207</v>
      </c>
      <c r="C559" s="11">
        <f>+MID(B559,1,14)</f>
      </c>
      <c r="D559" s="25" t="s">
        <v>1208</v>
      </c>
      <c r="E559" s="96">
        <v>6.98</v>
      </c>
      <c r="F559" s="28">
        <v>1</v>
      </c>
      <c r="G559" s="29">
        <v>1</v>
      </c>
      <c r="H559" s="39">
        <v>0</v>
      </c>
      <c r="I559" s="16">
        <f>+VLOOKUP(C559,[1]Sheet1!$B:$K,8,FALSE)</f>
      </c>
    </row>
    <row x14ac:dyDescent="0.25" r="560" customHeight="1" ht="31.7">
      <c r="A560" s="9">
        <v>489019</v>
      </c>
      <c r="B560" s="31" t="s">
        <v>1209</v>
      </c>
      <c r="C560" s="11">
        <f>+MID(B560,1,14)</f>
      </c>
      <c r="D560" s="40" t="s">
        <v>1210</v>
      </c>
      <c r="E560" s="67">
        <v>457.43</v>
      </c>
      <c r="F560" s="14">
        <v>1</v>
      </c>
      <c r="G560" s="14">
        <v>1</v>
      </c>
      <c r="H560" s="41">
        <v>0</v>
      </c>
      <c r="I560" s="16">
        <f>+VLOOKUP(C560,[1]Sheet1!$B:$K,8,FALSE)</f>
      </c>
    </row>
    <row x14ac:dyDescent="0.25" r="561" customHeight="1" ht="30.95">
      <c r="A561" s="9">
        <v>489020</v>
      </c>
      <c r="B561" s="31" t="s">
        <v>1211</v>
      </c>
      <c r="C561" s="11">
        <f>+MID(B561,1,14)</f>
      </c>
      <c r="D561" s="40" t="s">
        <v>1212</v>
      </c>
      <c r="E561" s="67">
        <v>464.64</v>
      </c>
      <c r="F561" s="14">
        <v>1</v>
      </c>
      <c r="G561" s="14">
        <v>1</v>
      </c>
      <c r="H561" s="41">
        <v>0</v>
      </c>
      <c r="I561" s="16">
        <f>+VLOOKUP(C561,[1]Sheet1!$B:$K,8,FALSE)</f>
      </c>
    </row>
    <row x14ac:dyDescent="0.25" r="562" customHeight="1" ht="30.95">
      <c r="A562" s="9">
        <v>489021</v>
      </c>
      <c r="B562" s="31" t="s">
        <v>1213</v>
      </c>
      <c r="C562" s="11">
        <f>+MID(B562,1,14)</f>
      </c>
      <c r="D562" s="40" t="s">
        <v>1214</v>
      </c>
      <c r="E562" s="67">
        <v>436.89</v>
      </c>
      <c r="F562" s="14">
        <v>1</v>
      </c>
      <c r="G562" s="14">
        <v>1</v>
      </c>
      <c r="H562" s="41">
        <v>0</v>
      </c>
      <c r="I562" s="16">
        <f>+VLOOKUP(C562,[1]Sheet1!$B:$K,8,FALSE)</f>
      </c>
    </row>
    <row x14ac:dyDescent="0.25" r="563" customHeight="1" ht="30.600000000000005">
      <c r="A563" s="9">
        <v>489022</v>
      </c>
      <c r="B563" s="31" t="s">
        <v>1215</v>
      </c>
      <c r="C563" s="11">
        <f>+MID(B563,1,14)</f>
      </c>
      <c r="D563" s="40" t="s">
        <v>1216</v>
      </c>
      <c r="E563" s="67">
        <v>486.25</v>
      </c>
      <c r="F563" s="14">
        <v>1</v>
      </c>
      <c r="G563" s="14">
        <v>1</v>
      </c>
      <c r="H563" s="41">
        <v>0</v>
      </c>
      <c r="I563" s="16">
        <f>+VLOOKUP(C563,[1]Sheet1!$B:$K,8,FALSE)</f>
      </c>
    </row>
    <row x14ac:dyDescent="0.25" r="564" customHeight="1" ht="32.85">
      <c r="A564" s="9">
        <v>519097</v>
      </c>
      <c r="B564" s="31" t="s">
        <v>1217</v>
      </c>
      <c r="C564" s="11">
        <f>+MID(B564,1,14)</f>
      </c>
      <c r="D564" s="40" t="s">
        <v>1218</v>
      </c>
      <c r="E564" s="67">
        <v>42.33</v>
      </c>
      <c r="F564" s="14">
        <v>1</v>
      </c>
      <c r="G564" s="14">
        <v>6</v>
      </c>
      <c r="H564" s="9">
        <v>13</v>
      </c>
      <c r="I564" s="16">
        <f>+VLOOKUP(C564,[1]Sheet1!$B:$K,8,FALSE)</f>
      </c>
    </row>
    <row x14ac:dyDescent="0.25" r="565" customHeight="1" ht="32.1">
      <c r="A565" s="9">
        <v>519098</v>
      </c>
      <c r="B565" s="12" t="s">
        <v>1219</v>
      </c>
      <c r="C565" s="11">
        <f>+MID(B565,1,14)</f>
      </c>
      <c r="D565" s="40" t="s">
        <v>1220</v>
      </c>
      <c r="E565" s="67">
        <v>61.06</v>
      </c>
      <c r="F565" s="14">
        <v>1</v>
      </c>
      <c r="G565" s="14">
        <v>6</v>
      </c>
      <c r="H565" s="9">
        <v>15</v>
      </c>
      <c r="I565" s="16">
        <f>+VLOOKUP(C565,[1]Sheet1!$B:$K,8,FALSE)</f>
      </c>
    </row>
    <row x14ac:dyDescent="0.25" r="566" customHeight="1" ht="32.1">
      <c r="A566" s="9">
        <v>519099</v>
      </c>
      <c r="B566" s="12" t="s">
        <v>1221</v>
      </c>
      <c r="C566" s="11">
        <f>+MID(B566,1,14)</f>
      </c>
      <c r="D566" s="40" t="s">
        <v>1222</v>
      </c>
      <c r="E566" s="67">
        <v>107.08</v>
      </c>
      <c r="F566" s="14">
        <v>1</v>
      </c>
      <c r="G566" s="14">
        <v>6</v>
      </c>
      <c r="H566" s="9">
        <v>4</v>
      </c>
      <c r="I566" s="16">
        <f>+VLOOKUP(C566,[1]Sheet1!$B:$K,8,FALSE)</f>
      </c>
    </row>
    <row x14ac:dyDescent="0.25" r="567" customHeight="1" ht="32.1">
      <c r="A567" s="9">
        <v>218008</v>
      </c>
      <c r="B567" s="12" t="s">
        <v>1223</v>
      </c>
      <c r="C567" s="11">
        <f>+MID(B567,1,14)</f>
      </c>
      <c r="D567" s="40" t="s">
        <v>1224</v>
      </c>
      <c r="E567" s="67">
        <v>52.23</v>
      </c>
      <c r="F567" s="14">
        <v>1</v>
      </c>
      <c r="G567" s="14">
        <v>6</v>
      </c>
      <c r="H567" s="9">
        <v>13</v>
      </c>
      <c r="I567" s="16">
        <f>+VLOOKUP(C567,[1]Sheet1!$B:$K,8,FALSE)</f>
      </c>
    </row>
    <row x14ac:dyDescent="0.25" r="568" customHeight="1" ht="32.1">
      <c r="A568" s="9">
        <v>218009</v>
      </c>
      <c r="B568" s="12" t="s">
        <v>1225</v>
      </c>
      <c r="C568" s="11">
        <f>+MID(B568,1,14)</f>
      </c>
      <c r="D568" s="40" t="s">
        <v>1226</v>
      </c>
      <c r="E568" s="67">
        <v>70.23</v>
      </c>
      <c r="F568" s="14">
        <v>1</v>
      </c>
      <c r="G568" s="14">
        <v>6</v>
      </c>
      <c r="H568" s="9">
        <v>35</v>
      </c>
      <c r="I568" s="16">
        <f>+VLOOKUP(C568,[1]Sheet1!$B:$K,8,FALSE)</f>
      </c>
    </row>
    <row x14ac:dyDescent="0.25" r="569" customHeight="1" ht="32.1">
      <c r="A569" s="9">
        <v>218010</v>
      </c>
      <c r="B569" s="12" t="s">
        <v>1227</v>
      </c>
      <c r="C569" s="11">
        <f>+MID(B569,1,14)</f>
      </c>
      <c r="D569" s="40" t="s">
        <v>1228</v>
      </c>
      <c r="E569" s="67">
        <v>76.71</v>
      </c>
      <c r="F569" s="14">
        <v>1</v>
      </c>
      <c r="G569" s="14">
        <v>6</v>
      </c>
      <c r="H569" s="9">
        <v>38</v>
      </c>
      <c r="I569" s="16">
        <f>+VLOOKUP(C569,[1]Sheet1!$B:$K,8,FALSE)</f>
      </c>
    </row>
    <row x14ac:dyDescent="0.25" r="570" customHeight="1" ht="31.5">
      <c r="A570" s="17">
        <v>218011</v>
      </c>
      <c r="B570" s="19" t="s">
        <v>1229</v>
      </c>
      <c r="C570" s="11">
        <f>+MID(B570,1,14)</f>
      </c>
      <c r="D570" s="73" t="s">
        <v>1230</v>
      </c>
      <c r="E570" s="110">
        <v>95.45</v>
      </c>
      <c r="F570" s="21">
        <v>1</v>
      </c>
      <c r="G570" s="21">
        <v>6</v>
      </c>
      <c r="H570" s="17">
        <v>2</v>
      </c>
      <c r="I570" s="16">
        <f>+VLOOKUP(C570,[1]Sheet1!$B:$K,8,FALSE)</f>
      </c>
    </row>
    <row x14ac:dyDescent="0.25" r="571" customHeight="1" ht="32.85">
      <c r="A571" s="24">
        <v>218731</v>
      </c>
      <c r="B571" s="130" t="s">
        <v>1231</v>
      </c>
      <c r="C571" s="11">
        <f>+MID(B571,1,14)</f>
      </c>
      <c r="D571" s="74" t="s">
        <v>1232</v>
      </c>
      <c r="E571" s="69">
        <v>68.7</v>
      </c>
      <c r="F571" s="28">
        <v>1</v>
      </c>
      <c r="G571" s="28">
        <v>6</v>
      </c>
      <c r="H571" s="24">
        <v>20</v>
      </c>
      <c r="I571" s="16">
        <f>+VLOOKUP(C571,[1]Sheet1!$B:$K,8,FALSE)</f>
      </c>
    </row>
    <row x14ac:dyDescent="0.25" r="572" customHeight="1" ht="32.1">
      <c r="A572" s="9">
        <v>218732</v>
      </c>
      <c r="B572" s="12" t="s">
        <v>1233</v>
      </c>
      <c r="C572" s="11">
        <f>+MID(B572,1,14)</f>
      </c>
      <c r="D572" s="40" t="s">
        <v>1234</v>
      </c>
      <c r="E572" s="72">
        <v>95.25</v>
      </c>
      <c r="F572" s="14">
        <v>1</v>
      </c>
      <c r="G572" s="14">
        <v>6</v>
      </c>
      <c r="H572" s="9">
        <v>25</v>
      </c>
      <c r="I572" s="16">
        <f>+VLOOKUP(C572,[1]Sheet1!$B:$K,8,FALSE)</f>
      </c>
    </row>
    <row x14ac:dyDescent="0.25" r="573" customHeight="1" ht="31.5">
      <c r="A573" s="9">
        <v>218733</v>
      </c>
      <c r="B573" s="12" t="s">
        <v>1235</v>
      </c>
      <c r="C573" s="11">
        <f>+MID(B573,1,14)</f>
      </c>
      <c r="D573" s="40" t="s">
        <v>1236</v>
      </c>
      <c r="E573" s="72">
        <v>110.29</v>
      </c>
      <c r="F573" s="14">
        <v>1</v>
      </c>
      <c r="G573" s="14">
        <v>6</v>
      </c>
      <c r="H573" s="9">
        <v>4</v>
      </c>
      <c r="I573" s="16">
        <f>+VLOOKUP(C573,[1]Sheet1!$B:$K,8,FALSE)</f>
      </c>
    </row>
    <row x14ac:dyDescent="0.25" r="574" customHeight="1" ht="36.2">
      <c r="A574" s="9">
        <v>310025</v>
      </c>
      <c r="B574" s="12" t="s">
        <v>1237</v>
      </c>
      <c r="C574" s="11">
        <f>+MID(B574,1,14)</f>
      </c>
      <c r="D574" s="10" t="s">
        <v>1238</v>
      </c>
      <c r="E574" s="67">
        <v>27.73</v>
      </c>
      <c r="F574" s="14">
        <v>1</v>
      </c>
      <c r="G574" s="14">
        <v>60</v>
      </c>
      <c r="H574" s="9">
        <v>283</v>
      </c>
      <c r="I574" s="16">
        <f>+VLOOKUP(C574,[1]Sheet1!$B:$K,8,FALSE)</f>
      </c>
    </row>
    <row x14ac:dyDescent="0.25" r="575" customHeight="1" ht="35.1">
      <c r="A575" s="9">
        <v>310024</v>
      </c>
      <c r="B575" s="12" t="s">
        <v>1239</v>
      </c>
      <c r="C575" s="11">
        <f>+MID(B575,1,14)</f>
      </c>
      <c r="D575" s="10" t="s">
        <v>1240</v>
      </c>
      <c r="E575" s="67">
        <v>27.73</v>
      </c>
      <c r="F575" s="14">
        <v>1</v>
      </c>
      <c r="G575" s="14">
        <v>60</v>
      </c>
      <c r="H575" s="9">
        <v>289</v>
      </c>
      <c r="I575" s="16">
        <f>+VLOOKUP(C575,[1]Sheet1!$B:$K,8,FALSE)</f>
      </c>
    </row>
    <row x14ac:dyDescent="0.25" r="576" customHeight="1" ht="25.5">
      <c r="A576" s="9">
        <v>294320</v>
      </c>
      <c r="B576" s="31" t="s">
        <v>1241</v>
      </c>
      <c r="C576" s="11">
        <f>+MID(B576,1,14)</f>
      </c>
      <c r="D576" s="40" t="s">
        <v>1242</v>
      </c>
      <c r="E576" s="67">
        <v>11.63</v>
      </c>
      <c r="F576" s="14">
        <v>1</v>
      </c>
      <c r="G576" s="14">
        <v>100</v>
      </c>
      <c r="H576" s="9">
        <v>103</v>
      </c>
      <c r="I576" s="16">
        <f>+VLOOKUP(C576,[1]Sheet1!$B:$K,8,FALSE)</f>
      </c>
    </row>
    <row x14ac:dyDescent="0.25" r="577" customHeight="1" ht="24.75">
      <c r="A577" s="9">
        <v>294321</v>
      </c>
      <c r="B577" s="31" t="s">
        <v>1243</v>
      </c>
      <c r="C577" s="11">
        <f>+MID(B577,1,14)</f>
      </c>
      <c r="D577" s="40" t="s">
        <v>1244</v>
      </c>
      <c r="E577" s="67">
        <v>11.63</v>
      </c>
      <c r="F577" s="14">
        <v>1</v>
      </c>
      <c r="G577" s="14">
        <v>100</v>
      </c>
      <c r="H577" s="9">
        <v>504</v>
      </c>
      <c r="I577" s="16">
        <f>+VLOOKUP(C577,[1]Sheet1!$B:$K,8,FALSE)</f>
      </c>
    </row>
    <row x14ac:dyDescent="0.25" r="578" customHeight="1" ht="24.75">
      <c r="A578" s="9">
        <v>294322</v>
      </c>
      <c r="B578" s="31" t="s">
        <v>1245</v>
      </c>
      <c r="C578" s="11">
        <f>+MID(B578,1,14)</f>
      </c>
      <c r="D578" s="40" t="s">
        <v>1246</v>
      </c>
      <c r="E578" s="67">
        <v>11.63</v>
      </c>
      <c r="F578" s="14">
        <v>1</v>
      </c>
      <c r="G578" s="14">
        <v>100</v>
      </c>
      <c r="H578" s="9">
        <v>544</v>
      </c>
      <c r="I578" s="16">
        <f>+VLOOKUP(C578,[1]Sheet1!$B:$K,8,FALSE)</f>
      </c>
    </row>
    <row x14ac:dyDescent="0.25" r="579" customHeight="1" ht="24.75">
      <c r="A579" s="9">
        <v>294323</v>
      </c>
      <c r="B579" s="31" t="s">
        <v>1247</v>
      </c>
      <c r="C579" s="11">
        <f>+MID(B579,1,14)</f>
      </c>
      <c r="D579" s="40" t="s">
        <v>1248</v>
      </c>
      <c r="E579" s="67">
        <v>11.63</v>
      </c>
      <c r="F579" s="14">
        <v>1</v>
      </c>
      <c r="G579" s="14">
        <v>100</v>
      </c>
      <c r="H579" s="9">
        <v>467</v>
      </c>
      <c r="I579" s="16">
        <f>+VLOOKUP(C579,[1]Sheet1!$B:$K,8,FALSE)</f>
      </c>
    </row>
    <row x14ac:dyDescent="0.25" r="580" customHeight="1" ht="24.75">
      <c r="A580" s="9">
        <v>294324</v>
      </c>
      <c r="B580" s="31" t="s">
        <v>1249</v>
      </c>
      <c r="C580" s="11">
        <f>+MID(B580,1,14)</f>
      </c>
      <c r="D580" s="10" t="s">
        <v>1250</v>
      </c>
      <c r="E580" s="67">
        <v>11.63</v>
      </c>
      <c r="F580" s="14">
        <v>1</v>
      </c>
      <c r="G580" s="14">
        <v>100</v>
      </c>
      <c r="H580" s="41">
        <v>0</v>
      </c>
      <c r="I580" s="16">
        <f>+VLOOKUP(C580,[1]Sheet1!$B:$K,8,FALSE)</f>
      </c>
    </row>
    <row x14ac:dyDescent="0.25" r="581" customHeight="1" ht="24.75">
      <c r="A581" s="9">
        <v>294325</v>
      </c>
      <c r="B581" s="31" t="s">
        <v>1251</v>
      </c>
      <c r="C581" s="11">
        <f>+MID(B581,1,14)</f>
      </c>
      <c r="D581" s="40" t="s">
        <v>1252</v>
      </c>
      <c r="E581" s="67">
        <v>11.45</v>
      </c>
      <c r="F581" s="14">
        <v>1</v>
      </c>
      <c r="G581" s="14">
        <v>100</v>
      </c>
      <c r="H581" s="9">
        <v>179</v>
      </c>
      <c r="I581" s="16">
        <f>+VLOOKUP(C581,[1]Sheet1!$B:$K,8,FALSE)</f>
      </c>
    </row>
    <row x14ac:dyDescent="0.25" r="582" customHeight="1" ht="24.2">
      <c r="A582" s="9">
        <v>294326</v>
      </c>
      <c r="B582" s="31" t="s">
        <v>1253</v>
      </c>
      <c r="C582" s="11">
        <f>+MID(B582,1,14)</f>
      </c>
      <c r="D582" s="40" t="s">
        <v>1254</v>
      </c>
      <c r="E582" s="67">
        <v>11.45</v>
      </c>
      <c r="F582" s="14">
        <v>1</v>
      </c>
      <c r="G582" s="14">
        <v>100</v>
      </c>
      <c r="H582" s="9">
        <v>1</v>
      </c>
      <c r="I582" s="16">
        <f>+VLOOKUP(C582,[1]Sheet1!$B:$K,8,FALSE)</f>
      </c>
    </row>
    <row x14ac:dyDescent="0.25" r="583" customHeight="1" ht="53.45000000000001">
      <c r="A583" s="9">
        <v>300084</v>
      </c>
      <c r="B583" s="131" t="s">
        <v>1255</v>
      </c>
      <c r="C583" s="11">
        <f>+MID(B583,1,14)</f>
      </c>
      <c r="D583" s="40" t="s">
        <v>1256</v>
      </c>
      <c r="E583" s="67">
        <v>27.21</v>
      </c>
      <c r="F583" s="14">
        <v>1</v>
      </c>
      <c r="G583" s="14">
        <v>48</v>
      </c>
      <c r="H583" s="41">
        <v>0</v>
      </c>
      <c r="I583" s="16">
        <f>+VLOOKUP(C583,[1]Sheet1!$B:$K,8,FALSE)</f>
      </c>
    </row>
    <row x14ac:dyDescent="0.25" r="584" customHeight="1" ht="53.45000000000001">
      <c r="A584" s="9">
        <v>300129</v>
      </c>
      <c r="B584" s="131" t="s">
        <v>1257</v>
      </c>
      <c r="C584" s="11">
        <f>+MID(B584,1,14)</f>
      </c>
      <c r="D584" s="10" t="s">
        <v>1258</v>
      </c>
      <c r="E584" s="67">
        <v>27.21</v>
      </c>
      <c r="F584" s="14">
        <v>1</v>
      </c>
      <c r="G584" s="14">
        <v>48</v>
      </c>
      <c r="H584" s="41">
        <v>0</v>
      </c>
      <c r="I584" s="16">
        <f>+VLOOKUP(C584,[1]Sheet1!$B:$K,8,FALSE)</f>
      </c>
    </row>
    <row x14ac:dyDescent="0.25" r="585" customHeight="1" ht="48.95000000000001">
      <c r="A585" s="9">
        <v>310008</v>
      </c>
      <c r="B585" s="10" t="s">
        <v>1259</v>
      </c>
      <c r="C585" s="11">
        <f>+MID(B585,1,14)</f>
      </c>
      <c r="D585" s="31" t="s">
        <v>1260</v>
      </c>
      <c r="E585" s="67">
        <v>25.22</v>
      </c>
      <c r="F585" s="14">
        <v>1</v>
      </c>
      <c r="G585" s="14">
        <v>108</v>
      </c>
      <c r="H585" s="9">
        <v>212</v>
      </c>
      <c r="I585" s="16">
        <f>+VLOOKUP(C585,[1]Sheet1!$B:$K,8,FALSE)</f>
      </c>
    </row>
    <row x14ac:dyDescent="0.25" r="586" customHeight="1" ht="48.95000000000001">
      <c r="A586" s="9">
        <v>310022</v>
      </c>
      <c r="B586" s="10" t="s">
        <v>1261</v>
      </c>
      <c r="C586" s="11">
        <f>+MID(B586,1,14)</f>
      </c>
      <c r="D586" s="10" t="s">
        <v>1262</v>
      </c>
      <c r="E586" s="67">
        <v>27.95</v>
      </c>
      <c r="F586" s="14">
        <v>1</v>
      </c>
      <c r="G586" s="14">
        <v>108</v>
      </c>
      <c r="H586" s="9">
        <v>264</v>
      </c>
      <c r="I586" s="16">
        <f>+VLOOKUP(C586,[1]Sheet1!$B:$K,8,FALSE)</f>
      </c>
    </row>
    <row x14ac:dyDescent="0.25" r="587" customHeight="1" ht="57.75">
      <c r="A587" s="9">
        <v>280047</v>
      </c>
      <c r="B587" s="10" t="s">
        <v>1263</v>
      </c>
      <c r="C587" s="11">
        <f>+MID(B587,1,14)</f>
      </c>
      <c r="D587" s="10" t="s">
        <v>1264</v>
      </c>
      <c r="E587" s="67">
        <v>22.25</v>
      </c>
      <c r="F587" s="14">
        <v>1</v>
      </c>
      <c r="G587" s="14">
        <v>108</v>
      </c>
      <c r="H587" s="41">
        <v>0</v>
      </c>
      <c r="I587" s="16">
        <f>+VLOOKUP(C587,[1]Sheet1!$B:$K,8,FALSE)</f>
      </c>
    </row>
    <row x14ac:dyDescent="0.25" r="588" customHeight="1" ht="20.85">
      <c r="A588" s="9">
        <v>252491</v>
      </c>
      <c r="B588" s="10" t="s">
        <v>1265</v>
      </c>
      <c r="C588" s="11">
        <f>+MID(B588,1,14)</f>
      </c>
      <c r="D588" s="40" t="s">
        <v>1266</v>
      </c>
      <c r="E588" s="72">
        <v>14.73</v>
      </c>
      <c r="F588" s="14">
        <v>12</v>
      </c>
      <c r="G588" s="14">
        <v>180</v>
      </c>
      <c r="H588" s="41">
        <v>0</v>
      </c>
      <c r="I588" s="16">
        <f>+VLOOKUP(C588,[1]Sheet1!$B:$K,8,FALSE)</f>
      </c>
    </row>
    <row x14ac:dyDescent="0.25" r="589" customHeight="1" ht="20.1">
      <c r="A589" s="9">
        <v>252495</v>
      </c>
      <c r="B589" s="10" t="s">
        <v>1267</v>
      </c>
      <c r="C589" s="11">
        <f>+MID(B589,1,14)</f>
      </c>
      <c r="D589" s="40" t="s">
        <v>1268</v>
      </c>
      <c r="E589" s="72">
        <v>22.23</v>
      </c>
      <c r="F589" s="14">
        <v>12</v>
      </c>
      <c r="G589" s="14">
        <v>180</v>
      </c>
      <c r="H589" s="9">
        <v>96</v>
      </c>
      <c r="I589" s="16">
        <f>+VLOOKUP(C589,[1]Sheet1!$B:$K,8,FALSE)</f>
      </c>
    </row>
    <row x14ac:dyDescent="0.25" r="590" customHeight="1" ht="20.1">
      <c r="A590" s="9">
        <v>252507</v>
      </c>
      <c r="B590" s="10" t="s">
        <v>1269</v>
      </c>
      <c r="C590" s="11">
        <f>+MID(B590,1,14)</f>
      </c>
      <c r="D590" s="40" t="s">
        <v>1270</v>
      </c>
      <c r="E590" s="72">
        <v>37.31</v>
      </c>
      <c r="F590" s="14">
        <v>6</v>
      </c>
      <c r="G590" s="14">
        <v>90</v>
      </c>
      <c r="H590" s="9">
        <v>12</v>
      </c>
      <c r="I590" s="16">
        <f>+VLOOKUP(C590,[1]Sheet1!$B:$K,8,FALSE)</f>
      </c>
    </row>
    <row x14ac:dyDescent="0.25" r="591" customHeight="1" ht="19.5">
      <c r="A591" s="17">
        <v>252511</v>
      </c>
      <c r="B591" s="18" t="s">
        <v>1271</v>
      </c>
      <c r="C591" s="11">
        <f>+MID(B591,1,14)</f>
      </c>
      <c r="D591" s="73" t="s">
        <v>1272</v>
      </c>
      <c r="E591" s="68">
        <v>45.33</v>
      </c>
      <c r="F591" s="21">
        <v>6</v>
      </c>
      <c r="G591" s="21">
        <v>90</v>
      </c>
      <c r="H591" s="17">
        <v>54</v>
      </c>
      <c r="I591" s="16">
        <f>+VLOOKUP(C591,[1]Sheet1!$B:$K,8,FALSE)</f>
      </c>
    </row>
    <row x14ac:dyDescent="0.25" r="592" customHeight="1" ht="20.85">
      <c r="A592" s="24">
        <v>252523</v>
      </c>
      <c r="B592" s="25" t="s">
        <v>1273</v>
      </c>
      <c r="C592" s="11">
        <f>+MID(B592,1,14)</f>
      </c>
      <c r="D592" s="74" t="s">
        <v>1274</v>
      </c>
      <c r="E592" s="69">
        <v>32</v>
      </c>
      <c r="F592" s="28">
        <v>6</v>
      </c>
      <c r="G592" s="28">
        <v>90</v>
      </c>
      <c r="H592" s="24">
        <v>18</v>
      </c>
      <c r="I592" s="16">
        <f>+VLOOKUP(C592,[1]Sheet1!$B:$K,8,FALSE)</f>
      </c>
    </row>
    <row x14ac:dyDescent="0.25" r="593" customHeight="1" ht="20.1">
      <c r="A593" s="9">
        <v>252527</v>
      </c>
      <c r="B593" s="10" t="s">
        <v>1275</v>
      </c>
      <c r="C593" s="11">
        <f>+MID(B593,1,14)</f>
      </c>
      <c r="D593" s="40" t="s">
        <v>1276</v>
      </c>
      <c r="E593" s="72">
        <v>44.58</v>
      </c>
      <c r="F593" s="14">
        <v>6</v>
      </c>
      <c r="G593" s="14">
        <v>90</v>
      </c>
      <c r="H593" s="9">
        <v>66</v>
      </c>
      <c r="I593" s="16">
        <f>+VLOOKUP(C593,[1]Sheet1!$B:$K,8,FALSE)</f>
      </c>
    </row>
    <row x14ac:dyDescent="0.25" r="594" customHeight="1" ht="20.1">
      <c r="A594" s="9">
        <v>252539</v>
      </c>
      <c r="B594" s="10" t="s">
        <v>1277</v>
      </c>
      <c r="C594" s="11">
        <f>+MID(B594,1,14)</f>
      </c>
      <c r="D594" s="40" t="s">
        <v>1278</v>
      </c>
      <c r="E594" s="72">
        <v>44.01</v>
      </c>
      <c r="F594" s="14">
        <v>4</v>
      </c>
      <c r="G594" s="14">
        <v>60</v>
      </c>
      <c r="H594" s="9">
        <v>36</v>
      </c>
      <c r="I594" s="16">
        <f>+VLOOKUP(C594,[1]Sheet1!$B:$K,8,FALSE)</f>
      </c>
    </row>
    <row x14ac:dyDescent="0.25" r="595" customHeight="1" ht="20.1">
      <c r="A595" s="9">
        <v>252542</v>
      </c>
      <c r="B595" s="10" t="s">
        <v>1279</v>
      </c>
      <c r="C595" s="11">
        <f>+MID(B595,1,14)</f>
      </c>
      <c r="D595" s="40" t="s">
        <v>1280</v>
      </c>
      <c r="E595" s="72">
        <v>45.19</v>
      </c>
      <c r="F595" s="14">
        <v>4</v>
      </c>
      <c r="G595" s="14">
        <v>60</v>
      </c>
      <c r="H595" s="9">
        <v>26</v>
      </c>
      <c r="I595" s="16">
        <f>+VLOOKUP(C595,[1]Sheet1!$B:$K,8,FALSE)</f>
      </c>
    </row>
    <row x14ac:dyDescent="0.25" r="596" customHeight="1" ht="19.5">
      <c r="A596" s="17">
        <v>252546</v>
      </c>
      <c r="B596" s="18" t="s">
        <v>1281</v>
      </c>
      <c r="C596" s="11">
        <f>+MID(B596,1,14)</f>
      </c>
      <c r="D596" s="73" t="s">
        <v>1282</v>
      </c>
      <c r="E596" s="68">
        <v>74.2</v>
      </c>
      <c r="F596" s="21">
        <v>4</v>
      </c>
      <c r="G596" s="21">
        <v>60</v>
      </c>
      <c r="H596" s="17">
        <v>32</v>
      </c>
      <c r="I596" s="16">
        <f>+VLOOKUP(C596,[1]Sheet1!$B:$K,8,FALSE)</f>
      </c>
    </row>
    <row x14ac:dyDescent="0.25" r="597" customHeight="1" ht="20.85">
      <c r="A597" s="24">
        <v>252557</v>
      </c>
      <c r="B597" s="25" t="s">
        <v>1283</v>
      </c>
      <c r="C597" s="11">
        <f>+MID(B597,1,14)</f>
      </c>
      <c r="D597" s="74" t="s">
        <v>1284</v>
      </c>
      <c r="E597" s="69">
        <v>72.4</v>
      </c>
      <c r="F597" s="28">
        <v>3</v>
      </c>
      <c r="G597" s="28">
        <v>45</v>
      </c>
      <c r="H597" s="39">
        <v>0</v>
      </c>
      <c r="I597" s="16">
        <f>+VLOOKUP(C597,[1]Sheet1!$B:$K,8,FALSE)</f>
      </c>
    </row>
    <row x14ac:dyDescent="0.25" r="598" customHeight="1" ht="19.5">
      <c r="A598" s="9">
        <v>252561</v>
      </c>
      <c r="B598" s="10" t="s">
        <v>1285</v>
      </c>
      <c r="C598" s="11">
        <f>+MID(B598,1,14)</f>
      </c>
      <c r="D598" s="40" t="s">
        <v>1286</v>
      </c>
      <c r="E598" s="72">
        <v>93.19</v>
      </c>
      <c r="F598" s="14">
        <v>3</v>
      </c>
      <c r="G598" s="14">
        <v>45</v>
      </c>
      <c r="H598" s="41">
        <v>0</v>
      </c>
      <c r="I598" s="16">
        <f>+VLOOKUP(C598,[1]Sheet1!$B:$K,8,FALSE)</f>
      </c>
    </row>
    <row x14ac:dyDescent="0.25" r="599" customHeight="1" ht="34.35">
      <c r="A599" s="92" t="s">
        <v>1287</v>
      </c>
      <c r="B599" s="10" t="s">
        <v>1288</v>
      </c>
      <c r="C599" s="11">
        <f>+MID(B599,1,14)</f>
      </c>
      <c r="D599" s="10" t="s">
        <v>1289</v>
      </c>
      <c r="E599" s="13">
        <v>0.86</v>
      </c>
      <c r="F599" s="14">
        <v>20</v>
      </c>
      <c r="G599" s="14">
        <v>360</v>
      </c>
      <c r="H599" s="9">
        <v>3357</v>
      </c>
      <c r="I599" s="16">
        <f>+VLOOKUP(C599,[1]Sheet1!$B:$K,8,FALSE)</f>
      </c>
    </row>
    <row x14ac:dyDescent="0.25" r="600" customHeight="1" ht="27.95">
      <c r="A600" s="17">
        <v>146143</v>
      </c>
      <c r="B600" s="18" t="s">
        <v>1290</v>
      </c>
      <c r="C600" s="11">
        <f>+MID(B600,1,14)</f>
      </c>
      <c r="D600" s="18" t="s">
        <v>1291</v>
      </c>
      <c r="E600" s="20">
        <v>1.05</v>
      </c>
      <c r="F600" s="21">
        <v>20</v>
      </c>
      <c r="G600" s="21">
        <v>320</v>
      </c>
      <c r="H600" s="17">
        <v>1940</v>
      </c>
      <c r="I600" s="16">
        <f>+VLOOKUP(C600,[1]Sheet1!$B:$K,8,FALSE)</f>
      </c>
    </row>
    <row x14ac:dyDescent="0.25" r="601" customHeight="1" ht="31.7">
      <c r="A601" s="102" t="s">
        <v>1292</v>
      </c>
      <c r="B601" s="25" t="s">
        <v>1293</v>
      </c>
      <c r="C601" s="11">
        <f>+MID(B601,1,14)</f>
      </c>
      <c r="D601" s="25" t="s">
        <v>1294</v>
      </c>
      <c r="E601" s="27">
        <v>2.27</v>
      </c>
      <c r="F601" s="28">
        <v>10</v>
      </c>
      <c r="G601" s="28">
        <v>300</v>
      </c>
      <c r="H601" s="24">
        <v>672</v>
      </c>
      <c r="I601" s="16">
        <f>+VLOOKUP(C601,[1]Sheet1!$B:$K,8,FALSE)</f>
      </c>
    </row>
    <row x14ac:dyDescent="0.25" r="602" customHeight="1" ht="30.600000000000005">
      <c r="A602" s="92" t="s">
        <v>1295</v>
      </c>
      <c r="B602" s="10" t="s">
        <v>1296</v>
      </c>
      <c r="C602" s="11">
        <f>+MID(B602,1,14)</f>
      </c>
      <c r="D602" s="10" t="s">
        <v>1297</v>
      </c>
      <c r="E602" s="13">
        <v>2.3</v>
      </c>
      <c r="F602" s="14">
        <v>10</v>
      </c>
      <c r="G602" s="14">
        <v>300</v>
      </c>
      <c r="H602" s="9">
        <v>187</v>
      </c>
      <c r="I602" s="16">
        <f>+VLOOKUP(C602,[1]Sheet1!$B:$K,8,FALSE)</f>
      </c>
    </row>
    <row x14ac:dyDescent="0.25" r="603" customHeight="1" ht="32.85">
      <c r="A603" s="9">
        <v>288046</v>
      </c>
      <c r="B603" s="10" t="s">
        <v>1298</v>
      </c>
      <c r="C603" s="11">
        <f>+MID(B603,1,14)</f>
      </c>
      <c r="D603" s="10" t="s">
        <v>1299</v>
      </c>
      <c r="E603" s="89"/>
      <c r="F603" s="14">
        <v>10</v>
      </c>
      <c r="G603" s="14">
        <v>200</v>
      </c>
      <c r="H603" s="9">
        <v>70</v>
      </c>
      <c r="I603" s="16">
        <f>+VLOOKUP(C603,[1]Sheet1!$B:$K,8,FALSE)</f>
      </c>
    </row>
    <row x14ac:dyDescent="0.25" r="604" customHeight="1" ht="32.1">
      <c r="A604" s="9">
        <v>288032</v>
      </c>
      <c r="B604" s="10" t="s">
        <v>1300</v>
      </c>
      <c r="C604" s="11">
        <f>+MID(B604,1,14)</f>
      </c>
      <c r="D604" s="10" t="s">
        <v>1301</v>
      </c>
      <c r="E604" s="89"/>
      <c r="F604" s="14">
        <v>20</v>
      </c>
      <c r="G604" s="14">
        <v>200</v>
      </c>
      <c r="H604" s="9">
        <v>330</v>
      </c>
      <c r="I604" s="16">
        <f>+VLOOKUP(C604,[1]Sheet1!$B:$K,8,FALSE)</f>
      </c>
    </row>
    <row x14ac:dyDescent="0.25" r="605" customHeight="1" ht="32.1">
      <c r="A605" s="9">
        <v>288034</v>
      </c>
      <c r="B605" s="10" t="s">
        <v>1302</v>
      </c>
      <c r="C605" s="11">
        <f>+MID(B605,1,14)</f>
      </c>
      <c r="D605" s="10" t="s">
        <v>1303</v>
      </c>
      <c r="E605" s="89"/>
      <c r="F605" s="14">
        <v>10</v>
      </c>
      <c r="G605" s="14">
        <v>200</v>
      </c>
      <c r="H605" s="9">
        <v>1050</v>
      </c>
      <c r="I605" s="16">
        <f>+VLOOKUP(C605,[1]Sheet1!$B:$K,8,FALSE)</f>
      </c>
    </row>
    <row x14ac:dyDescent="0.25" r="606" customHeight="1" ht="32.1">
      <c r="A606" s="9">
        <v>288037</v>
      </c>
      <c r="B606" s="10" t="s">
        <v>1304</v>
      </c>
      <c r="C606" s="11">
        <f>+MID(B606,1,14)</f>
      </c>
      <c r="D606" s="10" t="s">
        <v>1305</v>
      </c>
      <c r="E606" s="89"/>
      <c r="F606" s="14">
        <v>10</v>
      </c>
      <c r="G606" s="14">
        <v>200</v>
      </c>
      <c r="H606" s="9">
        <v>310</v>
      </c>
      <c r="I606" s="16">
        <f>+VLOOKUP(C606,[1]Sheet1!$B:$K,8,FALSE)</f>
      </c>
    </row>
    <row x14ac:dyDescent="0.25" r="607" customHeight="1" ht="32.1">
      <c r="A607" s="9">
        <v>288038</v>
      </c>
      <c r="B607" s="10" t="s">
        <v>1306</v>
      </c>
      <c r="C607" s="11">
        <f>+MID(B607,1,14)</f>
      </c>
      <c r="D607" s="10" t="s">
        <v>1307</v>
      </c>
      <c r="E607" s="89"/>
      <c r="F607" s="14">
        <v>10</v>
      </c>
      <c r="G607" s="14">
        <v>200</v>
      </c>
      <c r="H607" s="9">
        <v>740</v>
      </c>
      <c r="I607" s="16">
        <f>+VLOOKUP(C607,[1]Sheet1!$B:$K,8,FALSE)</f>
      </c>
    </row>
    <row x14ac:dyDescent="0.25" r="608" customHeight="1" ht="32.1">
      <c r="A608" s="41">
        <v>288041</v>
      </c>
      <c r="B608" s="10" t="s">
        <v>1308</v>
      </c>
      <c r="C608" s="11">
        <f>+MID(B608,1,14)</f>
      </c>
      <c r="D608" s="10" t="s">
        <v>1309</v>
      </c>
      <c r="E608" s="89"/>
      <c r="F608" s="14">
        <v>10</v>
      </c>
      <c r="G608" s="14">
        <v>200</v>
      </c>
      <c r="H608" s="9">
        <v>400</v>
      </c>
      <c r="I608" s="16">
        <f>+VLOOKUP(C608,[1]Sheet1!$B:$K,8,FALSE)</f>
      </c>
    </row>
    <row x14ac:dyDescent="0.25" r="609" customHeight="1" ht="32.1">
      <c r="A609" s="41">
        <v>288039</v>
      </c>
      <c r="B609" s="10" t="s">
        <v>1310</v>
      </c>
      <c r="C609" s="11">
        <f>+MID(B609,1,14)</f>
      </c>
      <c r="D609" s="10" t="s">
        <v>1311</v>
      </c>
      <c r="E609" s="89"/>
      <c r="F609" s="14">
        <v>10</v>
      </c>
      <c r="G609" s="14">
        <v>200</v>
      </c>
      <c r="H609" s="9">
        <v>400</v>
      </c>
      <c r="I609" s="16">
        <f>+VLOOKUP(C609,[1]Sheet1!$B:$K,8,FALSE)</f>
      </c>
    </row>
    <row x14ac:dyDescent="0.25" r="610" customHeight="1" ht="32.1">
      <c r="A610" s="9">
        <v>288040</v>
      </c>
      <c r="B610" s="10" t="s">
        <v>1312</v>
      </c>
      <c r="C610" s="11">
        <f>+MID(B610,1,14)</f>
      </c>
      <c r="D610" s="10" t="s">
        <v>1313</v>
      </c>
      <c r="E610" s="89"/>
      <c r="F610" s="14">
        <v>10</v>
      </c>
      <c r="G610" s="14">
        <v>200</v>
      </c>
      <c r="H610" s="41">
        <v>0</v>
      </c>
      <c r="I610" s="16">
        <f>+VLOOKUP(C610,[1]Sheet1!$B:$K,8,FALSE)</f>
      </c>
    </row>
    <row x14ac:dyDescent="0.25" r="611" customHeight="1" ht="32.1">
      <c r="A611" s="9">
        <v>288096</v>
      </c>
      <c r="B611" s="10" t="s">
        <v>1314</v>
      </c>
      <c r="C611" s="11">
        <f>+MID(B611,1,14)</f>
      </c>
      <c r="D611" s="10" t="s">
        <v>1315</v>
      </c>
      <c r="E611" s="89"/>
      <c r="F611" s="14">
        <v>10</v>
      </c>
      <c r="G611" s="14">
        <v>200</v>
      </c>
      <c r="H611" s="9">
        <v>161</v>
      </c>
      <c r="I611" s="16">
        <f>+VLOOKUP(C611,[1]Sheet1!$B:$K,8,FALSE)</f>
      </c>
    </row>
    <row x14ac:dyDescent="0.25" r="612" customHeight="1" ht="31.5">
      <c r="A612" s="9">
        <v>288045</v>
      </c>
      <c r="B612" s="10" t="s">
        <v>1316</v>
      </c>
      <c r="C612" s="11">
        <f>+MID(B612,1,14)</f>
      </c>
      <c r="D612" s="10" t="s">
        <v>1317</v>
      </c>
      <c r="E612" s="89"/>
      <c r="F612" s="14">
        <v>10</v>
      </c>
      <c r="G612" s="14">
        <v>200</v>
      </c>
      <c r="H612" s="9">
        <v>700</v>
      </c>
      <c r="I612" s="16">
        <f>+VLOOKUP(C612,[1]Sheet1!$B:$K,8,FALSE)</f>
      </c>
    </row>
    <row x14ac:dyDescent="0.25" r="613" customHeight="1" ht="29.100000000000005">
      <c r="A613" s="9">
        <v>290025</v>
      </c>
      <c r="B613" s="10" t="s">
        <v>1318</v>
      </c>
      <c r="C613" s="11">
        <f>+MID(B613,1,14)</f>
      </c>
      <c r="D613" s="31" t="s">
        <v>1319</v>
      </c>
      <c r="E613" s="13">
        <v>5.8</v>
      </c>
      <c r="F613" s="122">
        <v>10</v>
      </c>
      <c r="G613" s="122">
        <v>200</v>
      </c>
      <c r="H613" s="9">
        <v>630</v>
      </c>
      <c r="I613" s="16">
        <f>+VLOOKUP(C613,[1]Sheet1!$B:$K,8,FALSE)</f>
      </c>
    </row>
    <row x14ac:dyDescent="0.25" r="614" customHeight="1" ht="28.5">
      <c r="A614" s="9">
        <v>290027</v>
      </c>
      <c r="B614" s="10" t="s">
        <v>1320</v>
      </c>
      <c r="C614" s="11">
        <f>+MID(B614,1,14)</f>
      </c>
      <c r="D614" s="31" t="s">
        <v>1321</v>
      </c>
      <c r="E614" s="13">
        <v>5.8</v>
      </c>
      <c r="F614" s="122">
        <v>10</v>
      </c>
      <c r="G614" s="122">
        <v>200</v>
      </c>
      <c r="H614" s="9">
        <v>60</v>
      </c>
      <c r="I614" s="16">
        <f>+VLOOKUP(C614,[1]Sheet1!$B:$K,8,FALSE)</f>
      </c>
    </row>
    <row x14ac:dyDescent="0.25" r="615" customHeight="1" ht="28.5">
      <c r="A615" s="92" t="s">
        <v>1322</v>
      </c>
      <c r="B615" s="10" t="s">
        <v>1323</v>
      </c>
      <c r="C615" s="11">
        <f>+MID(B615,1,14)</f>
      </c>
      <c r="D615" s="31" t="s">
        <v>1324</v>
      </c>
      <c r="E615" s="36">
        <v>5.37</v>
      </c>
      <c r="F615" s="122">
        <v>10</v>
      </c>
      <c r="G615" s="122">
        <v>200</v>
      </c>
      <c r="H615" s="9">
        <v>398</v>
      </c>
      <c r="I615" s="16">
        <f>+VLOOKUP(C615,[1]Sheet1!$B:$K,8,FALSE)</f>
      </c>
    </row>
    <row x14ac:dyDescent="0.25" r="616" customHeight="1" ht="28.5">
      <c r="A616" s="9">
        <v>290074</v>
      </c>
      <c r="B616" s="10" t="s">
        <v>1325</v>
      </c>
      <c r="C616" s="11">
        <f>+MID(B616,1,14)</f>
      </c>
      <c r="D616" s="31" t="s">
        <v>1326</v>
      </c>
      <c r="E616" s="36">
        <v>5.37</v>
      </c>
      <c r="F616" s="122">
        <v>10</v>
      </c>
      <c r="G616" s="122">
        <v>200</v>
      </c>
      <c r="H616" s="9">
        <v>1</v>
      </c>
      <c r="I616" s="16">
        <f>+VLOOKUP(C616,[1]Sheet1!$B:$K,8,FALSE)</f>
      </c>
    </row>
    <row x14ac:dyDescent="0.25" r="617" customHeight="1" ht="28.5">
      <c r="A617" s="9">
        <v>290028</v>
      </c>
      <c r="B617" s="10" t="s">
        <v>1327</v>
      </c>
      <c r="C617" s="11">
        <f>+MID(B617,1,14)</f>
      </c>
      <c r="D617" s="31" t="s">
        <v>1328</v>
      </c>
      <c r="E617" s="13">
        <v>5.8</v>
      </c>
      <c r="F617" s="122">
        <v>10</v>
      </c>
      <c r="G617" s="122">
        <v>200</v>
      </c>
      <c r="H617" s="41">
        <v>0</v>
      </c>
      <c r="I617" s="16">
        <f>+VLOOKUP(C617,[1]Sheet1!$B:$K,8,FALSE)</f>
      </c>
    </row>
    <row x14ac:dyDescent="0.25" r="618" customHeight="1" ht="28.5">
      <c r="A618" s="9">
        <v>290047</v>
      </c>
      <c r="B618" s="10" t="s">
        <v>1329</v>
      </c>
      <c r="C618" s="11">
        <f>+MID(B618,1,14)</f>
      </c>
      <c r="D618" s="31" t="s">
        <v>1330</v>
      </c>
      <c r="E618" s="13">
        <v>5.8</v>
      </c>
      <c r="F618" s="122">
        <v>10</v>
      </c>
      <c r="G618" s="122">
        <v>200</v>
      </c>
      <c r="H618" s="41">
        <v>0</v>
      </c>
      <c r="I618" s="16">
        <f>+VLOOKUP(C618,[1]Sheet1!$B:$K,8,FALSE)</f>
      </c>
    </row>
    <row x14ac:dyDescent="0.25" r="619" customHeight="1" ht="27.75">
      <c r="A619" s="92" t="s">
        <v>1331</v>
      </c>
      <c r="B619" s="10" t="s">
        <v>1332</v>
      </c>
      <c r="C619" s="11">
        <f>+MID(B619,1,14)</f>
      </c>
      <c r="D619" s="31" t="s">
        <v>1333</v>
      </c>
      <c r="E619" s="13">
        <v>5.8</v>
      </c>
      <c r="F619" s="122">
        <v>10</v>
      </c>
      <c r="G619" s="122">
        <v>200</v>
      </c>
      <c r="H619" s="9">
        <v>1465</v>
      </c>
      <c r="I619" s="16">
        <f>+VLOOKUP(C619,[1]Sheet1!$B:$K,8,FALSE)</f>
      </c>
    </row>
    <row x14ac:dyDescent="0.25" r="620" customHeight="1" ht="25.5">
      <c r="A620" s="9">
        <v>285337</v>
      </c>
      <c r="B620" s="31" t="s">
        <v>1334</v>
      </c>
      <c r="C620" s="11">
        <f>+MID(B620,1,14)</f>
      </c>
      <c r="D620" s="31" t="s">
        <v>1335</v>
      </c>
      <c r="E620" s="36">
        <v>3.51</v>
      </c>
      <c r="F620" s="14">
        <v>20</v>
      </c>
      <c r="G620" s="14">
        <v>480</v>
      </c>
      <c r="H620" s="9">
        <v>1640</v>
      </c>
      <c r="I620" s="16">
        <f>+VLOOKUP(C620,[1]Sheet1!$B:$K,8,FALSE)</f>
      </c>
    </row>
    <row x14ac:dyDescent="0.25" r="621" customHeight="1" ht="24.75">
      <c r="A621" s="9">
        <v>285444</v>
      </c>
      <c r="B621" s="31" t="s">
        <v>1334</v>
      </c>
      <c r="C621" s="11">
        <f>+MID(B621,1,14)</f>
      </c>
      <c r="D621" s="31" t="s">
        <v>1336</v>
      </c>
      <c r="E621" s="36">
        <v>3.51</v>
      </c>
      <c r="F621" s="14">
        <v>20</v>
      </c>
      <c r="G621" s="14">
        <v>480</v>
      </c>
      <c r="H621" s="9">
        <v>160</v>
      </c>
      <c r="I621" s="16">
        <f>+VLOOKUP(C621,[1]Sheet1!$B:$K,8,FALSE)</f>
      </c>
    </row>
    <row x14ac:dyDescent="0.25" r="622" customHeight="1" ht="24.75">
      <c r="A622" s="9">
        <v>285445</v>
      </c>
      <c r="B622" s="31" t="s">
        <v>1334</v>
      </c>
      <c r="C622" s="11">
        <f>+MID(B622,1,14)</f>
      </c>
      <c r="D622" s="31" t="s">
        <v>1337</v>
      </c>
      <c r="E622" s="36">
        <v>3.51</v>
      </c>
      <c r="F622" s="14">
        <v>20</v>
      </c>
      <c r="G622" s="14">
        <v>480</v>
      </c>
      <c r="H622" s="41">
        <v>0</v>
      </c>
      <c r="I622" s="16">
        <f>+VLOOKUP(C622,[1]Sheet1!$B:$K,8,FALSE)</f>
      </c>
    </row>
    <row x14ac:dyDescent="0.25" r="623" customHeight="1" ht="24.75">
      <c r="A623" s="9">
        <v>285345</v>
      </c>
      <c r="B623" s="31" t="s">
        <v>1334</v>
      </c>
      <c r="C623" s="11">
        <f>+MID(B623,1,14)</f>
      </c>
      <c r="D623" s="31" t="s">
        <v>1338</v>
      </c>
      <c r="E623" s="36">
        <v>3.51</v>
      </c>
      <c r="F623" s="14">
        <v>20</v>
      </c>
      <c r="G623" s="14">
        <v>480</v>
      </c>
      <c r="H623" s="41">
        <v>0</v>
      </c>
      <c r="I623" s="16">
        <f>+VLOOKUP(C623,[1]Sheet1!$B:$K,8,FALSE)</f>
      </c>
    </row>
    <row x14ac:dyDescent="0.25" r="624" customHeight="1" ht="24.2">
      <c r="A624" s="17">
        <v>285347</v>
      </c>
      <c r="B624" s="33" t="s">
        <v>1334</v>
      </c>
      <c r="C624" s="11">
        <f>+MID(B624,1,14)</f>
      </c>
      <c r="D624" s="33" t="s">
        <v>1339</v>
      </c>
      <c r="E624" s="20">
        <v>3.79</v>
      </c>
      <c r="F624" s="21">
        <v>20</v>
      </c>
      <c r="G624" s="21">
        <v>480</v>
      </c>
      <c r="H624" s="23">
        <v>0</v>
      </c>
      <c r="I624" s="16">
        <f>+VLOOKUP(C624,[1]Sheet1!$B:$K,8,FALSE)</f>
      </c>
    </row>
    <row x14ac:dyDescent="0.25" r="625" customHeight="1" ht="25.5">
      <c r="A625" s="24">
        <v>285356</v>
      </c>
      <c r="B625" s="26" t="s">
        <v>1340</v>
      </c>
      <c r="C625" s="11">
        <f>+MID(B625,1,14)</f>
      </c>
      <c r="D625" s="26" t="s">
        <v>1341</v>
      </c>
      <c r="E625" s="38">
        <v>3.51</v>
      </c>
      <c r="F625" s="28">
        <v>20</v>
      </c>
      <c r="G625" s="28">
        <v>480</v>
      </c>
      <c r="H625" s="24">
        <v>1148</v>
      </c>
      <c r="I625" s="16">
        <f>+VLOOKUP(C625,[1]Sheet1!$B:$K,8,FALSE)</f>
      </c>
    </row>
    <row x14ac:dyDescent="0.25" r="626" customHeight="1" ht="24.75">
      <c r="A626" s="92" t="s">
        <v>1342</v>
      </c>
      <c r="B626" s="31" t="s">
        <v>1340</v>
      </c>
      <c r="C626" s="11">
        <f>+MID(B626,1,14)</f>
      </c>
      <c r="D626" s="31" t="s">
        <v>1343</v>
      </c>
      <c r="E626" s="13">
        <v>4.15</v>
      </c>
      <c r="F626" s="14">
        <v>20</v>
      </c>
      <c r="G626" s="14">
        <v>480</v>
      </c>
      <c r="H626" s="9">
        <v>408</v>
      </c>
      <c r="I626" s="16">
        <f>+VLOOKUP(C626,[1]Sheet1!$B:$K,8,FALSE)</f>
      </c>
    </row>
    <row x14ac:dyDescent="0.25" r="627" customHeight="1" ht="24.75">
      <c r="A627" s="41">
        <v>285202</v>
      </c>
      <c r="B627" s="31" t="s">
        <v>1340</v>
      </c>
      <c r="C627" s="11">
        <f>+MID(B627,1,14)</f>
      </c>
      <c r="D627" s="31" t="s">
        <v>1344</v>
      </c>
      <c r="E627" s="13">
        <v>3.79</v>
      </c>
      <c r="F627" s="14">
        <v>20</v>
      </c>
      <c r="G627" s="14">
        <v>480</v>
      </c>
      <c r="H627" s="9">
        <v>480</v>
      </c>
      <c r="I627" s="16">
        <f>+VLOOKUP(C627,[1]Sheet1!$B:$K,8,FALSE)</f>
      </c>
    </row>
    <row x14ac:dyDescent="0.25" r="628" customHeight="1" ht="24.75">
      <c r="A628" s="9">
        <v>285364</v>
      </c>
      <c r="B628" s="31" t="s">
        <v>1340</v>
      </c>
      <c r="C628" s="11">
        <f>+MID(B628,1,14)</f>
      </c>
      <c r="D628" s="31" t="s">
        <v>1345</v>
      </c>
      <c r="E628" s="36">
        <v>3.51</v>
      </c>
      <c r="F628" s="14">
        <v>20</v>
      </c>
      <c r="G628" s="14">
        <v>480</v>
      </c>
      <c r="H628" s="9">
        <v>480</v>
      </c>
      <c r="I628" s="16">
        <f>+VLOOKUP(C628,[1]Sheet1!$B:$K,8,FALSE)</f>
      </c>
    </row>
    <row x14ac:dyDescent="0.25" r="629" customHeight="1" ht="24.2">
      <c r="A629" s="9">
        <v>285207</v>
      </c>
      <c r="B629" s="31" t="s">
        <v>1340</v>
      </c>
      <c r="C629" s="11">
        <f>+MID(B629,1,14)</f>
      </c>
      <c r="D629" s="31" t="s">
        <v>1346</v>
      </c>
      <c r="E629" s="13">
        <v>3.79</v>
      </c>
      <c r="F629" s="14">
        <v>20</v>
      </c>
      <c r="G629" s="14">
        <v>480</v>
      </c>
      <c r="H629" s="9">
        <v>60</v>
      </c>
      <c r="I629" s="16">
        <f>+VLOOKUP(C629,[1]Sheet1!$B:$K,8,FALSE)</f>
      </c>
    </row>
    <row x14ac:dyDescent="0.25" r="630" customHeight="1" ht="26.45">
      <c r="A630" s="92" t="s">
        <v>1347</v>
      </c>
      <c r="B630" s="31" t="s">
        <v>1348</v>
      </c>
      <c r="C630" s="11">
        <f>+MID(B630,1,14)</f>
      </c>
      <c r="D630" s="31" t="s">
        <v>1349</v>
      </c>
      <c r="E630" s="13">
        <v>4.15</v>
      </c>
      <c r="F630" s="14">
        <v>20</v>
      </c>
      <c r="G630" s="14">
        <v>480</v>
      </c>
      <c r="H630" s="9">
        <v>23</v>
      </c>
      <c r="I630" s="16">
        <f>+VLOOKUP(C630,[1]Sheet1!$B:$K,8,FALSE)</f>
      </c>
    </row>
    <row x14ac:dyDescent="0.25" r="631" customHeight="1" ht="25.7">
      <c r="A631" s="92" t="s">
        <v>1350</v>
      </c>
      <c r="B631" s="31" t="s">
        <v>1348</v>
      </c>
      <c r="C631" s="11">
        <f>+MID(B631,1,14)</f>
      </c>
      <c r="D631" s="31" t="s">
        <v>1351</v>
      </c>
      <c r="E631" s="13">
        <v>3.79</v>
      </c>
      <c r="F631" s="14">
        <v>20</v>
      </c>
      <c r="G631" s="14">
        <v>480</v>
      </c>
      <c r="H631" s="9">
        <v>864</v>
      </c>
      <c r="I631" s="16">
        <f>+VLOOKUP(C631,[1]Sheet1!$B:$K,8,FALSE)</f>
      </c>
    </row>
    <row x14ac:dyDescent="0.25" r="632" customHeight="1" ht="25.7">
      <c r="A632" s="9">
        <v>285448</v>
      </c>
      <c r="B632" s="31" t="s">
        <v>1348</v>
      </c>
      <c r="C632" s="11">
        <f>+MID(B632,1,14)</f>
      </c>
      <c r="D632" s="31" t="s">
        <v>1352</v>
      </c>
      <c r="E632" s="13">
        <v>3.79</v>
      </c>
      <c r="F632" s="14">
        <v>20</v>
      </c>
      <c r="G632" s="14">
        <v>480</v>
      </c>
      <c r="H632" s="9">
        <v>760</v>
      </c>
      <c r="I632" s="16">
        <f>+VLOOKUP(C632,[1]Sheet1!$B:$K,8,FALSE)</f>
      </c>
    </row>
    <row x14ac:dyDescent="0.25" r="633" customHeight="1" ht="25.7">
      <c r="A633" s="9">
        <v>285383</v>
      </c>
      <c r="B633" s="31" t="s">
        <v>1348</v>
      </c>
      <c r="C633" s="11">
        <f>+MID(B633,1,14)</f>
      </c>
      <c r="D633" s="31" t="s">
        <v>1353</v>
      </c>
      <c r="E633" s="13">
        <v>3.79</v>
      </c>
      <c r="F633" s="14">
        <v>20</v>
      </c>
      <c r="G633" s="14">
        <v>480</v>
      </c>
      <c r="H633" s="9">
        <v>9</v>
      </c>
      <c r="I633" s="16">
        <f>+VLOOKUP(C633,[1]Sheet1!$B:$K,8,FALSE)</f>
      </c>
    </row>
    <row x14ac:dyDescent="0.25" r="634" customHeight="1" ht="25.350000000000005">
      <c r="A634" s="9">
        <v>285385</v>
      </c>
      <c r="B634" s="31" t="s">
        <v>1348</v>
      </c>
      <c r="C634" s="11">
        <f>+MID(B634,1,14)</f>
      </c>
      <c r="D634" s="31" t="s">
        <v>1354</v>
      </c>
      <c r="E634" s="13">
        <v>3.79</v>
      </c>
      <c r="F634" s="14">
        <v>20</v>
      </c>
      <c r="G634" s="14">
        <v>480</v>
      </c>
      <c r="H634" s="9">
        <v>280</v>
      </c>
      <c r="I634" s="16">
        <f>+VLOOKUP(C634,[1]Sheet1!$B:$K,8,FALSE)</f>
      </c>
    </row>
    <row x14ac:dyDescent="0.25" r="635" customHeight="1" ht="21.600000000000005">
      <c r="A635" s="17">
        <v>824387</v>
      </c>
      <c r="B635" s="73" t="s">
        <v>1355</v>
      </c>
      <c r="C635" s="11">
        <f>+MID(B635,1,14)</f>
      </c>
      <c r="D635" s="94" t="s">
        <v>1356</v>
      </c>
      <c r="E635" s="37">
        <v>15.01</v>
      </c>
      <c r="F635" s="21">
        <v>1</v>
      </c>
      <c r="G635" s="21">
        <v>40</v>
      </c>
      <c r="H635" s="17">
        <v>161</v>
      </c>
      <c r="I635" s="16">
        <f>+VLOOKUP(C635,[1]Sheet1!$B:$K,8,FALSE)</f>
      </c>
    </row>
    <row x14ac:dyDescent="0.25" r="636" customHeight="1" ht="21.2">
      <c r="A636" s="104">
        <v>824017</v>
      </c>
      <c r="B636" s="106" t="s">
        <v>1357</v>
      </c>
      <c r="C636" s="11">
        <f>+MID(B636,1,14)</f>
      </c>
      <c r="D636" s="106" t="s">
        <v>1358</v>
      </c>
      <c r="E636" s="114">
        <v>16.21</v>
      </c>
      <c r="F636" s="107">
        <v>1</v>
      </c>
      <c r="G636" s="107">
        <v>40</v>
      </c>
      <c r="H636" s="104">
        <v>191</v>
      </c>
      <c r="I636" s="16">
        <f>+VLOOKUP(C636,[1]Sheet1!$B:$K,8,FALSE)</f>
      </c>
    </row>
    <row x14ac:dyDescent="0.25" r="637" customHeight="1" ht="21.2">
      <c r="A637" s="104">
        <v>364919</v>
      </c>
      <c r="B637" s="106" t="s">
        <v>1359</v>
      </c>
      <c r="C637" s="11">
        <f>+MID(B637,1,14)</f>
      </c>
      <c r="D637" s="106" t="s">
        <v>1360</v>
      </c>
      <c r="E637" s="114">
        <v>11.97</v>
      </c>
      <c r="F637" s="107">
        <v>1</v>
      </c>
      <c r="G637" s="107">
        <v>60</v>
      </c>
      <c r="H637" s="104">
        <v>21</v>
      </c>
      <c r="I637" s="16">
        <f>+VLOOKUP(C637,[1]Sheet1!$B:$K,8,FALSE)</f>
      </c>
    </row>
    <row x14ac:dyDescent="0.25" r="638" customHeight="1" ht="21.600000000000005">
      <c r="A638" s="104">
        <v>364923</v>
      </c>
      <c r="B638" s="106" t="s">
        <v>1361</v>
      </c>
      <c r="C638" s="11">
        <f>+MID(B638,1,14)</f>
      </c>
      <c r="D638" s="106" t="s">
        <v>1362</v>
      </c>
      <c r="E638" s="114">
        <v>11.97</v>
      </c>
      <c r="F638" s="107">
        <v>1</v>
      </c>
      <c r="G638" s="107">
        <v>60</v>
      </c>
      <c r="H638" s="104">
        <v>55</v>
      </c>
      <c r="I638" s="16">
        <f>+VLOOKUP(C638,[1]Sheet1!$B:$K,8,FALSE)</f>
      </c>
    </row>
    <row x14ac:dyDescent="0.25" r="639" customHeight="1" ht="21.2">
      <c r="A639" s="104">
        <v>364928</v>
      </c>
      <c r="B639" s="106" t="s">
        <v>1363</v>
      </c>
      <c r="C639" s="11">
        <f>+MID(B639,1,14)</f>
      </c>
      <c r="D639" s="106" t="s">
        <v>1364</v>
      </c>
      <c r="E639" s="114">
        <v>11.97</v>
      </c>
      <c r="F639" s="107">
        <v>1</v>
      </c>
      <c r="G639" s="107">
        <v>60</v>
      </c>
      <c r="H639" s="104">
        <v>153</v>
      </c>
      <c r="I639" s="16">
        <f>+VLOOKUP(C639,[1]Sheet1!$B:$K,8,FALSE)</f>
      </c>
    </row>
    <row x14ac:dyDescent="0.25" r="640" customHeight="1" ht="21.2">
      <c r="A640" s="104">
        <v>364932</v>
      </c>
      <c r="B640" s="106" t="s">
        <v>1365</v>
      </c>
      <c r="C640" s="11">
        <f>+MID(B640,1,14)</f>
      </c>
      <c r="D640" s="106" t="s">
        <v>1366</v>
      </c>
      <c r="E640" s="114">
        <v>11.97</v>
      </c>
      <c r="F640" s="107">
        <v>1</v>
      </c>
      <c r="G640" s="107">
        <v>60</v>
      </c>
      <c r="H640" s="104">
        <v>1765</v>
      </c>
      <c r="I640" s="16">
        <f>+VLOOKUP(C640,[1]Sheet1!$B:$K,8,FALSE)</f>
      </c>
    </row>
    <row x14ac:dyDescent="0.25" r="641" customHeight="1" ht="21.2">
      <c r="A641" s="104">
        <v>824098</v>
      </c>
      <c r="B641" s="106" t="s">
        <v>1367</v>
      </c>
      <c r="C641" s="11">
        <f>+MID(B641,1,14)</f>
      </c>
      <c r="D641" s="106" t="s">
        <v>1368</v>
      </c>
      <c r="E641" s="116">
        <v>20.01</v>
      </c>
      <c r="F641" s="107">
        <v>1</v>
      </c>
      <c r="G641" s="107">
        <v>40</v>
      </c>
      <c r="H641" s="104">
        <v>7</v>
      </c>
      <c r="I641" s="16">
        <f>+VLOOKUP(C641,[1]Sheet1!$B:$K,8,FALSE)</f>
      </c>
    </row>
    <row x14ac:dyDescent="0.25" r="642" customHeight="1" ht="21.2">
      <c r="A642" s="104">
        <v>824099</v>
      </c>
      <c r="B642" s="106" t="s">
        <v>1369</v>
      </c>
      <c r="C642" s="11">
        <f>+MID(B642,1,14)</f>
      </c>
      <c r="D642" s="106" t="s">
        <v>1370</v>
      </c>
      <c r="E642" s="114">
        <v>11.97</v>
      </c>
      <c r="F642" s="107">
        <v>1</v>
      </c>
      <c r="G642" s="107">
        <v>40</v>
      </c>
      <c r="H642" s="104">
        <v>89</v>
      </c>
      <c r="I642" s="16">
        <f>+VLOOKUP(C642,[1]Sheet1!$B:$K,8,FALSE)</f>
      </c>
    </row>
    <row x14ac:dyDescent="0.25" r="643" customHeight="1" ht="21.2">
      <c r="A643" s="104">
        <v>824100</v>
      </c>
      <c r="B643" s="106" t="s">
        <v>1371</v>
      </c>
      <c r="C643" s="11">
        <f>+MID(B643,1,14)</f>
      </c>
      <c r="D643" s="106" t="s">
        <v>1372</v>
      </c>
      <c r="E643" s="114">
        <v>14.17</v>
      </c>
      <c r="F643" s="107">
        <v>1</v>
      </c>
      <c r="G643" s="107">
        <v>40</v>
      </c>
      <c r="H643" s="104">
        <v>120</v>
      </c>
      <c r="I643" s="16">
        <f>+VLOOKUP(C643,[1]Sheet1!$B:$K,8,FALSE)</f>
      </c>
    </row>
    <row x14ac:dyDescent="0.25" r="644" customHeight="1" ht="21.600000000000005">
      <c r="A644" s="104">
        <v>824107</v>
      </c>
      <c r="B644" s="128" t="s">
        <v>1373</v>
      </c>
      <c r="C644" s="11">
        <f>+MID(B644,1,14)</f>
      </c>
      <c r="D644" s="106" t="s">
        <v>1374</v>
      </c>
      <c r="E644" s="114">
        <v>21.61</v>
      </c>
      <c r="F644" s="107">
        <v>1</v>
      </c>
      <c r="G644" s="107">
        <v>40</v>
      </c>
      <c r="H644" s="104">
        <v>121</v>
      </c>
      <c r="I644" s="16">
        <f>+VLOOKUP(C644,[1]Sheet1!$B:$K,8,FALSE)</f>
      </c>
    </row>
    <row x14ac:dyDescent="0.25" r="645" customHeight="1" ht="21.2">
      <c r="A645" s="104">
        <v>824108</v>
      </c>
      <c r="B645" s="106" t="s">
        <v>1375</v>
      </c>
      <c r="C645" s="11">
        <f>+MID(B645,1,14)</f>
      </c>
      <c r="D645" s="106" t="s">
        <v>1376</v>
      </c>
      <c r="E645" s="114">
        <v>11.97</v>
      </c>
      <c r="F645" s="107">
        <v>1</v>
      </c>
      <c r="G645" s="107">
        <v>40</v>
      </c>
      <c r="H645" s="104">
        <v>79</v>
      </c>
      <c r="I645" s="16">
        <f>+VLOOKUP(C645,[1]Sheet1!$B:$K,8,FALSE)</f>
      </c>
    </row>
    <row x14ac:dyDescent="0.25" r="646" customHeight="1" ht="21.2">
      <c r="A646" s="104">
        <v>824109</v>
      </c>
      <c r="B646" s="106" t="s">
        <v>1377</v>
      </c>
      <c r="C646" s="11">
        <f>+MID(B646,1,14)</f>
      </c>
      <c r="D646" s="106" t="s">
        <v>1378</v>
      </c>
      <c r="E646" s="114">
        <v>11.97</v>
      </c>
      <c r="F646" s="107">
        <v>1</v>
      </c>
      <c r="G646" s="107">
        <v>40</v>
      </c>
      <c r="H646" s="125">
        <v>0</v>
      </c>
      <c r="I646" s="16">
        <f>+VLOOKUP(C646,[1]Sheet1!$B:$K,8,FALSE)</f>
      </c>
    </row>
    <row x14ac:dyDescent="0.25" r="647" customHeight="1" ht="21.2">
      <c r="A647" s="104">
        <v>824111</v>
      </c>
      <c r="B647" s="106" t="s">
        <v>1379</v>
      </c>
      <c r="C647" s="11">
        <f>+MID(B647,1,14)</f>
      </c>
      <c r="D647" s="106" t="s">
        <v>1380</v>
      </c>
      <c r="E647" s="116">
        <v>20.01</v>
      </c>
      <c r="F647" s="107">
        <v>1</v>
      </c>
      <c r="G647" s="107">
        <v>40</v>
      </c>
      <c r="H647" s="104">
        <v>87</v>
      </c>
      <c r="I647" s="16">
        <f>+VLOOKUP(C647,[1]Sheet1!$B:$K,8,FALSE)</f>
      </c>
    </row>
    <row x14ac:dyDescent="0.25" r="648" customHeight="1" ht="21.2">
      <c r="A648" s="104">
        <v>824112</v>
      </c>
      <c r="B648" s="106" t="s">
        <v>1381</v>
      </c>
      <c r="C648" s="11">
        <f>+MID(B648,1,14)</f>
      </c>
      <c r="D648" s="106" t="s">
        <v>1382</v>
      </c>
      <c r="E648" s="114">
        <v>11.97</v>
      </c>
      <c r="F648" s="107">
        <v>1</v>
      </c>
      <c r="G648" s="107">
        <v>40</v>
      </c>
      <c r="H648" s="104">
        <v>98</v>
      </c>
      <c r="I648" s="16">
        <f>+VLOOKUP(C648,[1]Sheet1!$B:$K,8,FALSE)</f>
      </c>
    </row>
    <row x14ac:dyDescent="0.25" r="649" customHeight="1" ht="21.600000000000005">
      <c r="A649" s="24">
        <v>824113</v>
      </c>
      <c r="B649" s="74" t="s">
        <v>1383</v>
      </c>
      <c r="C649" s="11">
        <f>+MID(B649,1,14)</f>
      </c>
      <c r="D649" s="74" t="s">
        <v>1384</v>
      </c>
      <c r="E649" s="38">
        <v>11.08</v>
      </c>
      <c r="F649" s="28">
        <v>1</v>
      </c>
      <c r="G649" s="28">
        <v>40</v>
      </c>
      <c r="H649" s="24">
        <v>103</v>
      </c>
      <c r="I649" s="16">
        <f>+VLOOKUP(C649,[1]Sheet1!$B:$K,8,FALSE)</f>
      </c>
    </row>
    <row x14ac:dyDescent="0.25" r="650" customHeight="1" ht="23.850000000000005">
      <c r="A650" s="9">
        <v>520474</v>
      </c>
      <c r="B650" s="10" t="s">
        <v>1385</v>
      </c>
      <c r="C650" s="11">
        <f>+MID(B650,1,14)</f>
      </c>
      <c r="D650" s="40" t="s">
        <v>1386</v>
      </c>
      <c r="E650" s="13">
        <v>0.32</v>
      </c>
      <c r="F650" s="14">
        <v>10</v>
      </c>
      <c r="G650" s="14">
        <v>2400</v>
      </c>
      <c r="H650" s="9">
        <v>10710</v>
      </c>
      <c r="I650" s="16">
        <f>+VLOOKUP(C650,[1]Sheet1!$B:$K,8,FALSE)</f>
      </c>
    </row>
    <row x14ac:dyDescent="0.25" r="651" customHeight="1" ht="23.25">
      <c r="A651" s="9">
        <v>520475</v>
      </c>
      <c r="B651" s="10" t="s">
        <v>1387</v>
      </c>
      <c r="C651" s="11">
        <f>+MID(B651,1,14)</f>
      </c>
      <c r="D651" s="40" t="s">
        <v>1388</v>
      </c>
      <c r="E651" s="13">
        <v>0.32</v>
      </c>
      <c r="F651" s="14">
        <v>10</v>
      </c>
      <c r="G651" s="14">
        <v>2400</v>
      </c>
      <c r="H651" s="9">
        <v>2990</v>
      </c>
      <c r="I651" s="16">
        <f>+VLOOKUP(C651,[1]Sheet1!$B:$K,8,FALSE)</f>
      </c>
    </row>
    <row x14ac:dyDescent="0.25" r="652" customHeight="1" ht="20.85">
      <c r="A652" s="9">
        <v>520476</v>
      </c>
      <c r="B652" s="10" t="s">
        <v>1389</v>
      </c>
      <c r="C652" s="11">
        <f>+MID(B652,1,14)</f>
      </c>
      <c r="D652" s="40" t="s">
        <v>1390</v>
      </c>
      <c r="E652" s="36">
        <v>0.3</v>
      </c>
      <c r="F652" s="14">
        <v>10</v>
      </c>
      <c r="G652" s="14">
        <v>2400</v>
      </c>
      <c r="H652" s="9">
        <v>6140</v>
      </c>
      <c r="I652" s="16">
        <f>+VLOOKUP(C652,[1]Sheet1!$B:$K,8,FALSE)</f>
      </c>
    </row>
    <row x14ac:dyDescent="0.25" r="653" customHeight="1" ht="27.95">
      <c r="A653" s="92" t="s">
        <v>1391</v>
      </c>
      <c r="B653" s="10" t="s">
        <v>1392</v>
      </c>
      <c r="C653" s="11">
        <f>+MID(B653,1,14)</f>
      </c>
      <c r="D653" s="40" t="s">
        <v>1393</v>
      </c>
      <c r="E653" s="36">
        <v>0.3</v>
      </c>
      <c r="F653" s="14">
        <v>10</v>
      </c>
      <c r="G653" s="14">
        <v>2400</v>
      </c>
      <c r="H653" s="9">
        <v>12567</v>
      </c>
      <c r="I653" s="16">
        <f>+VLOOKUP(C653,[1]Sheet1!$B:$K,8,FALSE)</f>
      </c>
    </row>
    <row x14ac:dyDescent="0.25" r="654" customHeight="1" ht="18.2">
      <c r="A654" s="9">
        <v>520257</v>
      </c>
      <c r="B654" s="10" t="s">
        <v>1394</v>
      </c>
      <c r="C654" s="11">
        <f>+MID(B654,1,14)</f>
      </c>
      <c r="D654" s="40" t="s">
        <v>1395</v>
      </c>
      <c r="E654" s="13">
        <v>0.36</v>
      </c>
      <c r="F654" s="14">
        <v>10</v>
      </c>
      <c r="G654" s="14">
        <v>2400</v>
      </c>
      <c r="H654" s="41">
        <v>0</v>
      </c>
      <c r="I654" s="16">
        <f>+VLOOKUP(C654,[1]Sheet1!$B:$K,8,FALSE)</f>
      </c>
    </row>
    <row x14ac:dyDescent="0.25" r="655" customHeight="1" ht="27.95">
      <c r="A655" s="92" t="s">
        <v>1396</v>
      </c>
      <c r="B655" s="10" t="s">
        <v>1397</v>
      </c>
      <c r="C655" s="11">
        <f>+MID(B655,1,14)</f>
      </c>
      <c r="D655" s="40" t="s">
        <v>1398</v>
      </c>
      <c r="E655" s="13">
        <v>0.41</v>
      </c>
      <c r="F655" s="14">
        <v>10</v>
      </c>
      <c r="G655" s="14">
        <v>2400</v>
      </c>
      <c r="H655" s="9">
        <v>5291</v>
      </c>
      <c r="I655" s="16">
        <f>+VLOOKUP(C655,[1]Sheet1!$B:$K,8,FALSE)</f>
      </c>
    </row>
    <row x14ac:dyDescent="0.25" r="656" customHeight="1" ht="18.2">
      <c r="A656" s="9">
        <v>520259</v>
      </c>
      <c r="B656" s="10" t="s">
        <v>1399</v>
      </c>
      <c r="C656" s="11">
        <f>+MID(B656,1,14)</f>
      </c>
      <c r="D656" s="40" t="s">
        <v>1400</v>
      </c>
      <c r="E656" s="36">
        <v>0.33</v>
      </c>
      <c r="F656" s="14">
        <v>10</v>
      </c>
      <c r="G656" s="14">
        <v>2400</v>
      </c>
      <c r="H656" s="9">
        <v>496</v>
      </c>
      <c r="I656" s="16">
        <f>+VLOOKUP(C656,[1]Sheet1!$B:$K,8,FALSE)</f>
      </c>
    </row>
    <row x14ac:dyDescent="0.25" r="657" customHeight="1" ht="24.95">
      <c r="A657" s="92" t="s">
        <v>1401</v>
      </c>
      <c r="B657" s="10" t="s">
        <v>1402</v>
      </c>
      <c r="C657" s="11">
        <f>+MID(B657,1,14)</f>
      </c>
      <c r="D657" s="40" t="s">
        <v>1403</v>
      </c>
      <c r="E657" s="36">
        <v>0.33</v>
      </c>
      <c r="F657" s="14">
        <v>10</v>
      </c>
      <c r="G657" s="14">
        <v>2400</v>
      </c>
      <c r="H657" s="9">
        <v>3485</v>
      </c>
      <c r="I657" s="16">
        <f>+VLOOKUP(C657,[1]Sheet1!$B:$K,8,FALSE)</f>
      </c>
    </row>
    <row x14ac:dyDescent="0.25" r="658" customHeight="1" ht="52.35">
      <c r="A658" s="92" t="s">
        <v>1404</v>
      </c>
      <c r="B658" s="10" t="s">
        <v>1405</v>
      </c>
      <c r="C658" s="11">
        <f>+MID(B658,1,14)</f>
      </c>
      <c r="D658" s="40" t="s">
        <v>1406</v>
      </c>
      <c r="E658" s="13">
        <v>1.91</v>
      </c>
      <c r="F658" s="14">
        <v>12</v>
      </c>
      <c r="G658" s="14">
        <v>240</v>
      </c>
      <c r="H658" s="9">
        <v>4142</v>
      </c>
      <c r="I658" s="16">
        <f>+VLOOKUP(C658,[1]Sheet1!$B:$K,8,FALSE)</f>
      </c>
    </row>
    <row x14ac:dyDescent="0.25" r="659" customHeight="1" ht="54">
      <c r="A659" s="92" t="s">
        <v>1407</v>
      </c>
      <c r="B659" s="10" t="s">
        <v>1408</v>
      </c>
      <c r="C659" s="11">
        <f>+MID(B659,1,14)</f>
      </c>
      <c r="D659" s="40" t="s">
        <v>1409</v>
      </c>
      <c r="E659" s="13">
        <v>3.79</v>
      </c>
      <c r="F659" s="14">
        <v>12</v>
      </c>
      <c r="G659" s="14">
        <v>120</v>
      </c>
      <c r="H659" s="9">
        <v>1</v>
      </c>
      <c r="I659" s="16">
        <f>+VLOOKUP(C659,[1]Sheet1!$B:$K,8,FALSE)</f>
      </c>
    </row>
    <row x14ac:dyDescent="0.25" r="660" customHeight="1" ht="48.6">
      <c r="A660" s="9">
        <v>520486</v>
      </c>
      <c r="B660" s="10" t="s">
        <v>1410</v>
      </c>
      <c r="C660" s="11">
        <f>+MID(B660,1,14)</f>
      </c>
      <c r="D660" s="40" t="s">
        <v>1411</v>
      </c>
      <c r="E660" s="13">
        <v>5.29</v>
      </c>
      <c r="F660" s="14">
        <v>12</v>
      </c>
      <c r="G660" s="14">
        <v>80</v>
      </c>
      <c r="H660" s="9">
        <v>81</v>
      </c>
      <c r="I660" s="16">
        <f>+VLOOKUP(C660,[1]Sheet1!$B:$K,8,FALSE)</f>
      </c>
    </row>
    <row x14ac:dyDescent="0.25" r="661" customHeight="1" ht="58.70000000000001">
      <c r="A661" s="9">
        <v>520441</v>
      </c>
      <c r="B661" s="10" t="s">
        <v>1412</v>
      </c>
      <c r="C661" s="11">
        <f>+MID(B661,1,14)</f>
      </c>
      <c r="D661" s="10" t="s">
        <v>1413</v>
      </c>
      <c r="E661" s="13">
        <v>2.02</v>
      </c>
      <c r="F661" s="14">
        <v>12</v>
      </c>
      <c r="G661" s="14">
        <v>240</v>
      </c>
      <c r="H661" s="9">
        <v>1200</v>
      </c>
      <c r="I661" s="16">
        <f>+VLOOKUP(C661,[1]Sheet1!$B:$K,8,FALSE)</f>
      </c>
    </row>
    <row x14ac:dyDescent="0.25" r="662" customHeight="1" ht="26.45">
      <c r="A662" s="9">
        <v>554026</v>
      </c>
      <c r="B662" s="12" t="s">
        <v>1414</v>
      </c>
      <c r="C662" s="11">
        <f>+MID(B662,1,14)</f>
      </c>
      <c r="D662" s="12" t="s">
        <v>1415</v>
      </c>
      <c r="E662" s="13">
        <v>0.44</v>
      </c>
      <c r="F662" s="14">
        <v>100</v>
      </c>
      <c r="G662" s="14">
        <v>2000</v>
      </c>
      <c r="H662" s="9">
        <v>6708</v>
      </c>
      <c r="I662" s="16">
        <f>+VLOOKUP(C662,[1]Sheet1!$B:$K,8,FALSE)</f>
      </c>
    </row>
    <row x14ac:dyDescent="0.25" r="663" customHeight="1" ht="25.7">
      <c r="A663" s="9">
        <v>554033</v>
      </c>
      <c r="B663" s="12" t="s">
        <v>1416</v>
      </c>
      <c r="C663" s="11">
        <f>+MID(B663,1,14)</f>
      </c>
      <c r="D663" s="31" t="s">
        <v>1417</v>
      </c>
      <c r="E663" s="13">
        <v>0.69</v>
      </c>
      <c r="F663" s="14">
        <v>50</v>
      </c>
      <c r="G663" s="14">
        <v>1800</v>
      </c>
      <c r="H663" s="9">
        <v>7349</v>
      </c>
      <c r="I663" s="16">
        <f>+VLOOKUP(C663,[1]Sheet1!$B:$K,8,FALSE)</f>
      </c>
    </row>
    <row x14ac:dyDescent="0.25" r="664" customHeight="1" ht="25.7">
      <c r="A664" s="9">
        <v>554036</v>
      </c>
      <c r="B664" s="12" t="s">
        <v>1418</v>
      </c>
      <c r="C664" s="11">
        <f>+MID(B664,1,14)</f>
      </c>
      <c r="D664" s="31" t="s">
        <v>1419</v>
      </c>
      <c r="E664" s="13">
        <v>1.08</v>
      </c>
      <c r="F664" s="14">
        <v>50</v>
      </c>
      <c r="G664" s="14">
        <v>1200</v>
      </c>
      <c r="H664" s="9">
        <v>2400</v>
      </c>
      <c r="I664" s="16">
        <f>+VLOOKUP(C664,[1]Sheet1!$B:$K,8,FALSE)</f>
      </c>
    </row>
    <row x14ac:dyDescent="0.25" r="665" customHeight="1" ht="25.7">
      <c r="A665" s="9">
        <v>554037</v>
      </c>
      <c r="B665" s="12" t="s">
        <v>1420</v>
      </c>
      <c r="C665" s="11">
        <f>+MID(B665,1,14)</f>
      </c>
      <c r="D665" s="12" t="s">
        <v>1421</v>
      </c>
      <c r="E665" s="13">
        <v>1.63</v>
      </c>
      <c r="F665" s="14">
        <v>50</v>
      </c>
      <c r="G665" s="14">
        <v>900</v>
      </c>
      <c r="H665" s="9">
        <v>1903</v>
      </c>
      <c r="I665" s="16">
        <f>+VLOOKUP(C665,[1]Sheet1!$B:$K,8,FALSE)</f>
      </c>
    </row>
    <row x14ac:dyDescent="0.25" r="666" customHeight="1" ht="25.7">
      <c r="A666" s="9">
        <v>554038</v>
      </c>
      <c r="B666" s="12" t="s">
        <v>1422</v>
      </c>
      <c r="C666" s="11">
        <f>+MID(B666,1,14)</f>
      </c>
      <c r="D666" s="12" t="s">
        <v>1423</v>
      </c>
      <c r="E666" s="36">
        <v>1.51</v>
      </c>
      <c r="F666" s="14">
        <v>1</v>
      </c>
      <c r="G666" s="14">
        <v>600</v>
      </c>
      <c r="H666" s="9">
        <v>655</v>
      </c>
      <c r="I666" s="16">
        <f>+VLOOKUP(C666,[1]Sheet1!$B:$K,8,FALSE)</f>
      </c>
    </row>
    <row x14ac:dyDescent="0.25" r="667" customHeight="1" ht="25.350000000000005">
      <c r="A667" s="9">
        <v>554040</v>
      </c>
      <c r="B667" s="12" t="s">
        <v>1424</v>
      </c>
      <c r="C667" s="11">
        <f>+MID(B667,1,14)</f>
      </c>
      <c r="D667" s="12" t="s">
        <v>1425</v>
      </c>
      <c r="E667" s="36">
        <v>2.31</v>
      </c>
      <c r="F667" s="14">
        <v>20</v>
      </c>
      <c r="G667" s="14">
        <v>360</v>
      </c>
      <c r="H667" s="9">
        <v>930</v>
      </c>
      <c r="I667" s="16">
        <f>+VLOOKUP(C667,[1]Sheet1!$B:$K,8,FALSE)</f>
      </c>
    </row>
    <row x14ac:dyDescent="0.25" r="668" customHeight="1" ht="25.5">
      <c r="A668" s="9">
        <v>549038</v>
      </c>
      <c r="B668" s="12" t="s">
        <v>1426</v>
      </c>
      <c r="C668" s="11">
        <f>+MID(B668,1,14)</f>
      </c>
      <c r="D668" s="12" t="s">
        <v>1427</v>
      </c>
      <c r="E668" s="36">
        <v>2.13</v>
      </c>
      <c r="F668" s="14">
        <v>100</v>
      </c>
      <c r="G668" s="14">
        <v>1200</v>
      </c>
      <c r="H668" s="9">
        <v>2980</v>
      </c>
      <c r="I668" s="16">
        <f>+VLOOKUP(C668,[1]Sheet1!$B:$K,8,FALSE)</f>
      </c>
    </row>
    <row x14ac:dyDescent="0.25" r="669" customHeight="1" ht="24.75">
      <c r="A669" s="9">
        <v>549044</v>
      </c>
      <c r="B669" s="12" t="s">
        <v>1428</v>
      </c>
      <c r="C669" s="11">
        <f>+MID(B669,1,14)</f>
      </c>
      <c r="D669" s="12" t="s">
        <v>1429</v>
      </c>
      <c r="E669" s="36">
        <v>2.18</v>
      </c>
      <c r="F669" s="14">
        <v>50</v>
      </c>
      <c r="G669" s="14">
        <v>900</v>
      </c>
      <c r="H669" s="9">
        <v>4121</v>
      </c>
      <c r="I669" s="16">
        <f>+VLOOKUP(C669,[1]Sheet1!$B:$K,8,FALSE)</f>
      </c>
    </row>
    <row x14ac:dyDescent="0.25" r="670" customHeight="1" ht="24.75">
      <c r="A670" s="9">
        <v>549039</v>
      </c>
      <c r="B670" s="12" t="s">
        <v>1430</v>
      </c>
      <c r="C670" s="11">
        <f>+MID(B670,1,14)</f>
      </c>
      <c r="D670" s="12" t="s">
        <v>1431</v>
      </c>
      <c r="E670" s="36">
        <v>2.93</v>
      </c>
      <c r="F670" s="14">
        <v>50</v>
      </c>
      <c r="G670" s="14">
        <v>600</v>
      </c>
      <c r="H670" s="9">
        <v>2829</v>
      </c>
      <c r="I670" s="16">
        <f>+VLOOKUP(C670,[1]Sheet1!$B:$K,8,FALSE)</f>
      </c>
    </row>
    <row x14ac:dyDescent="0.25" r="671" customHeight="1" ht="24.75">
      <c r="A671" s="9">
        <v>549046</v>
      </c>
      <c r="B671" s="12" t="s">
        <v>1432</v>
      </c>
      <c r="C671" s="11">
        <f>+MID(B671,1,14)</f>
      </c>
      <c r="D671" s="12" t="s">
        <v>1433</v>
      </c>
      <c r="E671" s="36">
        <v>5</v>
      </c>
      <c r="F671" s="14">
        <v>50</v>
      </c>
      <c r="G671" s="14">
        <v>600</v>
      </c>
      <c r="H671" s="9">
        <v>119</v>
      </c>
      <c r="I671" s="16">
        <f>+VLOOKUP(C671,[1]Sheet1!$B:$K,8,FALSE)</f>
      </c>
    </row>
    <row x14ac:dyDescent="0.25" r="672" customHeight="1" ht="24.2">
      <c r="A672" s="9">
        <v>549045</v>
      </c>
      <c r="B672" s="12" t="s">
        <v>1434</v>
      </c>
      <c r="C672" s="11">
        <f>+MID(B672,1,14)</f>
      </c>
      <c r="D672" s="12" t="s">
        <v>1435</v>
      </c>
      <c r="E672" s="36">
        <v>8.34</v>
      </c>
      <c r="F672" s="14">
        <v>15</v>
      </c>
      <c r="G672" s="14">
        <v>270</v>
      </c>
      <c r="H672" s="9">
        <v>2353</v>
      </c>
      <c r="I672" s="16">
        <f>+VLOOKUP(C672,[1]Sheet1!$B:$K,8,FALSE)</f>
      </c>
    </row>
    <row x14ac:dyDescent="0.25" r="673" customHeight="1" ht="25.5">
      <c r="A673" s="9">
        <v>554025</v>
      </c>
      <c r="B673" s="12" t="s">
        <v>1436</v>
      </c>
      <c r="C673" s="11">
        <f>+MID(B673,1,14)</f>
      </c>
      <c r="D673" s="10" t="s">
        <v>1437</v>
      </c>
      <c r="E673" s="13">
        <v>0.28</v>
      </c>
      <c r="F673" s="14">
        <v>100</v>
      </c>
      <c r="G673" s="14">
        <v>5000</v>
      </c>
      <c r="H673" s="9">
        <v>200</v>
      </c>
      <c r="I673" s="16">
        <f>+VLOOKUP(C673,[1]Sheet1!$B:$K,8,FALSE)</f>
      </c>
    </row>
    <row x14ac:dyDescent="0.25" r="674" customHeight="1" ht="24.75">
      <c r="A674" s="9">
        <v>550036</v>
      </c>
      <c r="B674" s="12" t="s">
        <v>1438</v>
      </c>
      <c r="C674" s="11">
        <f>+MID(B674,1,14)</f>
      </c>
      <c r="D674" s="10" t="s">
        <v>1439</v>
      </c>
      <c r="E674" s="13">
        <v>1.08</v>
      </c>
      <c r="F674" s="14">
        <v>100</v>
      </c>
      <c r="G674" s="14">
        <v>5000</v>
      </c>
      <c r="H674" s="9">
        <v>4363</v>
      </c>
      <c r="I674" s="16">
        <f>+VLOOKUP(C674,[1]Sheet1!$B:$K,8,FALSE)</f>
      </c>
    </row>
    <row x14ac:dyDescent="0.25" r="675" customHeight="1" ht="24.75">
      <c r="A675" s="9">
        <v>550038</v>
      </c>
      <c r="B675" s="10" t="s">
        <v>1440</v>
      </c>
      <c r="C675" s="11">
        <f>+MID(B675,1,14)</f>
      </c>
      <c r="D675" s="10" t="s">
        <v>1441</v>
      </c>
      <c r="E675" s="13">
        <v>1.51</v>
      </c>
      <c r="F675" s="14">
        <v>50</v>
      </c>
      <c r="G675" s="14">
        <v>3000</v>
      </c>
      <c r="H675" s="9">
        <v>6000</v>
      </c>
      <c r="I675" s="16">
        <f>+VLOOKUP(C675,[1]Sheet1!$B:$K,8,FALSE)</f>
      </c>
    </row>
    <row x14ac:dyDescent="0.25" r="676" customHeight="1" ht="24.75">
      <c r="A676" s="9">
        <v>550045</v>
      </c>
      <c r="B676" s="10" t="s">
        <v>1442</v>
      </c>
      <c r="C676" s="11">
        <f>+MID(B676,1,14)</f>
      </c>
      <c r="D676" s="10" t="s">
        <v>1443</v>
      </c>
      <c r="E676" s="36">
        <v>0.46</v>
      </c>
      <c r="F676" s="14">
        <v>50</v>
      </c>
      <c r="G676" s="14">
        <v>2000</v>
      </c>
      <c r="H676" s="9">
        <v>21</v>
      </c>
      <c r="I676" s="16">
        <f>+VLOOKUP(C676,[1]Sheet1!$B:$K,8,FALSE)</f>
      </c>
    </row>
    <row x14ac:dyDescent="0.25" r="677" customHeight="1" ht="24.2">
      <c r="A677" s="9">
        <v>550088</v>
      </c>
      <c r="B677" s="10" t="s">
        <v>1444</v>
      </c>
      <c r="C677" s="11">
        <f>+MID(B677,1,14)</f>
      </c>
      <c r="D677" s="10" t="s">
        <v>1445</v>
      </c>
      <c r="E677" s="36">
        <v>1.1</v>
      </c>
      <c r="F677" s="14">
        <v>50</v>
      </c>
      <c r="G677" s="14">
        <v>1500</v>
      </c>
      <c r="H677" s="9">
        <v>747</v>
      </c>
      <c r="I677" s="16">
        <f>+VLOOKUP(C677,[1]Sheet1!$B:$K,8,FALSE)</f>
      </c>
    </row>
    <row x14ac:dyDescent="0.25" r="678" customHeight="1" ht="44.85">
      <c r="A678" s="9">
        <v>570002</v>
      </c>
      <c r="B678" s="10" t="s">
        <v>1446</v>
      </c>
      <c r="C678" s="11">
        <f>+MID(B678,1,14)</f>
      </c>
      <c r="D678" s="31" t="s">
        <v>1447</v>
      </c>
      <c r="E678" s="13">
        <v>5.77</v>
      </c>
      <c r="F678" s="14">
        <v>1</v>
      </c>
      <c r="G678" s="14">
        <v>50</v>
      </c>
      <c r="H678" s="9">
        <v>250</v>
      </c>
      <c r="I678" s="16">
        <f>+VLOOKUP(C678,[1]Sheet1!$B:$K,8,FALSE)</f>
      </c>
    </row>
    <row x14ac:dyDescent="0.25" r="679" customHeight="1" ht="23.850000000000005">
      <c r="A679" s="9">
        <v>761780</v>
      </c>
      <c r="B679" s="10" t="s">
        <v>1448</v>
      </c>
      <c r="C679" s="11">
        <f>+MID(B679,1,14)</f>
      </c>
      <c r="D679" s="12" t="s">
        <v>1449</v>
      </c>
      <c r="E679" s="13">
        <v>11.35</v>
      </c>
      <c r="F679" s="14">
        <v>1</v>
      </c>
      <c r="G679" s="14">
        <v>72</v>
      </c>
      <c r="H679" s="9">
        <v>208</v>
      </c>
      <c r="I679" s="16">
        <f>+VLOOKUP(C679,[1]Sheet1!$B:$K,8,FALSE)</f>
      </c>
    </row>
    <row x14ac:dyDescent="0.25" r="680" customHeight="1" ht="23.25">
      <c r="A680" s="9">
        <v>761849</v>
      </c>
      <c r="B680" s="10" t="s">
        <v>1450</v>
      </c>
      <c r="C680" s="11">
        <f>+MID(B680,1,14)</f>
      </c>
      <c r="D680" s="12" t="s">
        <v>1451</v>
      </c>
      <c r="E680" s="13">
        <v>11.35</v>
      </c>
      <c r="F680" s="14">
        <v>1</v>
      </c>
      <c r="G680" s="14">
        <v>72</v>
      </c>
      <c r="H680" s="9">
        <v>154</v>
      </c>
      <c r="I680" s="16">
        <f>+VLOOKUP(C680,[1]Sheet1!$B:$K,8,FALSE)</f>
      </c>
    </row>
    <row x14ac:dyDescent="0.25" r="681" customHeight="1" ht="23.25">
      <c r="A681" s="9">
        <v>761850</v>
      </c>
      <c r="B681" s="10" t="s">
        <v>1452</v>
      </c>
      <c r="C681" s="11">
        <f>+MID(B681,1,14)</f>
      </c>
      <c r="D681" s="12" t="s">
        <v>1453</v>
      </c>
      <c r="E681" s="36">
        <v>10.51</v>
      </c>
      <c r="F681" s="14">
        <v>1</v>
      </c>
      <c r="G681" s="14">
        <v>72</v>
      </c>
      <c r="H681" s="9">
        <v>1</v>
      </c>
      <c r="I681" s="16">
        <f>+VLOOKUP(C681,[1]Sheet1!$B:$K,8,FALSE)</f>
      </c>
    </row>
    <row x14ac:dyDescent="0.25" r="682" customHeight="1" ht="23.25">
      <c r="A682" s="9">
        <v>761851</v>
      </c>
      <c r="B682" s="10" t="s">
        <v>1454</v>
      </c>
      <c r="C682" s="11">
        <f>+MID(B682,1,14)</f>
      </c>
      <c r="D682" s="12" t="s">
        <v>1455</v>
      </c>
      <c r="E682" s="13">
        <v>11.35</v>
      </c>
      <c r="F682" s="14">
        <v>1</v>
      </c>
      <c r="G682" s="14">
        <v>72</v>
      </c>
      <c r="H682" s="9">
        <v>79</v>
      </c>
      <c r="I682" s="16">
        <f>+VLOOKUP(C682,[1]Sheet1!$B:$K,8,FALSE)</f>
      </c>
    </row>
    <row x14ac:dyDescent="0.25" r="683" customHeight="1" ht="23.25">
      <c r="A683" s="9">
        <v>761853</v>
      </c>
      <c r="B683" s="10" t="s">
        <v>1456</v>
      </c>
      <c r="C683" s="11">
        <f>+MID(B683,1,14)</f>
      </c>
      <c r="D683" s="12" t="s">
        <v>1457</v>
      </c>
      <c r="E683" s="36">
        <v>10.51</v>
      </c>
      <c r="F683" s="14">
        <v>1</v>
      </c>
      <c r="G683" s="14">
        <v>72</v>
      </c>
      <c r="H683" s="9">
        <v>6</v>
      </c>
      <c r="I683" s="16">
        <f>+VLOOKUP(C683,[1]Sheet1!$B:$K,8,FALSE)</f>
      </c>
    </row>
    <row x14ac:dyDescent="0.25" r="684" customHeight="1" ht="22.5">
      <c r="A684" s="9">
        <v>761854</v>
      </c>
      <c r="B684" s="10" t="s">
        <v>1458</v>
      </c>
      <c r="C684" s="11">
        <f>+MID(B684,1,14)</f>
      </c>
      <c r="D684" s="12" t="s">
        <v>1459</v>
      </c>
      <c r="E684" s="36">
        <v>10.51</v>
      </c>
      <c r="F684" s="14">
        <v>1</v>
      </c>
      <c r="G684" s="14">
        <v>72</v>
      </c>
      <c r="H684" s="9">
        <v>36</v>
      </c>
      <c r="I684" s="16">
        <f>+VLOOKUP(C684,[1]Sheet1!$B:$K,8,FALSE)</f>
      </c>
    </row>
    <row x14ac:dyDescent="0.25" r="685" customHeight="1" ht="24.75">
      <c r="A685" s="9">
        <v>761303</v>
      </c>
      <c r="B685" s="10" t="s">
        <v>1460</v>
      </c>
      <c r="C685" s="11">
        <f>+MID(B685,1,14)</f>
      </c>
      <c r="D685" s="12" t="s">
        <v>1461</v>
      </c>
      <c r="E685" s="13">
        <v>15.1</v>
      </c>
      <c r="F685" s="14">
        <v>1</v>
      </c>
      <c r="G685" s="14">
        <v>60</v>
      </c>
      <c r="H685" s="9">
        <v>50</v>
      </c>
      <c r="I685" s="16">
        <f>+VLOOKUP(C685,[1]Sheet1!$B:$K,8,FALSE)</f>
      </c>
    </row>
    <row x14ac:dyDescent="0.25" r="686" customHeight="1" ht="24">
      <c r="A686" s="9">
        <v>761782</v>
      </c>
      <c r="B686" s="10" t="s">
        <v>1462</v>
      </c>
      <c r="C686" s="11">
        <f>+MID(B686,1,14)</f>
      </c>
      <c r="D686" s="12" t="s">
        <v>1463</v>
      </c>
      <c r="E686" s="13">
        <v>15.1</v>
      </c>
      <c r="F686" s="14">
        <v>1</v>
      </c>
      <c r="G686" s="14">
        <v>60</v>
      </c>
      <c r="H686" s="9">
        <v>113</v>
      </c>
      <c r="I686" s="16">
        <f>+VLOOKUP(C686,[1]Sheet1!$B:$K,8,FALSE)</f>
      </c>
    </row>
    <row x14ac:dyDescent="0.25" r="687" customHeight="1" ht="24">
      <c r="A687" s="9">
        <v>761298</v>
      </c>
      <c r="B687" s="10" t="s">
        <v>1464</v>
      </c>
      <c r="C687" s="11">
        <f>+MID(B687,1,14)</f>
      </c>
      <c r="D687" s="12" t="s">
        <v>1465</v>
      </c>
      <c r="E687" s="13">
        <v>15.1</v>
      </c>
      <c r="F687" s="14">
        <v>1</v>
      </c>
      <c r="G687" s="14">
        <v>60</v>
      </c>
      <c r="H687" s="9">
        <v>29</v>
      </c>
      <c r="I687" s="16">
        <f>+VLOOKUP(C687,[1]Sheet1!$B:$K,8,FALSE)</f>
      </c>
    </row>
    <row x14ac:dyDescent="0.25" r="688" customHeight="1" ht="23.45">
      <c r="A688" s="9">
        <v>761302</v>
      </c>
      <c r="B688" s="10" t="s">
        <v>1466</v>
      </c>
      <c r="C688" s="11">
        <f>+MID(B688,1,14)</f>
      </c>
      <c r="D688" s="12" t="s">
        <v>1467</v>
      </c>
      <c r="E688" s="36">
        <v>13.98</v>
      </c>
      <c r="F688" s="14">
        <v>1</v>
      </c>
      <c r="G688" s="14">
        <v>60</v>
      </c>
      <c r="H688" s="9">
        <v>50</v>
      </c>
      <c r="I688" s="16">
        <f>+VLOOKUP(C688,[1]Sheet1!$B:$K,8,FALSE)</f>
      </c>
    </row>
    <row x14ac:dyDescent="0.25" r="689" customHeight="1" ht="26.45">
      <c r="A689" s="9">
        <v>761734</v>
      </c>
      <c r="B689" s="10" t="s">
        <v>1468</v>
      </c>
      <c r="C689" s="11">
        <f>+MID(B689,1,14)</f>
      </c>
      <c r="D689" s="31" t="s">
        <v>1469</v>
      </c>
      <c r="E689" s="36">
        <v>12.01</v>
      </c>
      <c r="F689" s="14">
        <v>1</v>
      </c>
      <c r="G689" s="14">
        <v>72</v>
      </c>
      <c r="H689" s="9">
        <v>1659</v>
      </c>
      <c r="I689" s="16">
        <f>+VLOOKUP(C689,[1]Sheet1!$B:$K,8,FALSE)</f>
      </c>
    </row>
    <row x14ac:dyDescent="0.25" r="690" customHeight="1" ht="25.7">
      <c r="A690" s="9">
        <v>761736</v>
      </c>
      <c r="B690" s="10" t="s">
        <v>1470</v>
      </c>
      <c r="C690" s="11">
        <f>+MID(B690,1,14)</f>
      </c>
      <c r="D690" s="31" t="s">
        <v>1471</v>
      </c>
      <c r="E690" s="36">
        <v>12.97</v>
      </c>
      <c r="F690" s="14">
        <v>1</v>
      </c>
      <c r="G690" s="14">
        <v>72</v>
      </c>
      <c r="H690" s="41">
        <v>0</v>
      </c>
      <c r="I690" s="16">
        <f>+VLOOKUP(C690,[1]Sheet1!$B:$K,8,FALSE)</f>
      </c>
    </row>
    <row x14ac:dyDescent="0.25" r="691" customHeight="1" ht="25.350000000000005">
      <c r="A691" s="9">
        <v>776111</v>
      </c>
      <c r="B691" s="10" t="s">
        <v>1472</v>
      </c>
      <c r="C691" s="11">
        <f>+MID(B691,1,14)</f>
      </c>
      <c r="D691" s="31" t="s">
        <v>1473</v>
      </c>
      <c r="E691" s="36">
        <v>12.97</v>
      </c>
      <c r="F691" s="14">
        <v>1</v>
      </c>
      <c r="G691" s="14">
        <v>72</v>
      </c>
      <c r="H691" s="9">
        <v>100</v>
      </c>
      <c r="I691" s="16">
        <f>+VLOOKUP(C691,[1]Sheet1!$B:$K,8,FALSE)</f>
      </c>
    </row>
    <row x14ac:dyDescent="0.25" r="692" customHeight="1" ht="51.20000000000001">
      <c r="A692" s="9">
        <v>761766</v>
      </c>
      <c r="B692" s="78" t="s">
        <v>1474</v>
      </c>
      <c r="C692" s="11">
        <f>+MID(B692,1,14)</f>
      </c>
      <c r="D692" s="31" t="s">
        <v>1475</v>
      </c>
      <c r="E692" s="67">
        <v>14.41</v>
      </c>
      <c r="F692" s="14">
        <v>1</v>
      </c>
      <c r="G692" s="14">
        <v>60</v>
      </c>
      <c r="H692" s="9">
        <v>141</v>
      </c>
      <c r="I692" s="16">
        <f>+VLOOKUP(C692,[1]Sheet1!$B:$K,8,FALSE)</f>
      </c>
    </row>
    <row x14ac:dyDescent="0.25" r="693" customHeight="1" ht="50.1">
      <c r="A693" s="9">
        <v>761783</v>
      </c>
      <c r="B693" s="78" t="s">
        <v>1476</v>
      </c>
      <c r="C693" s="11">
        <f>+MID(B693,1,14)</f>
      </c>
      <c r="D693" s="31" t="s">
        <v>1477</v>
      </c>
      <c r="E693" s="67">
        <v>14.41</v>
      </c>
      <c r="F693" s="14">
        <v>1</v>
      </c>
      <c r="G693" s="14">
        <v>60</v>
      </c>
      <c r="H693" s="9">
        <v>56</v>
      </c>
      <c r="I693" s="16">
        <f>+VLOOKUP(C693,[1]Sheet1!$B:$K,8,FALSE)</f>
      </c>
    </row>
    <row x14ac:dyDescent="0.25" r="694" customHeight="1" ht="76.7">
      <c r="A694" s="9">
        <v>761744</v>
      </c>
      <c r="B694" s="40" t="s">
        <v>1478</v>
      </c>
      <c r="C694" s="11">
        <f>+MID(B694,1,14)</f>
      </c>
      <c r="D694" s="31" t="s">
        <v>1479</v>
      </c>
      <c r="E694" s="67">
        <v>21.61</v>
      </c>
      <c r="F694" s="14">
        <v>1</v>
      </c>
      <c r="G694" s="14">
        <v>72</v>
      </c>
      <c r="H694" s="9">
        <v>79</v>
      </c>
      <c r="I694" s="16">
        <f>+VLOOKUP(C694,[1]Sheet1!$B:$K,8,FALSE)</f>
      </c>
    </row>
    <row x14ac:dyDescent="0.25" r="695" customHeight="1" ht="77.45">
      <c r="A695" s="9">
        <v>761775</v>
      </c>
      <c r="B695" s="40" t="s">
        <v>1480</v>
      </c>
      <c r="C695" s="11">
        <f>+MID(B695,1,14)</f>
      </c>
      <c r="D695" s="31" t="s">
        <v>1481</v>
      </c>
      <c r="E695" s="67">
        <v>25.22</v>
      </c>
      <c r="F695" s="14">
        <v>1</v>
      </c>
      <c r="G695" s="14">
        <v>60</v>
      </c>
      <c r="H695" s="32">
        <v>91</v>
      </c>
      <c r="I695" s="16">
        <f>+VLOOKUP(C695,[1]Sheet1!$B:$K,8,FALSE)</f>
      </c>
    </row>
    <row x14ac:dyDescent="0.25" r="696" customHeight="1" ht="27">
      <c r="A696" s="91"/>
      <c r="B696" s="77" t="s">
        <v>1482</v>
      </c>
      <c r="C696" s="11">
        <f>+MID(B696,1,14)</f>
      </c>
      <c r="D696" s="77"/>
      <c r="E696" s="89"/>
      <c r="F696" s="90"/>
      <c r="G696" s="90"/>
      <c r="H696" s="91"/>
      <c r="I696" s="16">
        <f>+VLOOKUP(C696,[1]Sheet1!$B:$K,8,FALSE)</f>
      </c>
    </row>
    <row x14ac:dyDescent="0.25" r="697" customHeight="1" ht="17.1">
      <c r="A697" s="9">
        <v>761778</v>
      </c>
      <c r="B697" s="77"/>
      <c r="C697" s="11">
        <f>+MID(B697,1,14)</f>
      </c>
      <c r="D697" s="12" t="s">
        <v>1483</v>
      </c>
      <c r="E697" s="72">
        <v>60.03</v>
      </c>
      <c r="F697" s="14">
        <v>1</v>
      </c>
      <c r="G697" s="14">
        <v>60</v>
      </c>
      <c r="H697" s="9">
        <v>2</v>
      </c>
      <c r="I697" s="16">
        <f>+VLOOKUP(C697,[1]Sheet1!$B:$K,8,FALSE)</f>
      </c>
    </row>
    <row x14ac:dyDescent="0.25" r="698" customHeight="1" ht="36">
      <c r="A698" s="91"/>
      <c r="B698" s="77" t="s">
        <v>1484</v>
      </c>
      <c r="C698" s="11">
        <f>+MID(B698,1,14)</f>
      </c>
      <c r="D698" s="77"/>
      <c r="E698" s="89"/>
      <c r="F698" s="90"/>
      <c r="G698" s="90"/>
      <c r="H698" s="91"/>
      <c r="I698" s="16">
        <f>+VLOOKUP(C698,[1]Sheet1!$B:$K,8,FALSE)</f>
      </c>
    </row>
    <row x14ac:dyDescent="0.25" r="699" customHeight="1" ht="28.350000000000005">
      <c r="A699" s="9">
        <v>761779</v>
      </c>
      <c r="B699" s="77"/>
      <c r="C699" s="11">
        <f>+MID(B699,1,14)</f>
      </c>
      <c r="D699" s="12" t="s">
        <v>1485</v>
      </c>
      <c r="E699" s="72">
        <v>60.03</v>
      </c>
      <c r="F699" s="14">
        <v>1</v>
      </c>
      <c r="G699" s="14">
        <v>60</v>
      </c>
      <c r="H699" s="9">
        <v>11</v>
      </c>
      <c r="I699" s="16">
        <f>+VLOOKUP(C699,[1]Sheet1!$B:$K,8,FALSE)</f>
      </c>
    </row>
    <row x14ac:dyDescent="0.25" r="700" customHeight="1" ht="38.1">
      <c r="A700" s="9">
        <v>425096</v>
      </c>
      <c r="B700" s="10" t="s">
        <v>1486</v>
      </c>
      <c r="C700" s="11">
        <f>+MID(B700,1,14)</f>
      </c>
      <c r="D700" s="40" t="s">
        <v>1487</v>
      </c>
      <c r="E700" s="13">
        <v>7.13</v>
      </c>
      <c r="F700" s="14">
        <v>1</v>
      </c>
      <c r="G700" s="14">
        <v>150</v>
      </c>
      <c r="H700" s="9">
        <v>714</v>
      </c>
      <c r="I700" s="16">
        <f>+VLOOKUP(C700,[1]Sheet1!$B:$K,8,FALSE)</f>
      </c>
    </row>
    <row x14ac:dyDescent="0.25" r="701" customHeight="1" ht="37.35">
      <c r="A701" s="9">
        <v>425191</v>
      </c>
      <c r="B701" s="10" t="s">
        <v>1488</v>
      </c>
      <c r="C701" s="11">
        <f>+MID(B701,1,14)</f>
      </c>
      <c r="D701" s="40" t="s">
        <v>1489</v>
      </c>
      <c r="E701" s="13">
        <v>9.13</v>
      </c>
      <c r="F701" s="14">
        <v>1</v>
      </c>
      <c r="G701" s="14">
        <v>150</v>
      </c>
      <c r="H701" s="41">
        <v>0</v>
      </c>
      <c r="I701" s="16">
        <f>+VLOOKUP(C701,[1]Sheet1!$B:$K,8,FALSE)</f>
      </c>
    </row>
    <row x14ac:dyDescent="0.25" r="702" customHeight="1" ht="37.35">
      <c r="A702" s="9">
        <v>425063</v>
      </c>
      <c r="B702" s="10" t="s">
        <v>1490</v>
      </c>
      <c r="C702" s="11">
        <f>+MID(B702,1,14)</f>
      </c>
      <c r="D702" s="40" t="s">
        <v>1491</v>
      </c>
      <c r="E702" s="13">
        <v>12.31</v>
      </c>
      <c r="F702" s="14">
        <v>4</v>
      </c>
      <c r="G702" s="14">
        <v>128</v>
      </c>
      <c r="H702" s="41">
        <v>0</v>
      </c>
      <c r="I702" s="16">
        <f>+VLOOKUP(C702,[1]Sheet1!$B:$K,8,FALSE)</f>
      </c>
    </row>
    <row x14ac:dyDescent="0.25" r="703" customHeight="1" ht="36.75">
      <c r="A703" s="9">
        <v>425064</v>
      </c>
      <c r="B703" s="10" t="s">
        <v>1492</v>
      </c>
      <c r="C703" s="11">
        <f>+MID(B703,1,14)</f>
      </c>
      <c r="D703" s="40" t="s">
        <v>1493</v>
      </c>
      <c r="E703" s="13">
        <v>15.8</v>
      </c>
      <c r="F703" s="14">
        <v>2</v>
      </c>
      <c r="G703" s="14">
        <v>80</v>
      </c>
      <c r="H703" s="9">
        <v>118</v>
      </c>
      <c r="I703" s="16">
        <f>+VLOOKUP(C703,[1]Sheet1!$B:$K,8,FALSE)</f>
      </c>
    </row>
    <row x14ac:dyDescent="0.25" r="704" customHeight="1" ht="39.95">
      <c r="A704" s="9">
        <v>425109</v>
      </c>
      <c r="B704" s="10" t="s">
        <v>1494</v>
      </c>
      <c r="C704" s="11">
        <f>+MID(B704,1,14)</f>
      </c>
      <c r="D704" s="10" t="s">
        <v>1495</v>
      </c>
      <c r="E704" s="36">
        <v>10.56</v>
      </c>
      <c r="F704" s="14">
        <v>1</v>
      </c>
      <c r="G704" s="14">
        <v>125</v>
      </c>
      <c r="H704" s="9">
        <v>207</v>
      </c>
      <c r="I704" s="16">
        <f>+VLOOKUP(C704,[1]Sheet1!$B:$K,8,FALSE)</f>
      </c>
    </row>
    <row x14ac:dyDescent="0.25" r="705" customHeight="1" ht="39.2">
      <c r="A705" s="9">
        <v>425132</v>
      </c>
      <c r="B705" s="10" t="s">
        <v>1496</v>
      </c>
      <c r="C705" s="11">
        <f>+MID(B705,1,14)</f>
      </c>
      <c r="D705" s="10" t="s">
        <v>1497</v>
      </c>
      <c r="E705" s="36">
        <v>16.68</v>
      </c>
      <c r="F705" s="14">
        <v>1</v>
      </c>
      <c r="G705" s="14">
        <v>125</v>
      </c>
      <c r="H705" s="9">
        <v>425132</v>
      </c>
      <c r="I705" s="16">
        <f>+VLOOKUP(C705,[1]Sheet1!$B:$K,8,FALSE)</f>
      </c>
    </row>
    <row x14ac:dyDescent="0.25" r="706" customHeight="1" ht="39.2">
      <c r="A706" s="9">
        <v>425124</v>
      </c>
      <c r="B706" s="10" t="s">
        <v>1498</v>
      </c>
      <c r="C706" s="11">
        <f>+MID(B706,1,14)</f>
      </c>
      <c r="D706" s="10" t="s">
        <v>1499</v>
      </c>
      <c r="E706" s="13">
        <v>18.54</v>
      </c>
      <c r="F706" s="14">
        <v>1</v>
      </c>
      <c r="G706" s="14">
        <v>64</v>
      </c>
      <c r="H706" s="9">
        <v>52</v>
      </c>
      <c r="I706" s="16">
        <f>+VLOOKUP(C706,[1]Sheet1!$B:$K,8,FALSE)</f>
      </c>
    </row>
    <row x14ac:dyDescent="0.25" r="707" customHeight="1" ht="38.85">
      <c r="A707" s="9">
        <v>425144</v>
      </c>
      <c r="B707" s="10" t="s">
        <v>1500</v>
      </c>
      <c r="C707" s="11">
        <f>+MID(B707,1,14)</f>
      </c>
      <c r="D707" s="10" t="s">
        <v>1501</v>
      </c>
      <c r="E707" s="13">
        <v>33.44</v>
      </c>
      <c r="F707" s="14">
        <v>1</v>
      </c>
      <c r="G707" s="14">
        <v>48</v>
      </c>
      <c r="H707" s="9">
        <v>39</v>
      </c>
      <c r="I707" s="16">
        <f>+VLOOKUP(C707,[1]Sheet1!$B:$K,8,FALSE)</f>
      </c>
    </row>
    <row x14ac:dyDescent="0.25" r="708" customHeight="1" ht="93.59999999999998">
      <c r="A708" s="9">
        <v>425097</v>
      </c>
      <c r="B708" s="40" t="s">
        <v>1502</v>
      </c>
      <c r="C708" s="11">
        <f>+MID(B708,1,14)</f>
      </c>
      <c r="D708" s="40" t="s">
        <v>1503</v>
      </c>
      <c r="E708" s="13">
        <v>6.78</v>
      </c>
      <c r="F708" s="14">
        <v>1</v>
      </c>
      <c r="G708" s="14">
        <v>150</v>
      </c>
      <c r="H708" s="9">
        <v>450</v>
      </c>
      <c r="I708" s="16">
        <f>+VLOOKUP(C708,[1]Sheet1!$B:$K,8,FALSE)</f>
      </c>
    </row>
    <row x14ac:dyDescent="0.25" r="709" customHeight="1" ht="45.95000000000001">
      <c r="A709" s="9">
        <v>425088</v>
      </c>
      <c r="B709" s="10" t="s">
        <v>1504</v>
      </c>
      <c r="C709" s="11">
        <f>+MID(B709,1,14)</f>
      </c>
      <c r="D709" s="40" t="s">
        <v>1505</v>
      </c>
      <c r="E709" s="67">
        <v>27.01</v>
      </c>
      <c r="F709" s="14">
        <v>1</v>
      </c>
      <c r="G709" s="14">
        <v>48</v>
      </c>
      <c r="H709" s="9">
        <v>163</v>
      </c>
      <c r="I709" s="16">
        <f>+VLOOKUP(C709,[1]Sheet1!$B:$K,8,FALSE)</f>
      </c>
    </row>
    <row x14ac:dyDescent="0.25" r="710" customHeight="1" ht="44.85">
      <c r="A710" s="9">
        <v>425038</v>
      </c>
      <c r="B710" s="10" t="s">
        <v>1506</v>
      </c>
      <c r="C710" s="11">
        <f>+MID(B710,1,14)</f>
      </c>
      <c r="D710" s="77" t="s">
        <v>1507</v>
      </c>
      <c r="E710" s="67">
        <v>28.46</v>
      </c>
      <c r="F710" s="14">
        <v>1</v>
      </c>
      <c r="G710" s="14">
        <v>64</v>
      </c>
      <c r="H710" s="41">
        <v>0</v>
      </c>
      <c r="I710" s="16">
        <f>+VLOOKUP(C710,[1]Sheet1!$B:$K,8,FALSE)</f>
      </c>
    </row>
    <row x14ac:dyDescent="0.25" r="711" customHeight="1" ht="36.2">
      <c r="A711" s="9">
        <v>425053</v>
      </c>
      <c r="B711" s="10" t="s">
        <v>1508</v>
      </c>
      <c r="C711" s="11">
        <f>+MID(B711,1,14)</f>
      </c>
      <c r="D711" s="40" t="s">
        <v>1509</v>
      </c>
      <c r="E711" s="72">
        <v>18.52</v>
      </c>
      <c r="F711" s="14">
        <v>1</v>
      </c>
      <c r="G711" s="14">
        <v>125</v>
      </c>
      <c r="H711" s="9">
        <v>281</v>
      </c>
      <c r="I711" s="16">
        <f>+VLOOKUP(C711,[1]Sheet1!$B:$K,8,FALSE)</f>
      </c>
    </row>
    <row x14ac:dyDescent="0.25" r="712" customHeight="1" ht="35.45">
      <c r="A712" s="9">
        <v>425037</v>
      </c>
      <c r="B712" s="10" t="s">
        <v>1510</v>
      </c>
      <c r="C712" s="11">
        <f>+MID(B712,1,14)</f>
      </c>
      <c r="D712" s="40" t="s">
        <v>1511</v>
      </c>
      <c r="E712" s="67">
        <v>20.71</v>
      </c>
      <c r="F712" s="14">
        <v>1</v>
      </c>
      <c r="G712" s="14">
        <v>64</v>
      </c>
      <c r="H712" s="41">
        <v>0</v>
      </c>
      <c r="I712" s="16">
        <f>+VLOOKUP(C712,[1]Sheet1!$B:$K,8,FALSE)</f>
      </c>
    </row>
    <row x14ac:dyDescent="0.25" r="713" customHeight="1" ht="35.1">
      <c r="A713" s="9">
        <v>425040</v>
      </c>
      <c r="B713" s="10" t="s">
        <v>1512</v>
      </c>
      <c r="C713" s="11">
        <f>+MID(B713,1,14)</f>
      </c>
      <c r="D713" s="40" t="s">
        <v>1513</v>
      </c>
      <c r="E713" s="67">
        <v>36.13</v>
      </c>
      <c r="F713" s="14">
        <v>1</v>
      </c>
      <c r="G713" s="14">
        <v>48</v>
      </c>
      <c r="H713" s="9">
        <v>1</v>
      </c>
      <c r="I713" s="16">
        <f>+VLOOKUP(C713,[1]Sheet1!$B:$K,8,FALSE)</f>
      </c>
    </row>
    <row x14ac:dyDescent="0.25" r="714" customHeight="1" ht="78.2">
      <c r="A714" s="9">
        <v>425011</v>
      </c>
      <c r="B714" s="10" t="s">
        <v>1514</v>
      </c>
      <c r="C714" s="11">
        <f>+MID(B714,1,14)</f>
      </c>
      <c r="D714" s="40" t="s">
        <v>1515</v>
      </c>
      <c r="E714" s="67">
        <v>12</v>
      </c>
      <c r="F714" s="14">
        <v>1</v>
      </c>
      <c r="G714" s="14">
        <v>125</v>
      </c>
      <c r="H714" s="9">
        <v>200</v>
      </c>
      <c r="I714" s="16">
        <f>+VLOOKUP(C714,[1]Sheet1!$B:$K,8,FALSE)</f>
      </c>
    </row>
    <row x14ac:dyDescent="0.25" r="715" customHeight="1" ht="78.2">
      <c r="A715" s="9">
        <v>425106</v>
      </c>
      <c r="B715" s="10" t="s">
        <v>1516</v>
      </c>
      <c r="C715" s="11">
        <f>+MID(B715,1,14)</f>
      </c>
      <c r="D715" s="40" t="s">
        <v>1517</v>
      </c>
      <c r="E715" s="72">
        <v>11.11</v>
      </c>
      <c r="F715" s="14">
        <v>1</v>
      </c>
      <c r="G715" s="14">
        <v>125</v>
      </c>
      <c r="H715" s="9">
        <v>1607</v>
      </c>
      <c r="I715" s="16">
        <f>+VLOOKUP(C715,[1]Sheet1!$B:$K,8,FALSE)</f>
      </c>
    </row>
    <row x14ac:dyDescent="0.25" r="716" customHeight="1" ht="55.35">
      <c r="A716" s="17">
        <v>438039</v>
      </c>
      <c r="B716" s="18" t="s">
        <v>1518</v>
      </c>
      <c r="C716" s="11">
        <f>+MID(B716,1,14)</f>
      </c>
      <c r="D716" s="18" t="s">
        <v>1519</v>
      </c>
      <c r="E716" s="20">
        <v>20.71</v>
      </c>
      <c r="F716" s="21">
        <v>5</v>
      </c>
      <c r="G716" s="21">
        <v>60</v>
      </c>
      <c r="H716" s="17">
        <v>85</v>
      </c>
      <c r="I716" s="16">
        <f>+VLOOKUP(C716,[1]Sheet1!$B:$K,8,FALSE)</f>
      </c>
    </row>
    <row x14ac:dyDescent="0.25" r="717" customHeight="1" ht="55.35">
      <c r="A717" s="104">
        <v>438041</v>
      </c>
      <c r="B717" s="111" t="s">
        <v>1520</v>
      </c>
      <c r="C717" s="11">
        <f>+MID(B717,1,14)</f>
      </c>
      <c r="D717" s="111" t="s">
        <v>1521</v>
      </c>
      <c r="E717" s="116">
        <v>19.18</v>
      </c>
      <c r="F717" s="107">
        <v>5</v>
      </c>
      <c r="G717" s="107">
        <v>100</v>
      </c>
      <c r="H717" s="104">
        <v>179</v>
      </c>
      <c r="I717" s="16">
        <f>+VLOOKUP(C717,[1]Sheet1!$B:$K,8,FALSE)</f>
      </c>
    </row>
    <row x14ac:dyDescent="0.25" r="718" customHeight="1" ht="55.35">
      <c r="A718" s="104">
        <v>438047</v>
      </c>
      <c r="B718" s="111" t="s">
        <v>1522</v>
      </c>
      <c r="C718" s="11">
        <f>+MID(B718,1,14)</f>
      </c>
      <c r="D718" s="111" t="s">
        <v>1523</v>
      </c>
      <c r="E718" s="114">
        <v>16.21</v>
      </c>
      <c r="F718" s="107">
        <v>6</v>
      </c>
      <c r="G718" s="107">
        <v>120</v>
      </c>
      <c r="H718" s="104">
        <v>85</v>
      </c>
      <c r="I718" s="16">
        <f>+VLOOKUP(C718,[1]Sheet1!$B:$K,8,FALSE)</f>
      </c>
    </row>
    <row x14ac:dyDescent="0.25" r="719" customHeight="1" ht="55.35">
      <c r="A719" s="104">
        <v>438050</v>
      </c>
      <c r="B719" s="111" t="s">
        <v>1524</v>
      </c>
      <c r="C719" s="11">
        <f>+MID(B719,1,14)</f>
      </c>
      <c r="D719" s="111" t="s">
        <v>1521</v>
      </c>
      <c r="E719" s="114">
        <v>16.21</v>
      </c>
      <c r="F719" s="107">
        <v>7</v>
      </c>
      <c r="G719" s="107">
        <v>140</v>
      </c>
      <c r="H719" s="104">
        <v>119</v>
      </c>
      <c r="I719" s="16">
        <f>+VLOOKUP(C719,[1]Sheet1!$B:$K,8,FALSE)</f>
      </c>
    </row>
    <row x14ac:dyDescent="0.25" r="720" customHeight="1" ht="55.35">
      <c r="A720" s="104">
        <v>438057</v>
      </c>
      <c r="B720" s="111" t="s">
        <v>1525</v>
      </c>
      <c r="C720" s="11">
        <f>+MID(B720,1,14)</f>
      </c>
      <c r="D720" s="111" t="s">
        <v>1526</v>
      </c>
      <c r="E720" s="114">
        <v>16.21</v>
      </c>
      <c r="F720" s="107">
        <v>10</v>
      </c>
      <c r="G720" s="107">
        <v>120</v>
      </c>
      <c r="H720" s="104">
        <v>20</v>
      </c>
      <c r="I720" s="16">
        <f>+VLOOKUP(C720,[1]Sheet1!$B:$K,8,FALSE)</f>
      </c>
    </row>
    <row x14ac:dyDescent="0.25" r="721" customHeight="1" ht="55.35">
      <c r="A721" s="104">
        <v>438048</v>
      </c>
      <c r="B721" s="111" t="s">
        <v>1527</v>
      </c>
      <c r="C721" s="11">
        <f>+MID(B721,1,14)</f>
      </c>
      <c r="D721" s="111" t="s">
        <v>1528</v>
      </c>
      <c r="E721" s="114">
        <v>16.21</v>
      </c>
      <c r="F721" s="107">
        <v>5</v>
      </c>
      <c r="G721" s="107">
        <v>100</v>
      </c>
      <c r="H721" s="104">
        <v>183</v>
      </c>
      <c r="I721" s="16">
        <f>+VLOOKUP(C721,[1]Sheet1!$B:$K,8,FALSE)</f>
      </c>
    </row>
    <row x14ac:dyDescent="0.25" r="722" customHeight="1" ht="55.35">
      <c r="A722" s="104">
        <v>438049</v>
      </c>
      <c r="B722" s="111" t="s">
        <v>1529</v>
      </c>
      <c r="C722" s="11">
        <f>+MID(B722,1,14)</f>
      </c>
      <c r="D722" s="111" t="s">
        <v>1530</v>
      </c>
      <c r="E722" s="114">
        <v>16.21</v>
      </c>
      <c r="F722" s="107">
        <v>6</v>
      </c>
      <c r="G722" s="107">
        <v>120</v>
      </c>
      <c r="H722" s="104">
        <v>55</v>
      </c>
      <c r="I722" s="16">
        <f>+VLOOKUP(C722,[1]Sheet1!$B:$K,8,FALSE)</f>
      </c>
    </row>
    <row x14ac:dyDescent="0.25" r="723" customHeight="1" ht="55.35">
      <c r="A723" s="113" t="s">
        <v>1531</v>
      </c>
      <c r="B723" s="111" t="s">
        <v>1532</v>
      </c>
      <c r="C723" s="11">
        <f>+MID(B723,1,14)</f>
      </c>
      <c r="D723" s="111" t="s">
        <v>1533</v>
      </c>
      <c r="E723" s="114">
        <v>8.11</v>
      </c>
      <c r="F723" s="107">
        <v>8</v>
      </c>
      <c r="G723" s="107">
        <v>160</v>
      </c>
      <c r="H723" s="104">
        <v>337</v>
      </c>
      <c r="I723" s="16">
        <f>+VLOOKUP(C723,[1]Sheet1!$B:$K,8,FALSE)</f>
      </c>
    </row>
    <row x14ac:dyDescent="0.25" r="724" customHeight="1" ht="55.35">
      <c r="A724" s="24">
        <v>443011</v>
      </c>
      <c r="B724" s="25" t="s">
        <v>1534</v>
      </c>
      <c r="C724" s="11">
        <f>+MID(B724,1,14)</f>
      </c>
      <c r="D724" s="25" t="s">
        <v>1535</v>
      </c>
      <c r="E724" s="27">
        <v>8.11</v>
      </c>
      <c r="F724" s="28">
        <v>6</v>
      </c>
      <c r="G724" s="28">
        <v>144</v>
      </c>
      <c r="H724" s="24">
        <v>433</v>
      </c>
      <c r="I724" s="16">
        <f>+VLOOKUP(C724,[1]Sheet1!$B:$K,8,FALSE)</f>
      </c>
    </row>
    <row x14ac:dyDescent="0.25" r="725" customHeight="1" ht="52.5">
      <c r="A725" s="17">
        <v>443012</v>
      </c>
      <c r="B725" s="18" t="s">
        <v>1536</v>
      </c>
      <c r="C725" s="11">
        <f>+MID(B725,1,14)</f>
      </c>
      <c r="D725" s="18" t="s">
        <v>1537</v>
      </c>
      <c r="E725" s="20">
        <v>8.11</v>
      </c>
      <c r="F725" s="21">
        <v>5</v>
      </c>
      <c r="G725" s="21">
        <v>120</v>
      </c>
      <c r="H725" s="17">
        <v>101</v>
      </c>
      <c r="I725" s="16">
        <f>+VLOOKUP(C725,[1]Sheet1!$B:$K,8,FALSE)</f>
      </c>
    </row>
    <row x14ac:dyDescent="0.25" r="726" customHeight="1" ht="52.5">
      <c r="A726" s="104">
        <v>443022</v>
      </c>
      <c r="B726" s="111" t="s">
        <v>1538</v>
      </c>
      <c r="C726" s="11">
        <f>+MID(B726,1,14)</f>
      </c>
      <c r="D726" s="111" t="s">
        <v>1539</v>
      </c>
      <c r="E726" s="114">
        <v>8.11</v>
      </c>
      <c r="F726" s="107">
        <v>6</v>
      </c>
      <c r="G726" s="107">
        <v>120</v>
      </c>
      <c r="H726" s="104">
        <v>1188</v>
      </c>
      <c r="I726" s="16">
        <f>+VLOOKUP(C726,[1]Sheet1!$B:$K,8,FALSE)</f>
      </c>
    </row>
    <row x14ac:dyDescent="0.25" r="727" customHeight="1" ht="52.5">
      <c r="A727" s="104">
        <v>443015</v>
      </c>
      <c r="B727" s="111" t="s">
        <v>1540</v>
      </c>
      <c r="C727" s="11">
        <f>+MID(B727,1,14)</f>
      </c>
      <c r="D727" s="105" t="s">
        <v>1541</v>
      </c>
      <c r="E727" s="116">
        <v>7.51</v>
      </c>
      <c r="F727" s="107">
        <v>6</v>
      </c>
      <c r="G727" s="107">
        <v>216</v>
      </c>
      <c r="H727" s="104">
        <v>345</v>
      </c>
      <c r="I727" s="16">
        <f>+VLOOKUP(C727,[1]Sheet1!$B:$K,8,FALSE)</f>
      </c>
    </row>
    <row x14ac:dyDescent="0.25" r="728" customHeight="1" ht="52.5">
      <c r="A728" s="113" t="s">
        <v>1542</v>
      </c>
      <c r="B728" s="111" t="s">
        <v>1543</v>
      </c>
      <c r="C728" s="11">
        <f>+MID(B728,1,14)</f>
      </c>
      <c r="D728" s="111" t="s">
        <v>1544</v>
      </c>
      <c r="E728" s="114">
        <v>8.11</v>
      </c>
      <c r="F728" s="107">
        <v>6</v>
      </c>
      <c r="G728" s="107">
        <v>216</v>
      </c>
      <c r="H728" s="104">
        <v>423</v>
      </c>
      <c r="I728" s="16">
        <f>+VLOOKUP(C728,[1]Sheet1!$B:$K,8,FALSE)</f>
      </c>
    </row>
    <row x14ac:dyDescent="0.25" r="729" customHeight="1" ht="52.5">
      <c r="A729" s="104">
        <v>443016</v>
      </c>
      <c r="B729" s="111" t="s">
        <v>1545</v>
      </c>
      <c r="C729" s="11">
        <f>+MID(B729,1,14)</f>
      </c>
      <c r="D729" s="105" t="s">
        <v>1546</v>
      </c>
      <c r="E729" s="116">
        <v>7.51</v>
      </c>
      <c r="F729" s="107">
        <v>6</v>
      </c>
      <c r="G729" s="107">
        <v>216</v>
      </c>
      <c r="H729" s="104">
        <v>164</v>
      </c>
      <c r="I729" s="16">
        <f>+VLOOKUP(C729,[1]Sheet1!$B:$K,8,FALSE)</f>
      </c>
    </row>
    <row x14ac:dyDescent="0.25" r="730" customHeight="1" ht="52.5">
      <c r="A730" s="24">
        <v>443018</v>
      </c>
      <c r="B730" s="25" t="s">
        <v>1547</v>
      </c>
      <c r="C730" s="11">
        <f>+MID(B730,1,14)</f>
      </c>
      <c r="D730" s="25" t="s">
        <v>1548</v>
      </c>
      <c r="E730" s="38">
        <v>7.51</v>
      </c>
      <c r="F730" s="28">
        <v>8</v>
      </c>
      <c r="G730" s="28">
        <v>160</v>
      </c>
      <c r="H730" s="24">
        <v>528</v>
      </c>
      <c r="I730" s="16">
        <f>+VLOOKUP(C730,[1]Sheet1!$B:$K,8,FALSE)</f>
      </c>
    </row>
    <row x14ac:dyDescent="0.25" r="731" customHeight="1" ht="67.5">
      <c r="A731" s="9">
        <v>466023</v>
      </c>
      <c r="B731" s="10" t="s">
        <v>1549</v>
      </c>
      <c r="C731" s="11">
        <f>+MID(B731,1,14)</f>
      </c>
      <c r="D731" s="10" t="s">
        <v>1550</v>
      </c>
      <c r="E731" s="36">
        <v>2.03</v>
      </c>
      <c r="F731" s="14">
        <v>0</v>
      </c>
      <c r="G731" s="14">
        <v>360</v>
      </c>
      <c r="H731" s="9">
        <v>2594</v>
      </c>
      <c r="I731" s="16">
        <f>+VLOOKUP(C731,[1]Sheet1!$B:$K,8,FALSE)</f>
      </c>
    </row>
    <row x14ac:dyDescent="0.25" r="732" customHeight="1" ht="66.2">
      <c r="A732" s="9">
        <v>466031</v>
      </c>
      <c r="B732" s="10" t="s">
        <v>1551</v>
      </c>
      <c r="C732" s="11">
        <f>+MID(B732,1,14)</f>
      </c>
      <c r="D732" s="10" t="s">
        <v>1552</v>
      </c>
      <c r="E732" s="36">
        <v>2.33</v>
      </c>
      <c r="F732" s="14">
        <v>20</v>
      </c>
      <c r="G732" s="14">
        <v>360</v>
      </c>
      <c r="H732" s="9">
        <v>222</v>
      </c>
      <c r="I732" s="16">
        <f>+VLOOKUP(C732,[1]Sheet1!$B:$K,8,FALSE)</f>
      </c>
    </row>
    <row x14ac:dyDescent="0.25" r="733" customHeight="1" ht="82.7">
      <c r="A733" s="9">
        <v>466024</v>
      </c>
      <c r="B733" s="10" t="s">
        <v>1553</v>
      </c>
      <c r="C733" s="11">
        <f>+MID(B733,1,14)</f>
      </c>
      <c r="D733" s="10" t="s">
        <v>1554</v>
      </c>
      <c r="E733" s="36">
        <v>3.54</v>
      </c>
      <c r="F733" s="14">
        <v>20</v>
      </c>
      <c r="G733" s="14">
        <v>480</v>
      </c>
      <c r="H733" s="41">
        <v>0</v>
      </c>
      <c r="I733" s="16">
        <f>+VLOOKUP(C733,[1]Sheet1!$B:$K,8,FALSE)</f>
      </c>
    </row>
    <row x14ac:dyDescent="0.25" r="734" customHeight="1" ht="81.95">
      <c r="A734" s="9">
        <v>466025</v>
      </c>
      <c r="B734" s="10" t="s">
        <v>1555</v>
      </c>
      <c r="C734" s="11">
        <f>+MID(B734,1,14)</f>
      </c>
      <c r="D734" s="10" t="s">
        <v>1556</v>
      </c>
      <c r="E734" s="13">
        <v>3.82</v>
      </c>
      <c r="F734" s="14">
        <v>20</v>
      </c>
      <c r="G734" s="14">
        <v>480</v>
      </c>
      <c r="H734" s="41">
        <v>0</v>
      </c>
      <c r="I734" s="16">
        <f>+VLOOKUP(C734,[1]Sheet1!$B:$K,8,FALSE)</f>
      </c>
    </row>
    <row x14ac:dyDescent="0.25" r="735" customHeight="1" ht="81.95">
      <c r="A735" s="9">
        <v>466026</v>
      </c>
      <c r="B735" s="10" t="s">
        <v>1557</v>
      </c>
      <c r="C735" s="11">
        <f>+MID(B735,1,14)</f>
      </c>
      <c r="D735" s="10" t="s">
        <v>1558</v>
      </c>
      <c r="E735" s="36">
        <v>2.03</v>
      </c>
      <c r="F735" s="14">
        <v>20</v>
      </c>
      <c r="G735" s="14">
        <v>360</v>
      </c>
      <c r="H735" s="41">
        <v>0</v>
      </c>
      <c r="I735" s="16">
        <f>+VLOOKUP(C735,[1]Sheet1!$B:$K,8,FALSE)</f>
      </c>
    </row>
    <row x14ac:dyDescent="0.25" r="736" customHeight="1" ht="81.95">
      <c r="A736" s="9">
        <v>466028</v>
      </c>
      <c r="B736" s="10" t="s">
        <v>1559</v>
      </c>
      <c r="C736" s="11">
        <f>+MID(B736,1,14)</f>
      </c>
      <c r="D736" s="10" t="s">
        <v>1560</v>
      </c>
      <c r="E736" s="13">
        <v>2.3</v>
      </c>
      <c r="F736" s="14">
        <v>20</v>
      </c>
      <c r="G736" s="14">
        <v>360</v>
      </c>
      <c r="H736" s="41">
        <v>0</v>
      </c>
      <c r="I736" s="16">
        <f>+VLOOKUP(C736,[1]Sheet1!$B:$K,8,FALSE)</f>
      </c>
    </row>
    <row x14ac:dyDescent="0.25" r="737" customHeight="1" ht="81.95">
      <c r="A737" s="9">
        <v>466048</v>
      </c>
      <c r="B737" s="10" t="s">
        <v>1561</v>
      </c>
      <c r="C737" s="11">
        <f>+MID(B737,1,14)</f>
      </c>
      <c r="D737" s="10" t="s">
        <v>1562</v>
      </c>
      <c r="E737" s="13">
        <v>2.38</v>
      </c>
      <c r="F737" s="14">
        <v>20</v>
      </c>
      <c r="G737" s="14">
        <v>360</v>
      </c>
      <c r="H737" s="9">
        <v>40</v>
      </c>
      <c r="I737" s="16">
        <f>+VLOOKUP(C737,[1]Sheet1!$B:$K,8,FALSE)</f>
      </c>
    </row>
    <row x14ac:dyDescent="0.25" r="738" customHeight="1" ht="81.6">
      <c r="A738" s="9">
        <v>466056</v>
      </c>
      <c r="B738" s="10" t="s">
        <v>1563</v>
      </c>
      <c r="C738" s="11">
        <f>+MID(B738,1,14)</f>
      </c>
      <c r="D738" s="10" t="s">
        <v>1564</v>
      </c>
      <c r="E738" s="13">
        <v>2.27</v>
      </c>
      <c r="F738" s="14">
        <v>12</v>
      </c>
      <c r="G738" s="14">
        <v>360</v>
      </c>
      <c r="H738" s="9">
        <v>636</v>
      </c>
      <c r="I738" s="16">
        <f>+VLOOKUP(C738,[1]Sheet1!$B:$K,8,FALSE)</f>
      </c>
    </row>
    <row x14ac:dyDescent="0.25" r="739" customHeight="1" ht="82.7">
      <c r="A739" s="9">
        <v>467019</v>
      </c>
      <c r="B739" s="10" t="s">
        <v>1565</v>
      </c>
      <c r="C739" s="11">
        <f>+MID(B739,1,14)</f>
      </c>
      <c r="D739" s="10" t="s">
        <v>1566</v>
      </c>
      <c r="E739" s="36">
        <v>5.6</v>
      </c>
      <c r="F739" s="14">
        <v>12</v>
      </c>
      <c r="G739" s="14">
        <v>288</v>
      </c>
      <c r="H739" s="9">
        <v>412</v>
      </c>
      <c r="I739" s="16">
        <f>+VLOOKUP(C739,[1]Sheet1!$B:$K,8,FALSE)</f>
      </c>
    </row>
    <row x14ac:dyDescent="0.25" r="740" customHeight="1" ht="81.95">
      <c r="A740" s="9">
        <v>467020</v>
      </c>
      <c r="B740" s="10" t="s">
        <v>1567</v>
      </c>
      <c r="C740" s="11">
        <f>+MID(B740,1,14)</f>
      </c>
      <c r="D740" s="10" t="s">
        <v>1568</v>
      </c>
      <c r="E740" s="36">
        <v>4.07</v>
      </c>
      <c r="F740" s="14">
        <v>10</v>
      </c>
      <c r="G740" s="14">
        <v>240</v>
      </c>
      <c r="H740" s="9">
        <v>220</v>
      </c>
      <c r="I740" s="16">
        <f>+VLOOKUP(C740,[1]Sheet1!$B:$K,8,FALSE)</f>
      </c>
    </row>
    <row x14ac:dyDescent="0.25" r="741" customHeight="1" ht="81.95">
      <c r="A741" s="9">
        <v>467026</v>
      </c>
      <c r="B741" s="10" t="s">
        <v>1569</v>
      </c>
      <c r="C741" s="11">
        <f>+MID(B741,1,14)</f>
      </c>
      <c r="D741" s="10" t="s">
        <v>1570</v>
      </c>
      <c r="E741" s="13">
        <v>5.84</v>
      </c>
      <c r="F741" s="14">
        <v>10</v>
      </c>
      <c r="G741" s="14">
        <v>240</v>
      </c>
      <c r="H741" s="9">
        <v>380</v>
      </c>
      <c r="I741" s="16">
        <f>+VLOOKUP(C741,[1]Sheet1!$B:$K,8,FALSE)</f>
      </c>
    </row>
    <row x14ac:dyDescent="0.25" r="742" customHeight="1" ht="79.5">
      <c r="A742" s="9">
        <v>467029</v>
      </c>
      <c r="B742" s="10" t="s">
        <v>1571</v>
      </c>
      <c r="C742" s="11">
        <f>+MID(B742,1,14)</f>
      </c>
      <c r="D742" s="10" t="s">
        <v>1572</v>
      </c>
      <c r="E742" s="36">
        <v>5.6</v>
      </c>
      <c r="F742" s="14">
        <v>10</v>
      </c>
      <c r="G742" s="14">
        <v>180</v>
      </c>
      <c r="H742" s="9">
        <v>754</v>
      </c>
      <c r="I742" s="16">
        <f>+VLOOKUP(C742,[1]Sheet1!$B:$K,8,FALSE)</f>
      </c>
    </row>
    <row x14ac:dyDescent="0.25" r="743" customHeight="1" ht="87">
      <c r="A743" s="9">
        <v>467021</v>
      </c>
      <c r="B743" s="10" t="s">
        <v>1573</v>
      </c>
      <c r="C743" s="11">
        <f>+MID(B743,1,14)</f>
      </c>
      <c r="D743" s="31" t="s">
        <v>1574</v>
      </c>
      <c r="E743" s="36">
        <v>4.07</v>
      </c>
      <c r="F743" s="14">
        <v>10</v>
      </c>
      <c r="G743" s="14">
        <v>240</v>
      </c>
      <c r="H743" s="9">
        <v>310</v>
      </c>
      <c r="I743" s="16">
        <f>+VLOOKUP(C743,[1]Sheet1!$B:$K,8,FALSE)</f>
      </c>
    </row>
    <row x14ac:dyDescent="0.25" r="744" customHeight="1" ht="78.95">
      <c r="A744" s="9">
        <v>467022</v>
      </c>
      <c r="B744" s="10" t="s">
        <v>1575</v>
      </c>
      <c r="C744" s="11">
        <f>+MID(B744,1,14)</f>
      </c>
      <c r="D744" s="10" t="s">
        <v>1576</v>
      </c>
      <c r="E744" s="13">
        <v>4.4</v>
      </c>
      <c r="F744" s="14">
        <v>10</v>
      </c>
      <c r="G744" s="14">
        <v>240</v>
      </c>
      <c r="H744" s="9">
        <v>528</v>
      </c>
      <c r="I744" s="16">
        <f>+VLOOKUP(C744,[1]Sheet1!$B:$K,8,FALSE)</f>
      </c>
    </row>
    <row x14ac:dyDescent="0.25" r="745" customHeight="1" ht="80.1">
      <c r="A745" s="9">
        <v>467027</v>
      </c>
      <c r="B745" s="12" t="s">
        <v>1577</v>
      </c>
      <c r="C745" s="11">
        <f>+MID(B745,1,14)</f>
      </c>
      <c r="D745" s="10" t="s">
        <v>1578</v>
      </c>
      <c r="E745" s="67">
        <v>3.73</v>
      </c>
      <c r="F745" s="14">
        <v>10</v>
      </c>
      <c r="G745" s="14">
        <v>50</v>
      </c>
      <c r="H745" s="41">
        <v>0</v>
      </c>
      <c r="I745" s="16">
        <f>+VLOOKUP(C745,[1]Sheet1!$B:$K,8,FALSE)</f>
      </c>
    </row>
    <row x14ac:dyDescent="0.25" r="746" customHeight="1" ht="79.35">
      <c r="A746" s="9">
        <v>467025</v>
      </c>
      <c r="B746" s="12" t="s">
        <v>1579</v>
      </c>
      <c r="C746" s="11">
        <f>+MID(B746,1,14)</f>
      </c>
      <c r="D746" s="10" t="s">
        <v>1580</v>
      </c>
      <c r="E746" s="72">
        <v>5.6</v>
      </c>
      <c r="F746" s="14">
        <v>10</v>
      </c>
      <c r="G746" s="14">
        <v>240</v>
      </c>
      <c r="H746" s="41">
        <v>0</v>
      </c>
      <c r="I746" s="16">
        <f>+VLOOKUP(C746,[1]Sheet1!$B:$K,8,FALSE)</f>
      </c>
    </row>
    <row x14ac:dyDescent="0.25" r="747" customHeight="1" ht="78.75">
      <c r="A747" s="9">
        <v>467023</v>
      </c>
      <c r="B747" s="12" t="s">
        <v>1581</v>
      </c>
      <c r="C747" s="11">
        <f>+MID(B747,1,14)</f>
      </c>
      <c r="D747" s="10" t="s">
        <v>1582</v>
      </c>
      <c r="E747" s="67">
        <v>4.4</v>
      </c>
      <c r="F747" s="14">
        <v>10</v>
      </c>
      <c r="G747" s="14">
        <v>240</v>
      </c>
      <c r="H747" s="41">
        <v>0</v>
      </c>
      <c r="I747" s="16">
        <f>+VLOOKUP(C747,[1]Sheet1!$B:$K,8,FALSE)</f>
      </c>
    </row>
    <row x14ac:dyDescent="0.25" r="748" customHeight="1" ht="27.600000000000005">
      <c r="A748" s="9">
        <v>422115</v>
      </c>
      <c r="B748" s="12" t="s">
        <v>1583</v>
      </c>
      <c r="C748" s="11">
        <f>+MID(B748,1,14)</f>
      </c>
      <c r="D748" s="40" t="s">
        <v>1584</v>
      </c>
      <c r="E748" s="67">
        <v>452.79</v>
      </c>
      <c r="F748" s="14">
        <v>1</v>
      </c>
      <c r="G748" s="14">
        <v>1</v>
      </c>
      <c r="H748" s="9">
        <v>5</v>
      </c>
      <c r="I748" s="16">
        <f>+VLOOKUP(C748,[1]Sheet1!$B:$K,8,FALSE)</f>
      </c>
    </row>
    <row x14ac:dyDescent="0.25" r="749" customHeight="1" ht="26.850000000000005">
      <c r="A749" s="9">
        <v>422116</v>
      </c>
      <c r="B749" s="12" t="s">
        <v>1585</v>
      </c>
      <c r="C749" s="11">
        <f>+MID(B749,1,14)</f>
      </c>
      <c r="D749" s="40" t="s">
        <v>1586</v>
      </c>
      <c r="E749" s="67">
        <v>419.25</v>
      </c>
      <c r="F749" s="14">
        <v>1</v>
      </c>
      <c r="G749" s="14">
        <v>1</v>
      </c>
      <c r="H749" s="9">
        <v>2</v>
      </c>
      <c r="I749" s="16">
        <f>+VLOOKUP(C749,[1]Sheet1!$B:$K,8,FALSE)</f>
      </c>
    </row>
    <row x14ac:dyDescent="0.25" r="750" customHeight="1" ht="26.850000000000005">
      <c r="A750" s="9">
        <v>422117</v>
      </c>
      <c r="B750" s="12" t="s">
        <v>1587</v>
      </c>
      <c r="C750" s="11">
        <f>+MID(B750,1,14)</f>
      </c>
      <c r="D750" s="40" t="s">
        <v>1588</v>
      </c>
      <c r="E750" s="67">
        <v>472.19</v>
      </c>
      <c r="F750" s="14">
        <v>1</v>
      </c>
      <c r="G750" s="14">
        <v>1</v>
      </c>
      <c r="H750" s="9">
        <v>2</v>
      </c>
      <c r="I750" s="16">
        <f>+VLOOKUP(C750,[1]Sheet1!$B:$K,8,FALSE)</f>
      </c>
    </row>
    <row x14ac:dyDescent="0.25" r="751" customHeight="1" ht="26.850000000000005">
      <c r="A751" s="9">
        <v>422147</v>
      </c>
      <c r="B751" s="12" t="s">
        <v>1589</v>
      </c>
      <c r="C751" s="11">
        <f>+MID(B751,1,14)</f>
      </c>
      <c r="D751" s="40" t="s">
        <v>1590</v>
      </c>
      <c r="E751" s="72">
        <v>450.23</v>
      </c>
      <c r="F751" s="14">
        <v>1</v>
      </c>
      <c r="G751" s="14">
        <v>1</v>
      </c>
      <c r="H751" s="9">
        <v>4</v>
      </c>
      <c r="I751" s="16">
        <f>+VLOOKUP(C751,[1]Sheet1!$B:$K,8,FALSE)</f>
      </c>
    </row>
    <row x14ac:dyDescent="0.25" r="752" customHeight="1" ht="26.850000000000005">
      <c r="A752" s="9">
        <v>422141</v>
      </c>
      <c r="B752" s="12" t="s">
        <v>1591</v>
      </c>
      <c r="C752" s="11">
        <f>+MID(B752,1,14)</f>
      </c>
      <c r="D752" s="40" t="s">
        <v>1592</v>
      </c>
      <c r="E752" s="67">
        <v>554.04</v>
      </c>
      <c r="F752" s="14">
        <v>1</v>
      </c>
      <c r="G752" s="14">
        <v>1</v>
      </c>
      <c r="H752" s="9">
        <v>4</v>
      </c>
      <c r="I752" s="16">
        <f>+VLOOKUP(C752,[1]Sheet1!$B:$K,8,FALSE)</f>
      </c>
    </row>
    <row x14ac:dyDescent="0.25" r="753" customHeight="1" ht="26.850000000000005">
      <c r="A753" s="9">
        <v>422148</v>
      </c>
      <c r="B753" s="12" t="s">
        <v>1593</v>
      </c>
      <c r="C753" s="11">
        <f>+MID(B753,1,14)</f>
      </c>
      <c r="D753" s="40" t="s">
        <v>1594</v>
      </c>
      <c r="E753" s="67">
        <v>649.79</v>
      </c>
      <c r="F753" s="14">
        <v>1</v>
      </c>
      <c r="G753" s="14">
        <v>1</v>
      </c>
      <c r="H753" s="41">
        <v>0</v>
      </c>
      <c r="I753" s="16">
        <f>+VLOOKUP(C753,[1]Sheet1!$B:$K,8,FALSE)</f>
      </c>
    </row>
    <row x14ac:dyDescent="0.25" r="754" customHeight="1" ht="26.850000000000005">
      <c r="A754" s="9">
        <v>422165</v>
      </c>
      <c r="B754" s="12" t="s">
        <v>1595</v>
      </c>
      <c r="C754" s="11">
        <f>+MID(B754,1,14)</f>
      </c>
      <c r="D754" s="40" t="s">
        <v>1596</v>
      </c>
      <c r="E754" s="67">
        <v>576.29</v>
      </c>
      <c r="F754" s="14">
        <v>1</v>
      </c>
      <c r="G754" s="14">
        <v>1</v>
      </c>
      <c r="H754" s="9">
        <v>2</v>
      </c>
      <c r="I754" s="16">
        <f>+VLOOKUP(C754,[1]Sheet1!$B:$K,8,FALSE)</f>
      </c>
    </row>
    <row x14ac:dyDescent="0.25" r="755" customHeight="1" ht="26.25">
      <c r="A755" s="9">
        <v>422172</v>
      </c>
      <c r="B755" s="12" t="s">
        <v>1597</v>
      </c>
      <c r="C755" s="11">
        <f>+MID(B755,1,14)</f>
      </c>
      <c r="D755" s="40" t="s">
        <v>1598</v>
      </c>
      <c r="E755" s="67">
        <v>485.62</v>
      </c>
      <c r="F755" s="14">
        <v>1</v>
      </c>
      <c r="G755" s="14">
        <v>1</v>
      </c>
      <c r="H755" s="9">
        <v>3</v>
      </c>
      <c r="I755" s="16">
        <f>+VLOOKUP(C755,[1]Sheet1!$B:$K,8,FALSE)</f>
      </c>
    </row>
    <row x14ac:dyDescent="0.25" r="756" customHeight="1" ht="24.75">
      <c r="A756" s="9">
        <v>422210</v>
      </c>
      <c r="B756" s="10" t="s">
        <v>1599</v>
      </c>
      <c r="C756" s="11">
        <f>+MID(B756,1,14)</f>
      </c>
      <c r="D756" s="40" t="s">
        <v>1600</v>
      </c>
      <c r="E756" s="80">
        <v>967.15</v>
      </c>
      <c r="F756" s="14">
        <v>1</v>
      </c>
      <c r="G756" s="14">
        <v>1</v>
      </c>
      <c r="H756" s="41">
        <v>0</v>
      </c>
      <c r="I756" s="16">
        <f>+VLOOKUP(C756,[1]Sheet1!$B:$K,8,FALSE)</f>
      </c>
    </row>
    <row x14ac:dyDescent="0.25" r="757" customHeight="1" ht="24">
      <c r="A757" s="9">
        <v>422211</v>
      </c>
      <c r="B757" s="10" t="s">
        <v>1601</v>
      </c>
      <c r="C757" s="11">
        <f>+MID(B757,1,14)</f>
      </c>
      <c r="D757" s="40" t="s">
        <v>1602</v>
      </c>
      <c r="E757" s="80">
        <v>1190.16</v>
      </c>
      <c r="F757" s="14">
        <v>1</v>
      </c>
      <c r="G757" s="14">
        <v>1</v>
      </c>
      <c r="H757" s="9">
        <v>2</v>
      </c>
      <c r="I757" s="16">
        <f>+VLOOKUP(C757,[1]Sheet1!$B:$K,8,FALSE)</f>
      </c>
    </row>
    <row x14ac:dyDescent="0.25" r="758" customHeight="1" ht="24">
      <c r="A758" s="9">
        <v>422351</v>
      </c>
      <c r="B758" s="10" t="s">
        <v>1603</v>
      </c>
      <c r="C758" s="11">
        <f>+MID(B758,1,14)</f>
      </c>
      <c r="D758" s="40" t="s">
        <v>1604</v>
      </c>
      <c r="E758" s="80">
        <v>1080.54</v>
      </c>
      <c r="F758" s="14">
        <v>1</v>
      </c>
      <c r="G758" s="14">
        <v>1</v>
      </c>
      <c r="H758" s="9">
        <v>1</v>
      </c>
      <c r="I758" s="16">
        <f>+VLOOKUP(C758,[1]Sheet1!$B:$K,8,FALSE)</f>
      </c>
    </row>
    <row x14ac:dyDescent="0.25" r="759" customHeight="1" ht="24">
      <c r="A759" s="9">
        <v>422214</v>
      </c>
      <c r="B759" s="10" t="s">
        <v>1605</v>
      </c>
      <c r="C759" s="11">
        <f>+MID(B759,1,14)</f>
      </c>
      <c r="D759" s="40" t="s">
        <v>1606</v>
      </c>
      <c r="E759" s="80">
        <v>1264.03</v>
      </c>
      <c r="F759" s="14">
        <v>1</v>
      </c>
      <c r="G759" s="14">
        <v>1</v>
      </c>
      <c r="H759" s="9">
        <v>1</v>
      </c>
      <c r="I759" s="16">
        <f>+VLOOKUP(C759,[1]Sheet1!$B:$K,8,FALSE)</f>
      </c>
    </row>
    <row x14ac:dyDescent="0.25" r="760" customHeight="1" ht="23.45">
      <c r="A760" s="9">
        <v>422196</v>
      </c>
      <c r="B760" s="10" t="s">
        <v>1607</v>
      </c>
      <c r="C760" s="11">
        <f>+MID(B760,1,14)</f>
      </c>
      <c r="D760" s="40" t="s">
        <v>1608</v>
      </c>
      <c r="E760" s="80">
        <v>1346.11</v>
      </c>
      <c r="F760" s="14">
        <v>1</v>
      </c>
      <c r="G760" s="14">
        <v>1</v>
      </c>
      <c r="H760" s="9">
        <v>2</v>
      </c>
      <c r="I760" s="16">
        <f>+VLOOKUP(C760,[1]Sheet1!$B:$K,8,FALSE)</f>
      </c>
    </row>
    <row x14ac:dyDescent="0.25" r="761" customHeight="1" ht="45.20000000000001">
      <c r="A761" s="9">
        <v>393843</v>
      </c>
      <c r="B761" s="10" t="s">
        <v>1609</v>
      </c>
      <c r="C761" s="11">
        <f>+MID(B761,1,14)</f>
      </c>
      <c r="D761" s="10" t="s">
        <v>1610</v>
      </c>
      <c r="E761" s="80">
        <v>275.71</v>
      </c>
      <c r="F761" s="14">
        <v>1</v>
      </c>
      <c r="G761" s="14">
        <v>1</v>
      </c>
      <c r="H761" s="9">
        <v>1</v>
      </c>
      <c r="I761" s="16">
        <f>+VLOOKUP(C761,[1]Sheet1!$B:$K,8,FALSE)</f>
      </c>
    </row>
    <row x14ac:dyDescent="0.25" r="762" customHeight="1" ht="44.45000000000001">
      <c r="A762" s="9">
        <v>393844</v>
      </c>
      <c r="B762" s="10" t="s">
        <v>1611</v>
      </c>
      <c r="C762" s="11">
        <f>+MID(B762,1,14)</f>
      </c>
      <c r="D762" s="10" t="s">
        <v>1612</v>
      </c>
      <c r="E762" s="80">
        <v>360.61</v>
      </c>
      <c r="F762" s="14">
        <v>1</v>
      </c>
      <c r="G762" s="14">
        <v>1</v>
      </c>
      <c r="H762" s="9">
        <v>1</v>
      </c>
      <c r="I762" s="16">
        <f>+VLOOKUP(C762,[1]Sheet1!$B:$K,8,FALSE)</f>
      </c>
    </row>
    <row x14ac:dyDescent="0.25" r="763" customHeight="1" ht="44.1">
      <c r="A763" s="9">
        <v>393845</v>
      </c>
      <c r="B763" s="10" t="s">
        <v>1613</v>
      </c>
      <c r="C763" s="11">
        <f>+MID(B763,1,14)</f>
      </c>
      <c r="D763" s="10" t="s">
        <v>1614</v>
      </c>
      <c r="E763" s="80">
        <v>418.61</v>
      </c>
      <c r="F763" s="14">
        <v>1</v>
      </c>
      <c r="G763" s="14">
        <v>1</v>
      </c>
      <c r="H763" s="9">
        <v>2</v>
      </c>
      <c r="I763" s="16">
        <f>+VLOOKUP(C763,[1]Sheet1!$B:$K,8,FALSE)</f>
      </c>
    </row>
    <row x14ac:dyDescent="0.25" r="764" customHeight="1" ht="73.7">
      <c r="A764" s="9">
        <v>765098</v>
      </c>
      <c r="B764" s="10" t="s">
        <v>1615</v>
      </c>
      <c r="C764" s="11">
        <f>+MID(B764,1,14)</f>
      </c>
      <c r="D764" s="31" t="s">
        <v>1616</v>
      </c>
      <c r="E764" s="80">
        <v>367.47</v>
      </c>
      <c r="F764" s="14">
        <v>1</v>
      </c>
      <c r="G764" s="14">
        <v>5</v>
      </c>
      <c r="H764" s="9">
        <v>5</v>
      </c>
      <c r="I764" s="16">
        <f>+VLOOKUP(C764,[1]Sheet1!$B:$K,8,FALSE)</f>
      </c>
    </row>
    <row x14ac:dyDescent="0.25" r="765" customHeight="1" ht="72.2">
      <c r="A765" s="9">
        <v>765208</v>
      </c>
      <c r="B765" s="10" t="s">
        <v>1617</v>
      </c>
      <c r="C765" s="11">
        <f>+MID(B765,1,14)</f>
      </c>
      <c r="D765" s="31" t="s">
        <v>1618</v>
      </c>
      <c r="E765" s="81">
        <v>262.2</v>
      </c>
      <c r="F765" s="14">
        <v>2</v>
      </c>
      <c r="G765" s="14">
        <v>24</v>
      </c>
      <c r="H765" s="9">
        <v>19</v>
      </c>
      <c r="I765" s="16">
        <f>+VLOOKUP(C765,[1]Sheet1!$B:$K,8,FALSE)</f>
      </c>
    </row>
    <row x14ac:dyDescent="0.25" r="766" customHeight="1" ht="73.7">
      <c r="A766" s="9">
        <v>765146</v>
      </c>
      <c r="B766" s="12" t="s">
        <v>1619</v>
      </c>
      <c r="C766" s="11">
        <f>+MID(B766,1,14)</f>
      </c>
      <c r="D766" s="131" t="s">
        <v>1620</v>
      </c>
      <c r="E766" s="72">
        <v>178.58</v>
      </c>
      <c r="F766" s="14">
        <v>1</v>
      </c>
      <c r="G766" s="14">
        <v>27</v>
      </c>
      <c r="H766" s="9">
        <v>36</v>
      </c>
      <c r="I766" s="16">
        <f>+VLOOKUP(C766,[1]Sheet1!$B:$K,8,FALSE)</f>
      </c>
    </row>
    <row x14ac:dyDescent="0.25" r="767" customHeight="1" ht="72.6">
      <c r="A767" s="9">
        <v>765169</v>
      </c>
      <c r="B767" s="12" t="s">
        <v>1621</v>
      </c>
      <c r="C767" s="11">
        <f>+MID(B767,1,14)</f>
      </c>
      <c r="D767" s="131" t="s">
        <v>1622</v>
      </c>
      <c r="E767" s="72">
        <v>178.58</v>
      </c>
      <c r="F767" s="14">
        <v>1</v>
      </c>
      <c r="G767" s="14">
        <v>27</v>
      </c>
      <c r="H767" s="9">
        <v>54</v>
      </c>
      <c r="I767" s="16">
        <f>+VLOOKUP(C767,[1]Sheet1!$B:$K,8,FALSE)</f>
      </c>
    </row>
    <row x14ac:dyDescent="0.25" r="768" customHeight="1" ht="72.95">
      <c r="A768" s="9">
        <v>765096</v>
      </c>
      <c r="B768" s="132" t="s">
        <v>1623</v>
      </c>
      <c r="C768" s="11">
        <f>+MID(B768,1,14)</f>
      </c>
      <c r="D768" s="132" t="s">
        <v>1624</v>
      </c>
      <c r="E768" s="72">
        <v>159.15</v>
      </c>
      <c r="F768" s="14">
        <v>1</v>
      </c>
      <c r="G768" s="14">
        <v>27</v>
      </c>
      <c r="H768" s="9">
        <v>38</v>
      </c>
      <c r="I768" s="16">
        <f>+VLOOKUP(C768,[1]Sheet1!$B:$K,8,FALSE)</f>
      </c>
    </row>
    <row x14ac:dyDescent="0.25" r="769" customHeight="1" ht="72.95">
      <c r="A769" s="9">
        <v>765097</v>
      </c>
      <c r="B769" s="132" t="s">
        <v>1625</v>
      </c>
      <c r="C769" s="11">
        <f>+MID(B769,1,14)</f>
      </c>
      <c r="D769" s="132" t="s">
        <v>1626</v>
      </c>
      <c r="E769" s="72">
        <v>159.15</v>
      </c>
      <c r="F769" s="14">
        <v>1</v>
      </c>
      <c r="G769" s="14">
        <v>36</v>
      </c>
      <c r="H769" s="9">
        <v>45</v>
      </c>
      <c r="I769" s="16">
        <f>+VLOOKUP(C769,[1]Sheet1!$B:$K,8,FALSE)</f>
      </c>
    </row>
    <row x14ac:dyDescent="0.25" r="770" customHeight="1" ht="36.2">
      <c r="A770" s="9">
        <v>507004</v>
      </c>
      <c r="B770" s="31" t="s">
        <v>1627</v>
      </c>
      <c r="C770" s="11">
        <f>+MID(B770,1,14)</f>
      </c>
      <c r="D770" s="31" t="s">
        <v>1628</v>
      </c>
      <c r="E770" s="72">
        <v>161.21</v>
      </c>
      <c r="F770" s="14">
        <v>1</v>
      </c>
      <c r="G770" s="14">
        <v>8</v>
      </c>
      <c r="H770" s="9">
        <v>1</v>
      </c>
      <c r="I770" s="16">
        <f>+VLOOKUP(C770,[1]Sheet1!$B:$K,8,FALSE)</f>
      </c>
    </row>
    <row x14ac:dyDescent="0.25" r="771" customHeight="1" ht="35.45">
      <c r="A771" s="9">
        <v>504015</v>
      </c>
      <c r="B771" s="31" t="s">
        <v>1629</v>
      </c>
      <c r="C771" s="11">
        <f>+MID(B771,1,14)</f>
      </c>
      <c r="D771" s="31" t="s">
        <v>1630</v>
      </c>
      <c r="E771" s="72">
        <v>152.22</v>
      </c>
      <c r="F771" s="14">
        <v>1</v>
      </c>
      <c r="G771" s="14">
        <v>8</v>
      </c>
      <c r="H771" s="9">
        <v>36</v>
      </c>
      <c r="I771" s="16">
        <f>+VLOOKUP(C771,[1]Sheet1!$B:$K,8,FALSE)</f>
      </c>
    </row>
    <row x14ac:dyDescent="0.25" r="772" customHeight="1" ht="35.1">
      <c r="A772" s="9">
        <v>507005</v>
      </c>
      <c r="B772" s="31" t="s">
        <v>1631</v>
      </c>
      <c r="C772" s="11">
        <f>+MID(B772,1,14)</f>
      </c>
      <c r="D772" s="31" t="s">
        <v>1632</v>
      </c>
      <c r="E772" s="72">
        <v>152.22</v>
      </c>
      <c r="F772" s="14">
        <v>1</v>
      </c>
      <c r="G772" s="14">
        <v>8</v>
      </c>
      <c r="H772" s="9">
        <v>32</v>
      </c>
      <c r="I772" s="16">
        <f>+VLOOKUP(C772,[1]Sheet1!$B:$K,8,FALSE)</f>
      </c>
    </row>
    <row x14ac:dyDescent="0.25" r="773" customHeight="1" ht="107.09999999999998">
      <c r="A773" s="9">
        <v>759004</v>
      </c>
      <c r="B773" s="12" t="s">
        <v>1633</v>
      </c>
      <c r="C773" s="11">
        <f>+MID(B773,1,14)</f>
      </c>
      <c r="D773" s="10" t="s">
        <v>1634</v>
      </c>
      <c r="E773" s="13">
        <v>58.76</v>
      </c>
      <c r="F773" s="14">
        <v>1</v>
      </c>
      <c r="G773" s="14">
        <v>20</v>
      </c>
      <c r="H773" s="41">
        <v>0</v>
      </c>
      <c r="I773" s="16">
        <f>+VLOOKUP(C773,[1]Sheet1!$B:$K,8,FALSE)</f>
      </c>
    </row>
    <row x14ac:dyDescent="0.25" r="774" customHeight="1" ht="111.2">
      <c r="A774" s="9">
        <v>306026</v>
      </c>
      <c r="B774" s="12" t="s">
        <v>1635</v>
      </c>
      <c r="C774" s="11">
        <f>+MID(B774,1,14)</f>
      </c>
      <c r="D774" s="10" t="s">
        <v>1636</v>
      </c>
      <c r="E774" s="13">
        <v>27.56</v>
      </c>
      <c r="F774" s="14">
        <v>2</v>
      </c>
      <c r="G774" s="14">
        <v>320</v>
      </c>
      <c r="H774" s="9">
        <v>392</v>
      </c>
      <c r="I774" s="16">
        <f>+VLOOKUP(C774,[1]Sheet1!$B:$K,8,FALSE)</f>
      </c>
    </row>
    <row x14ac:dyDescent="0.25" r="775" customHeight="1" ht="96.2">
      <c r="A775" s="17">
        <v>474004</v>
      </c>
      <c r="B775" s="33" t="s">
        <v>1637</v>
      </c>
      <c r="C775" s="11">
        <f>+MID(B775,1,14)</f>
      </c>
      <c r="D775" s="18" t="s">
        <v>1638</v>
      </c>
      <c r="E775" s="20">
        <v>9.26</v>
      </c>
      <c r="F775" s="21">
        <v>5</v>
      </c>
      <c r="G775" s="21">
        <v>108</v>
      </c>
      <c r="H775" s="17">
        <v>59</v>
      </c>
      <c r="I775" s="16">
        <f>+VLOOKUP(C775,[1]Sheet1!$B:$K,8,FALSE)</f>
      </c>
    </row>
    <row x14ac:dyDescent="0.25" r="776" customHeight="1" ht="96.2">
      <c r="A776" s="24">
        <v>483000</v>
      </c>
      <c r="B776" s="130" t="s">
        <v>1639</v>
      </c>
      <c r="C776" s="11">
        <f>+MID(B776,1,14)</f>
      </c>
      <c r="D776" s="25" t="s">
        <v>1640</v>
      </c>
      <c r="E776" s="27">
        <v>7.93</v>
      </c>
      <c r="F776" s="28">
        <v>2</v>
      </c>
      <c r="G776" s="28">
        <v>96</v>
      </c>
      <c r="H776" s="24">
        <v>188</v>
      </c>
      <c r="I776" s="16">
        <f>+VLOOKUP(C776,[1]Sheet1!$B:$K,8,FALSE)</f>
      </c>
    </row>
    <row x14ac:dyDescent="0.25" r="777" customHeight="1" ht="133.7">
      <c r="A777" s="9">
        <v>255866</v>
      </c>
      <c r="B777" s="10" t="s">
        <v>1641</v>
      </c>
      <c r="C777" s="11">
        <f>+MID(B777,1,14)</f>
      </c>
      <c r="D777" s="131" t="s">
        <v>1642</v>
      </c>
      <c r="E777" s="67">
        <v>404.28</v>
      </c>
      <c r="F777" s="14">
        <v>1</v>
      </c>
      <c r="G777" s="14">
        <v>2</v>
      </c>
      <c r="H777" s="41">
        <v>0</v>
      </c>
      <c r="I777" s="16">
        <f>+VLOOKUP(C777,[1]Sheet1!$B:$K,8,FALSE)</f>
      </c>
    </row>
    <row x14ac:dyDescent="0.25" r="778" customHeight="1" ht="133.7">
      <c r="A778" s="9">
        <v>315920</v>
      </c>
      <c r="B778" s="10" t="s">
        <v>1643</v>
      </c>
      <c r="C778" s="11">
        <f>+MID(B778,1,14)</f>
      </c>
      <c r="D778" s="131" t="s">
        <v>1644</v>
      </c>
      <c r="E778" s="67">
        <v>437.32</v>
      </c>
      <c r="F778" s="14">
        <v>1</v>
      </c>
      <c r="G778" s="14">
        <v>2</v>
      </c>
      <c r="H778" s="9">
        <v>42</v>
      </c>
      <c r="I778" s="16">
        <f>+VLOOKUP(C778,[1]Sheet1!$B:$K,8,FALSE)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Table 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2022-09-16T20:32:00.122Z</dcterms:created>
  <dcterms:modified xsi:type="dcterms:W3CDTF">2022-09-16T20:32:00.122Z</dcterms:modified>
</cp:coreProperties>
</file>