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philli\Documents\GitHub\OCPScale\docs\Azure\StudyGroups\AZ-220\"/>
    </mc:Choice>
  </mc:AlternateContent>
  <xr:revisionPtr revIDLastSave="0" documentId="8_{C9B21BF6-BD0B-42C4-B8D0-163AFDDEA878}" xr6:coauthVersionLast="45" xr6:coauthVersionMax="45" xr10:uidLastSave="{00000000-0000-0000-0000-000000000000}"/>
  <bookViews>
    <workbookView xWindow="-98" yWindow="-98" windowWidth="24496" windowHeight="15796" tabRatio="500" activeTab="1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2" i="1" l="1"/>
  <c r="D86" i="1"/>
  <c r="D82" i="1"/>
  <c r="D81" i="1" s="1"/>
  <c r="B21" i="3" s="1"/>
  <c r="D77" i="1"/>
  <c r="D72" i="1"/>
  <c r="D68" i="1"/>
  <c r="D67" i="1" s="1"/>
  <c r="B20" i="3" s="1"/>
  <c r="D63" i="1"/>
  <c r="D59" i="1"/>
  <c r="D54" i="1"/>
  <c r="D53" i="1" s="1"/>
  <c r="B19" i="3" s="1"/>
  <c r="D49" i="1"/>
  <c r="D45" i="1"/>
  <c r="D38" i="1"/>
  <c r="D37" i="1" s="1"/>
  <c r="B18" i="3" s="1"/>
  <c r="D31" i="1"/>
  <c r="D26" i="1"/>
  <c r="D22" i="1"/>
  <c r="D17" i="1"/>
  <c r="D16" i="1" s="1"/>
  <c r="B17" i="3" s="1"/>
  <c r="D13" i="1"/>
  <c r="D8" i="1"/>
  <c r="D3" i="1"/>
  <c r="D2" i="1" s="1"/>
  <c r="B16" i="3" s="1"/>
  <c r="B22" i="3" l="1"/>
</calcChain>
</file>

<file path=xl/sharedStrings.xml><?xml version="1.0" encoding="utf-8"?>
<sst xmlns="http://schemas.openxmlformats.org/spreadsheetml/2006/main" count="206" uniqueCount="131">
  <si>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</si>
  <si>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</si>
  <si>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</si>
  <si>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</si>
  <si>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</si>
  <si>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</si>
  <si>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</si>
  <si>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</si>
  <si>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</si>
  <si>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</si>
  <si>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</si>
  <si>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</si>
  <si>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</si>
  <si>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</si>
  <si>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</si>
  <si>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</si>
  <si>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</si>
  <si>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</si>
  <si>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</si>
  <si>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</si>
  <si>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</si>
  <si>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</si>
  <si>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Objective Domain</t>
  </si>
  <si>
    <t>Sub-Domain</t>
  </si>
  <si>
    <t>Task / Topic</t>
  </si>
  <si>
    <t>Confidence Level</t>
  </si>
  <si>
    <t>No Idea</t>
  </si>
  <si>
    <t>Self-Assessment Categories</t>
  </si>
  <si>
    <t>Values</t>
  </si>
  <si>
    <t>Know Well</t>
  </si>
  <si>
    <t>Know a Little</t>
  </si>
  <si>
    <t>On-Demand Training Course</t>
  </si>
  <si>
    <t>Go to the following link to find information about an On-Demand Video Training Course:</t>
  </si>
  <si>
    <t>https://build5nines.com/az-220-microsoft-azure-iot-developer-certification-exam</t>
  </si>
  <si>
    <t>https://docs.microsoft.com/learn/certifications/exams/az-220</t>
  </si>
  <si>
    <t>Implement the IoT solution infrastructure (15-20%)</t>
  </si>
  <si>
    <t>Provision and manage devices (20-25%)</t>
  </si>
  <si>
    <t>Implement Edge (15-20%)</t>
  </si>
  <si>
    <t>Process and manage data (15-20%)</t>
  </si>
  <si>
    <t>Monitor, troubleshoot, and optimize IoT solutions (15-20%)</t>
  </si>
  <si>
    <t>Implement security (15-20%)</t>
  </si>
  <si>
    <t>Create and configure an IoT Hub</t>
  </si>
  <si>
    <t>Build device messaging and communication</t>
  </si>
  <si>
    <t>Configure physical IoT devices</t>
  </si>
  <si>
    <t>Implement the Device Provisioning Service (DPS)</t>
  </si>
  <si>
    <t>Manage the device lifecycle</t>
  </si>
  <si>
    <t>Manage IoT devices by using IoT Hub</t>
  </si>
  <si>
    <t>Build a solution by using IoT Central</t>
  </si>
  <si>
    <t>Set up and deploy an IoT Edge device</t>
  </si>
  <si>
    <t>Develop modules</t>
  </si>
  <si>
    <t>Configure an IoT Edge device</t>
  </si>
  <si>
    <t>Configure routing in Azure IoT Hub</t>
  </si>
  <si>
    <t>Configure stream processing</t>
  </si>
  <si>
    <t>Configure an IoT solution for Time Series Insights (TSI)</t>
  </si>
  <si>
    <t>Configure health monitoring</t>
  </si>
  <si>
    <t>Troubleshoot device communication</t>
  </si>
  <si>
    <t>Perform end-to-end solution testing and diagnostics</t>
  </si>
  <si>
    <t>Implement device authentication in the IoT Hub</t>
  </si>
  <si>
    <t>Implement device security by using DPS</t>
  </si>
  <si>
    <t>Implement Azure Security Center (ASC) for IoT</t>
  </si>
  <si>
    <t>create an IoT Hub</t>
  </si>
  <si>
    <t>register a device</t>
  </si>
  <si>
    <t>configure a device twin</t>
  </si>
  <si>
    <t>configure IoT Hub tier and scaling</t>
  </si>
  <si>
    <t>build messaging solutions by using SDKs (device and service)</t>
  </si>
  <si>
    <t>implement device-to-cloud communication</t>
  </si>
  <si>
    <t>implement cloud-to-device communication</t>
  </si>
  <si>
    <t>configure file upload for devices</t>
  </si>
  <si>
    <t>recommend an appropriate protocol based on device specifications</t>
  </si>
  <si>
    <t>configure device networking, topology, and connectivity</t>
  </si>
  <si>
    <t>create a Device Provisioning Service</t>
  </si>
  <si>
    <t>create a new enrollment in DPS</t>
  </si>
  <si>
    <t>manage allocation policies by using Azure Functions</t>
  </si>
  <si>
    <t>link an IoT Hub to the DPS</t>
  </si>
  <si>
    <t>provision a device by using DPS</t>
  </si>
  <si>
    <t>deprovision an autoenrollment</t>
  </si>
  <si>
    <t>decommission (disenroll) a device</t>
  </si>
  <si>
    <t>manage devices list in the IoT Hub device registry</t>
  </si>
  <si>
    <t>modify device twin tags and properties</t>
  </si>
  <si>
    <t>trigger an action on a set of devices by using IoT Hub Jobs and Direct Methods</t>
  </si>
  <si>
    <t>set up Automatic Device Management of IoT devices at scale</t>
  </si>
  <si>
    <t>define a device type in Azure IoT Central</t>
  </si>
  <si>
    <t>configure rules and actions in Azure IoT Central</t>
  </si>
  <si>
    <t>define the operator view</t>
  </si>
  <si>
    <t>add and manage devices from IoT Central</t>
  </si>
  <si>
    <t>monitor devices</t>
  </si>
  <si>
    <t>create a device identity in IoT Hub</t>
  </si>
  <si>
    <t>deploy a single IoT device to IoT Edge</t>
  </si>
  <si>
    <t>create a deployment for IoT Edge devices</t>
  </si>
  <si>
    <t>install container runtime on IoT devices</t>
  </si>
  <si>
    <t>define and implement deployment manifest</t>
  </si>
  <si>
    <t>update security daemon and runtime</t>
  </si>
  <si>
    <t>create and configure an Edge module</t>
  </si>
  <si>
    <t>deploy a module to an Edge device</t>
  </si>
  <si>
    <t>publish an IoT Edge module to an Azure Container Registry</t>
  </si>
  <si>
    <t>select and deploy an appropriate gateway pattern</t>
  </si>
  <si>
    <t>implement module-to-module communication</t>
  </si>
  <si>
    <t>implement and configure offline support</t>
  </si>
  <si>
    <t>implement message enrichment in IoT Hub</t>
  </si>
  <si>
    <t>configure routing of IoT Device messages to endpoints</t>
  </si>
  <si>
    <t>define and test routing queries</t>
  </si>
  <si>
    <t>integrate with Event Grid</t>
  </si>
  <si>
    <t>create ASA for data and stream processing of IoT data</t>
  </si>
  <si>
    <t>process and filter IoT data by using Azure Functions</t>
  </si>
  <si>
    <t>configure Stream Analytics outputs</t>
  </si>
  <si>
    <t>implement solutions to handle telemetry and time-stamped data</t>
  </si>
  <si>
    <t>create an Azure Time Series Insights (TSI) environment</t>
  </si>
  <si>
    <t>connect the IoT Hub and the Time Series Insights (TSI)</t>
  </si>
  <si>
    <t>configure metrics in IoT Hub</t>
  </si>
  <si>
    <t>set up diagnostics logs for Azure IoT Hub</t>
  </si>
  <si>
    <t>query and visualize tracing by using Azure monitor</t>
  </si>
  <si>
    <t>establish maintenance communication</t>
  </si>
  <si>
    <t>verify device telemetry is received by IoT Hub</t>
  </si>
  <si>
    <t>validate device twin properties, tags and direct methods</t>
  </si>
  <si>
    <t>troubleshoot device disconnects and connects</t>
  </si>
  <si>
    <t>estimate the capacity required for each service in the solution</t>
  </si>
  <si>
    <t>conduct performance and stress testing</t>
  </si>
  <si>
    <t>set up device D2C message tracing by using Azure Distributed Tracing</t>
  </si>
  <si>
    <t>choose an appropriate form of authentication</t>
  </si>
  <si>
    <t>manage the X.509 certificates for a device</t>
  </si>
  <si>
    <t>manage the symmetric keys for a device</t>
  </si>
  <si>
    <t>configure different attestation mechanisms with DPS</t>
  </si>
  <si>
    <t>generate and manage x.509 certificates for IoT Devices</t>
  </si>
  <si>
    <t>configure enrollment with x.509 certificates</t>
  </si>
  <si>
    <t>generate a TPM endorsements key for a device</t>
  </si>
  <si>
    <t>configure enrollment with symmetric keys</t>
  </si>
  <si>
    <t>enable ASC for IoT in Azure IoT Hub</t>
  </si>
  <si>
    <t>create security modules</t>
  </si>
  <si>
    <t>configure custom alerts</t>
  </si>
  <si>
    <t>Self Assessment last updated January 9, 2019</t>
  </si>
  <si>
    <t>Exam AZ-220: Microsoft Azure IoT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</si>
</sst>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4"/>
      <color rgb="FF9C0006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10" fontId="16" fillId="6" borderId="0" xfId="0" applyNumberFormat="1" applyFont="1" applyFill="1"/>
    <xf numFmtId="0" fontId="15" fillId="6" borderId="0" xfId="0" applyFont="1" applyFill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20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/blob/master/LICENSE" TargetMode="External"/><Relationship Id="rId2" Type="http://schemas.openxmlformats.org/officeDocument/2006/relationships/hyperlink" Target="https://github.com/Build5Nines/exam-assessments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build5nines.com/az-220-microsoft-azure-iot-developer-certification-exam" TargetMode="External"/><Relationship Id="rId4" Type="http://schemas.openxmlformats.org/officeDocument/2006/relationships/hyperlink" Target="https://docs.microsoft.com/learn/certifications/exams/az-2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41"/>
  <sheetViews>
    <sheetView zoomScaleNormal="100" workbookViewId="0">
      <selection activeCell="D12" sqref="D12"/>
    </sheetView>
  </sheetViews>
  <sheetFormatPr defaultColWidth="8.8125" defaultRowHeight="15.75" x14ac:dyDescent="0.5"/>
  <cols>
    <col min="1" max="1" width="63.6875" customWidth="1"/>
    <col min="2" max="2" width="19.1875" bestFit="1" customWidth="1"/>
    <col min="3" max="3" width="16.5" customWidth="1"/>
    <col min="4" max="4" width="24.6875" bestFit="1" customWidth="1"/>
  </cols>
  <sheetData>
    <row r="1" spans="1:2" ht="18" x14ac:dyDescent="0.55000000000000004">
      <c r="A1" s="5" t="s">
        <v>0</v>
      </c>
    </row>
    <row r="2" spans="1:2" x14ac:dyDescent="0.5">
      <c r="A2" s="1" t="s">
        <v>1</v>
      </c>
    </row>
    <row r="3" spans="1:2" x14ac:dyDescent="0.5">
      <c r="A3" t="s">
        <v>2</v>
      </c>
    </row>
    <row r="4" spans="1:2" x14ac:dyDescent="0.5">
      <c r="A4" t="s">
        <v>3</v>
      </c>
    </row>
    <row r="5" spans="1:2" x14ac:dyDescent="0.5">
      <c r="A5" t="s">
        <v>4</v>
      </c>
    </row>
    <row r="6" spans="1:2" x14ac:dyDescent="0.5">
      <c r="A6" t="s">
        <v>5</v>
      </c>
    </row>
    <row r="7" spans="1:2" x14ac:dyDescent="0.5">
      <c r="A7" t="s">
        <v>6</v>
      </c>
    </row>
    <row r="8" spans="1:2" x14ac:dyDescent="0.5">
      <c r="A8" s="1" t="s">
        <v>7</v>
      </c>
    </row>
    <row r="10" spans="1:2" x14ac:dyDescent="0.5">
      <c r="A10" t="s">
        <v>8</v>
      </c>
    </row>
    <row r="12" spans="1:2" s="7" customFormat="1" ht="21" x14ac:dyDescent="0.65">
      <c r="A12" s="16" t="s">
        <v>130</v>
      </c>
    </row>
    <row r="13" spans="1:2" x14ac:dyDescent="0.5">
      <c r="A13" s="10" t="s">
        <v>34</v>
      </c>
    </row>
    <row r="15" spans="1:2" x14ac:dyDescent="0.5">
      <c r="A15" s="15" t="s">
        <v>9</v>
      </c>
      <c r="B15" s="15" t="s">
        <v>10</v>
      </c>
    </row>
    <row r="16" spans="1:2" ht="18" x14ac:dyDescent="0.55000000000000004">
      <c r="A16" s="9" t="s">
        <v>35</v>
      </c>
      <c r="B16" s="8">
        <f>'Self Assessment'!D2</f>
        <v>0</v>
      </c>
    </row>
    <row r="17" spans="1:4" ht="18" x14ac:dyDescent="0.55000000000000004">
      <c r="A17" s="9" t="s">
        <v>36</v>
      </c>
      <c r="B17" s="8">
        <f>'Self Assessment'!D16</f>
        <v>0</v>
      </c>
    </row>
    <row r="18" spans="1:4" ht="18" x14ac:dyDescent="0.55000000000000004">
      <c r="A18" s="9" t="s">
        <v>37</v>
      </c>
      <c r="B18" s="8">
        <f>'Self Assessment'!D37</f>
        <v>0</v>
      </c>
    </row>
    <row r="19" spans="1:4" ht="18" x14ac:dyDescent="0.55000000000000004">
      <c r="A19" s="9" t="s">
        <v>38</v>
      </c>
      <c r="B19" s="8">
        <f>'Self Assessment'!D53</f>
        <v>0</v>
      </c>
    </row>
    <row r="20" spans="1:4" ht="18" x14ac:dyDescent="0.55000000000000004">
      <c r="A20" s="9" t="s">
        <v>39</v>
      </c>
      <c r="B20" s="8">
        <f>'Self Assessment'!D67</f>
        <v>0</v>
      </c>
    </row>
    <row r="21" spans="1:4" ht="18" x14ac:dyDescent="0.55000000000000004">
      <c r="A21" s="9" t="s">
        <v>40</v>
      </c>
      <c r="B21" s="8">
        <f>'Self Assessment'!D81</f>
        <v>0</v>
      </c>
    </row>
    <row r="22" spans="1:4" ht="25.5" x14ac:dyDescent="0.75">
      <c r="A22" s="12" t="s">
        <v>11</v>
      </c>
      <c r="B22" s="13">
        <f>SUM(B16:B21)/6</f>
        <v>0</v>
      </c>
    </row>
    <row r="24" spans="1:4" ht="21" x14ac:dyDescent="0.65">
      <c r="A24" s="6" t="s">
        <v>12</v>
      </c>
    </row>
    <row r="25" spans="1:4" x14ac:dyDescent="0.5">
      <c r="A25" s="1" t="s">
        <v>13</v>
      </c>
      <c r="D25" s="10" t="s">
        <v>14</v>
      </c>
    </row>
    <row r="26" spans="1:4" x14ac:dyDescent="0.5">
      <c r="A26" s="1"/>
      <c r="D26" s="10"/>
    </row>
    <row r="28" spans="1:4" ht="21" x14ac:dyDescent="0.65">
      <c r="A28" s="16" t="s">
        <v>31</v>
      </c>
    </row>
    <row r="29" spans="1:4" x14ac:dyDescent="0.5">
      <c r="A29" t="s">
        <v>32</v>
      </c>
    </row>
    <row r="30" spans="1:4" x14ac:dyDescent="0.5">
      <c r="A30" s="10" t="s">
        <v>33</v>
      </c>
    </row>
    <row r="32" spans="1:4" ht="21" x14ac:dyDescent="0.65">
      <c r="A32" s="16" t="s">
        <v>15</v>
      </c>
    </row>
    <row r="33" spans="1:1" x14ac:dyDescent="0.5">
      <c r="A33" t="s">
        <v>16</v>
      </c>
    </row>
    <row r="34" spans="1:1" x14ac:dyDescent="0.5">
      <c r="A34" s="10" t="s">
        <v>17</v>
      </c>
    </row>
    <row r="36" spans="1:1" ht="21" x14ac:dyDescent="0.65">
      <c r="A36" s="16" t="s">
        <v>18</v>
      </c>
    </row>
    <row r="37" spans="1:1" x14ac:dyDescent="0.5">
      <c r="A37" t="s">
        <v>19</v>
      </c>
    </row>
    <row r="38" spans="1:1" x14ac:dyDescent="0.5">
      <c r="A38" s="10" t="s">
        <v>20</v>
      </c>
    </row>
    <row r="39" spans="1:1" x14ac:dyDescent="0.5">
      <c r="A39" t="s">
        <v>21</v>
      </c>
    </row>
    <row r="41" spans="1:1" x14ac:dyDescent="0.5">
      <c r="A41" s="17" t="s">
        <v>129</v>
      </c>
    </row>
  </sheetData>
  <conditionalFormatting sqref="B16:B21">
    <cfRule type="cellIs" dxfId="203" priority="12" operator="greaterThan">
      <formula>0.7</formula>
    </cfRule>
  </conditionalFormatting>
  <conditionalFormatting sqref="B16:B21">
    <cfRule type="cellIs" dxfId="202" priority="11" operator="lessThan">
      <formula>0.5</formula>
    </cfRule>
  </conditionalFormatting>
  <conditionalFormatting sqref="B16:B21">
    <cfRule type="cellIs" dxfId="201" priority="10" operator="between">
      <formula>0.5</formula>
      <formula>0.7</formula>
    </cfRule>
  </conditionalFormatting>
  <conditionalFormatting sqref="B22">
    <cfRule type="cellIs" dxfId="200" priority="9" operator="greaterThan">
      <formula>0.7</formula>
    </cfRule>
  </conditionalFormatting>
  <conditionalFormatting sqref="B22">
    <cfRule type="cellIs" dxfId="199" priority="8" operator="lessThan">
      <formula>0.5</formula>
    </cfRule>
  </conditionalFormatting>
  <conditionalFormatting sqref="B22">
    <cfRule type="cellIs" dxfId="198" priority="7" operator="between">
      <formula>0.5</formula>
      <formula>0.7</formula>
    </cfRule>
  </conditionalFormatting>
  <hyperlinks>
    <hyperlink ref="D25" r:id="rId1" xr:uid="{470DAEA5-C47D-491F-9E24-1E43DFA9EFD7}"/>
    <hyperlink ref="A34" r:id="rId2" xr:uid="{EC9B1DA3-DF0D-4250-A575-BC51343EDE01}"/>
    <hyperlink ref="A38" r:id="rId3" xr:uid="{9138F825-67CB-41CE-B3B4-CACDC89942CE}"/>
    <hyperlink ref="A13" r:id="rId4" xr:uid="{9D16199E-6772-1749-9F30-92085E612E51}"/>
    <hyperlink ref="A30" r:id="rId5" xr:uid="{55444D59-3160-DF4D-B3BF-1D8DBBEC4565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96"/>
  <sheetViews>
    <sheetView tabSelected="1" zoomScale="130" zoomScaleNormal="130" workbookViewId="0">
      <selection activeCell="A2" sqref="A2"/>
    </sheetView>
  </sheetViews>
  <sheetFormatPr defaultColWidth="11" defaultRowHeight="15.75" x14ac:dyDescent="0.5"/>
  <cols>
    <col min="1" max="1" width="19.1875" customWidth="1"/>
    <col min="2" max="2" width="20.6875" customWidth="1"/>
    <col min="3" max="3" width="70.6875" customWidth="1"/>
    <col min="4" max="4" width="15.5" bestFit="1" customWidth="1"/>
  </cols>
  <sheetData>
    <row r="1" spans="1:4" s="14" customFormat="1" ht="18" x14ac:dyDescent="0.55000000000000004">
      <c r="A1" s="14" t="s">
        <v>22</v>
      </c>
      <c r="B1" s="14" t="s">
        <v>23</v>
      </c>
      <c r="C1" s="14" t="s">
        <v>24</v>
      </c>
      <c r="D1" s="14" t="s">
        <v>25</v>
      </c>
    </row>
    <row r="2" spans="1:4" s="6" customFormat="1" ht="21" x14ac:dyDescent="0.65">
      <c r="A2" s="6" t="s">
        <v>35</v>
      </c>
      <c r="D2" s="11">
        <f>SUM(D3:D15)/3</f>
        <v>0</v>
      </c>
    </row>
    <row r="3" spans="1:4" s="7" customFormat="1" ht="18" x14ac:dyDescent="0.55000000000000004">
      <c r="B3" s="7" t="s">
        <v>41</v>
      </c>
      <c r="D3" s="8">
        <f>(VLOOKUP(D4,List_Categories,2,FALSE)+VLOOKUP(D5,List_Categories,2,FALSE)+VLOOKUP(D6,List_Categories,2,FALSE)+VLOOKUP(D7,List_Categories,2,FALSE))/4</f>
        <v>0</v>
      </c>
    </row>
    <row r="4" spans="1:4" s="7" customFormat="1" ht="18" x14ac:dyDescent="0.55000000000000004">
      <c r="C4" s="7" t="s">
        <v>60</v>
      </c>
      <c r="D4" t="s">
        <v>26</v>
      </c>
    </row>
    <row r="5" spans="1:4" s="7" customFormat="1" ht="18" x14ac:dyDescent="0.55000000000000004">
      <c r="C5" s="7" t="s">
        <v>61</v>
      </c>
      <c r="D5" t="s">
        <v>26</v>
      </c>
    </row>
    <row r="6" spans="1:4" s="7" customFormat="1" ht="18" x14ac:dyDescent="0.55000000000000004">
      <c r="C6" s="7" t="s">
        <v>62</v>
      </c>
      <c r="D6" t="s">
        <v>26</v>
      </c>
    </row>
    <row r="7" spans="1:4" s="7" customFormat="1" ht="18" x14ac:dyDescent="0.55000000000000004">
      <c r="C7" s="7" t="s">
        <v>63</v>
      </c>
      <c r="D7" t="s">
        <v>26</v>
      </c>
    </row>
    <row r="8" spans="1:4" s="18" customFormat="1" ht="18" x14ac:dyDescent="0.55000000000000004">
      <c r="B8" s="7" t="s">
        <v>42</v>
      </c>
      <c r="C8" s="7"/>
      <c r="D8" s="8">
        <f>(VLOOKUP(D9,List_Categories,2,FALSE)+VLOOKUP(D10,List_Categories,2,FALSE)+VLOOKUP(D11,List_Categories,2,FALSE)+VLOOKUP(D12,List_Categories,2,FALSE))/4</f>
        <v>0</v>
      </c>
    </row>
    <row r="9" spans="1:4" s="18" customFormat="1" ht="18" x14ac:dyDescent="0.55000000000000004">
      <c r="B9" s="7"/>
      <c r="C9" s="7" t="s">
        <v>64</v>
      </c>
      <c r="D9" t="s">
        <v>26</v>
      </c>
    </row>
    <row r="10" spans="1:4" s="18" customFormat="1" ht="18" x14ac:dyDescent="0.55000000000000004">
      <c r="B10" s="7"/>
      <c r="C10" s="7" t="s">
        <v>65</v>
      </c>
      <c r="D10" t="s">
        <v>26</v>
      </c>
    </row>
    <row r="11" spans="1:4" s="18" customFormat="1" ht="18" x14ac:dyDescent="0.55000000000000004">
      <c r="B11" s="7"/>
      <c r="C11" s="7" t="s">
        <v>66</v>
      </c>
      <c r="D11" t="s">
        <v>26</v>
      </c>
    </row>
    <row r="12" spans="1:4" s="18" customFormat="1" ht="18" x14ac:dyDescent="0.55000000000000004">
      <c r="B12" s="7"/>
      <c r="C12" s="7" t="s">
        <v>67</v>
      </c>
      <c r="D12" t="s">
        <v>26</v>
      </c>
    </row>
    <row r="13" spans="1:4" s="7" customFormat="1" ht="18" x14ac:dyDescent="0.55000000000000004">
      <c r="B13" s="7" t="s">
        <v>43</v>
      </c>
      <c r="D13" s="8">
        <f>(VLOOKUP(D14,List_Categories,2,FALSE)+VLOOKUP(D15,List_Categories,2,FALSE))/2</f>
        <v>0</v>
      </c>
    </row>
    <row r="14" spans="1:4" s="7" customFormat="1" ht="18" x14ac:dyDescent="0.55000000000000004">
      <c r="C14" s="7" t="s">
        <v>68</v>
      </c>
      <c r="D14" t="s">
        <v>26</v>
      </c>
    </row>
    <row r="15" spans="1:4" s="7" customFormat="1" ht="18" x14ac:dyDescent="0.55000000000000004">
      <c r="C15" s="7" t="s">
        <v>69</v>
      </c>
      <c r="D15" t="s">
        <v>26</v>
      </c>
    </row>
    <row r="16" spans="1:4" s="6" customFormat="1" ht="21" x14ac:dyDescent="0.65">
      <c r="A16" s="6" t="s">
        <v>36</v>
      </c>
      <c r="B16" s="7"/>
      <c r="C16" s="7"/>
      <c r="D16" s="11">
        <f>SUM(D17:D36)/4</f>
        <v>0</v>
      </c>
    </row>
    <row r="17" spans="2:4" s="7" customFormat="1" ht="18" x14ac:dyDescent="0.55000000000000004">
      <c r="B17" s="7" t="s">
        <v>44</v>
      </c>
      <c r="D17" s="8">
        <f>(VLOOKUP(D18,List_Categories,2,FALSE)+VLOOKUP(D19,List_Categories,2,FALSE)+VLOOKUP(D20,List_Categories,2,FALSE)+VLOOKUP(D21,List_Categories,2,FALSE))/4</f>
        <v>0</v>
      </c>
    </row>
    <row r="18" spans="2:4" s="7" customFormat="1" ht="18" x14ac:dyDescent="0.55000000000000004">
      <c r="C18" s="7" t="s">
        <v>70</v>
      </c>
      <c r="D18" t="s">
        <v>26</v>
      </c>
    </row>
    <row r="19" spans="2:4" s="7" customFormat="1" ht="18" x14ac:dyDescent="0.55000000000000004">
      <c r="C19" s="7" t="s">
        <v>71</v>
      </c>
      <c r="D19" t="s">
        <v>26</v>
      </c>
    </row>
    <row r="20" spans="2:4" s="7" customFormat="1" ht="18" x14ac:dyDescent="0.55000000000000004">
      <c r="C20" s="7" t="s">
        <v>72</v>
      </c>
      <c r="D20" t="s">
        <v>26</v>
      </c>
    </row>
    <row r="21" spans="2:4" s="7" customFormat="1" ht="18" x14ac:dyDescent="0.55000000000000004">
      <c r="C21" s="7" t="s">
        <v>73</v>
      </c>
      <c r="D21" t="s">
        <v>26</v>
      </c>
    </row>
    <row r="22" spans="2:4" s="7" customFormat="1" ht="18" x14ac:dyDescent="0.55000000000000004">
      <c r="B22" s="7" t="s">
        <v>45</v>
      </c>
      <c r="D22" s="8">
        <f>(VLOOKUP(D23,List_Categories,2,FALSE)+VLOOKUP(D24,List_Categories,2,FALSE)+VLOOKUP(D25,List_Categories,2,FALSE))/3</f>
        <v>0</v>
      </c>
    </row>
    <row r="23" spans="2:4" s="7" customFormat="1" ht="18" x14ac:dyDescent="0.55000000000000004">
      <c r="C23" s="7" t="s">
        <v>74</v>
      </c>
      <c r="D23" t="s">
        <v>26</v>
      </c>
    </row>
    <row r="24" spans="2:4" s="7" customFormat="1" ht="18" x14ac:dyDescent="0.55000000000000004">
      <c r="C24" s="7" t="s">
        <v>75</v>
      </c>
      <c r="D24" t="s">
        <v>26</v>
      </c>
    </row>
    <row r="25" spans="2:4" s="7" customFormat="1" ht="18" x14ac:dyDescent="0.55000000000000004">
      <c r="C25" s="7" t="s">
        <v>76</v>
      </c>
      <c r="D25" t="s">
        <v>26</v>
      </c>
    </row>
    <row r="26" spans="2:4" s="7" customFormat="1" ht="18" x14ac:dyDescent="0.55000000000000004">
      <c r="B26" s="7" t="s">
        <v>46</v>
      </c>
      <c r="D26" s="8">
        <f>(VLOOKUP(D27,List_Categories,2,FALSE)+VLOOKUP(D28,List_Categories,2,FALSE)+VLOOKUP(D29,List_Categories,2,FALSE)+VLOOKUP(D30,List_Categories,2,FALSE))/4</f>
        <v>0</v>
      </c>
    </row>
    <row r="27" spans="2:4" s="7" customFormat="1" ht="18" x14ac:dyDescent="0.55000000000000004">
      <c r="C27" s="7" t="s">
        <v>77</v>
      </c>
      <c r="D27" t="s">
        <v>26</v>
      </c>
    </row>
    <row r="28" spans="2:4" s="7" customFormat="1" ht="18" x14ac:dyDescent="0.55000000000000004">
      <c r="C28" s="7" t="s">
        <v>78</v>
      </c>
      <c r="D28" t="s">
        <v>26</v>
      </c>
    </row>
    <row r="29" spans="2:4" s="7" customFormat="1" ht="18" x14ac:dyDescent="0.55000000000000004">
      <c r="C29" s="7" t="s">
        <v>79</v>
      </c>
      <c r="D29" t="s">
        <v>26</v>
      </c>
    </row>
    <row r="30" spans="2:4" s="7" customFormat="1" ht="18" x14ac:dyDescent="0.55000000000000004">
      <c r="C30" s="7" t="s">
        <v>80</v>
      </c>
      <c r="D30" t="s">
        <v>26</v>
      </c>
    </row>
    <row r="31" spans="2:4" s="7" customFormat="1" ht="18" x14ac:dyDescent="0.55000000000000004">
      <c r="B31" s="7" t="s">
        <v>47</v>
      </c>
      <c r="D31" s="8">
        <f>(VLOOKUP(D32,List_Categories,2,FALSE)+VLOOKUP(D33,List_Categories,2,FALSE)+VLOOKUP(D34,List_Categories,2,FALSE)+VLOOKUP(D35,List_Categories,2,FALSE)+VLOOKUP(D36,List_Categories,2,FALSE))/5</f>
        <v>0</v>
      </c>
    </row>
    <row r="32" spans="2:4" s="7" customFormat="1" ht="18" x14ac:dyDescent="0.55000000000000004">
      <c r="C32" s="7" t="s">
        <v>81</v>
      </c>
      <c r="D32" t="s">
        <v>26</v>
      </c>
    </row>
    <row r="33" spans="1:4" s="7" customFormat="1" ht="18" x14ac:dyDescent="0.55000000000000004">
      <c r="C33" s="7" t="s">
        <v>82</v>
      </c>
      <c r="D33" t="s">
        <v>26</v>
      </c>
    </row>
    <row r="34" spans="1:4" s="7" customFormat="1" ht="18" x14ac:dyDescent="0.55000000000000004">
      <c r="C34" s="7" t="s">
        <v>83</v>
      </c>
      <c r="D34" t="s">
        <v>26</v>
      </c>
    </row>
    <row r="35" spans="1:4" s="7" customFormat="1" ht="18" x14ac:dyDescent="0.55000000000000004">
      <c r="C35" s="7" t="s">
        <v>84</v>
      </c>
      <c r="D35" t="s">
        <v>26</v>
      </c>
    </row>
    <row r="36" spans="1:4" s="7" customFormat="1" ht="18" x14ac:dyDescent="0.55000000000000004">
      <c r="C36" s="7" t="s">
        <v>85</v>
      </c>
      <c r="D36" t="s">
        <v>26</v>
      </c>
    </row>
    <row r="37" spans="1:4" s="6" customFormat="1" ht="21" x14ac:dyDescent="0.65">
      <c r="A37" s="6" t="s">
        <v>37</v>
      </c>
      <c r="B37" s="7"/>
      <c r="C37" s="7"/>
      <c r="D37" s="11">
        <f>SUM(D38:D52)/3</f>
        <v>0</v>
      </c>
    </row>
    <row r="38" spans="1:4" s="7" customFormat="1" ht="18" x14ac:dyDescent="0.55000000000000004">
      <c r="B38" s="7" t="s">
        <v>48</v>
      </c>
      <c r="D38" s="8">
        <f>(VLOOKUP(D39,List_Categories,2,FALSE)+VLOOKUP(D40,List_Categories,2,FALSE)+VLOOKUP(D41,List_Categories,2,FALSE)+VLOOKUP(D42,List_Categories,2,FALSE)+VLOOKUP(D43,List_Categories,2,FALSE)+VLOOKUP(D44,List_Categories,2,FALSE))/6</f>
        <v>0</v>
      </c>
    </row>
    <row r="39" spans="1:4" s="7" customFormat="1" ht="18" x14ac:dyDescent="0.55000000000000004">
      <c r="C39" s="7" t="s">
        <v>86</v>
      </c>
      <c r="D39" t="s">
        <v>26</v>
      </c>
    </row>
    <row r="40" spans="1:4" s="7" customFormat="1" ht="18" x14ac:dyDescent="0.55000000000000004">
      <c r="C40" s="7" t="s">
        <v>87</v>
      </c>
      <c r="D40" t="s">
        <v>26</v>
      </c>
    </row>
    <row r="41" spans="1:4" s="7" customFormat="1" ht="18" x14ac:dyDescent="0.55000000000000004">
      <c r="C41" s="7" t="s">
        <v>88</v>
      </c>
      <c r="D41" t="s">
        <v>26</v>
      </c>
    </row>
    <row r="42" spans="1:4" s="7" customFormat="1" ht="18" x14ac:dyDescent="0.55000000000000004">
      <c r="C42" s="7" t="s">
        <v>89</v>
      </c>
      <c r="D42" t="s">
        <v>26</v>
      </c>
    </row>
    <row r="43" spans="1:4" s="7" customFormat="1" ht="18" x14ac:dyDescent="0.55000000000000004">
      <c r="C43" s="7" t="s">
        <v>90</v>
      </c>
      <c r="D43" t="s">
        <v>26</v>
      </c>
    </row>
    <row r="44" spans="1:4" s="7" customFormat="1" ht="18" x14ac:dyDescent="0.55000000000000004">
      <c r="C44" s="7" t="s">
        <v>91</v>
      </c>
      <c r="D44" t="s">
        <v>26</v>
      </c>
    </row>
    <row r="45" spans="1:4" s="7" customFormat="1" ht="18" x14ac:dyDescent="0.55000000000000004">
      <c r="B45" s="7" t="s">
        <v>49</v>
      </c>
      <c r="D45" s="8">
        <f>(VLOOKUP(D46,List_Categories,2,FALSE)+VLOOKUP(D47,List_Categories,2,FALSE)+VLOOKUP(D48,List_Categories,2,FALSE))/3</f>
        <v>0</v>
      </c>
    </row>
    <row r="46" spans="1:4" s="7" customFormat="1" ht="18" x14ac:dyDescent="0.55000000000000004">
      <c r="C46" s="7" t="s">
        <v>92</v>
      </c>
      <c r="D46" t="s">
        <v>26</v>
      </c>
    </row>
    <row r="47" spans="1:4" s="7" customFormat="1" ht="18" x14ac:dyDescent="0.55000000000000004">
      <c r="C47" s="7" t="s">
        <v>93</v>
      </c>
      <c r="D47" t="s">
        <v>26</v>
      </c>
    </row>
    <row r="48" spans="1:4" s="7" customFormat="1" ht="18" x14ac:dyDescent="0.55000000000000004">
      <c r="C48" s="7" t="s">
        <v>94</v>
      </c>
      <c r="D48" t="s">
        <v>26</v>
      </c>
    </row>
    <row r="49" spans="1:4" s="7" customFormat="1" ht="18" x14ac:dyDescent="0.55000000000000004">
      <c r="B49" s="7" t="s">
        <v>50</v>
      </c>
      <c r="D49" s="8">
        <f>(VLOOKUP(D50,List_Categories,2,FALSE)+VLOOKUP(D51,List_Categories,2,FALSE)+VLOOKUP(D52,List_Categories,2,FALSE))/3</f>
        <v>0</v>
      </c>
    </row>
    <row r="50" spans="1:4" s="7" customFormat="1" ht="18" x14ac:dyDescent="0.55000000000000004">
      <c r="C50" s="7" t="s">
        <v>95</v>
      </c>
      <c r="D50" t="s">
        <v>26</v>
      </c>
    </row>
    <row r="51" spans="1:4" s="7" customFormat="1" ht="18" x14ac:dyDescent="0.55000000000000004">
      <c r="C51" s="7" t="s">
        <v>96</v>
      </c>
      <c r="D51" t="s">
        <v>26</v>
      </c>
    </row>
    <row r="52" spans="1:4" ht="18" x14ac:dyDescent="0.55000000000000004">
      <c r="A52" s="7"/>
      <c r="B52" s="7"/>
      <c r="C52" s="7" t="s">
        <v>97</v>
      </c>
      <c r="D52" t="s">
        <v>26</v>
      </c>
    </row>
    <row r="53" spans="1:4" s="6" customFormat="1" ht="21" x14ac:dyDescent="0.65">
      <c r="A53" s="6" t="s">
        <v>38</v>
      </c>
      <c r="B53" s="7"/>
      <c r="C53" s="7"/>
      <c r="D53" s="11">
        <f>SUM(D54:D66)/3</f>
        <v>0</v>
      </c>
    </row>
    <row r="54" spans="1:4" s="7" customFormat="1" ht="18" x14ac:dyDescent="0.55000000000000004">
      <c r="B54" s="7" t="s">
        <v>51</v>
      </c>
      <c r="D54" s="8">
        <f>(VLOOKUP(D55,List_Categories,2,FALSE)+VLOOKUP(D56,List_Categories,2,FALSE)+VLOOKUP(D57,List_Categories,2,FALSE)+VLOOKUP(D58,List_Categories,2,FALSE))/4</f>
        <v>0</v>
      </c>
    </row>
    <row r="55" spans="1:4" s="7" customFormat="1" ht="18" x14ac:dyDescent="0.55000000000000004">
      <c r="C55" s="7" t="s">
        <v>98</v>
      </c>
      <c r="D55" t="s">
        <v>26</v>
      </c>
    </row>
    <row r="56" spans="1:4" s="7" customFormat="1" ht="18" x14ac:dyDescent="0.55000000000000004">
      <c r="C56" s="7" t="s">
        <v>99</v>
      </c>
      <c r="D56" t="s">
        <v>26</v>
      </c>
    </row>
    <row r="57" spans="1:4" s="7" customFormat="1" ht="18" x14ac:dyDescent="0.55000000000000004">
      <c r="C57" s="7" t="s">
        <v>100</v>
      </c>
      <c r="D57" t="s">
        <v>26</v>
      </c>
    </row>
    <row r="58" spans="1:4" s="7" customFormat="1" ht="18" x14ac:dyDescent="0.55000000000000004">
      <c r="C58" s="7" t="s">
        <v>101</v>
      </c>
      <c r="D58" t="s">
        <v>26</v>
      </c>
    </row>
    <row r="59" spans="1:4" s="7" customFormat="1" ht="18" x14ac:dyDescent="0.55000000000000004">
      <c r="B59" s="7" t="s">
        <v>52</v>
      </c>
      <c r="D59" s="8">
        <f>(VLOOKUP(D60,List_Categories,2,FALSE)+VLOOKUP(D61,List_Categories,2,FALSE)+VLOOKUP(D62,List_Categories,2,FALSE))/3</f>
        <v>0</v>
      </c>
    </row>
    <row r="60" spans="1:4" s="7" customFormat="1" ht="18" x14ac:dyDescent="0.55000000000000004">
      <c r="C60" s="7" t="s">
        <v>102</v>
      </c>
      <c r="D60" t="s">
        <v>26</v>
      </c>
    </row>
    <row r="61" spans="1:4" s="7" customFormat="1" ht="18" x14ac:dyDescent="0.55000000000000004">
      <c r="C61" s="7" t="s">
        <v>103</v>
      </c>
      <c r="D61" t="s">
        <v>26</v>
      </c>
    </row>
    <row r="62" spans="1:4" s="7" customFormat="1" ht="18" x14ac:dyDescent="0.55000000000000004">
      <c r="C62" s="7" t="s">
        <v>104</v>
      </c>
      <c r="D62" t="s">
        <v>26</v>
      </c>
    </row>
    <row r="63" spans="1:4" s="7" customFormat="1" ht="18" x14ac:dyDescent="0.55000000000000004">
      <c r="B63" s="7" t="s">
        <v>53</v>
      </c>
      <c r="D63" s="8">
        <f>(VLOOKUP(D64,List_Categories,2,FALSE)+VLOOKUP(D65,List_Categories,2,FALSE)+VLOOKUP(D66,List_Categories,2,FALSE))/3</f>
        <v>0</v>
      </c>
    </row>
    <row r="64" spans="1:4" s="7" customFormat="1" ht="18" x14ac:dyDescent="0.55000000000000004">
      <c r="C64" s="7" t="s">
        <v>105</v>
      </c>
      <c r="D64" t="s">
        <v>26</v>
      </c>
    </row>
    <row r="65" spans="1:4" s="7" customFormat="1" ht="18" x14ac:dyDescent="0.55000000000000004">
      <c r="C65" s="7" t="s">
        <v>106</v>
      </c>
      <c r="D65" t="s">
        <v>26</v>
      </c>
    </row>
    <row r="66" spans="1:4" ht="18" x14ac:dyDescent="0.55000000000000004">
      <c r="A66" s="7"/>
      <c r="B66" s="7"/>
      <c r="C66" s="7" t="s">
        <v>107</v>
      </c>
      <c r="D66" t="s">
        <v>26</v>
      </c>
    </row>
    <row r="67" spans="1:4" ht="21" x14ac:dyDescent="0.65">
      <c r="A67" s="20" t="s">
        <v>39</v>
      </c>
      <c r="B67" s="7"/>
      <c r="C67" s="7"/>
      <c r="D67" s="11">
        <f>SUM(D68:D80)/3</f>
        <v>0</v>
      </c>
    </row>
    <row r="68" spans="1:4" ht="18" x14ac:dyDescent="0.55000000000000004">
      <c r="A68" s="21"/>
      <c r="B68" s="7" t="s">
        <v>54</v>
      </c>
      <c r="C68" s="7"/>
      <c r="D68" s="22">
        <f>(VLOOKUP(D69,List_Categories,2,FALSE)+VLOOKUP(D70,List_Categories,2,FALSE)+VLOOKUP(D71,List_Categories,2,FALSE))/3</f>
        <v>0</v>
      </c>
    </row>
    <row r="69" spans="1:4" ht="18" x14ac:dyDescent="0.55000000000000004">
      <c r="A69" s="21"/>
      <c r="B69" s="7"/>
      <c r="C69" s="7" t="s">
        <v>108</v>
      </c>
      <c r="D69" s="23" t="s">
        <v>26</v>
      </c>
    </row>
    <row r="70" spans="1:4" ht="18" x14ac:dyDescent="0.55000000000000004">
      <c r="A70" s="21"/>
      <c r="B70" s="7"/>
      <c r="C70" s="7" t="s">
        <v>109</v>
      </c>
      <c r="D70" s="23" t="s">
        <v>26</v>
      </c>
    </row>
    <row r="71" spans="1:4" ht="18" x14ac:dyDescent="0.55000000000000004">
      <c r="A71" s="21"/>
      <c r="B71" s="7"/>
      <c r="C71" s="7" t="s">
        <v>110</v>
      </c>
      <c r="D71" s="23" t="s">
        <v>26</v>
      </c>
    </row>
    <row r="72" spans="1:4" ht="18" x14ac:dyDescent="0.55000000000000004">
      <c r="A72" s="21"/>
      <c r="B72" s="7" t="s">
        <v>55</v>
      </c>
      <c r="C72" s="7"/>
      <c r="D72" s="22">
        <f>(VLOOKUP(D73,List_Categories,2,FALSE)+VLOOKUP(D74,List_Categories,2,FALSE)+VLOOKUP(D75,List_Categories,2,FALSE)+VLOOKUP(D76,List_Categories,2,FALSE))/4</f>
        <v>0</v>
      </c>
    </row>
    <row r="73" spans="1:4" ht="18" x14ac:dyDescent="0.55000000000000004">
      <c r="A73" s="21"/>
      <c r="B73" s="7"/>
      <c r="C73" s="7" t="s">
        <v>111</v>
      </c>
      <c r="D73" s="23" t="s">
        <v>26</v>
      </c>
    </row>
    <row r="74" spans="1:4" ht="18" x14ac:dyDescent="0.55000000000000004">
      <c r="A74" s="21"/>
      <c r="B74" s="7"/>
      <c r="C74" s="7" t="s">
        <v>112</v>
      </c>
      <c r="D74" s="23" t="s">
        <v>26</v>
      </c>
    </row>
    <row r="75" spans="1:4" ht="18" x14ac:dyDescent="0.55000000000000004">
      <c r="A75" s="21"/>
      <c r="B75" s="7"/>
      <c r="C75" s="7" t="s">
        <v>113</v>
      </c>
      <c r="D75" s="23" t="s">
        <v>26</v>
      </c>
    </row>
    <row r="76" spans="1:4" ht="18" x14ac:dyDescent="0.55000000000000004">
      <c r="A76" s="21"/>
      <c r="B76" s="7"/>
      <c r="C76" s="7" t="s">
        <v>114</v>
      </c>
      <c r="D76" s="23" t="s">
        <v>26</v>
      </c>
    </row>
    <row r="77" spans="1:4" ht="18" x14ac:dyDescent="0.55000000000000004">
      <c r="A77" s="21"/>
      <c r="B77" s="7" t="s">
        <v>56</v>
      </c>
      <c r="C77" s="7"/>
      <c r="D77" s="22">
        <f>(VLOOKUP(D78,List_Categories,2,FALSE)+VLOOKUP(D79,List_Categories,2,FALSE)+VLOOKUP(D80,List_Categories,2,FALSE))/3</f>
        <v>0</v>
      </c>
    </row>
    <row r="78" spans="1:4" ht="18" x14ac:dyDescent="0.55000000000000004">
      <c r="A78" s="21"/>
      <c r="B78" s="7"/>
      <c r="C78" s="7" t="s">
        <v>115</v>
      </c>
      <c r="D78" s="23" t="s">
        <v>26</v>
      </c>
    </row>
    <row r="79" spans="1:4" ht="18" x14ac:dyDescent="0.55000000000000004">
      <c r="A79" s="21"/>
      <c r="B79" s="7"/>
      <c r="C79" s="7" t="s">
        <v>116</v>
      </c>
      <c r="D79" s="23" t="s">
        <v>26</v>
      </c>
    </row>
    <row r="80" spans="1:4" ht="18" x14ac:dyDescent="0.55000000000000004">
      <c r="A80" s="21"/>
      <c r="B80" s="7"/>
      <c r="C80" s="7" t="s">
        <v>117</v>
      </c>
      <c r="D80" s="23" t="s">
        <v>26</v>
      </c>
    </row>
    <row r="81" spans="1:4" ht="21" x14ac:dyDescent="0.65">
      <c r="A81" s="20" t="s">
        <v>40</v>
      </c>
      <c r="B81" s="7"/>
      <c r="C81" s="7"/>
      <c r="D81" s="11">
        <f>SUM(D82:D95)/3</f>
        <v>0</v>
      </c>
    </row>
    <row r="82" spans="1:4" ht="18" x14ac:dyDescent="0.55000000000000004">
      <c r="A82" s="21"/>
      <c r="B82" s="7" t="s">
        <v>57</v>
      </c>
      <c r="C82" s="7"/>
      <c r="D82" s="22">
        <f>(VLOOKUP(D83,List_Categories,2,FALSE)+VLOOKUP(D84,List_Categories,2,FALSE)+VLOOKUP(D85,List_Categories,2,FALSE))/3</f>
        <v>0</v>
      </c>
    </row>
    <row r="83" spans="1:4" ht="18" x14ac:dyDescent="0.55000000000000004">
      <c r="A83" s="21"/>
      <c r="B83" s="7"/>
      <c r="C83" s="7" t="s">
        <v>118</v>
      </c>
      <c r="D83" s="23" t="s">
        <v>26</v>
      </c>
    </row>
    <row r="84" spans="1:4" ht="18" x14ac:dyDescent="0.55000000000000004">
      <c r="A84" s="21"/>
      <c r="B84" s="7"/>
      <c r="C84" s="7" t="s">
        <v>119</v>
      </c>
      <c r="D84" s="23" t="s">
        <v>26</v>
      </c>
    </row>
    <row r="85" spans="1:4" ht="18" x14ac:dyDescent="0.55000000000000004">
      <c r="A85" s="21"/>
      <c r="B85" s="7"/>
      <c r="C85" s="7" t="s">
        <v>120</v>
      </c>
      <c r="D85" s="23" t="s">
        <v>26</v>
      </c>
    </row>
    <row r="86" spans="1:4" ht="18" x14ac:dyDescent="0.55000000000000004">
      <c r="A86" s="21"/>
      <c r="B86" s="7" t="s">
        <v>58</v>
      </c>
      <c r="C86" s="7"/>
      <c r="D86" s="22">
        <f>(VLOOKUP(D87,List_Categories,2,FALSE)+VLOOKUP(D88,List_Categories,2,FALSE)+VLOOKUP(D89,List_Categories,2,FALSE)+VLOOKUP(D90,List_Categories,2,FALSE)+VLOOKUP(D91,List_Categories,2,FALSE))/5</f>
        <v>0</v>
      </c>
    </row>
    <row r="87" spans="1:4" ht="18" x14ac:dyDescent="0.55000000000000004">
      <c r="A87" s="21"/>
      <c r="B87" s="7"/>
      <c r="C87" s="7" t="s">
        <v>121</v>
      </c>
      <c r="D87" s="23" t="s">
        <v>26</v>
      </c>
    </row>
    <row r="88" spans="1:4" ht="18" x14ac:dyDescent="0.55000000000000004">
      <c r="A88" s="21"/>
      <c r="B88" s="7"/>
      <c r="C88" s="7" t="s">
        <v>122</v>
      </c>
      <c r="D88" s="23" t="s">
        <v>26</v>
      </c>
    </row>
    <row r="89" spans="1:4" ht="18" x14ac:dyDescent="0.55000000000000004">
      <c r="A89" s="21"/>
      <c r="B89" s="7"/>
      <c r="C89" s="7" t="s">
        <v>123</v>
      </c>
      <c r="D89" s="23" t="s">
        <v>26</v>
      </c>
    </row>
    <row r="90" spans="1:4" ht="18" x14ac:dyDescent="0.55000000000000004">
      <c r="A90" s="21"/>
      <c r="B90" s="7"/>
      <c r="C90" s="7" t="s">
        <v>124</v>
      </c>
      <c r="D90" s="23" t="s">
        <v>26</v>
      </c>
    </row>
    <row r="91" spans="1:4" ht="18" x14ac:dyDescent="0.55000000000000004">
      <c r="A91" s="21"/>
      <c r="B91" s="7"/>
      <c r="C91" s="7" t="s">
        <v>125</v>
      </c>
      <c r="D91" s="23" t="s">
        <v>26</v>
      </c>
    </row>
    <row r="92" spans="1:4" ht="18" x14ac:dyDescent="0.55000000000000004">
      <c r="A92" s="21"/>
      <c r="B92" s="7" t="s">
        <v>59</v>
      </c>
      <c r="C92" s="7"/>
      <c r="D92" s="22">
        <f>(VLOOKUP(D93,List_Categories,2,FALSE)+VLOOKUP(D94,List_Categories,2,FALSE)+VLOOKUP(D95,List_Categories,2,FALSE))/3</f>
        <v>0</v>
      </c>
    </row>
    <row r="93" spans="1:4" ht="18" x14ac:dyDescent="0.55000000000000004">
      <c r="A93" s="21"/>
      <c r="B93" s="7"/>
      <c r="C93" s="7" t="s">
        <v>126</v>
      </c>
      <c r="D93" s="23" t="s">
        <v>26</v>
      </c>
    </row>
    <row r="94" spans="1:4" ht="18" x14ac:dyDescent="0.55000000000000004">
      <c r="A94" s="21"/>
      <c r="B94" s="7"/>
      <c r="C94" s="7" t="s">
        <v>127</v>
      </c>
      <c r="D94" s="23" t="s">
        <v>26</v>
      </c>
    </row>
    <row r="95" spans="1:4" ht="18" x14ac:dyDescent="0.55000000000000004">
      <c r="A95" s="21"/>
      <c r="B95" s="7"/>
      <c r="C95" s="7" t="s">
        <v>128</v>
      </c>
      <c r="D95" s="23" t="s">
        <v>26</v>
      </c>
    </row>
    <row r="96" spans="1:4" ht="18" x14ac:dyDescent="0.55000000000000004">
      <c r="C96" s="7"/>
    </row>
  </sheetData>
  <conditionalFormatting sqref="D3">
    <cfRule type="cellIs" dxfId="197" priority="954" operator="greaterThan">
      <formula>0.7</formula>
    </cfRule>
  </conditionalFormatting>
  <conditionalFormatting sqref="D3">
    <cfRule type="cellIs" dxfId="196" priority="953" operator="lessThan">
      <formula>0.5</formula>
    </cfRule>
  </conditionalFormatting>
  <conditionalFormatting sqref="D3">
    <cfRule type="cellIs" dxfId="195" priority="952" operator="between">
      <formula>0.5</formula>
      <formula>0.7</formula>
    </cfRule>
  </conditionalFormatting>
  <conditionalFormatting sqref="D8">
    <cfRule type="cellIs" dxfId="194" priority="870" operator="greaterThan">
      <formula>0.7</formula>
    </cfRule>
  </conditionalFormatting>
  <conditionalFormatting sqref="D8">
    <cfRule type="cellIs" dxfId="193" priority="869" operator="lessThan">
      <formula>0.5</formula>
    </cfRule>
  </conditionalFormatting>
  <conditionalFormatting sqref="D8">
    <cfRule type="cellIs" dxfId="192" priority="868" operator="between">
      <formula>0.5</formula>
      <formula>0.7</formula>
    </cfRule>
  </conditionalFormatting>
  <conditionalFormatting sqref="D2">
    <cfRule type="cellIs" dxfId="191" priority="885" operator="greaterThan">
      <formula>0.7</formula>
    </cfRule>
  </conditionalFormatting>
  <conditionalFormatting sqref="D2">
    <cfRule type="cellIs" dxfId="190" priority="884" operator="lessThan">
      <formula>0.5</formula>
    </cfRule>
  </conditionalFormatting>
  <conditionalFormatting sqref="D2">
    <cfRule type="cellIs" dxfId="189" priority="883" operator="between">
      <formula>0.5</formula>
      <formula>0.7</formula>
    </cfRule>
  </conditionalFormatting>
  <conditionalFormatting sqref="D37">
    <cfRule type="cellIs" dxfId="188" priority="879" operator="greaterThan">
      <formula>0.7</formula>
    </cfRule>
  </conditionalFormatting>
  <conditionalFormatting sqref="D37">
    <cfRule type="cellIs" dxfId="187" priority="878" operator="lessThan">
      <formula>0.5</formula>
    </cfRule>
  </conditionalFormatting>
  <conditionalFormatting sqref="D37">
    <cfRule type="cellIs" dxfId="186" priority="877" operator="between">
      <formula>0.5</formula>
      <formula>0.7</formula>
    </cfRule>
  </conditionalFormatting>
  <conditionalFormatting sqref="D13">
    <cfRule type="cellIs" dxfId="185" priority="867" operator="greaterThan">
      <formula>0.7</formula>
    </cfRule>
  </conditionalFormatting>
  <conditionalFormatting sqref="D13">
    <cfRule type="cellIs" dxfId="184" priority="866" operator="lessThan">
      <formula>0.5</formula>
    </cfRule>
  </conditionalFormatting>
  <conditionalFormatting sqref="D13">
    <cfRule type="cellIs" dxfId="183" priority="865" operator="between">
      <formula>0.5</formula>
      <formula>0.7</formula>
    </cfRule>
  </conditionalFormatting>
  <conditionalFormatting sqref="D31">
    <cfRule type="cellIs" dxfId="182" priority="831" operator="greaterThan">
      <formula>0.7</formula>
    </cfRule>
  </conditionalFormatting>
  <conditionalFormatting sqref="D31">
    <cfRule type="cellIs" dxfId="181" priority="830" operator="lessThan">
      <formula>0.5</formula>
    </cfRule>
  </conditionalFormatting>
  <conditionalFormatting sqref="D31">
    <cfRule type="cellIs" dxfId="180" priority="829" operator="between">
      <formula>0.5</formula>
      <formula>0.7</formula>
    </cfRule>
  </conditionalFormatting>
  <conditionalFormatting sqref="D38">
    <cfRule type="cellIs" dxfId="179" priority="813" operator="greaterThan">
      <formula>0.7</formula>
    </cfRule>
  </conditionalFormatting>
  <conditionalFormatting sqref="D38">
    <cfRule type="cellIs" dxfId="178" priority="812" operator="lessThan">
      <formula>0.5</formula>
    </cfRule>
  </conditionalFormatting>
  <conditionalFormatting sqref="D38">
    <cfRule type="cellIs" dxfId="177" priority="811" operator="between">
      <formula>0.5</formula>
      <formula>0.7</formula>
    </cfRule>
  </conditionalFormatting>
  <conditionalFormatting sqref="D17">
    <cfRule type="cellIs" dxfId="176" priority="834" operator="greaterThan">
      <formula>0.7</formula>
    </cfRule>
  </conditionalFormatting>
  <conditionalFormatting sqref="D17">
    <cfRule type="cellIs" dxfId="175" priority="833" operator="lessThan">
      <formula>0.5</formula>
    </cfRule>
  </conditionalFormatting>
  <conditionalFormatting sqref="D17">
    <cfRule type="cellIs" dxfId="174" priority="832" operator="between">
      <formula>0.5</formula>
      <formula>0.7</formula>
    </cfRule>
  </conditionalFormatting>
  <conditionalFormatting sqref="D45">
    <cfRule type="cellIs" dxfId="173" priority="807" operator="greaterThan">
      <formula>0.7</formula>
    </cfRule>
  </conditionalFormatting>
  <conditionalFormatting sqref="D45">
    <cfRule type="cellIs" dxfId="172" priority="806" operator="lessThan">
      <formula>0.5</formula>
    </cfRule>
  </conditionalFormatting>
  <conditionalFormatting sqref="D45">
    <cfRule type="cellIs" dxfId="171" priority="805" operator="between">
      <formula>0.5</formula>
      <formula>0.7</formula>
    </cfRule>
  </conditionalFormatting>
  <conditionalFormatting sqref="D36">
    <cfRule type="cellIs" dxfId="170" priority="252" operator="equal">
      <formula>"No Idea"</formula>
    </cfRule>
  </conditionalFormatting>
  <conditionalFormatting sqref="D36">
    <cfRule type="cellIs" dxfId="169" priority="251" operator="equal">
      <formula>"Know a Little"</formula>
    </cfRule>
  </conditionalFormatting>
  <conditionalFormatting sqref="D36">
    <cfRule type="cellIs" dxfId="168" priority="250" operator="equal">
      <formula>"Know Well"</formula>
    </cfRule>
  </conditionalFormatting>
  <conditionalFormatting sqref="D35">
    <cfRule type="cellIs" dxfId="167" priority="249" operator="equal">
      <formula>"No Idea"</formula>
    </cfRule>
  </conditionalFormatting>
  <conditionalFormatting sqref="D35">
    <cfRule type="cellIs" dxfId="166" priority="248" operator="equal">
      <formula>"Know a Little"</formula>
    </cfRule>
  </conditionalFormatting>
  <conditionalFormatting sqref="D35">
    <cfRule type="cellIs" dxfId="165" priority="247" operator="equal">
      <formula>"Know Well"</formula>
    </cfRule>
  </conditionalFormatting>
  <conditionalFormatting sqref="D7">
    <cfRule type="cellIs" dxfId="164" priority="219" operator="equal">
      <formula>"No Idea"</formula>
    </cfRule>
  </conditionalFormatting>
  <conditionalFormatting sqref="D7">
    <cfRule type="cellIs" dxfId="163" priority="218" operator="equal">
      <formula>"Know a Little"</formula>
    </cfRule>
  </conditionalFormatting>
  <conditionalFormatting sqref="D7">
    <cfRule type="cellIs" dxfId="162" priority="217" operator="equal">
      <formula>"Know Well"</formula>
    </cfRule>
  </conditionalFormatting>
  <conditionalFormatting sqref="D6">
    <cfRule type="cellIs" dxfId="161" priority="216" operator="equal">
      <formula>"No Idea"</formula>
    </cfRule>
  </conditionalFormatting>
  <conditionalFormatting sqref="D6">
    <cfRule type="cellIs" dxfId="160" priority="215" operator="equal">
      <formula>"Know a Little"</formula>
    </cfRule>
  </conditionalFormatting>
  <conditionalFormatting sqref="D6">
    <cfRule type="cellIs" dxfId="159" priority="214" operator="equal">
      <formula>"Know Well"</formula>
    </cfRule>
  </conditionalFormatting>
  <conditionalFormatting sqref="D10">
    <cfRule type="cellIs" dxfId="158" priority="210" operator="equal">
      <formula>"No Idea"</formula>
    </cfRule>
  </conditionalFormatting>
  <conditionalFormatting sqref="D10">
    <cfRule type="cellIs" dxfId="157" priority="209" operator="equal">
      <formula>"Know a Little"</formula>
    </cfRule>
  </conditionalFormatting>
  <conditionalFormatting sqref="D10">
    <cfRule type="cellIs" dxfId="156" priority="208" operator="equal">
      <formula>"Know Well"</formula>
    </cfRule>
  </conditionalFormatting>
  <conditionalFormatting sqref="D11">
    <cfRule type="cellIs" dxfId="155" priority="207" operator="equal">
      <formula>"No Idea"</formula>
    </cfRule>
  </conditionalFormatting>
  <conditionalFormatting sqref="D11">
    <cfRule type="cellIs" dxfId="154" priority="206" operator="equal">
      <formula>"Know a Little"</formula>
    </cfRule>
  </conditionalFormatting>
  <conditionalFormatting sqref="D11">
    <cfRule type="cellIs" dxfId="153" priority="205" operator="equal">
      <formula>"Know Well"</formula>
    </cfRule>
  </conditionalFormatting>
  <conditionalFormatting sqref="D12">
    <cfRule type="cellIs" dxfId="152" priority="204" operator="equal">
      <formula>"No Idea"</formula>
    </cfRule>
  </conditionalFormatting>
  <conditionalFormatting sqref="D12">
    <cfRule type="cellIs" dxfId="151" priority="203" operator="equal">
      <formula>"Know a Little"</formula>
    </cfRule>
  </conditionalFormatting>
  <conditionalFormatting sqref="D12">
    <cfRule type="cellIs" dxfId="150" priority="202" operator="equal">
      <formula>"Know Well"</formula>
    </cfRule>
  </conditionalFormatting>
  <conditionalFormatting sqref="D9">
    <cfRule type="cellIs" dxfId="149" priority="213" operator="equal">
      <formula>"No Idea"</formula>
    </cfRule>
  </conditionalFormatting>
  <conditionalFormatting sqref="D9">
    <cfRule type="cellIs" dxfId="148" priority="212" operator="equal">
      <formula>"Know a Little"</formula>
    </cfRule>
  </conditionalFormatting>
  <conditionalFormatting sqref="D9">
    <cfRule type="cellIs" dxfId="147" priority="211" operator="equal">
      <formula>"Know Well"</formula>
    </cfRule>
  </conditionalFormatting>
  <conditionalFormatting sqref="D21">
    <cfRule type="cellIs" dxfId="146" priority="195" operator="equal">
      <formula>"No Idea"</formula>
    </cfRule>
  </conditionalFormatting>
  <conditionalFormatting sqref="D21">
    <cfRule type="cellIs" dxfId="145" priority="194" operator="equal">
      <formula>"Know a Little"</formula>
    </cfRule>
  </conditionalFormatting>
  <conditionalFormatting sqref="D21">
    <cfRule type="cellIs" dxfId="144" priority="193" operator="equal">
      <formula>"Know Well"</formula>
    </cfRule>
  </conditionalFormatting>
  <conditionalFormatting sqref="D20">
    <cfRule type="cellIs" dxfId="143" priority="192" operator="equal">
      <formula>"No Idea"</formula>
    </cfRule>
  </conditionalFormatting>
  <conditionalFormatting sqref="D20">
    <cfRule type="cellIs" dxfId="142" priority="191" operator="equal">
      <formula>"Know a Little"</formula>
    </cfRule>
  </conditionalFormatting>
  <conditionalFormatting sqref="D20">
    <cfRule type="cellIs" dxfId="141" priority="190" operator="equal">
      <formula>"Know Well"</formula>
    </cfRule>
  </conditionalFormatting>
  <conditionalFormatting sqref="D18:D19">
    <cfRule type="cellIs" dxfId="140" priority="189" operator="equal">
      <formula>"No Idea"</formula>
    </cfRule>
  </conditionalFormatting>
  <conditionalFormatting sqref="D18:D19">
    <cfRule type="cellIs" dxfId="139" priority="188" operator="equal">
      <formula>"Know a Little"</formula>
    </cfRule>
  </conditionalFormatting>
  <conditionalFormatting sqref="D18:D19">
    <cfRule type="cellIs" dxfId="138" priority="187" operator="equal">
      <formula>"Know Well"</formula>
    </cfRule>
  </conditionalFormatting>
  <conditionalFormatting sqref="D48">
    <cfRule type="cellIs" dxfId="137" priority="163" operator="equal">
      <formula>"Know Well"</formula>
    </cfRule>
  </conditionalFormatting>
  <conditionalFormatting sqref="D48">
    <cfRule type="cellIs" dxfId="136" priority="165" operator="equal">
      <formula>"No Idea"</formula>
    </cfRule>
  </conditionalFormatting>
  <conditionalFormatting sqref="D48">
    <cfRule type="cellIs" dxfId="135" priority="164" operator="equal">
      <formula>"Know a Little"</formula>
    </cfRule>
  </conditionalFormatting>
  <conditionalFormatting sqref="D47">
    <cfRule type="cellIs" dxfId="134" priority="160" operator="equal">
      <formula>"Know Well"</formula>
    </cfRule>
  </conditionalFormatting>
  <conditionalFormatting sqref="D47">
    <cfRule type="cellIs" dxfId="133" priority="162" operator="equal">
      <formula>"No Idea"</formula>
    </cfRule>
  </conditionalFormatting>
  <conditionalFormatting sqref="D47">
    <cfRule type="cellIs" dxfId="132" priority="161" operator="equal">
      <formula>"Know a Little"</formula>
    </cfRule>
  </conditionalFormatting>
  <conditionalFormatting sqref="D46">
    <cfRule type="cellIs" dxfId="131" priority="157" operator="equal">
      <formula>"Know Well"</formula>
    </cfRule>
  </conditionalFormatting>
  <conditionalFormatting sqref="D46">
    <cfRule type="cellIs" dxfId="130" priority="159" operator="equal">
      <formula>"No Idea"</formula>
    </cfRule>
  </conditionalFormatting>
  <conditionalFormatting sqref="D46">
    <cfRule type="cellIs" dxfId="129" priority="158" operator="equal">
      <formula>"Know a Little"</formula>
    </cfRule>
  </conditionalFormatting>
  <conditionalFormatting sqref="D44">
    <cfRule type="cellIs" dxfId="128" priority="142" operator="equal">
      <formula>"Know Well"</formula>
    </cfRule>
  </conditionalFormatting>
  <conditionalFormatting sqref="D44">
    <cfRule type="cellIs" dxfId="127" priority="144" operator="equal">
      <formula>"No Idea"</formula>
    </cfRule>
  </conditionalFormatting>
  <conditionalFormatting sqref="D44">
    <cfRule type="cellIs" dxfId="126" priority="143" operator="equal">
      <formula>"Know a Little"</formula>
    </cfRule>
  </conditionalFormatting>
  <conditionalFormatting sqref="D43">
    <cfRule type="cellIs" dxfId="125" priority="139" operator="equal">
      <formula>"Know Well"</formula>
    </cfRule>
  </conditionalFormatting>
  <conditionalFormatting sqref="D43">
    <cfRule type="cellIs" dxfId="124" priority="141" operator="equal">
      <formula>"No Idea"</formula>
    </cfRule>
  </conditionalFormatting>
  <conditionalFormatting sqref="D43">
    <cfRule type="cellIs" dxfId="123" priority="140" operator="equal">
      <formula>"Know a Little"</formula>
    </cfRule>
  </conditionalFormatting>
  <conditionalFormatting sqref="D61">
    <cfRule type="cellIs" dxfId="122" priority="108" operator="equal">
      <formula>"No Idea"</formula>
    </cfRule>
  </conditionalFormatting>
  <conditionalFormatting sqref="D61">
    <cfRule type="cellIs" dxfId="121" priority="107" operator="equal">
      <formula>"Know a Little"</formula>
    </cfRule>
  </conditionalFormatting>
  <conditionalFormatting sqref="D61">
    <cfRule type="cellIs" dxfId="120" priority="106" operator="equal">
      <formula>"Know Well"</formula>
    </cfRule>
  </conditionalFormatting>
  <conditionalFormatting sqref="D15">
    <cfRule type="cellIs" dxfId="119" priority="135" operator="equal">
      <formula>"No Idea"</formula>
    </cfRule>
  </conditionalFormatting>
  <conditionalFormatting sqref="D15">
    <cfRule type="cellIs" dxfId="118" priority="134" operator="equal">
      <formula>"Know a Little"</formula>
    </cfRule>
  </conditionalFormatting>
  <conditionalFormatting sqref="D15">
    <cfRule type="cellIs" dxfId="117" priority="133" operator="equal">
      <formula>"Know Well"</formula>
    </cfRule>
  </conditionalFormatting>
  <conditionalFormatting sqref="D14">
    <cfRule type="cellIs" dxfId="116" priority="132" operator="equal">
      <formula>"No Idea"</formula>
    </cfRule>
  </conditionalFormatting>
  <conditionalFormatting sqref="D14">
    <cfRule type="cellIs" dxfId="115" priority="131" operator="equal">
      <formula>"Know a Little"</formula>
    </cfRule>
  </conditionalFormatting>
  <conditionalFormatting sqref="D14">
    <cfRule type="cellIs" dxfId="114" priority="130" operator="equal">
      <formula>"Know Well"</formula>
    </cfRule>
  </conditionalFormatting>
  <conditionalFormatting sqref="D52">
    <cfRule type="cellIs" dxfId="113" priority="129" operator="equal">
      <formula>"No Idea"</formula>
    </cfRule>
  </conditionalFormatting>
  <conditionalFormatting sqref="D52">
    <cfRule type="cellIs" dxfId="112" priority="128" operator="equal">
      <formula>"Know a Little"</formula>
    </cfRule>
  </conditionalFormatting>
  <conditionalFormatting sqref="D52">
    <cfRule type="cellIs" dxfId="111" priority="127" operator="equal">
      <formula>"Know Well"</formula>
    </cfRule>
  </conditionalFormatting>
  <conditionalFormatting sqref="D53">
    <cfRule type="cellIs" dxfId="110" priority="126" operator="greaterThan">
      <formula>0.7</formula>
    </cfRule>
  </conditionalFormatting>
  <conditionalFormatting sqref="D53">
    <cfRule type="cellIs" dxfId="109" priority="125" operator="lessThan">
      <formula>0.5</formula>
    </cfRule>
  </conditionalFormatting>
  <conditionalFormatting sqref="D53">
    <cfRule type="cellIs" dxfId="108" priority="124" operator="between">
      <formula>0.5</formula>
      <formula>0.7</formula>
    </cfRule>
  </conditionalFormatting>
  <conditionalFormatting sqref="D54">
    <cfRule type="cellIs" dxfId="107" priority="123" operator="greaterThan">
      <formula>0.7</formula>
    </cfRule>
  </conditionalFormatting>
  <conditionalFormatting sqref="D54">
    <cfRule type="cellIs" dxfId="106" priority="122" operator="lessThan">
      <formula>0.5</formula>
    </cfRule>
  </conditionalFormatting>
  <conditionalFormatting sqref="D54">
    <cfRule type="cellIs" dxfId="105" priority="121" operator="between">
      <formula>0.5</formula>
      <formula>0.7</formula>
    </cfRule>
  </conditionalFormatting>
  <conditionalFormatting sqref="D59">
    <cfRule type="cellIs" dxfId="104" priority="120" operator="greaterThan">
      <formula>0.7</formula>
    </cfRule>
  </conditionalFormatting>
  <conditionalFormatting sqref="D59">
    <cfRule type="cellIs" dxfId="103" priority="119" operator="lessThan">
      <formula>0.5</formula>
    </cfRule>
  </conditionalFormatting>
  <conditionalFormatting sqref="D59">
    <cfRule type="cellIs" dxfId="102" priority="118" operator="between">
      <formula>0.5</formula>
      <formula>0.7</formula>
    </cfRule>
  </conditionalFormatting>
  <conditionalFormatting sqref="D62">
    <cfRule type="cellIs" dxfId="101" priority="111" operator="equal">
      <formula>"No Idea"</formula>
    </cfRule>
  </conditionalFormatting>
  <conditionalFormatting sqref="D62">
    <cfRule type="cellIs" dxfId="100" priority="110" operator="equal">
      <formula>"Know a Little"</formula>
    </cfRule>
  </conditionalFormatting>
  <conditionalFormatting sqref="D62">
    <cfRule type="cellIs" dxfId="99" priority="109" operator="equal">
      <formula>"Know Well"</formula>
    </cfRule>
  </conditionalFormatting>
  <conditionalFormatting sqref="D65">
    <cfRule type="cellIs" dxfId="98" priority="117" operator="equal">
      <formula>"No Idea"</formula>
    </cfRule>
  </conditionalFormatting>
  <conditionalFormatting sqref="D65">
    <cfRule type="cellIs" dxfId="97" priority="116" operator="equal">
      <formula>"Know a Little"</formula>
    </cfRule>
  </conditionalFormatting>
  <conditionalFormatting sqref="D65">
    <cfRule type="cellIs" dxfId="96" priority="115" operator="equal">
      <formula>"Know Well"</formula>
    </cfRule>
  </conditionalFormatting>
  <conditionalFormatting sqref="D30">
    <cfRule type="cellIs" dxfId="95" priority="79" operator="equal">
      <formula>"Know Well"</formula>
    </cfRule>
  </conditionalFormatting>
  <conditionalFormatting sqref="D30">
    <cfRule type="cellIs" dxfId="94" priority="81" operator="equal">
      <formula>"No Idea"</formula>
    </cfRule>
  </conditionalFormatting>
  <conditionalFormatting sqref="D30">
    <cfRule type="cellIs" dxfId="93" priority="80" operator="equal">
      <formula>"Know a Little"</formula>
    </cfRule>
  </conditionalFormatting>
  <conditionalFormatting sqref="D60">
    <cfRule type="cellIs" dxfId="92" priority="103" operator="equal">
      <formula>"Know Well"</formula>
    </cfRule>
  </conditionalFormatting>
  <conditionalFormatting sqref="D60">
    <cfRule type="cellIs" dxfId="91" priority="105" operator="equal">
      <formula>"No Idea"</formula>
    </cfRule>
  </conditionalFormatting>
  <conditionalFormatting sqref="D60">
    <cfRule type="cellIs" dxfId="90" priority="104" operator="equal">
      <formula>"Know a Little"</formula>
    </cfRule>
  </conditionalFormatting>
  <conditionalFormatting sqref="D58">
    <cfRule type="cellIs" dxfId="89" priority="100" operator="equal">
      <formula>"Know Well"</formula>
    </cfRule>
  </conditionalFormatting>
  <conditionalFormatting sqref="D58">
    <cfRule type="cellIs" dxfId="88" priority="102" operator="equal">
      <formula>"No Idea"</formula>
    </cfRule>
  </conditionalFormatting>
  <conditionalFormatting sqref="D58">
    <cfRule type="cellIs" dxfId="87" priority="101" operator="equal">
      <formula>"Know a Little"</formula>
    </cfRule>
  </conditionalFormatting>
  <conditionalFormatting sqref="D57">
    <cfRule type="cellIs" dxfId="86" priority="97" operator="equal">
      <formula>"Know Well"</formula>
    </cfRule>
  </conditionalFormatting>
  <conditionalFormatting sqref="D57">
    <cfRule type="cellIs" dxfId="85" priority="99" operator="equal">
      <formula>"No Idea"</formula>
    </cfRule>
  </conditionalFormatting>
  <conditionalFormatting sqref="D57">
    <cfRule type="cellIs" dxfId="84" priority="98" operator="equal">
      <formula>"Know a Little"</formula>
    </cfRule>
  </conditionalFormatting>
  <conditionalFormatting sqref="D66">
    <cfRule type="cellIs" dxfId="83" priority="96" operator="equal">
      <formula>"No Idea"</formula>
    </cfRule>
  </conditionalFormatting>
  <conditionalFormatting sqref="D66">
    <cfRule type="cellIs" dxfId="82" priority="95" operator="equal">
      <formula>"Know a Little"</formula>
    </cfRule>
  </conditionalFormatting>
  <conditionalFormatting sqref="D66">
    <cfRule type="cellIs" dxfId="81" priority="94" operator="equal">
      <formula>"Know Well"</formula>
    </cfRule>
  </conditionalFormatting>
  <conditionalFormatting sqref="D22">
    <cfRule type="cellIs" dxfId="80" priority="93" operator="greaterThan">
      <formula>0.7</formula>
    </cfRule>
  </conditionalFormatting>
  <conditionalFormatting sqref="D22">
    <cfRule type="cellIs" dxfId="79" priority="92" operator="lessThan">
      <formula>0.5</formula>
    </cfRule>
  </conditionalFormatting>
  <conditionalFormatting sqref="D22">
    <cfRule type="cellIs" dxfId="78" priority="91" operator="between">
      <formula>0.5</formula>
      <formula>0.7</formula>
    </cfRule>
  </conditionalFormatting>
  <conditionalFormatting sqref="D33">
    <cfRule type="cellIs" dxfId="77" priority="60" operator="equal">
      <formula>"No Idea"</formula>
    </cfRule>
  </conditionalFormatting>
  <conditionalFormatting sqref="D33">
    <cfRule type="cellIs" dxfId="76" priority="59" operator="equal">
      <formula>"Know a Little"</formula>
    </cfRule>
  </conditionalFormatting>
  <conditionalFormatting sqref="D33">
    <cfRule type="cellIs" dxfId="75" priority="58" operator="equal">
      <formula>"Know Well"</formula>
    </cfRule>
  </conditionalFormatting>
  <conditionalFormatting sqref="D25">
    <cfRule type="cellIs" dxfId="74" priority="87" operator="equal">
      <formula>"No Idea"</formula>
    </cfRule>
  </conditionalFormatting>
  <conditionalFormatting sqref="D25">
    <cfRule type="cellIs" dxfId="73" priority="86" operator="equal">
      <formula>"Know a Little"</formula>
    </cfRule>
  </conditionalFormatting>
  <conditionalFormatting sqref="D25">
    <cfRule type="cellIs" dxfId="72" priority="85" operator="equal">
      <formula>"Know Well"</formula>
    </cfRule>
  </conditionalFormatting>
  <conditionalFormatting sqref="D26">
    <cfRule type="cellIs" dxfId="71" priority="84" operator="greaterThan">
      <formula>0.7</formula>
    </cfRule>
  </conditionalFormatting>
  <conditionalFormatting sqref="D26">
    <cfRule type="cellIs" dxfId="70" priority="83" operator="lessThan">
      <formula>0.5</formula>
    </cfRule>
  </conditionalFormatting>
  <conditionalFormatting sqref="D26">
    <cfRule type="cellIs" dxfId="69" priority="82" operator="between">
      <formula>0.5</formula>
      <formula>0.7</formula>
    </cfRule>
  </conditionalFormatting>
  <conditionalFormatting sqref="D32">
    <cfRule type="cellIs" dxfId="68" priority="63" operator="equal">
      <formula>"No Idea"</formula>
    </cfRule>
  </conditionalFormatting>
  <conditionalFormatting sqref="D32">
    <cfRule type="cellIs" dxfId="67" priority="62" operator="equal">
      <formula>"Know a Little"</formula>
    </cfRule>
  </conditionalFormatting>
  <conditionalFormatting sqref="D32">
    <cfRule type="cellIs" dxfId="66" priority="61" operator="equal">
      <formula>"Know Well"</formula>
    </cfRule>
  </conditionalFormatting>
  <conditionalFormatting sqref="D29">
    <cfRule type="cellIs" dxfId="65" priority="78" operator="equal">
      <formula>"No Idea"</formula>
    </cfRule>
  </conditionalFormatting>
  <conditionalFormatting sqref="D29">
    <cfRule type="cellIs" dxfId="64" priority="77" operator="equal">
      <formula>"Know a Little"</formula>
    </cfRule>
  </conditionalFormatting>
  <conditionalFormatting sqref="D29">
    <cfRule type="cellIs" dxfId="63" priority="76" operator="equal">
      <formula>"Know Well"</formula>
    </cfRule>
  </conditionalFormatting>
  <conditionalFormatting sqref="D49">
    <cfRule type="cellIs" dxfId="62" priority="75" operator="greaterThan">
      <formula>0.7</formula>
    </cfRule>
  </conditionalFormatting>
  <conditionalFormatting sqref="D49">
    <cfRule type="cellIs" dxfId="61" priority="74" operator="lessThan">
      <formula>0.5</formula>
    </cfRule>
  </conditionalFormatting>
  <conditionalFormatting sqref="D49">
    <cfRule type="cellIs" dxfId="60" priority="73" operator="between">
      <formula>0.5</formula>
      <formula>0.7</formula>
    </cfRule>
  </conditionalFormatting>
  <conditionalFormatting sqref="D63">
    <cfRule type="cellIs" dxfId="59" priority="72" operator="greaterThan">
      <formula>0.7</formula>
    </cfRule>
  </conditionalFormatting>
  <conditionalFormatting sqref="D63">
    <cfRule type="cellIs" dxfId="58" priority="71" operator="lessThan">
      <formula>0.5</formula>
    </cfRule>
  </conditionalFormatting>
  <conditionalFormatting sqref="D63">
    <cfRule type="cellIs" dxfId="57" priority="70" operator="between">
      <formula>0.5</formula>
      <formula>0.7</formula>
    </cfRule>
  </conditionalFormatting>
  <conditionalFormatting sqref="D24">
    <cfRule type="cellIs" dxfId="56" priority="69" operator="equal">
      <formula>"No Idea"</formula>
    </cfRule>
  </conditionalFormatting>
  <conditionalFormatting sqref="D24">
    <cfRule type="cellIs" dxfId="55" priority="68" operator="equal">
      <formula>"Know a Little"</formula>
    </cfRule>
  </conditionalFormatting>
  <conditionalFormatting sqref="D24">
    <cfRule type="cellIs" dxfId="54" priority="67" operator="equal">
      <formula>"Know Well"</formula>
    </cfRule>
  </conditionalFormatting>
  <conditionalFormatting sqref="D23">
    <cfRule type="cellIs" dxfId="53" priority="66" operator="equal">
      <formula>"No Idea"</formula>
    </cfRule>
  </conditionalFormatting>
  <conditionalFormatting sqref="D23">
    <cfRule type="cellIs" dxfId="52" priority="65" operator="equal">
      <formula>"Know a Little"</formula>
    </cfRule>
  </conditionalFormatting>
  <conditionalFormatting sqref="D23">
    <cfRule type="cellIs" dxfId="51" priority="64" operator="equal">
      <formula>"Know Well"</formula>
    </cfRule>
  </conditionalFormatting>
  <conditionalFormatting sqref="D28">
    <cfRule type="cellIs" dxfId="50" priority="42" operator="equal">
      <formula>"No Idea"</formula>
    </cfRule>
  </conditionalFormatting>
  <conditionalFormatting sqref="D28">
    <cfRule type="cellIs" dxfId="49" priority="41" operator="equal">
      <formula>"Know a Little"</formula>
    </cfRule>
  </conditionalFormatting>
  <conditionalFormatting sqref="D28">
    <cfRule type="cellIs" dxfId="48" priority="40" operator="equal">
      <formula>"Know Well"</formula>
    </cfRule>
  </conditionalFormatting>
  <conditionalFormatting sqref="D34">
    <cfRule type="cellIs" dxfId="47" priority="57" operator="equal">
      <formula>"No Idea"</formula>
    </cfRule>
  </conditionalFormatting>
  <conditionalFormatting sqref="D34">
    <cfRule type="cellIs" dxfId="46" priority="56" operator="equal">
      <formula>"Know a Little"</formula>
    </cfRule>
  </conditionalFormatting>
  <conditionalFormatting sqref="D34">
    <cfRule type="cellIs" dxfId="45" priority="55" operator="equal">
      <formula>"Know Well"</formula>
    </cfRule>
  </conditionalFormatting>
  <conditionalFormatting sqref="D39">
    <cfRule type="cellIs" dxfId="44" priority="33" operator="equal">
      <formula>"No Idea"</formula>
    </cfRule>
  </conditionalFormatting>
  <conditionalFormatting sqref="D39">
    <cfRule type="cellIs" dxfId="43" priority="32" operator="equal">
      <formula>"Know a Little"</formula>
    </cfRule>
  </conditionalFormatting>
  <conditionalFormatting sqref="D39">
    <cfRule type="cellIs" dxfId="42" priority="31" operator="equal">
      <formula>"Know Well"</formula>
    </cfRule>
  </conditionalFormatting>
  <conditionalFormatting sqref="D4">
    <cfRule type="cellIs" dxfId="41" priority="51" operator="equal">
      <formula>"No Idea"</formula>
    </cfRule>
  </conditionalFormatting>
  <conditionalFormatting sqref="D4">
    <cfRule type="cellIs" dxfId="40" priority="50" operator="equal">
      <formula>"Know a Little"</formula>
    </cfRule>
  </conditionalFormatting>
  <conditionalFormatting sqref="D4">
    <cfRule type="cellIs" dxfId="39" priority="49" operator="equal">
      <formula>"Know Well"</formula>
    </cfRule>
  </conditionalFormatting>
  <conditionalFormatting sqref="D5">
    <cfRule type="cellIs" dxfId="38" priority="48" operator="equal">
      <formula>"No Idea"</formula>
    </cfRule>
  </conditionalFormatting>
  <conditionalFormatting sqref="D5">
    <cfRule type="cellIs" dxfId="37" priority="47" operator="equal">
      <formula>"Know a Little"</formula>
    </cfRule>
  </conditionalFormatting>
  <conditionalFormatting sqref="D5">
    <cfRule type="cellIs" dxfId="36" priority="46" operator="equal">
      <formula>"Know Well"</formula>
    </cfRule>
  </conditionalFormatting>
  <conditionalFormatting sqref="D27">
    <cfRule type="cellIs" dxfId="35" priority="45" operator="equal">
      <formula>"No Idea"</formula>
    </cfRule>
  </conditionalFormatting>
  <conditionalFormatting sqref="D27">
    <cfRule type="cellIs" dxfId="34" priority="44" operator="equal">
      <formula>"Know a Little"</formula>
    </cfRule>
  </conditionalFormatting>
  <conditionalFormatting sqref="D27">
    <cfRule type="cellIs" dxfId="33" priority="43" operator="equal">
      <formula>"Know Well"</formula>
    </cfRule>
  </conditionalFormatting>
  <conditionalFormatting sqref="D42">
    <cfRule type="cellIs" dxfId="32" priority="24" operator="equal">
      <formula>"No Idea"</formula>
    </cfRule>
  </conditionalFormatting>
  <conditionalFormatting sqref="D42">
    <cfRule type="cellIs" dxfId="31" priority="23" operator="equal">
      <formula>"Know a Little"</formula>
    </cfRule>
  </conditionalFormatting>
  <conditionalFormatting sqref="D42">
    <cfRule type="cellIs" dxfId="30" priority="22" operator="equal">
      <formula>"Know Well"</formula>
    </cfRule>
  </conditionalFormatting>
  <conditionalFormatting sqref="D51">
    <cfRule type="cellIs" dxfId="29" priority="39" operator="equal">
      <formula>"No Idea"</formula>
    </cfRule>
  </conditionalFormatting>
  <conditionalFormatting sqref="D51">
    <cfRule type="cellIs" dxfId="28" priority="38" operator="equal">
      <formula>"Know a Little"</formula>
    </cfRule>
  </conditionalFormatting>
  <conditionalFormatting sqref="D51">
    <cfRule type="cellIs" dxfId="27" priority="37" operator="equal">
      <formula>"Know Well"</formula>
    </cfRule>
  </conditionalFormatting>
  <conditionalFormatting sqref="D50">
    <cfRule type="cellIs" dxfId="26" priority="36" operator="equal">
      <formula>"No Idea"</formula>
    </cfRule>
  </conditionalFormatting>
  <conditionalFormatting sqref="D50">
    <cfRule type="cellIs" dxfId="25" priority="35" operator="equal">
      <formula>"Know a Little"</formula>
    </cfRule>
  </conditionalFormatting>
  <conditionalFormatting sqref="D50">
    <cfRule type="cellIs" dxfId="24" priority="34" operator="equal">
      <formula>"Know Well"</formula>
    </cfRule>
  </conditionalFormatting>
  <conditionalFormatting sqref="D40">
    <cfRule type="cellIs" dxfId="23" priority="30" operator="equal">
      <formula>"No Idea"</formula>
    </cfRule>
  </conditionalFormatting>
  <conditionalFormatting sqref="D40">
    <cfRule type="cellIs" dxfId="22" priority="29" operator="equal">
      <formula>"Know a Little"</formula>
    </cfRule>
  </conditionalFormatting>
  <conditionalFormatting sqref="D40">
    <cfRule type="cellIs" dxfId="21" priority="28" operator="equal">
      <formula>"Know Well"</formula>
    </cfRule>
  </conditionalFormatting>
  <conditionalFormatting sqref="D41">
    <cfRule type="cellIs" dxfId="20" priority="27" operator="equal">
      <formula>"No Idea"</formula>
    </cfRule>
  </conditionalFormatting>
  <conditionalFormatting sqref="D41">
    <cfRule type="cellIs" dxfId="19" priority="26" operator="equal">
      <formula>"Know a Little"</formula>
    </cfRule>
  </conditionalFormatting>
  <conditionalFormatting sqref="D41">
    <cfRule type="cellIs" dxfId="18" priority="25" operator="equal">
      <formula>"Know Well"</formula>
    </cfRule>
  </conditionalFormatting>
  <conditionalFormatting sqref="D55">
    <cfRule type="cellIs" dxfId="17" priority="15" operator="equal">
      <formula>"No Idea"</formula>
    </cfRule>
  </conditionalFormatting>
  <conditionalFormatting sqref="D55">
    <cfRule type="cellIs" dxfId="16" priority="14" operator="equal">
      <formula>"Know a Little"</formula>
    </cfRule>
  </conditionalFormatting>
  <conditionalFormatting sqref="D55">
    <cfRule type="cellIs" dxfId="15" priority="13" operator="equal">
      <formula>"Know Well"</formula>
    </cfRule>
  </conditionalFormatting>
  <conditionalFormatting sqref="D64">
    <cfRule type="cellIs" dxfId="14" priority="21" operator="equal">
      <formula>"No Idea"</formula>
    </cfRule>
  </conditionalFormatting>
  <conditionalFormatting sqref="D64">
    <cfRule type="cellIs" dxfId="13" priority="20" operator="equal">
      <formula>"Know a Little"</formula>
    </cfRule>
  </conditionalFormatting>
  <conditionalFormatting sqref="D64">
    <cfRule type="cellIs" dxfId="12" priority="19" operator="equal">
      <formula>"Know Well"</formula>
    </cfRule>
  </conditionalFormatting>
  <conditionalFormatting sqref="D56">
    <cfRule type="cellIs" dxfId="11" priority="18" operator="equal">
      <formula>"No Idea"</formula>
    </cfRule>
  </conditionalFormatting>
  <conditionalFormatting sqref="D56">
    <cfRule type="cellIs" dxfId="10" priority="17" operator="equal">
      <formula>"Know a Little"</formula>
    </cfRule>
  </conditionalFormatting>
  <conditionalFormatting sqref="D56">
    <cfRule type="cellIs" dxfId="9" priority="16" operator="equal">
      <formula>"Know Well"</formula>
    </cfRule>
  </conditionalFormatting>
  <conditionalFormatting sqref="D16">
    <cfRule type="cellIs" dxfId="8" priority="12" operator="greaterThan">
      <formula>0.7</formula>
    </cfRule>
  </conditionalFormatting>
  <conditionalFormatting sqref="D16">
    <cfRule type="cellIs" dxfId="7" priority="11" operator="lessThan">
      <formula>0.5</formula>
    </cfRule>
  </conditionalFormatting>
  <conditionalFormatting sqref="D16">
    <cfRule type="cellIs" dxfId="6" priority="10" operator="between">
      <formula>0.5</formula>
      <formula>0.7</formula>
    </cfRule>
  </conditionalFormatting>
  <conditionalFormatting sqref="D67">
    <cfRule type="cellIs" dxfId="5" priority="9" operator="greaterThan">
      <formula>0.7</formula>
    </cfRule>
  </conditionalFormatting>
  <conditionalFormatting sqref="D67">
    <cfRule type="cellIs" dxfId="4" priority="8" operator="lessThan">
      <formula>0.5</formula>
    </cfRule>
  </conditionalFormatting>
  <conditionalFormatting sqref="D67">
    <cfRule type="cellIs" dxfId="3" priority="7" operator="between">
      <formula>0.5</formula>
      <formula>0.7</formula>
    </cfRule>
  </conditionalFormatting>
  <conditionalFormatting sqref="D81">
    <cfRule type="cellIs" dxfId="2" priority="3" operator="greaterThan">
      <formula>0.7</formula>
    </cfRule>
  </conditionalFormatting>
  <conditionalFormatting sqref="D81">
    <cfRule type="cellIs" dxfId="1" priority="2" operator="lessThan">
      <formula>0.5</formula>
    </cfRule>
  </conditionalFormatting>
  <conditionalFormatting sqref="D81">
    <cfRule type="cellIs" dxfId="0" priority="1" operator="between">
      <formula>0.5</formula>
      <formula>0.7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D50:D52 D14:D15 D9:D12 D55:D58 D39:D44 D23:D25 D46:D48 D60:D62 D64:D66 D32:D36 D4:D7 D27:D30 D18:D21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 x14ac:dyDescent="0.5"/>
  <cols>
    <col min="1" max="1" width="25" customWidth="1"/>
    <col min="2" max="2" width="7.6875" customWidth="1"/>
  </cols>
  <sheetData>
    <row r="1" spans="1:2" x14ac:dyDescent="0.5">
      <c r="A1" s="1" t="s">
        <v>27</v>
      </c>
      <c r="B1" s="19" t="s">
        <v>28</v>
      </c>
    </row>
    <row r="2" spans="1:2" x14ac:dyDescent="0.5">
      <c r="A2" s="4" t="s">
        <v>29</v>
      </c>
      <c r="B2" s="4">
        <v>1</v>
      </c>
    </row>
    <row r="3" spans="1:2" x14ac:dyDescent="0.5">
      <c r="A3" s="2" t="s">
        <v>30</v>
      </c>
      <c r="B3" s="2">
        <v>0.5</v>
      </c>
    </row>
    <row r="4" spans="1:2" x14ac:dyDescent="0.5">
      <c r="A4" s="3" t="s">
        <v>26</v>
      </c>
      <c r="B4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Diana Phillips</cp:lastModifiedBy>
  <cp:revision/>
  <dcterms:created xsi:type="dcterms:W3CDTF">2019-11-07T16:20:49Z</dcterms:created>
  <dcterms:modified xsi:type="dcterms:W3CDTF">2020-04-29T14:50:16Z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diphilli@microsoft.com</vt:lpwstr>
  </property>
  <property fmtid="{D5CDD505-2E9C-101B-9397-08002B2CF9AE}" pid="5" name="MSIP_Label_f42aa342-8706-4288-bd11-ebb85995028c_SetDate">
    <vt:lpwstr>2020-04-29T14:50:13.3534696Z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9b807060-337c-4503-9e59-fd7d1d1ea0c4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