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ck Scholes Model - I" sheetId="1" r:id="rId1"/>
    <sheet name="Black Scholes Model - II" sheetId="2" r:id="rId2"/>
  </sheets>
  <definedNames>
    <definedName name="den">'Black Scholes Model - I'!$C$13</definedName>
    <definedName name="dena">'Black Scholes Model - II'!$C$13</definedName>
    <definedName name="K">'Black Scholes Model - I'!$C$5</definedName>
    <definedName name="Ka">'Black Scholes Model - II'!$C$5</definedName>
  </definedNames>
  <calcPr calcId="152511"/>
</workbook>
</file>

<file path=xl/calcChain.xml><?xml version="1.0" encoding="utf-8"?>
<calcChain xmlns="http://schemas.openxmlformats.org/spreadsheetml/2006/main">
  <c r="C14" i="2" l="1"/>
  <c r="C18" i="2" s="1"/>
  <c r="J7" i="2"/>
  <c r="C14" i="1"/>
  <c r="C15" i="1" s="1"/>
  <c r="J6" i="1"/>
  <c r="C13" i="2"/>
  <c r="C12" i="2"/>
  <c r="C13" i="1"/>
  <c r="C12" i="1"/>
  <c r="C15" i="2" l="1"/>
  <c r="C16" i="2"/>
  <c r="C17" i="1"/>
  <c r="C19" i="1"/>
  <c r="C16" i="1"/>
  <c r="C18" i="1"/>
  <c r="C22" i="1" l="1"/>
  <c r="C17" i="2"/>
  <c r="C22" i="2" s="1"/>
  <c r="C19" i="2"/>
  <c r="C23" i="2" s="1"/>
  <c r="C23" i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Stock Price:</t>
        </r>
        <r>
          <rPr>
            <sz val="9"/>
            <color indexed="81"/>
            <rFont val="Tahoma"/>
            <family val="2"/>
          </rPr>
          <t xml:space="preserve">
The stock price of the underlying asset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Strike Price/ Exercise Price:</t>
        </r>
        <r>
          <rPr>
            <sz val="9"/>
            <color indexed="81"/>
            <rFont val="Tahoma"/>
            <family val="2"/>
          </rPr>
          <t xml:space="preserve">
The price at which the option holder can sell the underlying security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Time till Expiration:</t>
        </r>
        <r>
          <rPr>
            <sz val="9"/>
            <color indexed="81"/>
            <rFont val="Tahoma"/>
            <family val="2"/>
          </rPr>
          <t xml:space="preserve">
Time remaining until expiration, annualized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Volatility:</t>
        </r>
        <r>
          <rPr>
            <sz val="9"/>
            <color indexed="81"/>
            <rFont val="Tahoma"/>
            <family val="2"/>
          </rPr>
          <t xml:space="preserve">
Annual Stock price volatility (the standard deviation of the short-term returns over a year)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Risk-Free Interest Rate:</t>
        </r>
        <r>
          <rPr>
            <sz val="9"/>
            <color indexed="81"/>
            <rFont val="Tahoma"/>
            <family val="2"/>
          </rPr>
          <t xml:space="preserve">
Continously compounded risk-free interest rate (annulaized)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Present Value of the Exercise Price:</t>
        </r>
        <r>
          <rPr>
            <sz val="9"/>
            <color indexed="81"/>
            <rFont val="Tahoma"/>
            <family val="2"/>
          </rPr>
          <t xml:space="preserve">
The stock price of the underlying asset. Here, for simplicity, PV(K) is assumed to be K. Another method would be PV(K) = k * EXP(-rf * t)
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The Denominator part for d1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Normally Distributed d1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 xml:space="preserve">Normally Distributed d2
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Normally Distributed -d1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 xml:space="preserve">Normally Distributed -d2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Stock Price:</t>
        </r>
        <r>
          <rPr>
            <sz val="9"/>
            <color indexed="81"/>
            <rFont val="Tahoma"/>
            <family val="2"/>
          </rPr>
          <t xml:space="preserve">
The stock price of the underlying asset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Strike Price/ Exercise Price:</t>
        </r>
        <r>
          <rPr>
            <sz val="9"/>
            <color indexed="81"/>
            <rFont val="Tahoma"/>
            <family val="2"/>
          </rPr>
          <t xml:space="preserve">
The price at which the option holder can sell the underlying security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Time till Expiration:</t>
        </r>
        <r>
          <rPr>
            <sz val="9"/>
            <color indexed="81"/>
            <rFont val="Tahoma"/>
            <family val="2"/>
          </rPr>
          <t xml:space="preserve">
Time remaining until expiration, annualized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Volatility:</t>
        </r>
        <r>
          <rPr>
            <sz val="9"/>
            <color indexed="81"/>
            <rFont val="Tahoma"/>
            <family val="2"/>
          </rPr>
          <t xml:space="preserve">
Annual Stock price volatility (the standard deviation of the short-term returns over a year)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Risk-Free Interest Rate:</t>
        </r>
        <r>
          <rPr>
            <sz val="9"/>
            <color indexed="81"/>
            <rFont val="Tahoma"/>
            <family val="2"/>
          </rPr>
          <t xml:space="preserve">
Continously compounded risk-free interest rate (annulaized)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Present Value of the Exercise Price:</t>
        </r>
        <r>
          <rPr>
            <sz val="9"/>
            <color indexed="81"/>
            <rFont val="Tahoma"/>
            <family val="2"/>
          </rPr>
          <t xml:space="preserve">
The stock price of the underlying asset. Here, for simplicity, PV(K) is assumed to be K. Another method would be PV(K) = k * EXP(-rf * t)
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The Denominator part for d1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Normally Distributed d1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 xml:space="preserve">Normally Distributed d2
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Normally Distributed -d1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 xml:space="preserve">Normally Distributed -d2
</t>
        </r>
      </text>
    </comment>
  </commentList>
</comments>
</file>

<file path=xl/sharedStrings.xml><?xml version="1.0" encoding="utf-8"?>
<sst xmlns="http://schemas.openxmlformats.org/spreadsheetml/2006/main" count="44" uniqueCount="22">
  <si>
    <r>
      <rPr>
        <sz val="14"/>
        <color theme="1" tint="0.249977111117893"/>
        <rFont val="Arial"/>
        <family val="2"/>
      </rPr>
      <t>Black-Scholes Option Valuation</t>
    </r>
    <r>
      <rPr>
        <sz val="14"/>
        <color indexed="9"/>
        <rFont val="Arial"/>
        <family val="2"/>
      </rPr>
      <t xml:space="preserve"> </t>
    </r>
  </si>
  <si>
    <t>Input For Option Valuation</t>
  </si>
  <si>
    <t>Strike Price or Exercise Price (K)</t>
  </si>
  <si>
    <t>Time remaining to Strike/Exercise (t)</t>
  </si>
  <si>
    <r>
      <t xml:space="preserve">Volatility (annualized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</si>
  <si>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Compounded Risk-Free Interest Rate (rf)</t>
  </si>
  <si>
    <t>Output For Option Valuation</t>
  </si>
  <si>
    <t>Present Value of the Exercise Price PV(k)</t>
  </si>
  <si>
    <t>σ * sqrt(t)</t>
  </si>
  <si>
    <t>d1</t>
  </si>
  <si>
    <t>d2</t>
  </si>
  <si>
    <t>N(d1)</t>
  </si>
  <si>
    <t>N(d2)</t>
  </si>
  <si>
    <t>N(-d1)</t>
  </si>
  <si>
    <t>N(-d2)</t>
  </si>
  <si>
    <t>Value of Call</t>
  </si>
  <si>
    <t>Value of Put</t>
  </si>
  <si>
    <t>F</t>
  </si>
  <si>
    <t>rf</t>
  </si>
  <si>
    <t>T</t>
  </si>
  <si>
    <t>S0</t>
  </si>
  <si>
    <t>Spot Price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</si>
</sst>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4"/>
      <color theme="1" tint="0.249977111117893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0" borderId="7" xfId="0" applyBorder="1"/>
    <xf numFmtId="0" fontId="0" fillId="4" borderId="8" xfId="0" applyFill="1" applyBorder="1"/>
    <xf numFmtId="0" fontId="0" fillId="0" borderId="0" xfId="0" applyBorder="1"/>
    <xf numFmtId="9" fontId="0" fillId="4" borderId="8" xfId="0" applyNumberFormat="1" applyFill="1" applyBorder="1"/>
    <xf numFmtId="0" fontId="0" fillId="0" borderId="9" xfId="0" applyBorder="1"/>
    <xf numFmtId="0" fontId="0" fillId="0" borderId="10" xfId="0" applyBorder="1"/>
    <xf numFmtId="10" fontId="0" fillId="4" borderId="11" xfId="0" applyNumberFormat="1" applyFill="1" applyBorder="1"/>
    <xf numFmtId="164" fontId="0" fillId="4" borderId="8" xfId="0" applyNumberFormat="1" applyFill="1" applyBorder="1"/>
    <xf numFmtId="164" fontId="0" fillId="4" borderId="11" xfId="0" applyNumberFormat="1" applyFill="1" applyBorder="1"/>
    <xf numFmtId="0" fontId="5" fillId="5" borderId="4" xfId="0" applyFont="1" applyFill="1" applyBorder="1"/>
    <xf numFmtId="0" fontId="6" fillId="5" borderId="5" xfId="0" applyFont="1" applyFill="1" applyBorder="1"/>
    <xf numFmtId="164" fontId="6" fillId="5" borderId="6" xfId="0" applyNumberFormat="1" applyFont="1" applyFill="1" applyBorder="1"/>
    <xf numFmtId="0" fontId="5" fillId="5" borderId="9" xfId="0" applyFont="1" applyFill="1" applyBorder="1"/>
    <xf numFmtId="0" fontId="6" fillId="5" borderId="10" xfId="0" applyFont="1" applyFill="1" applyBorder="1"/>
    <xf numFmtId="164" fontId="6" fillId="5" borderId="11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sqref="A1:G1"/>
    </sheetView>
  </sheetViews>
  <sheetFormatPr defaultRowHeight="15" x14ac:dyDescent="0.25"/>
  <cols>
    <col min="1" max="1" width="39" customWidth="1"/>
    <col min="2" max="2" width="12.85546875" customWidth="1"/>
    <col min="3" max="3" width="18.28515625" customWidth="1"/>
    <col min="4" max="4" width="9.140625" hidden="1" customWidth="1"/>
    <col min="5" max="5" width="18.140625" hidden="1" customWidth="1"/>
    <col min="6" max="6" width="14.85546875" hidden="1" customWidth="1"/>
    <col min="7" max="7" width="10.28515625" hidden="1" customWidth="1"/>
    <col min="9" max="9" width="13.28515625" bestFit="1" customWidth="1"/>
  </cols>
  <sheetData>
    <row r="1" spans="1:10" ht="18" x14ac:dyDescent="0.25">
      <c r="A1" s="1" t="s">
        <v>0</v>
      </c>
      <c r="B1" s="2"/>
      <c r="C1" s="2"/>
      <c r="D1" s="2"/>
      <c r="E1" s="2"/>
      <c r="F1" s="2"/>
      <c r="G1" s="3"/>
    </row>
    <row r="2" spans="1:10" ht="15.75" thickBot="1" x14ac:dyDescent="0.3"/>
    <row r="3" spans="1:10" x14ac:dyDescent="0.25">
      <c r="A3" s="4" t="s">
        <v>1</v>
      </c>
      <c r="B3" s="5"/>
      <c r="C3" s="6"/>
      <c r="D3" s="5"/>
      <c r="E3" s="5"/>
      <c r="F3" s="5"/>
      <c r="G3" s="6"/>
      <c r="I3" t="s">
        <v>17</v>
      </c>
      <c r="J3">
        <v>49</v>
      </c>
    </row>
    <row r="4" spans="1:10" x14ac:dyDescent="0.25">
      <c r="A4" s="7" t="s">
        <v>21</v>
      </c>
      <c r="C4" s="8">
        <v>48.512441853709241</v>
      </c>
      <c r="I4" t="s">
        <v>18</v>
      </c>
      <c r="J4">
        <v>0.01</v>
      </c>
    </row>
    <row r="5" spans="1:10" x14ac:dyDescent="0.25">
      <c r="A5" s="7" t="s">
        <v>2</v>
      </c>
      <c r="C5" s="8">
        <v>49</v>
      </c>
      <c r="I5" t="s">
        <v>19</v>
      </c>
      <c r="J5">
        <v>1</v>
      </c>
    </row>
    <row r="6" spans="1:10" x14ac:dyDescent="0.25">
      <c r="A6" s="7" t="s">
        <v>3</v>
      </c>
      <c r="C6" s="8">
        <v>1</v>
      </c>
      <c r="I6" t="s">
        <v>20</v>
      </c>
      <c r="J6">
        <f>J3/EXP(J4*J5)</f>
        <v>48.512441853709241</v>
      </c>
    </row>
    <row r="7" spans="1:10" x14ac:dyDescent="0.25">
      <c r="A7" s="7" t="s">
        <v>4</v>
      </c>
      <c r="B7" s="9"/>
      <c r="C7" s="10">
        <v>0.25</v>
      </c>
    </row>
    <row r="8" spans="1:10" ht="15.75" thickBot="1" x14ac:dyDescent="0.3">
      <c r="A8" s="11" t="s">
        <v>5</v>
      </c>
      <c r="B8" s="12"/>
      <c r="C8" s="13">
        <v>1E-3</v>
      </c>
    </row>
    <row r="10" spans="1:10" ht="15.75" thickBot="1" x14ac:dyDescent="0.3"/>
    <row r="11" spans="1:10" x14ac:dyDescent="0.25">
      <c r="A11" s="4" t="s">
        <v>6</v>
      </c>
      <c r="B11" s="5"/>
      <c r="C11" s="6"/>
    </row>
    <row r="12" spans="1:10" x14ac:dyDescent="0.25">
      <c r="A12" s="7" t="s">
        <v>7</v>
      </c>
      <c r="C12" s="14">
        <f>K</f>
        <v>49</v>
      </c>
    </row>
    <row r="13" spans="1:10" x14ac:dyDescent="0.25">
      <c r="A13" s="7" t="s">
        <v>8</v>
      </c>
      <c r="C13" s="14">
        <f>(C7*SQRT(C6))</f>
        <v>0.25</v>
      </c>
    </row>
    <row r="14" spans="1:10" x14ac:dyDescent="0.25">
      <c r="A14" s="7" t="s">
        <v>9</v>
      </c>
      <c r="C14" s="14">
        <f>(LN(C4/C5)+(C8+(C7*C7)/2)*C6)/C13</f>
        <v>8.9000000000000662E-2</v>
      </c>
    </row>
    <row r="15" spans="1:10" x14ac:dyDescent="0.25">
      <c r="A15" s="7" t="s">
        <v>10</v>
      </c>
      <c r="C15" s="14">
        <f>+C14-den</f>
        <v>-0.16099999999999934</v>
      </c>
    </row>
    <row r="16" spans="1:10" x14ac:dyDescent="0.25">
      <c r="A16" s="7" t="s">
        <v>11</v>
      </c>
      <c r="B16" s="9"/>
      <c r="C16" s="14">
        <f>NORMDIST(C14,0,1,TRUE)</f>
        <v>0.53545904493944096</v>
      </c>
    </row>
    <row r="17" spans="1:3" x14ac:dyDescent="0.25">
      <c r="A17" s="7" t="s">
        <v>12</v>
      </c>
      <c r="B17" s="9"/>
      <c r="C17" s="14">
        <f>_xlfn.NORM.S.DIST(C15, TRUE)</f>
        <v>0.4360467003204242</v>
      </c>
    </row>
    <row r="18" spans="1:3" x14ac:dyDescent="0.25">
      <c r="A18" s="7" t="s">
        <v>13</v>
      </c>
      <c r="B18" s="9"/>
      <c r="C18" s="14">
        <f>_xlfn.NORM.S.DIST(-C14, TRUE)</f>
        <v>0.46454095506055904</v>
      </c>
    </row>
    <row r="19" spans="1:3" ht="15.75" thickBot="1" x14ac:dyDescent="0.3">
      <c r="A19" s="11" t="s">
        <v>14</v>
      </c>
      <c r="B19" s="12"/>
      <c r="C19" s="15">
        <f>_xlfn.NORM.S.DIST(-C15, TRUE)</f>
        <v>0.56395329967957575</v>
      </c>
    </row>
    <row r="21" spans="1:3" ht="15.75" thickBot="1" x14ac:dyDescent="0.3"/>
    <row r="22" spans="1:3" x14ac:dyDescent="0.25">
      <c r="A22" s="16" t="s">
        <v>15</v>
      </c>
      <c r="B22" s="17"/>
      <c r="C22" s="18">
        <f>C4*C16-C5*EXP(-C6*C8)*C17</f>
        <v>4.6314930756982271</v>
      </c>
    </row>
    <row r="23" spans="1:3" ht="15.75" thickBot="1" x14ac:dyDescent="0.3">
      <c r="A23" s="19" t="s">
        <v>16</v>
      </c>
      <c r="B23" s="20"/>
      <c r="C23" s="21">
        <f>C5*EXP(-C8*C6)*C19-C4*C18</f>
        <v>5.0700757138243588</v>
      </c>
    </row>
  </sheetData>
  <mergeCells count="1">
    <mergeCell ref="A1:G1"/>
  </mergeCells>
  <dataValidations count="1">
    <dataValidation allowBlank="1" showErrorMessage="1" promptTitle="Test" prompt="test" sqref="A4 A12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sqref="A1:G1"/>
    </sheetView>
  </sheetViews>
  <sheetFormatPr defaultRowHeight="15" x14ac:dyDescent="0.25"/>
  <cols>
    <col min="1" max="1" width="39" customWidth="1"/>
    <col min="2" max="2" width="12.85546875" customWidth="1"/>
    <col min="3" max="3" width="18.28515625" customWidth="1"/>
    <col min="4" max="4" width="9.140625" hidden="1" customWidth="1"/>
    <col min="5" max="5" width="18.140625" hidden="1" customWidth="1"/>
    <col min="6" max="6" width="14.85546875" hidden="1" customWidth="1"/>
    <col min="7" max="7" width="10.28515625" hidden="1" customWidth="1"/>
  </cols>
  <sheetData>
    <row r="1" spans="1:10" ht="18" x14ac:dyDescent="0.25">
      <c r="A1" s="1" t="s">
        <v>0</v>
      </c>
      <c r="B1" s="2"/>
      <c r="C1" s="2"/>
      <c r="D1" s="2"/>
      <c r="E1" s="2"/>
      <c r="F1" s="2"/>
      <c r="G1" s="3"/>
    </row>
    <row r="2" spans="1:10" ht="15.75" thickBot="1" x14ac:dyDescent="0.3"/>
    <row r="3" spans="1:10" x14ac:dyDescent="0.25">
      <c r="A3" s="4" t="s">
        <v>1</v>
      </c>
      <c r="B3" s="5"/>
      <c r="C3" s="6"/>
      <c r="D3" s="5"/>
      <c r="E3" s="5"/>
      <c r="F3" s="5"/>
      <c r="G3" s="6"/>
    </row>
    <row r="4" spans="1:10" x14ac:dyDescent="0.25">
      <c r="A4" s="7" t="s">
        <v>21</v>
      </c>
      <c r="C4" s="8">
        <v>44.552242518712568</v>
      </c>
      <c r="I4" t="s">
        <v>17</v>
      </c>
      <c r="J4">
        <v>45</v>
      </c>
    </row>
    <row r="5" spans="1:10" x14ac:dyDescent="0.25">
      <c r="A5" s="7" t="s">
        <v>2</v>
      </c>
      <c r="C5" s="8">
        <v>50</v>
      </c>
      <c r="I5" t="s">
        <v>18</v>
      </c>
      <c r="J5">
        <v>0.01</v>
      </c>
    </row>
    <row r="6" spans="1:10" x14ac:dyDescent="0.25">
      <c r="A6" s="7" t="s">
        <v>3</v>
      </c>
      <c r="C6" s="8">
        <v>1</v>
      </c>
      <c r="I6" t="s">
        <v>19</v>
      </c>
      <c r="J6">
        <v>1</v>
      </c>
    </row>
    <row r="7" spans="1:10" x14ac:dyDescent="0.25">
      <c r="A7" s="7" t="s">
        <v>4</v>
      </c>
      <c r="B7" s="9"/>
      <c r="C7" s="10">
        <v>0.25</v>
      </c>
      <c r="I7" t="s">
        <v>20</v>
      </c>
      <c r="J7">
        <f>J4/EXP(J5*J6)</f>
        <v>44.552242518712568</v>
      </c>
    </row>
    <row r="8" spans="1:10" ht="15.75" thickBot="1" x14ac:dyDescent="0.3">
      <c r="A8" s="11" t="s">
        <v>5</v>
      </c>
      <c r="B8" s="12"/>
      <c r="C8" s="13">
        <v>1E-3</v>
      </c>
    </row>
    <row r="10" spans="1:10" ht="15.75" thickBot="1" x14ac:dyDescent="0.3"/>
    <row r="11" spans="1:10" x14ac:dyDescent="0.25">
      <c r="A11" s="4" t="s">
        <v>6</v>
      </c>
      <c r="B11" s="5"/>
      <c r="C11" s="6"/>
    </row>
    <row r="12" spans="1:10" x14ac:dyDescent="0.25">
      <c r="A12" s="7" t="s">
        <v>7</v>
      </c>
      <c r="C12" s="14">
        <f>Ka</f>
        <v>50</v>
      </c>
    </row>
    <row r="13" spans="1:10" x14ac:dyDescent="0.25">
      <c r="A13" s="7" t="s">
        <v>8</v>
      </c>
      <c r="C13" s="14">
        <f>(C7*SQRT(C6))</f>
        <v>0.25</v>
      </c>
    </row>
    <row r="14" spans="1:10" x14ac:dyDescent="0.25">
      <c r="A14" s="7" t="s">
        <v>9</v>
      </c>
      <c r="C14" s="14">
        <f>(LN(C4/C5)+(C8+(C7*C7)/2)*C6)/C13</f>
        <v>-0.33244206263130449</v>
      </c>
    </row>
    <row r="15" spans="1:10" x14ac:dyDescent="0.25">
      <c r="A15" s="7" t="s">
        <v>10</v>
      </c>
      <c r="C15" s="14">
        <f>+C14-dena</f>
        <v>-0.58244206263130449</v>
      </c>
    </row>
    <row r="16" spans="1:10" x14ac:dyDescent="0.25">
      <c r="A16" s="7" t="s">
        <v>11</v>
      </c>
      <c r="B16" s="9"/>
      <c r="C16" s="14">
        <f>NORMDIST(C14,0,1,TRUE)</f>
        <v>0.36977774071969233</v>
      </c>
    </row>
    <row r="17" spans="1:3" x14ac:dyDescent="0.25">
      <c r="A17" s="7" t="s">
        <v>12</v>
      </c>
      <c r="B17" s="9"/>
      <c r="C17" s="14">
        <f>_xlfn.NORM.S.DIST(C15, TRUE)</f>
        <v>0.28013447804073272</v>
      </c>
    </row>
    <row r="18" spans="1:3" x14ac:dyDescent="0.25">
      <c r="A18" s="7" t="s">
        <v>13</v>
      </c>
      <c r="B18" s="9"/>
      <c r="C18" s="14">
        <f>_xlfn.NORM.S.DIST(-C14, TRUE)</f>
        <v>0.63022225928030773</v>
      </c>
    </row>
    <row r="19" spans="1:3" ht="15.75" thickBot="1" x14ac:dyDescent="0.3">
      <c r="A19" s="11" t="s">
        <v>14</v>
      </c>
      <c r="B19" s="12"/>
      <c r="C19" s="15">
        <f>_xlfn.NORM.S.DIST(-C15, TRUE)</f>
        <v>0.71986552195926734</v>
      </c>
    </row>
    <row r="21" spans="1:3" ht="15.75" thickBot="1" x14ac:dyDescent="0.3"/>
    <row r="22" spans="1:3" x14ac:dyDescent="0.25">
      <c r="A22" s="16" t="s">
        <v>15</v>
      </c>
      <c r="B22" s="17"/>
      <c r="C22" s="18">
        <f>C4*C16-C5*EXP(-C6*C8)*C17</f>
        <v>2.481703403402669</v>
      </c>
    </row>
    <row r="23" spans="1:3" ht="15.75" thickBot="1" x14ac:dyDescent="0.3">
      <c r="A23" s="19" t="s">
        <v>16</v>
      </c>
      <c r="B23" s="20"/>
      <c r="C23" s="21">
        <f>C5*EXP(-C8*C6)*C19-C4*C18</f>
        <v>7.8794858763588458</v>
      </c>
    </row>
  </sheetData>
  <mergeCells count="1">
    <mergeCell ref="A1:G1"/>
  </mergeCells>
  <dataValidations count="1">
    <dataValidation allowBlank="1" showErrorMessage="1" promptTitle="Test" prompt="test" sqref="A4 A1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Black Scholes Model - I</vt:lpstr>
      <vt:lpstr>Black Scholes Model - II</vt:lpstr>
      <vt:lpstr>den</vt:lpstr>
      <vt:lpstr>dena</vt:lpstr>
      <vt:lpstr>K</vt:lpstr>
      <vt:lpstr>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2017-09-05T21:31:50Z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76d51182-960f-4091-9fcd-97eb69184ec9</vt:lpwstr>
  </property>
</Properties>
</file>