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w383\Downloads\"/>
    </mc:Choice>
  </mc:AlternateContent>
  <xr:revisionPtr revIDLastSave="0" documentId="13_ncr:1_{3F515147-5B32-4BDE-9419-5853C50B1BE2}" xr6:coauthVersionLast="47" xr6:coauthVersionMax="47" xr10:uidLastSave="{00000000-0000-0000-0000-000000000000}"/>
  <bookViews>
    <workbookView xWindow="-26685" yWindow="1215" windowWidth="25650" windowHeight="15330" xr2:uid="{00000000-000D-0000-FFFF-FFFF00000000}"/>
  </bookViews>
  <sheets>
    <sheet name="Hydrometer Analysis" sheetId="1" r:id="rId1"/>
    <sheet name="Soil Services" sheetId="2" r:id="rId2"/>
    <sheet name="Material Estimator" sheetId="3" r:id="rId3"/>
    <sheet name="Simply Supported Beam" sheetId="5" r:id="rId4"/>
    <sheet name="Tables" sheetId="4" r:id="rId5"/>
  </sheets>
  <definedNames>
    <definedName name="GravelCosts">Tables!$V$1:$W$6</definedName>
    <definedName name="Gs">'Hydrometer Analysis'!$E$4</definedName>
    <definedName name="PricePerTest">Tables!$J$1:$T$9</definedName>
    <definedName name="StokesLaw">Tables!$A$1:$H$17</definedName>
    <definedName name="Tf">'Hydrometer Analysis'!$E$5</definedName>
    <definedName name="Ws">'Hydrometer Analysis'!$E$3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L9" i="4"/>
  <c r="M9" i="4" s="1"/>
  <c r="N9" i="4" s="1"/>
  <c r="O9" i="4" s="1"/>
  <c r="P9" i="4" s="1"/>
  <c r="Q9" i="4" s="1"/>
  <c r="R9" i="4" s="1"/>
  <c r="S9" i="4" s="1"/>
  <c r="T9" i="4" s="1"/>
  <c r="L8" i="4"/>
  <c r="M8" i="4" s="1"/>
  <c r="N8" i="4" s="1"/>
  <c r="O8" i="4" s="1"/>
  <c r="P8" i="4" s="1"/>
  <c r="Q8" i="4" s="1"/>
  <c r="R8" i="4" s="1"/>
  <c r="S8" i="4" s="1"/>
  <c r="T8" i="4" s="1"/>
  <c r="L7" i="4"/>
  <c r="M7" i="4" s="1"/>
  <c r="N7" i="4" s="1"/>
  <c r="O7" i="4" s="1"/>
  <c r="P7" i="4" s="1"/>
  <c r="Q7" i="4" s="1"/>
  <c r="R7" i="4" s="1"/>
  <c r="S7" i="4" s="1"/>
  <c r="T7" i="4" s="1"/>
  <c r="L6" i="4"/>
  <c r="M6" i="4" s="1"/>
  <c r="N6" i="4" s="1"/>
  <c r="O6" i="4" s="1"/>
  <c r="P6" i="4" s="1"/>
  <c r="Q6" i="4" s="1"/>
  <c r="R6" i="4" s="1"/>
  <c r="S6" i="4" s="1"/>
  <c r="T6" i="4" s="1"/>
  <c r="L5" i="4"/>
  <c r="M5" i="4" s="1"/>
  <c r="N5" i="4" s="1"/>
  <c r="O5" i="4" s="1"/>
  <c r="P5" i="4" s="1"/>
  <c r="Q5" i="4" s="1"/>
  <c r="R5" i="4" s="1"/>
  <c r="S5" i="4" s="1"/>
  <c r="T5" i="4" s="1"/>
  <c r="L4" i="4"/>
  <c r="M4" i="4" s="1"/>
  <c r="N4" i="4" s="1"/>
  <c r="O4" i="4" s="1"/>
  <c r="P4" i="4" s="1"/>
  <c r="Q4" i="4" s="1"/>
  <c r="R4" i="4" s="1"/>
  <c r="S4" i="4" s="1"/>
  <c r="T4" i="4" s="1"/>
  <c r="L3" i="4"/>
  <c r="M3" i="4" s="1"/>
  <c r="N3" i="4" s="1"/>
  <c r="O3" i="4" s="1"/>
  <c r="P3" i="4" s="1"/>
  <c r="Q3" i="4" s="1"/>
  <c r="R3" i="4" s="1"/>
  <c r="S3" i="4" s="1"/>
  <c r="T3" i="4" s="1"/>
</calcChain>
</file>

<file path=xl/sharedStrings.xml><?xml version="1.0" encoding="utf-8"?>
<sst xmlns="http://schemas.openxmlformats.org/spreadsheetml/2006/main" count="122" uniqueCount="83">
  <si>
    <t>Hydrometer Analysis</t>
  </si>
  <si>
    <t>Item Name</t>
  </si>
  <si>
    <t>Short hand</t>
  </si>
  <si>
    <t>Value</t>
  </si>
  <si>
    <t>Units</t>
  </si>
  <si>
    <t>Dry weight of soil sample</t>
  </si>
  <si>
    <t>Ws</t>
  </si>
  <si>
    <t>g</t>
  </si>
  <si>
    <t>Specific gravity</t>
  </si>
  <si>
    <t>Gs</t>
  </si>
  <si>
    <t>Temperature</t>
  </si>
  <si>
    <t>Tf</t>
  </si>
  <si>
    <t>°F</t>
  </si>
  <si>
    <t>Tc</t>
  </si>
  <si>
    <t>°C</t>
  </si>
  <si>
    <t>Meniscus correction Factor</t>
  </si>
  <si>
    <t>Fm</t>
  </si>
  <si>
    <t>Zero correction Factor</t>
  </si>
  <si>
    <t>Fz</t>
  </si>
  <si>
    <t>Temperature correction Factor</t>
  </si>
  <si>
    <t>Ft</t>
  </si>
  <si>
    <t>Stokes' law coefficient</t>
  </si>
  <si>
    <t>A</t>
  </si>
  <si>
    <t>Specific gravity correction factor</t>
  </si>
  <si>
    <t>Gc</t>
  </si>
  <si>
    <t>Time, t (min)</t>
  </si>
  <si>
    <t>Hydrometer Reading, R</t>
  </si>
  <si>
    <t>Rcp</t>
  </si>
  <si>
    <t>Percent Finer, Pf</t>
  </si>
  <si>
    <t>Rcl</t>
  </si>
  <si>
    <t>L (cm)</t>
  </si>
  <si>
    <t>Particle Diameter, D (mm)</t>
  </si>
  <si>
    <t>Customer ID number</t>
  </si>
  <si>
    <t>Soil Service</t>
  </si>
  <si>
    <t>Test Quantities</t>
  </si>
  <si>
    <t>Price per Test</t>
  </si>
  <si>
    <t>Total Price</t>
  </si>
  <si>
    <t>Nutrient Analysis</t>
  </si>
  <si>
    <t>pH Testing</t>
  </si>
  <si>
    <t>Organic Matter Content</t>
  </si>
  <si>
    <t>Composition Analysis</t>
  </si>
  <si>
    <t>Permeability Testing</t>
  </si>
  <si>
    <t>Compaction Testing</t>
  </si>
  <si>
    <t>Density Test</t>
  </si>
  <si>
    <t>Total:</t>
  </si>
  <si>
    <t>Material Estimate for the Yard of George Smiley</t>
  </si>
  <si>
    <t>Gravel Type</t>
  </si>
  <si>
    <t>Depth</t>
  </si>
  <si>
    <t>in</t>
  </si>
  <si>
    <t>Area of Gravel</t>
  </si>
  <si>
    <t>sq-ft</t>
  </si>
  <si>
    <t>Volume of Gravel</t>
  </si>
  <si>
    <t>cu-yds</t>
  </si>
  <si>
    <t>Tons of Gravel</t>
  </si>
  <si>
    <t>tons</t>
  </si>
  <si>
    <t>Cost of Gravel / ton</t>
  </si>
  <si>
    <t>$/ton</t>
  </si>
  <si>
    <t>Total Cost of Gravel</t>
  </si>
  <si>
    <t>Table of Stokes Law Coefficients</t>
  </si>
  <si>
    <t>Price per test</t>
  </si>
  <si>
    <t>Cost per Ton of Gravel</t>
  </si>
  <si>
    <t>T (°C)</t>
  </si>
  <si>
    <t>$/Ton</t>
  </si>
  <si>
    <t>Gunsmoke</t>
  </si>
  <si>
    <t>Santa Fe</t>
  </si>
  <si>
    <t>Desert Rose</t>
  </si>
  <si>
    <t>Glacier Cobble</t>
  </si>
  <si>
    <t>[in]</t>
  </si>
  <si>
    <t>Deflection (v):</t>
  </si>
  <si>
    <t>Deflection (v) for x&gt;a:</t>
  </si>
  <si>
    <t>Deflection (v) for x≤a:</t>
  </si>
  <si>
    <t>[lb/in^2}</t>
  </si>
  <si>
    <t>Mom. of Inertia (Iu):</t>
  </si>
  <si>
    <t>Distance (x):</t>
  </si>
  <si>
    <t>Height (ht):</t>
  </si>
  <si>
    <t>Base (base):</t>
  </si>
  <si>
    <t>Load Offset (b):</t>
  </si>
  <si>
    <t>Load Offset (a):</t>
  </si>
  <si>
    <t>Length (L):</t>
  </si>
  <si>
    <t>Modulus (E):</t>
  </si>
  <si>
    <t>[lb]</t>
  </si>
  <si>
    <t>Load (P):</t>
  </si>
  <si>
    <t>Simply Supported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</si>
</sst>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21">
    <font>
      <sz val="10"/>
      <color rgb="FF000000"/>
      <name val="Arial"/>
      <scheme val="minor"/>
    </font>
    <font>
      <b/>
      <sz val="20"/>
      <color theme="1"/>
      <name val="Calibri"/>
    </font>
    <font>
      <i/>
      <sz val="8"/>
      <color theme="1"/>
      <name val="Arial"/>
      <scheme val="minor"/>
    </font>
    <font>
      <sz val="10"/>
      <color theme="1"/>
      <name val="Arial"/>
      <scheme val="minor"/>
    </font>
    <font>
      <b/>
      <i/>
      <sz val="11"/>
      <color rgb="FFFFFFFF"/>
      <name val="Calibri"/>
    </font>
    <font>
      <b/>
      <sz val="10"/>
      <color rgb="FFFFFFFF"/>
      <name val="Arial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i/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0"/>
      <color rgb="FFFFFFFF"/>
      <name val="Arial"/>
      <scheme val="minor"/>
    </font>
    <font>
      <b/>
      <sz val="10"/>
      <color theme="0"/>
      <name val="Arial"/>
      <scheme val="minor"/>
    </font>
    <font>
      <sz val="10"/>
      <color rgb="FFFFFFFF"/>
      <name val="Arial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i/>
      <sz val="11"/>
      <color rgb="FF000000"/>
      <name val="Calibri"/>
    </font>
    <font>
      <sz val="9"/>
      <color rgb="FF000000"/>
      <name val="&quot;Google Sans Mono&quot;"/>
    </font>
    <font>
      <b/>
      <sz val="20"/>
      <color rgb="FF000000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000000"/>
        <bgColor rgb="FF000000"/>
      </patternFill>
    </fill>
    <fill>
      <patternFill patternType="solid">
        <fgColor rgb="FF16365C"/>
        <bgColor rgb="FF16365C"/>
      </patternFill>
    </fill>
    <fill>
      <patternFill patternType="solid">
        <fgColor rgb="FFC6A679"/>
        <bgColor rgb="FFC6A679"/>
      </patternFill>
    </fill>
    <fill>
      <patternFill patternType="solid">
        <fgColor rgb="FFF7F2EB"/>
        <bgColor rgb="FFF7F2EB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theme="1"/>
        <bgColor theme="1"/>
      </patternFill>
    </fill>
    <fill>
      <patternFill patternType="solid">
        <fgColor rgb="FF193862"/>
        <bgColor rgb="FF193862"/>
      </patternFill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4F7AD6"/>
        <bgColor rgb="FF4F7AD6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C5D9F1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9" fillId="4" borderId="4" xfId="0" applyFont="1" applyFill="1" applyBorder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2" borderId="4" xfId="0" applyFont="1" applyFill="1" applyBorder="1" applyAlignment="1"/>
    <xf numFmtId="0" fontId="7" fillId="2" borderId="4" xfId="0" applyFont="1" applyFill="1" applyBorder="1" applyAlignment="1">
      <alignment horizontal="center"/>
    </xf>
    <xf numFmtId="0" fontId="3" fillId="0" borderId="0" xfId="0" applyFont="1" applyAlignment="1"/>
    <xf numFmtId="0" fontId="9" fillId="4" borderId="4" xfId="0" applyFont="1" applyFill="1" applyBorder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3" fillId="7" borderId="0" xfId="0" applyFont="1" applyFill="1" applyAlignment="1">
      <alignment horizontal="right"/>
    </xf>
    <xf numFmtId="0" fontId="3" fillId="8" borderId="0" xfId="0" applyFont="1" applyFill="1"/>
    <xf numFmtId="0" fontId="6" fillId="2" borderId="4" xfId="0" applyFont="1" applyFill="1" applyBorder="1" applyAlignment="1"/>
    <xf numFmtId="0" fontId="6" fillId="10" borderId="4" xfId="0" applyFont="1" applyFill="1" applyBorder="1" applyAlignment="1"/>
    <xf numFmtId="0" fontId="3" fillId="10" borderId="4" xfId="0" applyFont="1" applyFill="1" applyBorder="1" applyAlignment="1"/>
    <xf numFmtId="0" fontId="3" fillId="2" borderId="4" xfId="0" applyFont="1" applyFill="1" applyBorder="1" applyAlignment="1"/>
    <xf numFmtId="2" fontId="3" fillId="10" borderId="4" xfId="0" applyNumberFormat="1" applyFont="1" applyFill="1" applyBorder="1"/>
    <xf numFmtId="2" fontId="3" fillId="2" borderId="4" xfId="0" applyNumberFormat="1" applyFont="1" applyFill="1" applyBorder="1"/>
    <xf numFmtId="164" fontId="3" fillId="10" borderId="4" xfId="0" applyNumberFormat="1" applyFont="1" applyFill="1" applyBorder="1" applyAlignment="1"/>
    <xf numFmtId="0" fontId="3" fillId="10" borderId="4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center"/>
    </xf>
    <xf numFmtId="0" fontId="13" fillId="14" borderId="4" xfId="0" applyFont="1" applyFill="1" applyBorder="1" applyAlignment="1">
      <alignment horizontal="center"/>
    </xf>
    <xf numFmtId="3" fontId="15" fillId="15" borderId="4" xfId="0" applyNumberFormat="1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16" borderId="10" xfId="0" applyFont="1" applyFill="1" applyBorder="1" applyAlignment="1">
      <alignment horizontal="center"/>
    </xf>
    <xf numFmtId="0" fontId="15" fillId="17" borderId="4" xfId="0" applyFont="1" applyFill="1" applyBorder="1" applyAlignment="1">
      <alignment horizontal="right"/>
    </xf>
    <xf numFmtId="165" fontId="3" fillId="18" borderId="4" xfId="0" applyNumberFormat="1" applyFont="1" applyFill="1" applyBorder="1" applyAlignment="1"/>
    <xf numFmtId="165" fontId="3" fillId="18" borderId="4" xfId="0" applyNumberFormat="1" applyFont="1" applyFill="1" applyBorder="1"/>
    <xf numFmtId="0" fontId="9" fillId="19" borderId="4" xfId="0" applyFont="1" applyFill="1" applyBorder="1" applyAlignment="1">
      <alignment horizontal="center"/>
    </xf>
    <xf numFmtId="165" fontId="9" fillId="20" borderId="4" xfId="0" applyNumberFormat="1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16" fillId="21" borderId="14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6" fillId="21" borderId="10" xfId="0" applyFont="1" applyFill="1" applyBorder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8" fillId="2" borderId="2" xfId="0" applyFont="1" applyFill="1" applyBorder="1"/>
    <xf numFmtId="0" fontId="8" fillId="2" borderId="3" xfId="0" applyFont="1" applyFill="1" applyBorder="1"/>
    <xf numFmtId="0" fontId="7" fillId="4" borderId="1" xfId="0" applyFont="1" applyFill="1" applyBorder="1" applyAlignment="1">
      <alignment horizontal="right"/>
    </xf>
    <xf numFmtId="0" fontId="8" fillId="4" borderId="2" xfId="0" applyFont="1" applyFill="1" applyBorder="1"/>
    <xf numFmtId="0" fontId="8" fillId="4" borderId="3" xfId="0" applyFont="1" applyFill="1" applyBorder="1"/>
    <xf numFmtId="0" fontId="7" fillId="2" borderId="5" xfId="0" applyFont="1" applyFill="1" applyBorder="1" applyAlignment="1">
      <alignment horizontal="right" vertical="center"/>
    </xf>
    <xf numFmtId="0" fontId="8" fillId="2" borderId="6" xfId="0" applyFont="1" applyFill="1" applyBorder="1"/>
    <xf numFmtId="0" fontId="8" fillId="2" borderId="7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0" fontId="6" fillId="9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5" fillId="13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7" fillId="22" borderId="15" xfId="0" applyFont="1" applyFill="1" applyBorder="1" applyAlignment="1">
      <alignment horizontal="center" wrapText="1"/>
    </xf>
    <xf numFmtId="10" fontId="17" fillId="22" borderId="16" xfId="0" applyNumberFormat="1" applyFont="1" applyFill="1" applyBorder="1" applyAlignment="1">
      <alignment horizontal="center" wrapText="1"/>
    </xf>
    <xf numFmtId="0" fontId="17" fillId="22" borderId="16" xfId="0" applyFont="1" applyFill="1" applyBorder="1" applyAlignment="1">
      <alignment horizontal="center" wrapText="1"/>
    </xf>
    <xf numFmtId="0" fontId="17" fillId="22" borderId="17" xfId="0" applyFont="1" applyFill="1" applyBorder="1" applyAlignment="1">
      <alignment horizontal="center" wrapText="1"/>
    </xf>
    <xf numFmtId="10" fontId="17" fillId="22" borderId="18" xfId="0" applyNumberFormat="1" applyFont="1" applyFill="1" applyBorder="1" applyAlignment="1">
      <alignment horizontal="center" wrapText="1"/>
    </xf>
    <xf numFmtId="0" fontId="17" fillId="22" borderId="18" xfId="0" applyFont="1" applyFill="1" applyBorder="1" applyAlignment="1">
      <alignment horizontal="center" wrapText="1"/>
    </xf>
    <xf numFmtId="0" fontId="11" fillId="5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0" fillId="0" borderId="0" xfId="0"/>
    <xf numFmtId="0" fontId="16" fillId="0" borderId="0" xfId="0" applyFont="1"/>
    <xf numFmtId="2" fontId="16" fillId="23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/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6" fillId="24" borderId="4" xfId="0" applyFont="1" applyFill="1" applyBorder="1" applyAlignment="1">
      <alignment horizontal="center"/>
    </xf>
    <xf numFmtId="0" fontId="20" fillId="0" borderId="0" xfId="0" applyFont="1"/>
  </cellXfs>
  <cellStyles count="1">
    <cellStyle name="Normal" xfId="0" builtinId="0"/>
  </cellStyles>
  <dxfs count="3"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Soil Servic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2</xdr:row>
      <xdr:rowOff>19050</xdr:rowOff>
    </xdr:from>
    <xdr:ext cx="2724150" cy="1495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4C76F93-3732-4F68-BBBD-83303EE4B5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19425" y="342900"/>
          <a:ext cx="2724150" cy="1495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</xdr:row>
      <xdr:rowOff>161925</xdr:rowOff>
    </xdr:from>
    <xdr:ext cx="4076700" cy="25908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7F7043C9-1A61-4068-B90F-8AF46D9F9E4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209925"/>
          <a:ext cx="4076700" cy="25908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1">
  <tableColumns count="5">
    <tableColumn id="1" xr3:uid="{00000000-0010-0000-0000-000001000000}" name="Customer ID number"/>
    <tableColumn id="2" xr3:uid="{00000000-0010-0000-0000-000002000000}" name="Soil Service"/>
    <tableColumn id="3" xr3:uid="{00000000-0010-0000-0000-000003000000}" name="Test Quantities"/>
    <tableColumn id="4" xr3:uid="{00000000-0010-0000-0000-000004000000}" name="Price per Test"/>
    <tableColumn id="5" xr3:uid="{00000000-0010-0000-0000-000005000000}" name="Total Price"/>
  </tableColumns>
  <tableStyleInfo name="Soil Servi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8"/>
  <sheetViews>
    <sheetView showGridLines="0" tabSelected="1" workbookViewId="0">
      <selection activeCell="J14" sqref="J14"/>
    </sheetView>
  </sheetViews>
  <sheetFormatPr defaultColWidth="12.5703125" defaultRowHeight="15.75" customHeight="1"/>
  <cols>
    <col min="1" max="1" width="11" customWidth="1"/>
    <col min="2" max="2" width="11.85546875" customWidth="1"/>
    <col min="3" max="6" width="11" customWidth="1"/>
    <col min="7" max="13" width="14.5703125" customWidth="1"/>
  </cols>
  <sheetData>
    <row r="1" spans="1:13" ht="26.25">
      <c r="A1" s="55" t="s">
        <v>0</v>
      </c>
      <c r="B1" s="56"/>
      <c r="C1" s="56"/>
      <c r="D1" s="56"/>
      <c r="G1" s="1"/>
      <c r="H1" s="2"/>
      <c r="I1" s="2"/>
      <c r="J1" s="2"/>
      <c r="K1" s="2"/>
      <c r="L1" s="2"/>
      <c r="M1" s="2"/>
    </row>
    <row r="2" spans="1:13" ht="15">
      <c r="A2" s="57" t="s">
        <v>1</v>
      </c>
      <c r="B2" s="56"/>
      <c r="C2" s="56"/>
      <c r="D2" s="3" t="s">
        <v>2</v>
      </c>
      <c r="E2" s="4" t="s">
        <v>3</v>
      </c>
      <c r="F2" s="4" t="s">
        <v>4</v>
      </c>
      <c r="G2" s="5"/>
    </row>
    <row r="3" spans="1:13" ht="15">
      <c r="A3" s="58" t="s">
        <v>5</v>
      </c>
      <c r="B3" s="59"/>
      <c r="C3" s="60"/>
      <c r="D3" s="6" t="s">
        <v>6</v>
      </c>
      <c r="E3" s="6">
        <v>50</v>
      </c>
      <c r="F3" s="7" t="s">
        <v>7</v>
      </c>
      <c r="G3" s="8"/>
    </row>
    <row r="4" spans="1:13" ht="15">
      <c r="A4" s="61" t="s">
        <v>8</v>
      </c>
      <c r="B4" s="62"/>
      <c r="C4" s="63"/>
      <c r="D4" s="9" t="s">
        <v>9</v>
      </c>
      <c r="E4" s="9">
        <v>2.6</v>
      </c>
      <c r="F4" s="10"/>
      <c r="G4" s="11"/>
    </row>
    <row r="5" spans="1:13" ht="15">
      <c r="A5" s="64" t="s">
        <v>10</v>
      </c>
      <c r="B5" s="65"/>
      <c r="C5" s="66"/>
      <c r="D5" s="6" t="s">
        <v>11</v>
      </c>
      <c r="E5" s="6">
        <v>76</v>
      </c>
      <c r="F5" s="6" t="s">
        <v>12</v>
      </c>
      <c r="G5" s="12"/>
    </row>
    <row r="6" spans="1:13" ht="15">
      <c r="A6" s="67"/>
      <c r="B6" s="68"/>
      <c r="C6" s="69"/>
      <c r="D6" s="9" t="s">
        <v>13</v>
      </c>
      <c r="E6" s="13"/>
      <c r="F6" s="14" t="s">
        <v>14</v>
      </c>
      <c r="G6" s="8"/>
    </row>
    <row r="7" spans="1:13" ht="15">
      <c r="A7" s="58" t="s">
        <v>15</v>
      </c>
      <c r="B7" s="59"/>
      <c r="C7" s="60"/>
      <c r="D7" s="6" t="s">
        <v>16</v>
      </c>
      <c r="E7" s="6">
        <v>1</v>
      </c>
      <c r="F7" s="15"/>
      <c r="G7" s="11"/>
    </row>
    <row r="8" spans="1:13" ht="15">
      <c r="A8" s="61" t="s">
        <v>17</v>
      </c>
      <c r="B8" s="62"/>
      <c r="C8" s="63"/>
      <c r="D8" s="9" t="s">
        <v>18</v>
      </c>
      <c r="E8" s="9">
        <v>3</v>
      </c>
      <c r="F8" s="10"/>
      <c r="G8" s="11"/>
    </row>
    <row r="9" spans="1:13" ht="15">
      <c r="A9" s="58" t="s">
        <v>19</v>
      </c>
      <c r="B9" s="59"/>
      <c r="C9" s="60"/>
      <c r="D9" s="6" t="s">
        <v>20</v>
      </c>
      <c r="E9" s="16"/>
      <c r="F9" s="15"/>
      <c r="G9" s="11"/>
      <c r="I9" s="17"/>
    </row>
    <row r="10" spans="1:13" ht="15">
      <c r="A10" s="61" t="s">
        <v>21</v>
      </c>
      <c r="B10" s="62"/>
      <c r="C10" s="63"/>
      <c r="D10" s="9" t="s">
        <v>22</v>
      </c>
      <c r="E10" s="13"/>
      <c r="F10" s="18"/>
      <c r="G10" s="19"/>
    </row>
    <row r="11" spans="1:13" ht="15">
      <c r="A11" s="58" t="s">
        <v>23</v>
      </c>
      <c r="B11" s="59"/>
      <c r="C11" s="60"/>
      <c r="D11" s="6" t="s">
        <v>24</v>
      </c>
      <c r="E11" s="6">
        <v>1.01</v>
      </c>
      <c r="F11" s="15"/>
      <c r="G11" s="20"/>
    </row>
    <row r="12" spans="1:13" ht="18.75" customHeight="1"/>
    <row r="13" spans="1:13" ht="24.75" customHeight="1">
      <c r="A13" s="85" t="s">
        <v>25</v>
      </c>
      <c r="B13" s="85" t="s">
        <v>26</v>
      </c>
      <c r="C13" s="85" t="s">
        <v>27</v>
      </c>
      <c r="D13" s="85" t="s">
        <v>28</v>
      </c>
      <c r="E13" s="85" t="s">
        <v>29</v>
      </c>
      <c r="F13" s="85" t="s">
        <v>30</v>
      </c>
      <c r="G13" s="85" t="s">
        <v>31</v>
      </c>
      <c r="H13" s="2"/>
      <c r="I13" s="2"/>
      <c r="J13" s="2"/>
      <c r="K13" s="2"/>
      <c r="L13" s="2"/>
      <c r="M13" s="2"/>
    </row>
    <row r="14" spans="1:13" ht="24.75" customHeight="1" thickBot="1">
      <c r="A14" s="86"/>
      <c r="B14" s="86"/>
      <c r="C14" s="86"/>
      <c r="D14" s="86"/>
      <c r="E14" s="86"/>
      <c r="F14" s="86"/>
      <c r="G14" s="86"/>
      <c r="H14" s="2"/>
      <c r="I14" s="2"/>
      <c r="J14" s="2"/>
      <c r="K14" s="2"/>
      <c r="L14" s="2"/>
      <c r="M14" s="2"/>
    </row>
    <row r="15" spans="1:13" thickBot="1">
      <c r="A15" s="21">
        <v>0.25</v>
      </c>
      <c r="B15" s="22">
        <v>32</v>
      </c>
      <c r="C15" s="79">
        <v>30.260999999999999</v>
      </c>
      <c r="D15" s="80">
        <v>0.79890000000000005</v>
      </c>
      <c r="E15" s="81">
        <v>33</v>
      </c>
      <c r="F15" s="22">
        <v>10.9</v>
      </c>
      <c r="G15" s="79">
        <v>8.7159990820000005E-2</v>
      </c>
    </row>
    <row r="16" spans="1:13" thickBot="1">
      <c r="A16" s="21">
        <v>0.5</v>
      </c>
      <c r="B16" s="22">
        <v>30</v>
      </c>
      <c r="C16" s="82">
        <v>28.260999999999999</v>
      </c>
      <c r="D16" s="83">
        <v>0.74609999999999999</v>
      </c>
      <c r="E16" s="84">
        <v>31</v>
      </c>
      <c r="F16" s="22">
        <v>11.2</v>
      </c>
      <c r="G16" s="82">
        <v>6.2473802510000002E-2</v>
      </c>
    </row>
    <row r="17" spans="1:7" thickBot="1">
      <c r="A17" s="21">
        <v>1</v>
      </c>
      <c r="B17" s="22">
        <v>27</v>
      </c>
      <c r="C17" s="82">
        <v>25.260999999999999</v>
      </c>
      <c r="D17" s="83">
        <v>0.66690000000000005</v>
      </c>
      <c r="E17" s="84">
        <v>28</v>
      </c>
      <c r="F17" s="22">
        <v>11.7</v>
      </c>
      <c r="G17" s="82">
        <v>4.5150946829999997E-2</v>
      </c>
    </row>
    <row r="18" spans="1:7" thickBot="1">
      <c r="A18" s="21">
        <v>2</v>
      </c>
      <c r="B18" s="22">
        <v>24</v>
      </c>
      <c r="C18" s="82">
        <v>22.260999999999999</v>
      </c>
      <c r="D18" s="83">
        <v>0.5877</v>
      </c>
      <c r="E18" s="84">
        <v>25</v>
      </c>
      <c r="F18" s="22">
        <v>12.2</v>
      </c>
      <c r="G18" s="82">
        <v>3.2601595050000001E-2</v>
      </c>
    </row>
    <row r="19" spans="1:7" thickBot="1">
      <c r="A19" s="21">
        <v>4</v>
      </c>
      <c r="B19" s="22">
        <v>22</v>
      </c>
      <c r="C19" s="82">
        <v>20.260999999999999</v>
      </c>
      <c r="D19" s="83">
        <v>0.53490000000000004</v>
      </c>
      <c r="E19" s="84">
        <v>23</v>
      </c>
      <c r="F19" s="22">
        <v>12.5</v>
      </c>
      <c r="G19" s="82">
        <v>2.3334523780000001E-2</v>
      </c>
    </row>
    <row r="20" spans="1:7" thickBot="1">
      <c r="A20" s="21">
        <v>8</v>
      </c>
      <c r="B20" s="22">
        <v>20</v>
      </c>
      <c r="C20" s="82">
        <v>18.260999999999999</v>
      </c>
      <c r="D20" s="83">
        <v>0.48209999999999997</v>
      </c>
      <c r="E20" s="84">
        <v>21</v>
      </c>
      <c r="F20" s="22">
        <v>12.9</v>
      </c>
      <c r="G20" s="82">
        <v>1.6761921129999999E-2</v>
      </c>
    </row>
    <row r="21" spans="1:7" thickBot="1">
      <c r="A21" s="21">
        <v>15</v>
      </c>
      <c r="B21" s="22">
        <v>17</v>
      </c>
      <c r="C21" s="82">
        <v>15.260999999999999</v>
      </c>
      <c r="D21" s="83">
        <v>0.40289999999999998</v>
      </c>
      <c r="E21" s="84">
        <v>18</v>
      </c>
      <c r="F21" s="22">
        <v>13.3</v>
      </c>
      <c r="G21" s="82">
        <v>1.242951326E-2</v>
      </c>
    </row>
    <row r="22" spans="1:7" thickBot="1">
      <c r="A22" s="21">
        <v>30</v>
      </c>
      <c r="B22" s="22">
        <v>15</v>
      </c>
      <c r="C22" s="82">
        <v>13.260999999999999</v>
      </c>
      <c r="D22" s="83">
        <v>0.35010000000000002</v>
      </c>
      <c r="E22" s="84">
        <v>16</v>
      </c>
      <c r="F22" s="22">
        <v>13.7</v>
      </c>
      <c r="G22" s="82">
        <v>8.9201793699999997E-3</v>
      </c>
    </row>
    <row r="23" spans="1:7" thickBot="1">
      <c r="A23" s="21">
        <v>60</v>
      </c>
      <c r="B23" s="22">
        <v>13</v>
      </c>
      <c r="C23" s="82">
        <v>11.260999999999999</v>
      </c>
      <c r="D23" s="83">
        <v>0.29730000000000001</v>
      </c>
      <c r="E23" s="84">
        <v>14</v>
      </c>
      <c r="F23" s="22">
        <v>14</v>
      </c>
      <c r="G23" s="82">
        <v>6.3762057679999998E-3</v>
      </c>
    </row>
    <row r="24" spans="1:7" thickBot="1">
      <c r="A24" s="21">
        <v>787</v>
      </c>
      <c r="B24" s="22">
        <v>9</v>
      </c>
      <c r="C24" s="82">
        <v>7.2610000000000001</v>
      </c>
      <c r="D24" s="83">
        <v>0.19170000000000001</v>
      </c>
      <c r="E24" s="84">
        <v>10</v>
      </c>
      <c r="F24" s="22">
        <v>14.7</v>
      </c>
      <c r="G24" s="82">
        <v>1.8040361360000001E-3</v>
      </c>
    </row>
    <row r="25" spans="1:7" thickBot="1">
      <c r="A25" s="21">
        <v>1459</v>
      </c>
      <c r="B25" s="22">
        <v>8</v>
      </c>
      <c r="C25" s="82">
        <v>6.2610000000000001</v>
      </c>
      <c r="D25" s="83">
        <v>0.1653</v>
      </c>
      <c r="E25" s="84">
        <v>9</v>
      </c>
      <c r="F25" s="22">
        <v>14.8</v>
      </c>
      <c r="G25" s="82">
        <v>1.3294657179999999E-3</v>
      </c>
    </row>
    <row r="26" spans="1:7" ht="15">
      <c r="A26" s="23"/>
      <c r="B26" s="23"/>
      <c r="C26" s="24"/>
      <c r="D26" s="25"/>
      <c r="E26" s="24"/>
      <c r="F26" s="23"/>
      <c r="G26" s="24"/>
    </row>
    <row r="27" spans="1:7" ht="15">
      <c r="A27" s="23"/>
      <c r="B27" s="23"/>
      <c r="C27" s="24"/>
      <c r="D27" s="25"/>
      <c r="E27" s="24"/>
      <c r="F27" s="23"/>
      <c r="G27" s="24"/>
    </row>
    <row r="28" spans="1:7" ht="15">
      <c r="A28" s="23"/>
      <c r="B28" s="23"/>
      <c r="C28" s="24"/>
      <c r="D28" s="25"/>
      <c r="E28" s="24"/>
      <c r="F28" s="23"/>
      <c r="G28" s="24"/>
    </row>
  </sheetData>
  <mergeCells count="17">
    <mergeCell ref="A7:C7"/>
    <mergeCell ref="A8:C8"/>
    <mergeCell ref="E13:E14"/>
    <mergeCell ref="F13:F14"/>
    <mergeCell ref="G13:G14"/>
    <mergeCell ref="A9:C9"/>
    <mergeCell ref="A10:C10"/>
    <mergeCell ref="A11:C11"/>
    <mergeCell ref="A13:A14"/>
    <mergeCell ref="B13:B14"/>
    <mergeCell ref="C13:C14"/>
    <mergeCell ref="D13:D14"/>
    <mergeCell ref="A1:D1"/>
    <mergeCell ref="A2:C2"/>
    <mergeCell ref="A3:C3"/>
    <mergeCell ref="A4:C4"/>
    <mergeCell ref="A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3"/>
  <sheetViews>
    <sheetView workbookViewId="0">
      <selection activeCell="H17" sqref="H17"/>
    </sheetView>
  </sheetViews>
  <sheetFormatPr defaultColWidth="12.5703125" defaultRowHeight="15.75" customHeight="1"/>
  <cols>
    <col min="1" max="1" width="19.85546875" bestFit="1" customWidth="1"/>
    <col min="2" max="2" width="17" customWidth="1"/>
    <col min="3" max="3" width="14.5703125" bestFit="1" customWidth="1"/>
    <col min="4" max="4" width="13.7109375" bestFit="1" customWidth="1"/>
    <col min="5" max="5" width="10.85546875" bestFit="1" customWidth="1"/>
  </cols>
  <sheetData>
    <row r="1" spans="1:5">
      <c r="A1" s="26" t="s">
        <v>32</v>
      </c>
      <c r="B1" s="27" t="s">
        <v>33</v>
      </c>
      <c r="C1" s="26" t="s">
        <v>34</v>
      </c>
      <c r="D1" s="26" t="s">
        <v>35</v>
      </c>
      <c r="E1" s="26" t="s">
        <v>36</v>
      </c>
    </row>
    <row r="2" spans="1:5">
      <c r="A2" s="28">
        <v>1124</v>
      </c>
      <c r="B2" s="29" t="s">
        <v>37</v>
      </c>
      <c r="C2" s="28">
        <v>7</v>
      </c>
      <c r="D2" s="28"/>
      <c r="E2" s="28"/>
    </row>
    <row r="3" spans="1:5">
      <c r="A3" s="28">
        <v>1107</v>
      </c>
      <c r="B3" s="29" t="s">
        <v>38</v>
      </c>
      <c r="C3" s="28">
        <v>5</v>
      </c>
      <c r="D3" s="28"/>
      <c r="E3" s="28"/>
    </row>
    <row r="4" spans="1:5">
      <c r="A4" s="28">
        <v>1163</v>
      </c>
      <c r="B4" s="29" t="s">
        <v>39</v>
      </c>
      <c r="C4" s="28">
        <v>7</v>
      </c>
      <c r="D4" s="28"/>
      <c r="E4" s="28"/>
    </row>
    <row r="5" spans="1:5">
      <c r="A5" s="28">
        <v>1182</v>
      </c>
      <c r="B5" s="29" t="s">
        <v>40</v>
      </c>
      <c r="C5" s="28">
        <v>3</v>
      </c>
      <c r="D5" s="28"/>
      <c r="E5" s="28"/>
    </row>
    <row r="6" spans="1:5">
      <c r="A6" s="28">
        <v>1175</v>
      </c>
      <c r="B6" s="29" t="s">
        <v>41</v>
      </c>
      <c r="C6" s="28">
        <v>4</v>
      </c>
      <c r="D6" s="28"/>
      <c r="E6" s="28"/>
    </row>
    <row r="7" spans="1:5">
      <c r="A7" s="28">
        <v>1049</v>
      </c>
      <c r="B7" s="29" t="s">
        <v>42</v>
      </c>
      <c r="C7" s="28">
        <v>8</v>
      </c>
      <c r="D7" s="28"/>
      <c r="E7" s="28"/>
    </row>
    <row r="8" spans="1:5">
      <c r="A8" s="28">
        <v>1006</v>
      </c>
      <c r="B8" s="29" t="s">
        <v>39</v>
      </c>
      <c r="C8" s="28">
        <v>9</v>
      </c>
      <c r="D8" s="28"/>
      <c r="E8" s="28"/>
    </row>
    <row r="9" spans="1:5">
      <c r="A9" s="28">
        <v>1129</v>
      </c>
      <c r="B9" s="29" t="s">
        <v>37</v>
      </c>
      <c r="C9" s="28">
        <v>11</v>
      </c>
      <c r="D9" s="28"/>
      <c r="E9" s="28"/>
    </row>
    <row r="10" spans="1:5">
      <c r="A10" s="28">
        <v>1236</v>
      </c>
      <c r="B10" s="29" t="s">
        <v>38</v>
      </c>
      <c r="C10" s="28">
        <v>2</v>
      </c>
      <c r="D10" s="28"/>
      <c r="E10" s="28"/>
    </row>
    <row r="11" spans="1:5">
      <c r="A11" s="28">
        <v>1041</v>
      </c>
      <c r="B11" s="29" t="s">
        <v>41</v>
      </c>
      <c r="C11" s="28">
        <v>1</v>
      </c>
      <c r="D11" s="28"/>
      <c r="E11" s="28"/>
    </row>
    <row r="12" spans="1:5">
      <c r="A12" s="28">
        <v>1016</v>
      </c>
      <c r="B12" s="29" t="s">
        <v>37</v>
      </c>
      <c r="C12" s="28">
        <v>6</v>
      </c>
      <c r="D12" s="28"/>
      <c r="E12" s="28"/>
    </row>
    <row r="13" spans="1:5">
      <c r="A13" s="28">
        <v>1195</v>
      </c>
      <c r="B13" s="29" t="s">
        <v>37</v>
      </c>
      <c r="C13" s="28">
        <v>10</v>
      </c>
      <c r="D13" s="28"/>
      <c r="E13" s="28"/>
    </row>
    <row r="14" spans="1:5">
      <c r="A14" s="28">
        <v>1072</v>
      </c>
      <c r="B14" s="29" t="s">
        <v>37</v>
      </c>
      <c r="C14" s="28">
        <v>6</v>
      </c>
      <c r="D14" s="28"/>
      <c r="E14" s="28"/>
    </row>
    <row r="15" spans="1:5">
      <c r="A15" s="28">
        <v>1073</v>
      </c>
      <c r="B15" s="29" t="s">
        <v>38</v>
      </c>
      <c r="C15" s="28">
        <v>2</v>
      </c>
      <c r="D15" s="28"/>
      <c r="E15" s="28"/>
    </row>
    <row r="16" spans="1:5">
      <c r="A16" s="28">
        <v>1101</v>
      </c>
      <c r="B16" s="29" t="s">
        <v>43</v>
      </c>
      <c r="C16" s="28">
        <v>10</v>
      </c>
      <c r="D16" s="28"/>
      <c r="E16" s="28"/>
    </row>
    <row r="17" spans="1:5">
      <c r="A17" s="28">
        <v>1026</v>
      </c>
      <c r="B17" s="29" t="s">
        <v>42</v>
      </c>
      <c r="C17" s="28">
        <v>5</v>
      </c>
      <c r="D17" s="28"/>
      <c r="E17" s="28"/>
    </row>
    <row r="18" spans="1:5">
      <c r="A18" s="28">
        <v>1040</v>
      </c>
      <c r="B18" s="29" t="s">
        <v>41</v>
      </c>
      <c r="C18" s="28">
        <v>5</v>
      </c>
      <c r="D18" s="28"/>
      <c r="E18" s="28"/>
    </row>
    <row r="19" spans="1:5">
      <c r="A19" s="28">
        <v>1126</v>
      </c>
      <c r="B19" s="29" t="s">
        <v>40</v>
      </c>
      <c r="C19" s="28">
        <v>8</v>
      </c>
      <c r="D19" s="28"/>
      <c r="E19" s="28"/>
    </row>
    <row r="20" spans="1:5">
      <c r="A20" s="28">
        <v>1181</v>
      </c>
      <c r="B20" s="29" t="s">
        <v>38</v>
      </c>
      <c r="C20" s="28">
        <v>8</v>
      </c>
      <c r="D20" s="28"/>
      <c r="E20" s="28"/>
    </row>
    <row r="21" spans="1:5">
      <c r="A21" s="28">
        <v>1002</v>
      </c>
      <c r="B21" s="29" t="s">
        <v>40</v>
      </c>
      <c r="C21" s="28">
        <v>11</v>
      </c>
      <c r="D21" s="28"/>
      <c r="E21" s="28"/>
    </row>
    <row r="22" spans="1:5">
      <c r="A22" s="28">
        <v>1166</v>
      </c>
      <c r="B22" s="29" t="s">
        <v>38</v>
      </c>
      <c r="C22" s="28">
        <v>2</v>
      </c>
      <c r="D22" s="28"/>
      <c r="E22" s="28"/>
    </row>
    <row r="23" spans="1:5">
      <c r="A23" s="28">
        <v>1248</v>
      </c>
      <c r="B23" s="29" t="s">
        <v>39</v>
      </c>
      <c r="C23" s="28">
        <v>10</v>
      </c>
      <c r="D23" s="28"/>
      <c r="E23" s="28"/>
    </row>
    <row r="24" spans="1:5">
      <c r="A24" s="28">
        <v>1138</v>
      </c>
      <c r="B24" s="29" t="s">
        <v>43</v>
      </c>
      <c r="C24" s="28">
        <v>10</v>
      </c>
      <c r="D24" s="28"/>
      <c r="E24" s="28"/>
    </row>
    <row r="25" spans="1:5">
      <c r="A25" s="28">
        <v>1256</v>
      </c>
      <c r="B25" s="29" t="s">
        <v>37</v>
      </c>
      <c r="C25" s="28">
        <v>6</v>
      </c>
      <c r="D25" s="28"/>
      <c r="E25" s="28"/>
    </row>
    <row r="26" spans="1:5">
      <c r="A26" s="28">
        <v>1011</v>
      </c>
      <c r="B26" s="29" t="s">
        <v>40</v>
      </c>
      <c r="C26" s="28">
        <v>1</v>
      </c>
      <c r="D26" s="28"/>
      <c r="E26" s="28"/>
    </row>
    <row r="27" spans="1:5">
      <c r="A27" s="28">
        <v>1163</v>
      </c>
      <c r="B27" s="29" t="s">
        <v>38</v>
      </c>
      <c r="C27" s="28">
        <v>2</v>
      </c>
      <c r="D27" s="28"/>
      <c r="E27" s="28"/>
    </row>
    <row r="28" spans="1:5">
      <c r="A28" s="28">
        <v>1002</v>
      </c>
      <c r="B28" s="29" t="s">
        <v>40</v>
      </c>
      <c r="C28" s="28">
        <v>11</v>
      </c>
      <c r="D28" s="28"/>
      <c r="E28" s="28"/>
    </row>
    <row r="29" spans="1:5">
      <c r="A29" s="28">
        <v>1078</v>
      </c>
      <c r="B29" s="29" t="s">
        <v>41</v>
      </c>
      <c r="C29" s="28">
        <v>5</v>
      </c>
      <c r="D29" s="28"/>
      <c r="E29" s="28"/>
    </row>
    <row r="30" spans="1:5">
      <c r="A30" s="28">
        <v>1058</v>
      </c>
      <c r="B30" s="29" t="s">
        <v>38</v>
      </c>
      <c r="C30" s="28">
        <v>4</v>
      </c>
      <c r="D30" s="28"/>
      <c r="E30" s="28"/>
    </row>
    <row r="31" spans="1:5">
      <c r="A31" s="28">
        <v>1135</v>
      </c>
      <c r="B31" s="29" t="s">
        <v>38</v>
      </c>
      <c r="C31" s="28">
        <v>3</v>
      </c>
      <c r="D31" s="28"/>
      <c r="E31" s="28"/>
    </row>
    <row r="33" spans="4:5">
      <c r="D33" s="30" t="s">
        <v>44</v>
      </c>
      <c r="E33" s="31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Tables!$J$3:$J$9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workbookViewId="0">
      <selection sqref="A1:C1"/>
    </sheetView>
  </sheetViews>
  <sheetFormatPr defaultColWidth="12.5703125" defaultRowHeight="15.75" customHeight="1"/>
  <cols>
    <col min="1" max="1" width="19.140625" bestFit="1" customWidth="1"/>
    <col min="2" max="2" width="12.7109375" customWidth="1"/>
    <col min="3" max="3" width="15.28515625" customWidth="1"/>
  </cols>
  <sheetData>
    <row r="1" spans="1:3">
      <c r="A1" s="70" t="s">
        <v>45</v>
      </c>
      <c r="B1" s="56"/>
      <c r="C1" s="56"/>
    </row>
    <row r="2" spans="1:3">
      <c r="A2" s="32" t="s">
        <v>46</v>
      </c>
      <c r="B2" s="71"/>
      <c r="C2" s="60"/>
    </row>
    <row r="3" spans="1:3">
      <c r="A3" s="33" t="s">
        <v>47</v>
      </c>
      <c r="B3" s="34"/>
      <c r="C3" s="34" t="s">
        <v>48</v>
      </c>
    </row>
    <row r="4" spans="1:3">
      <c r="A4" s="32" t="s">
        <v>49</v>
      </c>
      <c r="B4" s="35"/>
      <c r="C4" s="35" t="s">
        <v>50</v>
      </c>
    </row>
    <row r="5" spans="1:3">
      <c r="A5" s="33" t="s">
        <v>51</v>
      </c>
      <c r="B5" s="36"/>
      <c r="C5" s="34" t="s">
        <v>52</v>
      </c>
    </row>
    <row r="6" spans="1:3">
      <c r="A6" s="32" t="s">
        <v>53</v>
      </c>
      <c r="B6" s="37"/>
      <c r="C6" s="35" t="s">
        <v>54</v>
      </c>
    </row>
    <row r="7" spans="1:3">
      <c r="A7" s="33" t="s">
        <v>55</v>
      </c>
      <c r="B7" s="38"/>
      <c r="C7" s="39" t="s">
        <v>56</v>
      </c>
    </row>
    <row r="8" spans="1:3">
      <c r="A8" s="32" t="s">
        <v>57</v>
      </c>
      <c r="B8" s="72"/>
      <c r="C8" s="60"/>
    </row>
  </sheetData>
  <mergeCells count="3">
    <mergeCell ref="A1:C1"/>
    <mergeCell ref="B2:C2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74E6-D00F-4C5B-960E-02503400C7A7}">
  <dimension ref="A1:G40"/>
  <sheetViews>
    <sheetView showGridLines="0" workbookViewId="0">
      <pane ySplit="1" topLeftCell="A2" activePane="bottomLeft" state="frozen"/>
      <selection pane="bottomLeft" activeCell="B8" sqref="B8"/>
    </sheetView>
  </sheetViews>
  <sheetFormatPr defaultColWidth="12.5703125" defaultRowHeight="15.75" customHeight="1"/>
  <cols>
    <col min="1" max="1" width="25.28515625" style="87" customWidth="1"/>
    <col min="2" max="2" width="9.7109375" style="87" customWidth="1"/>
    <col min="3" max="6" width="8" style="87" customWidth="1"/>
    <col min="7" max="7" width="20.140625" style="87" customWidth="1"/>
    <col min="8" max="16384" width="12.5703125" style="87"/>
  </cols>
  <sheetData>
    <row r="1" spans="1:7" ht="26.25" customHeight="1">
      <c r="A1" s="95" t="s">
        <v>82</v>
      </c>
      <c r="B1" s="88"/>
      <c r="C1" s="88"/>
      <c r="D1" s="88"/>
      <c r="E1" s="88"/>
      <c r="F1" s="88"/>
      <c r="G1" s="88"/>
    </row>
    <row r="2" spans="1:7" ht="14.25" customHeight="1">
      <c r="A2" s="91"/>
      <c r="B2" s="88"/>
      <c r="C2" s="88"/>
      <c r="D2" s="88"/>
      <c r="E2" s="88"/>
      <c r="F2" s="88"/>
      <c r="G2" s="88"/>
    </row>
    <row r="3" spans="1:7" ht="14.25" customHeight="1">
      <c r="A3" s="88"/>
      <c r="B3" s="88"/>
      <c r="C3" s="88"/>
      <c r="D3" s="88"/>
      <c r="E3" s="88"/>
      <c r="F3" s="88"/>
      <c r="G3" s="88"/>
    </row>
    <row r="4" spans="1:7" ht="14.25" customHeight="1">
      <c r="A4" s="90" t="s">
        <v>81</v>
      </c>
      <c r="B4" s="94">
        <v>5000</v>
      </c>
      <c r="C4" s="88" t="s">
        <v>80</v>
      </c>
      <c r="D4" s="88"/>
      <c r="E4" s="88"/>
      <c r="F4" s="88"/>
      <c r="G4" s="88"/>
    </row>
    <row r="5" spans="1:7" ht="14.25" customHeight="1">
      <c r="A5" s="90" t="s">
        <v>79</v>
      </c>
      <c r="B5" s="94">
        <f>10*10^6</f>
        <v>10000000</v>
      </c>
      <c r="C5" s="88" t="s">
        <v>71</v>
      </c>
      <c r="D5" s="88"/>
      <c r="E5" s="88"/>
      <c r="F5" s="88"/>
      <c r="G5" s="88"/>
    </row>
    <row r="6" spans="1:7" ht="14.25" customHeight="1">
      <c r="A6" s="90" t="s">
        <v>78</v>
      </c>
      <c r="B6" s="94">
        <v>144</v>
      </c>
      <c r="C6" s="88" t="s">
        <v>67</v>
      </c>
      <c r="D6" s="88"/>
      <c r="E6" s="88"/>
      <c r="F6" s="88"/>
      <c r="G6" s="88"/>
    </row>
    <row r="7" spans="1:7" ht="14.25" customHeight="1">
      <c r="A7" s="90" t="s">
        <v>77</v>
      </c>
      <c r="B7" s="94">
        <v>48</v>
      </c>
      <c r="C7" s="88" t="s">
        <v>67</v>
      </c>
      <c r="D7" s="88"/>
      <c r="E7" s="88"/>
      <c r="F7" s="88"/>
      <c r="G7" s="88"/>
    </row>
    <row r="8" spans="1:7" ht="14.25" customHeight="1">
      <c r="A8" s="90" t="s">
        <v>76</v>
      </c>
      <c r="B8" s="94"/>
      <c r="C8" s="88"/>
      <c r="D8" s="88"/>
      <c r="E8" s="88"/>
      <c r="F8" s="88"/>
      <c r="G8" s="88"/>
    </row>
    <row r="9" spans="1:7" ht="14.25" customHeight="1">
      <c r="A9" s="90" t="s">
        <v>75</v>
      </c>
      <c r="B9" s="94">
        <v>2</v>
      </c>
      <c r="C9" s="88" t="s">
        <v>67</v>
      </c>
      <c r="D9" s="88"/>
      <c r="E9" s="88"/>
      <c r="F9" s="88"/>
      <c r="G9" s="88"/>
    </row>
    <row r="10" spans="1:7" ht="14.25" customHeight="1">
      <c r="A10" s="90" t="s">
        <v>74</v>
      </c>
      <c r="B10" s="94">
        <v>4</v>
      </c>
      <c r="C10" s="88" t="s">
        <v>67</v>
      </c>
      <c r="D10" s="88"/>
      <c r="E10" s="88"/>
      <c r="F10" s="88"/>
      <c r="G10" s="88"/>
    </row>
    <row r="11" spans="1:7" ht="14.25" customHeight="1">
      <c r="A11" s="90" t="s">
        <v>73</v>
      </c>
      <c r="B11" s="89"/>
      <c r="C11" s="88" t="s">
        <v>67</v>
      </c>
      <c r="D11" s="88"/>
      <c r="E11" s="88"/>
      <c r="F11" s="88"/>
      <c r="G11" s="88"/>
    </row>
    <row r="12" spans="1:7" ht="14.25" customHeight="1">
      <c r="A12" s="88"/>
      <c r="B12" s="88"/>
      <c r="C12" s="88"/>
      <c r="D12" s="88"/>
      <c r="E12" s="88"/>
      <c r="F12" s="88"/>
      <c r="G12" s="88"/>
    </row>
    <row r="13" spans="1:7" ht="14.25" customHeight="1">
      <c r="A13" s="90" t="s">
        <v>72</v>
      </c>
      <c r="B13" s="89"/>
      <c r="C13" s="88" t="s">
        <v>71</v>
      </c>
      <c r="D13" s="88"/>
      <c r="E13" s="88"/>
      <c r="F13" s="88"/>
      <c r="G13" s="88"/>
    </row>
    <row r="14" spans="1:7" ht="14.25" customHeight="1">
      <c r="A14" s="90" t="s">
        <v>70</v>
      </c>
      <c r="B14" s="89"/>
      <c r="C14" s="88"/>
      <c r="D14" s="88"/>
      <c r="E14" s="88"/>
      <c r="F14" s="93"/>
      <c r="G14" s="88"/>
    </row>
    <row r="15" spans="1:7" ht="14.25" customHeight="1">
      <c r="A15" s="90" t="s">
        <v>69</v>
      </c>
      <c r="B15" s="89"/>
      <c r="C15" s="88"/>
      <c r="D15" s="88"/>
      <c r="E15" s="88"/>
      <c r="F15" s="92"/>
      <c r="G15" s="88"/>
    </row>
    <row r="16" spans="1:7" ht="14.25" customHeight="1">
      <c r="A16" s="90" t="s">
        <v>68</v>
      </c>
      <c r="B16" s="89"/>
      <c r="C16" s="88" t="s">
        <v>67</v>
      </c>
      <c r="D16" s="88"/>
      <c r="E16" s="88"/>
      <c r="F16" s="88"/>
      <c r="G16" s="88"/>
    </row>
    <row r="17" spans="1:7" ht="14.25" customHeight="1">
      <c r="A17" s="88"/>
      <c r="B17" s="88"/>
      <c r="C17" s="88"/>
      <c r="D17" s="88"/>
      <c r="E17" s="88"/>
      <c r="F17" s="88"/>
      <c r="G17" s="88"/>
    </row>
    <row r="18" spans="1:7" ht="14.25" customHeight="1">
      <c r="A18" s="88"/>
      <c r="B18" s="88"/>
      <c r="C18" s="88"/>
      <c r="D18" s="88"/>
      <c r="E18" s="88"/>
      <c r="F18" s="88"/>
      <c r="G18" s="88"/>
    </row>
    <row r="19" spans="1:7" ht="14.25" customHeight="1">
      <c r="A19" s="88"/>
      <c r="B19" s="88"/>
      <c r="C19" s="88"/>
      <c r="D19" s="88"/>
      <c r="E19" s="88"/>
      <c r="F19" s="88"/>
      <c r="G19" s="88"/>
    </row>
    <row r="20" spans="1:7" ht="14.25" customHeight="1">
      <c r="A20" s="88"/>
      <c r="B20" s="88"/>
      <c r="C20" s="88"/>
      <c r="D20" s="88"/>
      <c r="E20" s="88"/>
      <c r="F20" s="88"/>
      <c r="G20" s="88"/>
    </row>
    <row r="21" spans="1:7" ht="14.25" customHeight="1">
      <c r="A21" s="88"/>
      <c r="B21" s="88"/>
      <c r="C21" s="88"/>
      <c r="D21" s="88"/>
      <c r="E21" s="88"/>
      <c r="F21" s="88"/>
      <c r="G21" s="88"/>
    </row>
    <row r="22" spans="1:7" ht="14.25" customHeight="1">
      <c r="A22" s="88"/>
      <c r="B22" s="88"/>
      <c r="C22" s="88"/>
      <c r="D22" s="88"/>
      <c r="E22" s="88"/>
      <c r="F22" s="88"/>
      <c r="G22" s="88"/>
    </row>
    <row r="23" spans="1:7" ht="14.25" customHeight="1">
      <c r="A23" s="88"/>
      <c r="B23" s="88"/>
      <c r="C23" s="88"/>
      <c r="D23" s="88"/>
      <c r="E23" s="88"/>
      <c r="F23" s="88"/>
      <c r="G23" s="88"/>
    </row>
    <row r="24" spans="1:7" ht="14.25" customHeight="1">
      <c r="A24" s="88"/>
      <c r="B24" s="88"/>
      <c r="C24" s="88"/>
      <c r="D24" s="88"/>
      <c r="E24" s="88"/>
      <c r="F24" s="88"/>
      <c r="G24" s="88"/>
    </row>
    <row r="25" spans="1:7" ht="14.25" customHeight="1">
      <c r="A25" s="88"/>
      <c r="B25" s="88"/>
      <c r="C25" s="88"/>
      <c r="D25" s="88"/>
      <c r="E25" s="88"/>
      <c r="F25" s="88"/>
      <c r="G25" s="88"/>
    </row>
    <row r="26" spans="1:7" ht="14.25" customHeight="1">
      <c r="A26" s="88"/>
      <c r="B26" s="88"/>
      <c r="C26" s="88"/>
      <c r="D26" s="88"/>
      <c r="E26" s="88"/>
      <c r="F26" s="88"/>
      <c r="G26" s="88"/>
    </row>
    <row r="27" spans="1:7" ht="14.25" customHeight="1">
      <c r="A27" s="88"/>
      <c r="B27" s="88"/>
      <c r="C27" s="88"/>
      <c r="D27" s="88"/>
      <c r="E27" s="88"/>
      <c r="F27" s="88"/>
      <c r="G27" s="88"/>
    </row>
    <row r="28" spans="1:7" ht="14.25" customHeight="1">
      <c r="A28" s="88"/>
      <c r="B28" s="88"/>
      <c r="C28" s="88"/>
      <c r="D28" s="88"/>
      <c r="E28" s="88"/>
      <c r="F28" s="88"/>
      <c r="G28" s="88"/>
    </row>
    <row r="29" spans="1:7" ht="14.25" customHeight="1">
      <c r="A29" s="88"/>
      <c r="B29" s="88"/>
      <c r="C29" s="88"/>
      <c r="D29" s="88"/>
      <c r="E29" s="88"/>
      <c r="F29" s="88"/>
      <c r="G29" s="88"/>
    </row>
    <row r="30" spans="1:7" ht="14.25" customHeight="1">
      <c r="A30" s="88"/>
      <c r="B30" s="88"/>
      <c r="C30" s="88"/>
      <c r="D30" s="88"/>
      <c r="E30" s="88"/>
      <c r="F30" s="88"/>
      <c r="G30" s="88"/>
    </row>
    <row r="31" spans="1:7" ht="14.25" customHeight="1">
      <c r="A31" s="88"/>
      <c r="B31" s="88"/>
      <c r="C31" s="88"/>
      <c r="D31" s="88"/>
      <c r="E31" s="88"/>
      <c r="F31" s="88"/>
      <c r="G31" s="88"/>
    </row>
    <row r="32" spans="1:7" ht="14.25" customHeight="1">
      <c r="A32" s="88"/>
      <c r="B32" s="88"/>
      <c r="C32" s="88"/>
      <c r="D32" s="88"/>
      <c r="E32" s="88"/>
      <c r="F32" s="88"/>
      <c r="G32" s="88"/>
    </row>
    <row r="33" spans="1:7" ht="14.25" customHeight="1">
      <c r="A33" s="88"/>
      <c r="B33" s="88"/>
      <c r="C33" s="88"/>
      <c r="D33" s="88"/>
      <c r="E33" s="88"/>
      <c r="F33" s="88"/>
      <c r="G33" s="88"/>
    </row>
    <row r="34" spans="1:7" ht="14.25" customHeight="1">
      <c r="A34" s="88"/>
      <c r="B34" s="88"/>
      <c r="C34" s="88"/>
      <c r="D34" s="88"/>
      <c r="E34" s="88"/>
      <c r="F34" s="88"/>
      <c r="G34" s="88"/>
    </row>
    <row r="35" spans="1:7" ht="14.25" customHeight="1">
      <c r="A35" s="88"/>
      <c r="B35" s="88"/>
      <c r="C35" s="88"/>
      <c r="D35" s="88"/>
      <c r="E35" s="88"/>
      <c r="F35" s="88"/>
      <c r="G35" s="88"/>
    </row>
    <row r="36" spans="1:7" ht="14.25" customHeight="1">
      <c r="A36" s="88"/>
      <c r="B36" s="88"/>
      <c r="C36" s="88"/>
      <c r="D36" s="88"/>
      <c r="E36" s="88"/>
      <c r="F36" s="88"/>
      <c r="G36" s="88"/>
    </row>
    <row r="37" spans="1:7" ht="14.25" customHeight="1">
      <c r="A37" s="88"/>
      <c r="B37" s="88"/>
      <c r="C37" s="88"/>
      <c r="D37" s="88"/>
      <c r="E37" s="88"/>
      <c r="F37" s="88"/>
      <c r="G37" s="88"/>
    </row>
    <row r="38" spans="1:7" ht="14.25" customHeight="1">
      <c r="A38" s="88"/>
      <c r="B38" s="88"/>
      <c r="C38" s="88"/>
      <c r="D38" s="88"/>
      <c r="E38" s="88"/>
      <c r="F38" s="88"/>
      <c r="G38" s="88"/>
    </row>
    <row r="39" spans="1:7" ht="14.25" customHeight="1">
      <c r="A39" s="88"/>
      <c r="B39" s="88"/>
      <c r="C39" s="88"/>
      <c r="D39" s="88"/>
      <c r="E39" s="88"/>
      <c r="F39" s="88"/>
      <c r="G39" s="88"/>
    </row>
    <row r="40" spans="1:7" ht="14.25" customHeight="1">
      <c r="A40" s="88"/>
      <c r="B40" s="88"/>
      <c r="C40" s="88"/>
      <c r="D40" s="88"/>
      <c r="E40" s="88"/>
      <c r="F40" s="88"/>
      <c r="G40" s="88"/>
    </row>
  </sheetData>
  <dataValidations count="1">
    <dataValidation type="decimal" allowBlank="1" showDropDown="1" showInputMessage="1" showErrorMessage="1" prompt="Enter a number between 0 and L" sqref="B7" xr:uid="{00000000-0002-0000-0100-000000000000}">
      <formula1>0</formula1>
      <formula2>B6</formula2>
    </dataValidation>
  </dataValidations>
  <pageMargins left="0.75" right="0.75" top="1" bottom="1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7"/>
  <sheetViews>
    <sheetView workbookViewId="0">
      <selection activeCell="K19" sqref="K19"/>
    </sheetView>
  </sheetViews>
  <sheetFormatPr defaultColWidth="12.5703125" defaultRowHeight="15.75" customHeight="1"/>
  <cols>
    <col min="1" max="9" width="6.28515625" customWidth="1"/>
    <col min="10" max="10" width="20.5703125" bestFit="1" customWidth="1"/>
    <col min="11" max="21" width="6.28515625" customWidth="1"/>
    <col min="22" max="22" width="14.85546875" customWidth="1"/>
    <col min="23" max="23" width="8.5703125" customWidth="1"/>
    <col min="24" max="26" width="6.28515625" customWidth="1"/>
  </cols>
  <sheetData>
    <row r="1" spans="1:23">
      <c r="A1" s="73" t="s">
        <v>58</v>
      </c>
      <c r="B1" s="56"/>
      <c r="C1" s="56"/>
      <c r="D1" s="56"/>
      <c r="E1" s="56"/>
      <c r="F1" s="56"/>
      <c r="G1" s="56"/>
      <c r="H1" s="56"/>
      <c r="J1" s="74" t="s">
        <v>59</v>
      </c>
      <c r="K1" s="75"/>
      <c r="L1" s="75"/>
      <c r="M1" s="75"/>
      <c r="N1" s="75"/>
      <c r="O1" s="75"/>
      <c r="P1" s="75"/>
      <c r="Q1" s="75"/>
      <c r="R1" s="75"/>
      <c r="S1" s="75"/>
      <c r="T1" s="76"/>
      <c r="V1" s="77" t="s">
        <v>60</v>
      </c>
      <c r="W1" s="76"/>
    </row>
    <row r="2" spans="1:23" ht="15.75" customHeight="1">
      <c r="A2" s="40" t="s">
        <v>61</v>
      </c>
      <c r="B2" s="78" t="s">
        <v>9</v>
      </c>
      <c r="C2" s="75"/>
      <c r="D2" s="75"/>
      <c r="E2" s="75"/>
      <c r="F2" s="75"/>
      <c r="G2" s="75"/>
      <c r="H2" s="76"/>
      <c r="J2" s="41" t="s">
        <v>33</v>
      </c>
      <c r="K2" s="42">
        <v>1</v>
      </c>
      <c r="L2" s="42">
        <v>2</v>
      </c>
      <c r="M2" s="42">
        <v>3</v>
      </c>
      <c r="N2" s="42">
        <v>4</v>
      </c>
      <c r="O2" s="42">
        <v>5</v>
      </c>
      <c r="P2" s="42">
        <v>6</v>
      </c>
      <c r="Q2" s="42">
        <v>7</v>
      </c>
      <c r="R2" s="42">
        <v>8</v>
      </c>
      <c r="S2" s="42">
        <v>9</v>
      </c>
      <c r="T2" s="42">
        <v>10</v>
      </c>
      <c r="V2" s="43" t="s">
        <v>46</v>
      </c>
      <c r="W2" s="43" t="s">
        <v>62</v>
      </c>
    </row>
    <row r="3" spans="1:23" ht="15.75" customHeight="1">
      <c r="A3" s="44"/>
      <c r="B3" s="45">
        <v>2.5</v>
      </c>
      <c r="C3" s="45">
        <v>2.5499999999999998</v>
      </c>
      <c r="D3" s="45">
        <v>2.6</v>
      </c>
      <c r="E3" s="45">
        <v>2.65</v>
      </c>
      <c r="F3" s="45">
        <v>2.7</v>
      </c>
      <c r="G3" s="45">
        <v>2.75</v>
      </c>
      <c r="H3" s="45">
        <v>2.8</v>
      </c>
      <c r="J3" s="46" t="s">
        <v>43</v>
      </c>
      <c r="K3" s="47">
        <v>100</v>
      </c>
      <c r="L3" s="48">
        <f t="shared" ref="L3:P3" si="0">K3-5</f>
        <v>95</v>
      </c>
      <c r="M3" s="48">
        <f t="shared" si="0"/>
        <v>90</v>
      </c>
      <c r="N3" s="48">
        <f t="shared" si="0"/>
        <v>85</v>
      </c>
      <c r="O3" s="48">
        <f t="shared" si="0"/>
        <v>80</v>
      </c>
      <c r="P3" s="48">
        <f t="shared" si="0"/>
        <v>75</v>
      </c>
      <c r="Q3" s="48">
        <f t="shared" ref="Q3:S3" si="1">P3-2</f>
        <v>73</v>
      </c>
      <c r="R3" s="48">
        <f t="shared" si="1"/>
        <v>71</v>
      </c>
      <c r="S3" s="48">
        <f t="shared" si="1"/>
        <v>69</v>
      </c>
      <c r="T3" s="48">
        <f t="shared" ref="T3:T9" si="2">S3-4</f>
        <v>65</v>
      </c>
      <c r="V3" s="49" t="s">
        <v>63</v>
      </c>
      <c r="W3" s="50">
        <v>70</v>
      </c>
    </row>
    <row r="4" spans="1:23" ht="15.75" customHeight="1">
      <c r="A4" s="51">
        <v>17</v>
      </c>
      <c r="B4" s="52">
        <v>1.49E-2</v>
      </c>
      <c r="C4" s="52">
        <v>1.46E-2</v>
      </c>
      <c r="D4" s="52">
        <v>1.44E-2</v>
      </c>
      <c r="E4" s="52">
        <v>1.4200000000000001E-2</v>
      </c>
      <c r="F4" s="52">
        <v>1.4E-2</v>
      </c>
      <c r="G4" s="52">
        <v>1.38E-2</v>
      </c>
      <c r="H4" s="52">
        <v>1.3599999999999999E-2</v>
      </c>
      <c r="J4" s="46" t="s">
        <v>38</v>
      </c>
      <c r="K4" s="47">
        <v>120</v>
      </c>
      <c r="L4" s="48">
        <f t="shared" ref="L4:P4" si="3">K4-5</f>
        <v>115</v>
      </c>
      <c r="M4" s="48">
        <f t="shared" si="3"/>
        <v>110</v>
      </c>
      <c r="N4" s="48">
        <f t="shared" si="3"/>
        <v>105</v>
      </c>
      <c r="O4" s="48">
        <f t="shared" si="3"/>
        <v>100</v>
      </c>
      <c r="P4" s="48">
        <f t="shared" si="3"/>
        <v>95</v>
      </c>
      <c r="Q4" s="48">
        <f t="shared" ref="Q4:S4" si="4">P4-2</f>
        <v>93</v>
      </c>
      <c r="R4" s="48">
        <f t="shared" si="4"/>
        <v>91</v>
      </c>
      <c r="S4" s="48">
        <f t="shared" si="4"/>
        <v>89</v>
      </c>
      <c r="T4" s="48">
        <f t="shared" si="2"/>
        <v>85</v>
      </c>
      <c r="V4" s="49" t="s">
        <v>64</v>
      </c>
      <c r="W4" s="50">
        <v>72</v>
      </c>
    </row>
    <row r="5" spans="1:23" ht="15.75" customHeight="1">
      <c r="A5" s="51">
        <v>18</v>
      </c>
      <c r="B5" s="52">
        <v>1.47E-2</v>
      </c>
      <c r="C5" s="52">
        <v>1.44E-2</v>
      </c>
      <c r="D5" s="52">
        <v>1.4200000000000001E-2</v>
      </c>
      <c r="E5" s="52">
        <v>1.4E-2</v>
      </c>
      <c r="F5" s="52">
        <v>1.38E-2</v>
      </c>
      <c r="G5" s="52">
        <v>1.3599999999999999E-2</v>
      </c>
      <c r="H5" s="52">
        <v>1.34E-2</v>
      </c>
      <c r="J5" s="46" t="s">
        <v>37</v>
      </c>
      <c r="K5" s="47">
        <v>150</v>
      </c>
      <c r="L5" s="48">
        <f t="shared" ref="L5:P5" si="5">K5-5</f>
        <v>145</v>
      </c>
      <c r="M5" s="48">
        <f t="shared" si="5"/>
        <v>140</v>
      </c>
      <c r="N5" s="48">
        <f t="shared" si="5"/>
        <v>135</v>
      </c>
      <c r="O5" s="48">
        <f t="shared" si="5"/>
        <v>130</v>
      </c>
      <c r="P5" s="48">
        <f t="shared" si="5"/>
        <v>125</v>
      </c>
      <c r="Q5" s="48">
        <f t="shared" ref="Q5:S5" si="6">P5-2</f>
        <v>123</v>
      </c>
      <c r="R5" s="48">
        <f t="shared" si="6"/>
        <v>121</v>
      </c>
      <c r="S5" s="48">
        <f t="shared" si="6"/>
        <v>119</v>
      </c>
      <c r="T5" s="48">
        <f t="shared" si="2"/>
        <v>115</v>
      </c>
      <c r="V5" s="49" t="s">
        <v>65</v>
      </c>
      <c r="W5" s="50">
        <v>80</v>
      </c>
    </row>
    <row r="6" spans="1:23" ht="15.75" customHeight="1">
      <c r="A6" s="51">
        <v>19</v>
      </c>
      <c r="B6" s="52">
        <v>1.4500000000000001E-2</v>
      </c>
      <c r="C6" s="52">
        <v>1.43E-2</v>
      </c>
      <c r="D6" s="52">
        <v>1.4E-2</v>
      </c>
      <c r="E6" s="52">
        <v>1.38E-2</v>
      </c>
      <c r="F6" s="52">
        <v>1.3599999999999999E-2</v>
      </c>
      <c r="G6" s="52">
        <v>1.34E-2</v>
      </c>
      <c r="H6" s="52">
        <v>1.32E-2</v>
      </c>
      <c r="J6" s="46" t="s">
        <v>39</v>
      </c>
      <c r="K6" s="47">
        <v>100</v>
      </c>
      <c r="L6" s="48">
        <f t="shared" ref="L6:P6" si="7">K6-5</f>
        <v>95</v>
      </c>
      <c r="M6" s="48">
        <f t="shared" si="7"/>
        <v>90</v>
      </c>
      <c r="N6" s="48">
        <f t="shared" si="7"/>
        <v>85</v>
      </c>
      <c r="O6" s="48">
        <f t="shared" si="7"/>
        <v>80</v>
      </c>
      <c r="P6" s="48">
        <f t="shared" si="7"/>
        <v>75</v>
      </c>
      <c r="Q6" s="48">
        <f t="shared" ref="Q6:S6" si="8">P6-2</f>
        <v>73</v>
      </c>
      <c r="R6" s="48">
        <f t="shared" si="8"/>
        <v>71</v>
      </c>
      <c r="S6" s="48">
        <f t="shared" si="8"/>
        <v>69</v>
      </c>
      <c r="T6" s="48">
        <f t="shared" si="2"/>
        <v>65</v>
      </c>
      <c r="V6" s="49" t="s">
        <v>66</v>
      </c>
      <c r="W6" s="50">
        <v>100</v>
      </c>
    </row>
    <row r="7" spans="1:23" ht="15.75" customHeight="1">
      <c r="A7" s="51">
        <v>20</v>
      </c>
      <c r="B7" s="52">
        <v>1.43E-2</v>
      </c>
      <c r="C7" s="52">
        <v>1.41E-2</v>
      </c>
      <c r="D7" s="52">
        <v>1.3899999999999999E-2</v>
      </c>
      <c r="E7" s="52">
        <v>1.37E-2</v>
      </c>
      <c r="F7" s="52">
        <v>1.34E-2</v>
      </c>
      <c r="G7" s="52">
        <v>1.3299999999999999E-2</v>
      </c>
      <c r="H7" s="52">
        <v>1.3100000000000001E-2</v>
      </c>
      <c r="J7" s="46" t="s">
        <v>40</v>
      </c>
      <c r="K7" s="47">
        <v>70</v>
      </c>
      <c r="L7" s="48">
        <f t="shared" ref="L7:P7" si="9">K7-5</f>
        <v>65</v>
      </c>
      <c r="M7" s="48">
        <f t="shared" si="9"/>
        <v>60</v>
      </c>
      <c r="N7" s="48">
        <f t="shared" si="9"/>
        <v>55</v>
      </c>
      <c r="O7" s="48">
        <f t="shared" si="9"/>
        <v>50</v>
      </c>
      <c r="P7" s="48">
        <f t="shared" si="9"/>
        <v>45</v>
      </c>
      <c r="Q7" s="48">
        <f t="shared" ref="Q7:S7" si="10">P7-2</f>
        <v>43</v>
      </c>
      <c r="R7" s="48">
        <f t="shared" si="10"/>
        <v>41</v>
      </c>
      <c r="S7" s="48">
        <f t="shared" si="10"/>
        <v>39</v>
      </c>
      <c r="T7" s="48">
        <f t="shared" si="2"/>
        <v>35</v>
      </c>
    </row>
    <row r="8" spans="1:23" ht="15.75" customHeight="1">
      <c r="A8" s="51">
        <v>21</v>
      </c>
      <c r="B8" s="52">
        <v>1.41E-2</v>
      </c>
      <c r="C8" s="52">
        <v>1.3899999999999999E-2</v>
      </c>
      <c r="D8" s="52">
        <v>1.37E-2</v>
      </c>
      <c r="E8" s="52">
        <v>1.35E-2</v>
      </c>
      <c r="F8" s="52">
        <v>1.3299999999999999E-2</v>
      </c>
      <c r="G8" s="52">
        <v>1.3100000000000001E-2</v>
      </c>
      <c r="H8" s="52">
        <v>1.29E-2</v>
      </c>
      <c r="J8" s="46" t="s">
        <v>42</v>
      </c>
      <c r="K8" s="47">
        <v>80</v>
      </c>
      <c r="L8" s="48">
        <f t="shared" ref="L8:P8" si="11">K8-5</f>
        <v>75</v>
      </c>
      <c r="M8" s="48">
        <f t="shared" si="11"/>
        <v>70</v>
      </c>
      <c r="N8" s="48">
        <f t="shared" si="11"/>
        <v>65</v>
      </c>
      <c r="O8" s="48">
        <f t="shared" si="11"/>
        <v>60</v>
      </c>
      <c r="P8" s="48">
        <f t="shared" si="11"/>
        <v>55</v>
      </c>
      <c r="Q8" s="48">
        <f t="shared" ref="Q8:S8" si="12">P8-2</f>
        <v>53</v>
      </c>
      <c r="R8" s="48">
        <f t="shared" si="12"/>
        <v>51</v>
      </c>
      <c r="S8" s="48">
        <f t="shared" si="12"/>
        <v>49</v>
      </c>
      <c r="T8" s="48">
        <f t="shared" si="2"/>
        <v>45</v>
      </c>
    </row>
    <row r="9" spans="1:23" ht="15.75" customHeight="1">
      <c r="A9" s="51">
        <v>22</v>
      </c>
      <c r="B9" s="52">
        <v>1.4E-2</v>
      </c>
      <c r="C9" s="52">
        <v>1.37E-2</v>
      </c>
      <c r="D9" s="52">
        <v>1.35E-2</v>
      </c>
      <c r="E9" s="52">
        <v>1.3299999999999999E-2</v>
      </c>
      <c r="F9" s="52">
        <v>1.3100000000000001E-2</v>
      </c>
      <c r="G9" s="52">
        <v>1.29E-2</v>
      </c>
      <c r="H9" s="52">
        <v>1.2800000000000001E-2</v>
      </c>
      <c r="J9" s="46" t="s">
        <v>41</v>
      </c>
      <c r="K9" s="47">
        <v>150</v>
      </c>
      <c r="L9" s="48">
        <f t="shared" ref="L9:P9" si="13">K9-5</f>
        <v>145</v>
      </c>
      <c r="M9" s="48">
        <f t="shared" si="13"/>
        <v>140</v>
      </c>
      <c r="N9" s="48">
        <f t="shared" si="13"/>
        <v>135</v>
      </c>
      <c r="O9" s="48">
        <f t="shared" si="13"/>
        <v>130</v>
      </c>
      <c r="P9" s="48">
        <f t="shared" si="13"/>
        <v>125</v>
      </c>
      <c r="Q9" s="48">
        <f t="shared" ref="Q9:S9" si="14">P9-2</f>
        <v>123</v>
      </c>
      <c r="R9" s="48">
        <f t="shared" si="14"/>
        <v>121</v>
      </c>
      <c r="S9" s="48">
        <f t="shared" si="14"/>
        <v>119</v>
      </c>
      <c r="T9" s="48">
        <f t="shared" si="2"/>
        <v>115</v>
      </c>
    </row>
    <row r="10" spans="1:23" ht="15.75" customHeight="1">
      <c r="A10" s="51">
        <v>23</v>
      </c>
      <c r="B10" s="52">
        <v>1.38E-2</v>
      </c>
      <c r="C10" s="52">
        <v>1.3599999999999999E-2</v>
      </c>
      <c r="D10" s="52">
        <v>1.34E-2</v>
      </c>
      <c r="E10" s="52">
        <v>1.32E-2</v>
      </c>
      <c r="F10" s="52">
        <v>1.2999999999999999E-2</v>
      </c>
      <c r="G10" s="52">
        <v>1.2800000000000001E-2</v>
      </c>
      <c r="H10" s="52">
        <v>1.26E-2</v>
      </c>
    </row>
    <row r="11" spans="1:23" ht="15.75" customHeight="1">
      <c r="A11" s="51">
        <v>24</v>
      </c>
      <c r="B11" s="52">
        <v>1.37E-2</v>
      </c>
      <c r="C11" s="52">
        <v>1.34E-2</v>
      </c>
      <c r="D11" s="52">
        <v>1.32E-2</v>
      </c>
      <c r="E11" s="52">
        <v>1.2999999999999999E-2</v>
      </c>
      <c r="F11" s="52">
        <v>1.2800000000000001E-2</v>
      </c>
      <c r="G11" s="52">
        <v>1.26E-2</v>
      </c>
      <c r="H11" s="52">
        <v>1.2500000000000001E-2</v>
      </c>
    </row>
    <row r="12" spans="1:23" ht="15.75" customHeight="1">
      <c r="A12" s="51">
        <v>25</v>
      </c>
      <c r="B12" s="52">
        <v>1.35E-2</v>
      </c>
      <c r="C12" s="52">
        <v>1.3299999999999999E-2</v>
      </c>
      <c r="D12" s="52">
        <v>1.3100000000000001E-2</v>
      </c>
      <c r="E12" s="52">
        <v>1.29E-2</v>
      </c>
      <c r="F12" s="52">
        <v>1.2699999999999999E-2</v>
      </c>
      <c r="G12" s="52">
        <v>1.2500000000000001E-2</v>
      </c>
      <c r="H12" s="52">
        <v>1.23E-2</v>
      </c>
    </row>
    <row r="13" spans="1:23" ht="15.75" customHeight="1">
      <c r="A13" s="51">
        <v>26</v>
      </c>
      <c r="B13" s="52">
        <v>1.3299999999999999E-2</v>
      </c>
      <c r="C13" s="52">
        <v>1.3100000000000001E-2</v>
      </c>
      <c r="D13" s="52">
        <v>1.29E-2</v>
      </c>
      <c r="E13" s="52">
        <v>1.2699999999999999E-2</v>
      </c>
      <c r="F13" s="52">
        <v>1.2500000000000001E-2</v>
      </c>
      <c r="G13" s="52">
        <v>1.24E-2</v>
      </c>
      <c r="H13" s="52">
        <v>1.2200000000000001E-2</v>
      </c>
    </row>
    <row r="14" spans="1:23" ht="15.75" customHeight="1">
      <c r="A14" s="51">
        <v>27</v>
      </c>
      <c r="B14" s="52">
        <v>1.32E-2</v>
      </c>
      <c r="C14" s="52">
        <v>1.2999999999999999E-2</v>
      </c>
      <c r="D14" s="52">
        <v>1.2800000000000001E-2</v>
      </c>
      <c r="E14" s="52">
        <v>1.26E-2</v>
      </c>
      <c r="F14" s="52">
        <v>1.24E-2</v>
      </c>
      <c r="G14" s="52">
        <v>1.2200000000000001E-2</v>
      </c>
      <c r="H14" s="52">
        <v>1.2E-2</v>
      </c>
    </row>
    <row r="15" spans="1:23" ht="15.75" customHeight="1">
      <c r="A15" s="51">
        <v>28</v>
      </c>
      <c r="B15" s="52">
        <v>1.2999999999999999E-2</v>
      </c>
      <c r="C15" s="52">
        <v>1.2800000000000001E-2</v>
      </c>
      <c r="D15" s="52">
        <v>1.26E-2</v>
      </c>
      <c r="E15" s="52">
        <v>1.24E-2</v>
      </c>
      <c r="F15" s="52">
        <v>1.23E-2</v>
      </c>
      <c r="G15" s="52">
        <v>1.21E-2</v>
      </c>
      <c r="H15" s="52">
        <v>1.1900000000000001E-2</v>
      </c>
    </row>
    <row r="16" spans="1:23" ht="15.75" customHeight="1">
      <c r="A16" s="51">
        <v>29</v>
      </c>
      <c r="B16" s="52">
        <v>1.29E-2</v>
      </c>
      <c r="C16" s="52">
        <v>1.2699999999999999E-2</v>
      </c>
      <c r="D16" s="52">
        <v>1.2500000000000001E-2</v>
      </c>
      <c r="E16" s="52">
        <v>1.23E-2</v>
      </c>
      <c r="F16" s="52">
        <v>1.3100000000000001E-2</v>
      </c>
      <c r="G16" s="52">
        <v>1.2E-2</v>
      </c>
      <c r="H16" s="52">
        <v>1.18E-2</v>
      </c>
    </row>
    <row r="17" spans="1:8" ht="15.75" customHeight="1">
      <c r="A17" s="53">
        <v>30</v>
      </c>
      <c r="B17" s="54">
        <v>1.2800000000000001E-2</v>
      </c>
      <c r="C17" s="54">
        <v>1.26E-2</v>
      </c>
      <c r="D17" s="54">
        <v>1.24E-2</v>
      </c>
      <c r="E17" s="54">
        <v>1.2200000000000001E-2</v>
      </c>
      <c r="F17" s="54">
        <v>1.2E-2</v>
      </c>
      <c r="G17" s="54">
        <v>1.18E-2</v>
      </c>
      <c r="H17" s="54">
        <v>1.17E-2</v>
      </c>
    </row>
  </sheetData>
  <mergeCells count="4">
    <mergeCell ref="A1:H1"/>
    <mergeCell ref="J1:T1"/>
    <mergeCell ref="V1:W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Hydrometer Analysis</vt:lpstr>
      <vt:lpstr>Soil Services</vt:lpstr>
      <vt:lpstr>Material Estimator</vt:lpstr>
      <vt:lpstr>Simply Supported Beam</vt:lpstr>
      <vt:lpstr>Tables</vt:lpstr>
      <vt:lpstr>GravelCosts</vt:lpstr>
      <vt:lpstr>Gs</vt:lpstr>
      <vt:lpstr>PricePerTest</vt:lpstr>
      <vt:lpstr>StokesLaw</vt:lpstr>
      <vt:lpstr>Tf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Brandan James Williamson</cp:lastModifiedBy>
  <dcterms:modified xsi:type="dcterms:W3CDTF">2025-05-09T21:49:14Z</dcterms:modified>
</cp:coreProperties>
</file>