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ate1904="1" autoCompressPictures="0"/>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55" documentId="11_6E02BB2A03CD484BB3BEC2D90113893767994AF1" xr6:coauthVersionLast="47" xr6:coauthVersionMax="47" xr10:uidLastSave="{0EAA4929-C028-4524-A7E9-93A9AA9F799F}"/>
  <bookViews>
    <workbookView xWindow="-120" yWindow="-120" windowWidth="29040" windowHeight="15840" tabRatio="868" xr2:uid="{00000000-000D-0000-FFFF-FFFF00000000}"/>
  </bookViews>
  <sheets>
    <sheet name="Craig's Report" sheetId="2166" r:id="rId1"/>
    <sheet name="How Did I Do" sheetId="2168" r:id="rId2"/>
  </sheets>
  <definedNames>
    <definedName name="byui" localSheetId="0">#REF!</definedName>
    <definedName name="byui" localSheetId="1">#REF!</definedName>
    <definedName name="byui">#REF!</definedName>
    <definedName name="Car_Gasoline" localSheetId="0">#REF!</definedName>
    <definedName name="Car_Gasoline" localSheetId="1">#REF!</definedName>
    <definedName name="Car_Gasoline">#REF!</definedName>
    <definedName name="ricks" localSheetId="0">#REF!</definedName>
    <definedName name="ricks" localSheetId="1">#REF!</definedName>
    <definedName name="ricks">#REF!</definedName>
    <definedName name="war" localSheetId="0">#REF!</definedName>
    <definedName name="war" localSheetId="1">#REF!</definedName>
    <definedName name="war">#REF!</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2168" l="1"/>
  <c r="L10" i="2168"/>
  <c r="L9" i="2168"/>
  <c r="L8" i="2168"/>
  <c r="H1" i="2168"/>
  <c r="J48" i="2168"/>
  <c r="J47" i="2168"/>
  <c r="D19" i="2168"/>
  <c r="D16" i="2168"/>
  <c r="D12" i="2168"/>
  <c r="D9" i="2168"/>
  <c r="D4" i="2168"/>
  <c r="D6" i="2168"/>
  <c r="I39" i="2168"/>
  <c r="J39" i="2168"/>
  <c r="K39" i="2168"/>
  <c r="L39" i="2168"/>
  <c r="M39" i="2168"/>
  <c r="N39" i="2168"/>
  <c r="I40" i="2168"/>
  <c r="J40" i="2168"/>
  <c r="K40" i="2168"/>
  <c r="L40" i="2168"/>
  <c r="M40" i="2168"/>
  <c r="N40" i="2168"/>
  <c r="J43" i="2168"/>
  <c r="J44" i="2168"/>
  <c r="J45" i="2168"/>
  <c r="J46" i="2168"/>
  <c r="F3" i="2168"/>
  <c r="F2" i="216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BYU Idaho</author>
    <author>Microsoft Office User</author>
  </authors>
  <commentList>
    <comment ref="H8" authorId="0" shapeId="0" xr:uid="{00000000-0006-0000-0000-000001000000}">
      <text>
        <r>
          <rPr>
            <b/>
            <sz val="9"/>
            <color indexed="81"/>
            <rFont val="Tahoma"/>
            <family val="2"/>
          </rPr>
          <t>Grades 1 through 4</t>
        </r>
      </text>
    </comment>
    <comment ref="L8" authorId="0" shapeId="0" xr:uid="{00000000-0006-0000-0000-000002000000}">
      <text>
        <r>
          <rPr>
            <b/>
            <sz val="9"/>
            <color indexed="81"/>
            <rFont val="Tahoma"/>
            <family val="2"/>
          </rPr>
          <t>Use the printout from the U.S. Census Bureau (shown to the right) to enter in the data in this column.</t>
        </r>
      </text>
    </comment>
    <comment ref="H9" authorId="0" shapeId="0" xr:uid="{00000000-0006-0000-0000-000003000000}">
      <text>
        <r>
          <rPr>
            <b/>
            <sz val="9"/>
            <color indexed="81"/>
            <rFont val="Tahoma"/>
            <family val="2"/>
          </rPr>
          <t>Grades 5 through 8</t>
        </r>
      </text>
    </comment>
    <comment ref="H10" authorId="0" shapeId="0" xr:uid="{00000000-0006-0000-0000-000004000000}">
      <text>
        <r>
          <rPr>
            <b/>
            <sz val="9"/>
            <color indexed="81"/>
            <rFont val="Tahoma"/>
            <family val="2"/>
          </rPr>
          <t>Grades 9 through 12</t>
        </r>
      </text>
    </comment>
    <comment ref="H11" authorId="0" shapeId="0" xr:uid="{00000000-0006-0000-0000-000005000000}">
      <text>
        <r>
          <rPr>
            <b/>
            <sz val="9"/>
            <color indexed="81"/>
            <rFont val="Tahoma"/>
            <family val="2"/>
          </rPr>
          <t>Undergraduate college students</t>
        </r>
      </text>
    </comment>
    <comment ref="D16" authorId="1" shapeId="0" xr:uid="{00000000-0006-0000-0000-000006000000}">
      <text>
        <r>
          <rPr>
            <b/>
            <sz val="14"/>
            <color indexed="81"/>
            <rFont val="Calibri"/>
            <family val="2"/>
          </rPr>
          <t>Click to review when to use each graph.</t>
        </r>
        <r>
          <rPr>
            <sz val="10"/>
            <color indexed="81"/>
            <rFont val="Calibri"/>
            <family val="2"/>
          </rPr>
          <t xml:space="preserve">
</t>
        </r>
      </text>
    </comment>
    <comment ref="I39" authorId="0" shapeId="0" xr:uid="{00000000-0006-0000-0000-000007000000}">
      <text>
        <r>
          <rPr>
            <b/>
            <sz val="9"/>
            <color indexed="81"/>
            <rFont val="Tahoma"/>
            <family val="2"/>
          </rPr>
          <t>Craig calculated the average of the 5 years of Total Sales for Store 1 previously. 
Be sure to check his work for accuracy.</t>
        </r>
      </text>
    </comment>
    <comment ref="J39" authorId="0" shapeId="0" xr:uid="{00000000-0006-0000-0000-000008000000}">
      <text>
        <r>
          <rPr>
            <b/>
            <sz val="9"/>
            <color indexed="81"/>
            <rFont val="Tahoma"/>
            <family val="2"/>
          </rPr>
          <t>Craig calculated the average of the 4 years of Total Sales for Store 2 previously. 
Be sure to check his work for accuracy.</t>
        </r>
      </text>
    </comment>
    <comment ref="K39" authorId="0" shapeId="0" xr:uid="{00000000-0006-0000-0000-000009000000}">
      <text>
        <r>
          <rPr>
            <b/>
            <sz val="9"/>
            <color indexed="81"/>
            <rFont val="Tahoma"/>
            <family val="2"/>
          </rPr>
          <t>Compute the average of the 4 years of sales for Store 3.</t>
        </r>
      </text>
    </comment>
    <comment ref="L39" authorId="0" shapeId="0" xr:uid="{00000000-0006-0000-0000-00000A000000}">
      <text>
        <r>
          <rPr>
            <b/>
            <sz val="9"/>
            <color indexed="81"/>
            <rFont val="Tahoma"/>
            <family val="2"/>
          </rPr>
          <t>Compute the average of the 3 years of sales for Store 4.</t>
        </r>
      </text>
    </comment>
    <comment ref="M39" authorId="0" shapeId="0" xr:uid="{00000000-0006-0000-0000-00000B000000}">
      <text>
        <r>
          <rPr>
            <b/>
            <sz val="9"/>
            <color indexed="81"/>
            <rFont val="Tahoma"/>
            <family val="2"/>
          </rPr>
          <t>Compute the average of the 2 years of sales for Store 5.</t>
        </r>
      </text>
    </comment>
    <comment ref="N39" authorId="0" shapeId="0" xr:uid="{00000000-0006-0000-0000-00000C000000}">
      <text>
        <r>
          <rPr>
            <b/>
            <sz val="9"/>
            <color indexed="81"/>
            <rFont val="Tahoma"/>
            <family val="2"/>
          </rPr>
          <t>Compute the average of the 2 years of sales for Store 6.</t>
        </r>
      </text>
    </comment>
    <comment ref="I40" authorId="0" shapeId="0" xr:uid="{00000000-0006-0000-0000-00000D000000}">
      <text>
        <r>
          <rPr>
            <b/>
            <sz val="9"/>
            <color indexed="81"/>
            <rFont val="Tahoma"/>
            <family val="2"/>
          </rPr>
          <t>Craig calculated the standard deviation of the 5 years of Total Sales for Store 1 previously. 
Be sure to check his work for accuracy.</t>
        </r>
      </text>
    </comment>
    <comment ref="J40" authorId="0" shapeId="0" xr:uid="{00000000-0006-0000-0000-00000E000000}">
      <text>
        <r>
          <rPr>
            <b/>
            <sz val="9"/>
            <color indexed="81"/>
            <rFont val="Tahoma"/>
            <family val="2"/>
          </rPr>
          <t>Craig calculated the standard deviation of the 4 years of Total Sales for Store 2 previously. 
Be sure to check his work for accuracy.</t>
        </r>
      </text>
    </comment>
    <comment ref="K40" authorId="0" shapeId="0" xr:uid="{00000000-0006-0000-0000-00000F000000}">
      <text>
        <r>
          <rPr>
            <b/>
            <sz val="9"/>
            <color indexed="81"/>
            <rFont val="Tahoma"/>
            <family val="2"/>
          </rPr>
          <t>Compute the standard deviation of the 4 years of sales for Store 3.</t>
        </r>
      </text>
    </comment>
    <comment ref="L40" authorId="0" shapeId="0" xr:uid="{00000000-0006-0000-0000-000010000000}">
      <text>
        <r>
          <rPr>
            <b/>
            <sz val="9"/>
            <color indexed="81"/>
            <rFont val="Tahoma"/>
            <family val="2"/>
          </rPr>
          <t>Compute the standard deviation of the 3 years of sales for Store 4.</t>
        </r>
      </text>
    </comment>
    <comment ref="M40" authorId="0" shapeId="0" xr:uid="{00000000-0006-0000-0000-000011000000}">
      <text>
        <r>
          <rPr>
            <b/>
            <sz val="9"/>
            <color indexed="81"/>
            <rFont val="Tahoma"/>
            <family val="2"/>
          </rPr>
          <t>Compute the standard deviation of the 2 years of sales for Store 5.</t>
        </r>
      </text>
    </comment>
    <comment ref="N40" authorId="0" shapeId="0" xr:uid="{00000000-0006-0000-0000-000012000000}">
      <text>
        <r>
          <rPr>
            <b/>
            <sz val="9"/>
            <color indexed="81"/>
            <rFont val="Tahoma"/>
            <family val="2"/>
          </rPr>
          <t>Compute the standard deviation of the 2 years of sales for Store 6.</t>
        </r>
      </text>
    </comment>
    <comment ref="J43" authorId="0" shapeId="0" xr:uid="{00000000-0006-0000-0000-000013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BYU Idaho</author>
  </authors>
  <commentList>
    <comment ref="H8" authorId="0" shapeId="0" xr:uid="{00000000-0006-0000-0100-000001000000}">
      <text>
        <r>
          <rPr>
            <b/>
            <sz val="9"/>
            <color indexed="81"/>
            <rFont val="Tahoma"/>
            <family val="2"/>
          </rPr>
          <t>Grades 1 through 4</t>
        </r>
      </text>
    </comment>
    <comment ref="L8" authorId="0" shapeId="0" xr:uid="{00000000-0006-0000-0100-000002000000}">
      <text>
        <r>
          <rPr>
            <b/>
            <sz val="9"/>
            <color indexed="81"/>
            <rFont val="Tahoma"/>
            <family val="2"/>
          </rPr>
          <t>Use the  printout from the U.S. Census Bureau (shown to the right) to enter in the data in this column.</t>
        </r>
      </text>
    </comment>
    <comment ref="H9" authorId="0" shapeId="0" xr:uid="{00000000-0006-0000-0100-000003000000}">
      <text>
        <r>
          <rPr>
            <b/>
            <sz val="9"/>
            <color indexed="81"/>
            <rFont val="Tahoma"/>
            <family val="2"/>
          </rPr>
          <t>Grades 5 through 8</t>
        </r>
      </text>
    </comment>
    <comment ref="H10" authorId="0" shapeId="0" xr:uid="{00000000-0006-0000-0100-000004000000}">
      <text>
        <r>
          <rPr>
            <b/>
            <sz val="9"/>
            <color indexed="81"/>
            <rFont val="Tahoma"/>
            <family val="2"/>
          </rPr>
          <t>Grades 9 through 12</t>
        </r>
      </text>
    </comment>
    <comment ref="H11" authorId="0" shapeId="0" xr:uid="{00000000-0006-0000-0100-000005000000}">
      <text>
        <r>
          <rPr>
            <b/>
            <sz val="9"/>
            <color indexed="81"/>
            <rFont val="Tahoma"/>
            <family val="2"/>
          </rPr>
          <t>Undergraduate college students</t>
        </r>
      </text>
    </comment>
    <comment ref="J43" authorId="0" shapeId="0" xr:uid="{00000000-0006-0000-0100-000006000000}">
      <text>
        <r>
          <rPr>
            <b/>
            <sz val="9"/>
            <color indexed="81"/>
            <rFont val="Tahoma"/>
            <family val="2"/>
          </rPr>
          <t>Use the averages you computed above to fill in these values. They must be retyped here in a vertical format in order to properly make the requested graph of the data.</t>
        </r>
      </text>
    </comment>
  </commentList>
</comments>
</file>

<file path=xl/sharedStrings.xml><?xml version="1.0" encoding="utf-8"?>
<sst xmlns="http://schemas.openxmlformats.org/spreadsheetml/2006/main" count="160" uniqueCount="90">
  <si>
    <t>Check</t>
  </si>
  <si>
    <t>Cash</t>
  </si>
  <si>
    <t>Credit Card</t>
  </si>
  <si>
    <t>January</t>
  </si>
  <si>
    <t>Payroll Deduction</t>
  </si>
  <si>
    <t>Debit Card</t>
  </si>
  <si>
    <t>Direct Deposit</t>
  </si>
  <si>
    <t>#3</t>
  </si>
  <si>
    <t>#4</t>
  </si>
  <si>
    <t>#2</t>
  </si>
  <si>
    <t>#1</t>
  </si>
  <si>
    <t>Craig's Background Story</t>
  </si>
  <si>
    <t>Denver</t>
  </si>
  <si>
    <t>San Diego</t>
  </si>
  <si>
    <t>Salt Lake City</t>
  </si>
  <si>
    <t>Seattle</t>
  </si>
  <si>
    <t>2015 American Community Survey</t>
  </si>
  <si>
    <t>Elementary Students</t>
  </si>
  <si>
    <t>Middle School Students</t>
  </si>
  <si>
    <t>High School Students</t>
  </si>
  <si>
    <t>College Students</t>
  </si>
  <si>
    <t>Final page of printouts that Craig was given. The highlighted data on this page needs to be typed into the table to the left.</t>
  </si>
  <si>
    <t>Current Stores</t>
  </si>
  <si>
    <t>Store 1</t>
  </si>
  <si>
    <t>Store 2</t>
  </si>
  <si>
    <t>Store 3</t>
  </si>
  <si>
    <t>Store 4</t>
  </si>
  <si>
    <t>Store 5</t>
  </si>
  <si>
    <t>Store 6</t>
  </si>
  <si>
    <t>February</t>
  </si>
  <si>
    <t>March</t>
  </si>
  <si>
    <t>April</t>
  </si>
  <si>
    <t>May</t>
  </si>
  <si>
    <t>June</t>
  </si>
  <si>
    <t>July</t>
  </si>
  <si>
    <t>August</t>
  </si>
  <si>
    <t>September</t>
  </si>
  <si>
    <t>October</t>
  </si>
  <si>
    <t>November</t>
  </si>
  <si>
    <t>December</t>
  </si>
  <si>
    <t>Month Number</t>
  </si>
  <si>
    <t>Store 1 Sales</t>
  </si>
  <si>
    <t>Store 6 Sales</t>
  </si>
  <si>
    <t>Average Annual Sales</t>
  </si>
  <si>
    <t>Store 2 Sales</t>
  </si>
  <si>
    <t>Store 3 Sales</t>
  </si>
  <si>
    <t>Store 4 Sales</t>
  </si>
  <si>
    <t>Store 5 Sales</t>
  </si>
  <si>
    <t>Year 1 Total Sales</t>
  </si>
  <si>
    <t>Year 2 Total Sales</t>
  </si>
  <si>
    <t>Year 3 Total Sales</t>
  </si>
  <si>
    <t>Year 4 Total Sales</t>
  </si>
  <si>
    <t>Year 5 Total Sales</t>
  </si>
  <si>
    <t xml:space="preserve">Average Total Sales </t>
  </si>
  <si>
    <t>Distance from Stadium</t>
  </si>
  <si>
    <t>Current Annual Sales by Age Group</t>
  </si>
  <si>
    <t>Step #1</t>
  </si>
  <si>
    <t>Step #2</t>
  </si>
  <si>
    <t>Step #3</t>
  </si>
  <si>
    <t>Step #4</t>
  </si>
  <si>
    <t>Step #5</t>
  </si>
  <si>
    <t>The goal of this project is to practice making and interpreting charts and graphs.</t>
  </si>
  <si>
    <t>Annual Sales</t>
  </si>
  <si>
    <t>These values show the breakdown of the  annual sales from last year (Year 5) according to age group category.</t>
  </si>
  <si>
    <t>Insert chart or graph of Annual Sales for each Age Group here.</t>
  </si>
  <si>
    <t xml:space="preserve">Standard Deviation of Total Sales </t>
  </si>
  <si>
    <t>#5</t>
  </si>
  <si>
    <t>Step #6</t>
  </si>
  <si>
    <t>Average Monthly Sales</t>
  </si>
  <si>
    <t>Scroll to column U and read Craig's Background Story.</t>
  </si>
  <si>
    <t>The correct graph should look like this, but without the "Hidden Content."</t>
  </si>
  <si>
    <t>Be sure you have made a well labelled chart or graph showing the breakdown of Annual Sales according to each age group.</t>
  </si>
  <si>
    <t>Ensure you have a graph of Average Annual Sales for each store against 
the Distance that the store is from the nearest Stadum.</t>
  </si>
  <si>
    <t>Ensure you have a chart of Monthly Overall Average Sales againts 
the Month of the year here.</t>
  </si>
  <si>
    <t>Total Errors</t>
  </si>
  <si>
    <t>Total Correct</t>
  </si>
  <si>
    <t xml:space="preserve"> Note, this "How Did I Do" page does not check your charts and 
 graphs for correctness.</t>
  </si>
  <si>
    <t xml:space="preserve">Create an appropriate chart or graph (click to review when to use each graph) that summarizes the company's average monthly sales by month of the year. </t>
  </si>
  <si>
    <t>Insert a chart of Monthly Overall Average Sales against
the Month of the Year here.</t>
  </si>
  <si>
    <t>Insert a chart or graph that could illustrate a relationship between                                                                                                                                                                                                                                                                                                                                                                                                                   the Average Annual Sales for each store and
the Distance of the store from the Nearest Stadum here.</t>
  </si>
  <si>
    <t>Check Craig's numerical summaries for accuracy and compute all remaining numerical summaries in order to produce a graph depicting if there is a relationship between                                                                                                                                                                                                                                                                                                                                                                                                               the average annual sales of each store and the store's distance from the nearest athletic stadium.</t>
  </si>
  <si>
    <t>MATH 108X - Charts &amp; Graphs Case Study</t>
  </si>
  <si>
    <t>These values show the breakdown of the annual sales from last year (Year 5) according to age group category.</t>
  </si>
  <si>
    <t>MATH 108X - Craig's Report Case Study</t>
  </si>
  <si>
    <t>Insert a chart of the American Community Survey data here.</t>
  </si>
  <si>
    <t>American Community Survey</t>
  </si>
  <si>
    <t xml:space="preserve">Create an appropriate chart or graph that summarizes the company's annual sales by age group category. </t>
  </si>
  <si>
    <r>
      <t xml:space="preserve">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t>
    </r>
    <r>
      <rPr>
        <b/>
        <sz val="12"/>
        <color theme="0" tint="-0.499984740745262"/>
        <rFont val="Geneva"/>
      </rPr>
      <t>One paragraph per section.</t>
    </r>
    <r>
      <rPr>
        <b/>
        <sz val="10"/>
        <color theme="0" tint="-0.499984740745262"/>
        <rFont val="Geneva"/>
      </rPr>
      <t xml:space="preserve">
Provide a recommendation for both where and when the sporting goods company should open, based on your insights from the graphics and data.</t>
    </r>
  </si>
  <si>
    <t>Type in the remaining U.S Census Bureau data and recreate a more appropriate bar chart than the one given to summarize that data.</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</si>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</sst>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quot;$&quot;* #,##0.00_-;_-&quot;$&quot;* &quot;-&quot;??_-;_-@_-"/>
    <numFmt numFmtId="165" formatCode="m/d;@"/>
    <numFmt numFmtId="166" formatCode="0.0%"/>
    <numFmt numFmtId="167" formatCode="_(* #,##0_);_(* \(#,##0\);_(* &quot;-&quot;??_);_(@_)"/>
    <numFmt numFmtId="168" formatCode="_-&quot;$&quot;* #,##0_-;\-&quot;$&quot;* #,##0_-;_-&quot;$&quot;* &quot;-&quot;??_-;_-@_-"/>
    <numFmt numFmtId="169" formatCode="_(* #,##0.0_);_(* \(#,##0.0\);_(* &quot;-&quot;??_);_(@_)"/>
  </numFmts>
  <fonts count="54">
    <font>
      <sz val="10"/>
      <name val="Verdana"/>
    </font>
    <font>
      <sz val="10"/>
      <name val="Verdana"/>
      <family val="2"/>
    </font>
    <font>
      <sz val="8"/>
      <name val="Verdana"/>
      <family val="2"/>
    </font>
    <font>
      <sz val="12"/>
      <color indexed="8"/>
      <name val="Geneva"/>
    </font>
    <font>
      <sz val="12"/>
      <name val="Geneva"/>
    </font>
    <font>
      <sz val="16"/>
      <color indexed="8"/>
      <name val="Geneva"/>
    </font>
    <font>
      <b/>
      <sz val="22"/>
      <color indexed="9"/>
      <name val="Geneva"/>
    </font>
    <font>
      <sz val="22"/>
      <name val="Arial"/>
      <family val="2"/>
    </font>
    <font>
      <sz val="10"/>
      <name val="Arial"/>
      <family val="2"/>
    </font>
    <font>
      <sz val="12"/>
      <color indexed="8"/>
      <name val="Cambria"/>
      <family val="1"/>
    </font>
    <font>
      <sz val="12"/>
      <name val="Cambria"/>
      <family val="1"/>
    </font>
    <font>
      <sz val="10"/>
      <name val="Geneva"/>
    </font>
    <font>
      <u/>
      <sz val="10"/>
      <color indexed="12"/>
      <name val="Verdana"/>
      <family val="2"/>
    </font>
    <font>
      <u/>
      <sz val="10"/>
      <color indexed="20"/>
      <name val="Verdana"/>
      <family val="2"/>
    </font>
    <font>
      <b/>
      <sz val="14"/>
      <color indexed="9"/>
      <name val="Geneva"/>
    </font>
    <font>
      <b/>
      <sz val="24"/>
      <color indexed="9"/>
      <name val="Geneva"/>
    </font>
    <font>
      <sz val="12"/>
      <color theme="0"/>
      <name val="Geneva"/>
    </font>
    <font>
      <u/>
      <sz val="10"/>
      <color theme="10"/>
      <name val="Verdana"/>
      <family val="2"/>
    </font>
    <font>
      <b/>
      <sz val="12"/>
      <color theme="0"/>
      <name val="Geneva"/>
    </font>
    <font>
      <b/>
      <sz val="12"/>
      <color indexed="9"/>
      <name val="Geneva"/>
    </font>
    <font>
      <sz val="10"/>
      <name val="Verdana"/>
      <family val="2"/>
    </font>
    <font>
      <b/>
      <sz val="12"/>
      <color rgb="FF009CD0"/>
      <name val="Geneva"/>
    </font>
    <font>
      <sz val="12"/>
      <name val="Arial"/>
      <family val="2"/>
    </font>
    <font>
      <sz val="12"/>
      <name val="Verdana"/>
      <family val="2"/>
    </font>
    <font>
      <b/>
      <sz val="9"/>
      <color indexed="9"/>
      <name val="Geneva"/>
    </font>
    <font>
      <b/>
      <sz val="10"/>
      <color theme="0" tint="-0.499984740745262"/>
      <name val="Geneva"/>
    </font>
    <font>
      <b/>
      <sz val="8"/>
      <color indexed="9"/>
      <name val="Geneva"/>
    </font>
    <font>
      <sz val="10"/>
      <color indexed="8"/>
      <name val="Geneva"/>
    </font>
    <font>
      <u/>
      <sz val="16"/>
      <color rgb="FF009CD0"/>
      <name val="Seravek"/>
    </font>
    <font>
      <sz val="12"/>
      <color rgb="FF009CD0"/>
      <name val="Geneva"/>
    </font>
    <font>
      <b/>
      <sz val="10"/>
      <color rgb="FFC00000"/>
      <name val="Geneva"/>
    </font>
    <font>
      <b/>
      <sz val="8"/>
      <color theme="0"/>
      <name val="Geneva"/>
    </font>
    <font>
      <sz val="22"/>
      <color theme="0"/>
      <name val="Geneva"/>
    </font>
    <font>
      <sz val="11"/>
      <color rgb="FF009CD0"/>
      <name val="Seravek"/>
    </font>
    <font>
      <b/>
      <sz val="9"/>
      <color indexed="81"/>
      <name val="Tahoma"/>
      <family val="2"/>
    </font>
    <font>
      <sz val="10"/>
      <color rgb="FF009CD0"/>
      <name val="Geneva"/>
    </font>
    <font>
      <sz val="6"/>
      <name val="Geneva"/>
    </font>
    <font>
      <b/>
      <sz val="12"/>
      <color theme="0" tint="-0.34998626667073579"/>
      <name val="Geneva"/>
    </font>
    <font>
      <u/>
      <sz val="16"/>
      <color theme="8" tint="-0.499984740745262"/>
      <name val="Seravek"/>
    </font>
    <font>
      <sz val="11"/>
      <color theme="8" tint="-0.499984740745262"/>
      <name val="Seravek"/>
    </font>
    <font>
      <b/>
      <sz val="24"/>
      <color theme="0" tint="-0.34998626667073579"/>
      <name val="Geneva"/>
    </font>
    <font>
      <sz val="24"/>
      <color theme="0" tint="-0.34998626667073579"/>
      <name val="Geneva"/>
    </font>
    <font>
      <sz val="24"/>
      <color theme="0"/>
      <name val="Geneva"/>
    </font>
    <font>
      <sz val="10"/>
      <color theme="8" tint="-0.499984740745262"/>
      <name val="Geneva"/>
    </font>
    <font>
      <b/>
      <sz val="24"/>
      <color theme="5"/>
      <name val="Geneva"/>
    </font>
    <font>
      <b/>
      <sz val="24"/>
      <color theme="6"/>
      <name val="Geneva"/>
    </font>
    <font>
      <b/>
      <sz val="22"/>
      <color theme="5"/>
      <name val="Geneva"/>
    </font>
    <font>
      <b/>
      <sz val="22"/>
      <color theme="6"/>
      <name val="Geneva"/>
    </font>
    <font>
      <b/>
      <sz val="22"/>
      <color theme="1" tint="0.14999847407452621"/>
      <name val="Geneva"/>
    </font>
    <font>
      <sz val="12"/>
      <color theme="6"/>
      <name val="Geneva"/>
    </font>
    <font>
      <sz val="10"/>
      <color indexed="81"/>
      <name val="Calibri"/>
      <family val="2"/>
    </font>
    <font>
      <b/>
      <sz val="14"/>
      <color indexed="81"/>
      <name val="Calibri"/>
      <family val="2"/>
    </font>
    <font>
      <sz val="10"/>
      <color theme="0" tint="-0.499984740745262"/>
      <name val="Verdana"/>
      <family val="2"/>
    </font>
    <font>
      <b/>
      <sz val="12"/>
      <color theme="0" tint="-0.499984740745262"/>
      <name val="Geneva"/>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9CD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7B8A4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9F263"/>
        <bgColor indexed="64"/>
      </patternFill>
    </fill>
    <fill>
      <patternFill patternType="solid">
        <fgColor theme="8" tint="-0.499984740745262"/>
        <bgColor indexed="64"/>
      </patternFill>
    </fill>
    <fill>
      <patternFill patternType="solid">
        <fgColor theme="6" tint="0.79998168889431442"/>
        <bgColor indexed="64"/>
      </patternFill>
    </fill>
  </fills>
  <borders count="44">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9CD0"/>
      </left>
      <right style="thin">
        <color rgb="FF009CD0"/>
      </right>
      <top style="thin">
        <color rgb="FF009CD0"/>
      </top>
      <bottom style="thin">
        <color rgb="FF009CD0"/>
      </bottom>
      <diagonal/>
    </border>
    <border>
      <left/>
      <right/>
      <top/>
      <bottom style="medium">
        <color auto="1"/>
      </bottom>
      <diagonal/>
    </border>
    <border>
      <left/>
      <right style="thin">
        <color auto="1"/>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diagonal/>
    </border>
    <border>
      <left/>
      <right style="thin">
        <color theme="0"/>
      </right>
      <top/>
      <bottom/>
      <diagonal/>
    </border>
    <border>
      <left style="thin">
        <color rgb="FF7B8A49"/>
      </left>
      <right style="thin">
        <color rgb="FF7B8A49"/>
      </right>
      <top style="thin">
        <color rgb="FF7B8A49"/>
      </top>
      <bottom style="thin">
        <color rgb="FF7B8A49"/>
      </bottom>
      <diagonal/>
    </border>
    <border>
      <left style="thin">
        <color rgb="FF7B8A49"/>
      </left>
      <right/>
      <top style="thin">
        <color rgb="FF7B8A49"/>
      </top>
      <bottom style="thin">
        <color rgb="FF7B8A49"/>
      </bottom>
      <diagonal/>
    </border>
    <border>
      <left/>
      <right/>
      <top style="thin">
        <color rgb="FF7B8A49"/>
      </top>
      <bottom style="thin">
        <color rgb="FF7B8A49"/>
      </bottom>
      <diagonal/>
    </border>
    <border>
      <left/>
      <right style="thin">
        <color rgb="FF7B8A49"/>
      </right>
      <top style="thin">
        <color rgb="FF7B8A49"/>
      </top>
      <bottom style="thin">
        <color rgb="FF7B8A49"/>
      </bottom>
      <diagonal/>
    </border>
    <border>
      <left style="thin">
        <color rgb="FF7B8A49"/>
      </left>
      <right style="thin">
        <color rgb="FF7B8A49"/>
      </right>
      <top style="thin">
        <color rgb="FF7B8A49"/>
      </top>
      <bottom/>
      <diagonal/>
    </border>
    <border>
      <left style="thin">
        <color rgb="FF7B8A49"/>
      </left>
      <right style="thin">
        <color rgb="FF7B8A49"/>
      </right>
      <top/>
      <bottom/>
      <diagonal/>
    </border>
    <border>
      <left style="thin">
        <color rgb="FF7B8A49"/>
      </left>
      <right style="thin">
        <color rgb="FF7B8A49"/>
      </right>
      <top/>
      <bottom style="thin">
        <color rgb="FF7B8A49"/>
      </bottom>
      <diagonal/>
    </border>
    <border>
      <left style="thin">
        <color rgb="FF009CD0"/>
      </left>
      <right style="thin">
        <color rgb="FF009CD0"/>
      </right>
      <top/>
      <bottom style="thin">
        <color rgb="FF009CD0"/>
      </bottom>
      <diagonal/>
    </border>
    <border>
      <left style="thick">
        <color rgb="FF009CD0"/>
      </left>
      <right/>
      <top style="thin">
        <color rgb="FF009CD0"/>
      </top>
      <bottom style="thin">
        <color rgb="FF009CD0"/>
      </bottom>
      <diagonal/>
    </border>
    <border>
      <left style="thick">
        <color rgb="FF009CD0"/>
      </left>
      <right style="thick">
        <color rgb="FF009CD0"/>
      </right>
      <top style="thin">
        <color rgb="FF009CD0"/>
      </top>
      <bottom style="thin">
        <color rgb="FF009CD0"/>
      </bottom>
      <diagonal/>
    </border>
    <border>
      <left/>
      <right/>
      <top style="medium">
        <color auto="1"/>
      </top>
      <bottom style="thin">
        <color auto="1"/>
      </bottom>
      <diagonal/>
    </border>
    <border>
      <left/>
      <right/>
      <top style="thin">
        <color rgb="FF009CD0"/>
      </top>
      <bottom/>
      <diagonal/>
    </border>
    <border>
      <left style="thick">
        <color rgb="FF009CD0"/>
      </left>
      <right style="thick">
        <color rgb="FF009CD0"/>
      </right>
      <top style="thin">
        <color rgb="FF009CD0"/>
      </top>
      <bottom/>
      <diagonal/>
    </border>
    <border>
      <left style="thin">
        <color rgb="FF009CD0"/>
      </left>
      <right/>
      <top style="thin">
        <color rgb="FF009CD0"/>
      </top>
      <bottom/>
      <diagonal/>
    </border>
    <border>
      <left/>
      <right style="thin">
        <color rgb="FF009CD0"/>
      </right>
      <top style="thin">
        <color rgb="FF009CD0"/>
      </top>
      <bottom/>
      <diagonal/>
    </border>
    <border>
      <left style="thin">
        <color rgb="FF009CD0"/>
      </left>
      <right/>
      <top/>
      <bottom/>
      <diagonal/>
    </border>
    <border>
      <left/>
      <right style="thin">
        <color rgb="FF009CD0"/>
      </right>
      <top/>
      <bottom/>
      <diagonal/>
    </border>
    <border>
      <left style="thin">
        <color rgb="FF009CD0"/>
      </left>
      <right/>
      <top/>
      <bottom style="thin">
        <color rgb="FF009CD0"/>
      </bottom>
      <diagonal/>
    </border>
    <border>
      <left/>
      <right/>
      <top/>
      <bottom style="thin">
        <color rgb="FF009CD0"/>
      </bottom>
      <diagonal/>
    </border>
    <border>
      <left/>
      <right style="thin">
        <color rgb="FF009CD0"/>
      </right>
      <top/>
      <bottom style="thin">
        <color rgb="FF009CD0"/>
      </bottom>
      <diagonal/>
    </border>
    <border>
      <left style="thin">
        <color auto="1"/>
      </left>
      <right/>
      <top style="thin">
        <color auto="1"/>
      </top>
      <bottom style="thin">
        <color auto="1"/>
      </bottom>
      <diagonal/>
    </border>
    <border>
      <left style="thick">
        <color rgb="FF009CD0"/>
      </left>
      <right/>
      <top style="thin">
        <color auto="1"/>
      </top>
      <bottom style="thin">
        <color rgb="FF009CD0"/>
      </bottom>
      <diagonal/>
    </border>
    <border>
      <left style="thin">
        <color auto="1"/>
      </left>
      <right/>
      <top style="thin">
        <color auto="1"/>
      </top>
      <bottom style="medium">
        <color auto="1"/>
      </bottom>
      <diagonal/>
    </border>
    <border>
      <left style="thin">
        <color rgb="FF009CD0"/>
      </left>
      <right style="thin">
        <color rgb="FF009CD0"/>
      </right>
      <top style="thin">
        <color rgb="FF009CD0"/>
      </top>
      <bottom style="medium">
        <color auto="1"/>
      </bottom>
      <diagonal/>
    </border>
    <border>
      <left/>
      <right/>
      <top/>
      <bottom style="thin">
        <color rgb="FF7B8A49"/>
      </bottom>
      <diagonal/>
    </border>
    <border>
      <left style="thin">
        <color theme="9"/>
      </left>
      <right style="thin">
        <color theme="9"/>
      </right>
      <top style="thin">
        <color theme="9"/>
      </top>
      <bottom/>
      <diagonal/>
    </border>
    <border>
      <left style="thin">
        <color theme="9"/>
      </left>
      <right style="thin">
        <color theme="9"/>
      </right>
      <top/>
      <bottom/>
      <diagonal/>
    </border>
    <border>
      <left style="thin">
        <color theme="9"/>
      </left>
      <right style="thin">
        <color theme="9"/>
      </right>
      <top/>
      <bottom style="thin">
        <color theme="9"/>
      </bottom>
      <diagonal/>
    </border>
    <border>
      <left style="medium">
        <color rgb="FF009CD0"/>
      </left>
      <right/>
      <top/>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right style="thin">
        <color auto="1"/>
      </right>
      <top style="medium">
        <color auto="1"/>
      </top>
      <bottom/>
      <diagonal/>
    </border>
    <border>
      <left style="thick">
        <color theme="8" tint="-0.499984740745262"/>
      </left>
      <right style="thin">
        <color theme="8" tint="-0.499984740745262"/>
      </right>
      <top style="thin">
        <color auto="1"/>
      </top>
      <bottom style="thin">
        <color theme="8" tint="-0.499984740745262"/>
      </bottom>
      <diagonal/>
    </border>
    <border>
      <left style="thick">
        <color theme="8" tint="-0.499984740745262"/>
      </left>
      <right style="thin">
        <color theme="8" tint="-0.499984740745262"/>
      </right>
      <top style="thin">
        <color theme="8" tint="-0.499984740745262"/>
      </top>
      <bottom style="thin">
        <color theme="8" tint="-0.499984740745262"/>
      </bottom>
      <diagonal/>
    </border>
  </borders>
  <cellStyleXfs count="8">
    <xf numFmtId="0" fontId="0" fillId="0" borderId="0"/>
    <xf numFmtId="0" fontId="8"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43" fontId="20" fillId="0" borderId="0" applyFont="0" applyFill="0" applyBorder="0" applyAlignment="0" applyProtection="0"/>
  </cellStyleXfs>
  <cellXfs count="292">
    <xf numFmtId="0" fontId="0" fillId="0" borderId="0" xfId="0"/>
    <xf numFmtId="0" fontId="5" fillId="2" borderId="0" xfId="0" applyFont="1" applyFill="1" applyProtection="1">
      <protection locked="0"/>
    </xf>
    <xf numFmtId="0" fontId="3" fillId="2" borderId="0" xfId="0" applyFont="1" applyFill="1" applyProtection="1">
      <protection locked="0"/>
    </xf>
    <xf numFmtId="0" fontId="3" fillId="0" borderId="0" xfId="0" applyFont="1" applyProtection="1">
      <protection locked="0"/>
    </xf>
    <xf numFmtId="0" fontId="4" fillId="0" borderId="0" xfId="0" applyFont="1" applyProtection="1">
      <protection locked="0"/>
    </xf>
    <xf numFmtId="0" fontId="4" fillId="2" borderId="0" xfId="0" applyFont="1" applyFill="1" applyProtection="1">
      <protection locked="0"/>
    </xf>
    <xf numFmtId="0" fontId="3" fillId="2" borderId="0" xfId="0" applyFont="1" applyFill="1" applyAlignment="1" applyProtection="1">
      <alignment horizontal="center"/>
      <protection locked="0"/>
    </xf>
    <xf numFmtId="0" fontId="3" fillId="3" borderId="0" xfId="0" applyFont="1" applyFill="1" applyProtection="1">
      <protection locked="0"/>
    </xf>
    <xf numFmtId="0" fontId="4" fillId="3" borderId="0" xfId="0" applyFont="1" applyFill="1" applyProtection="1">
      <protection locked="0"/>
    </xf>
    <xf numFmtId="0" fontId="5" fillId="3" borderId="0" xfId="0" applyFont="1" applyFill="1" applyProtection="1">
      <protection locked="0"/>
    </xf>
    <xf numFmtId="0" fontId="4" fillId="3" borderId="0" xfId="0" applyFont="1" applyFill="1" applyBorder="1" applyProtection="1">
      <protection locked="0"/>
    </xf>
    <xf numFmtId="165" fontId="3" fillId="2" borderId="0" xfId="0" applyNumberFormat="1" applyFont="1" applyFill="1" applyAlignment="1" applyProtection="1">
      <alignment horizontal="center"/>
      <protection locked="0"/>
    </xf>
    <xf numFmtId="164" fontId="3" fillId="2" borderId="0" xfId="5" applyFont="1" applyFill="1" applyAlignment="1" applyProtection="1">
      <alignment horizontal="center"/>
      <protection locked="0"/>
    </xf>
    <xf numFmtId="0" fontId="3" fillId="3" borderId="0" xfId="0" applyFont="1" applyFill="1" applyAlignment="1" applyProtection="1">
      <alignment horizontal="center"/>
      <protection locked="0"/>
    </xf>
    <xf numFmtId="165" fontId="3" fillId="3" borderId="0" xfId="0" applyNumberFormat="1" applyFont="1" applyFill="1" applyAlignment="1" applyProtection="1">
      <alignment horizontal="center"/>
      <protection locked="0"/>
    </xf>
    <xf numFmtId="164" fontId="9" fillId="3" borderId="0" xfId="5" applyFont="1" applyFill="1" applyAlignment="1" applyProtection="1">
      <alignment horizontal="center"/>
      <protection locked="0"/>
    </xf>
    <xf numFmtId="164" fontId="3" fillId="3" borderId="0" xfId="5" applyFont="1" applyFill="1" applyAlignment="1" applyProtection="1">
      <alignment horizontal="center"/>
      <protection locked="0"/>
    </xf>
    <xf numFmtId="0" fontId="7" fillId="3" borderId="0" xfId="0" applyNumberFormat="1" applyFont="1" applyFill="1" applyAlignment="1" applyProtection="1">
      <protection locked="0"/>
    </xf>
    <xf numFmtId="0" fontId="3" fillId="3" borderId="2" xfId="0" applyFont="1" applyFill="1" applyBorder="1" applyProtection="1">
      <protection locked="0"/>
    </xf>
    <xf numFmtId="0" fontId="4" fillId="3" borderId="2" xfId="0" applyFont="1" applyFill="1" applyBorder="1" applyProtection="1">
      <protection locked="0"/>
    </xf>
    <xf numFmtId="0" fontId="6" fillId="3" borderId="0" xfId="0" applyFont="1" applyFill="1" applyBorder="1" applyAlignment="1" applyProtection="1">
      <alignment horizontal="center"/>
      <protection locked="0"/>
    </xf>
    <xf numFmtId="0" fontId="4" fillId="2" borderId="0" xfId="0" applyFont="1" applyFill="1" applyBorder="1" applyProtection="1">
      <protection locked="0"/>
    </xf>
    <xf numFmtId="0" fontId="15" fillId="3" borderId="0" xfId="0" applyFont="1" applyFill="1" applyBorder="1" applyAlignment="1" applyProtection="1">
      <alignment vertical="center" wrapText="1"/>
      <protection locked="0"/>
    </xf>
    <xf numFmtId="0" fontId="3" fillId="7" borderId="0" xfId="0" applyFont="1" applyFill="1" applyProtection="1">
      <protection locked="0"/>
    </xf>
    <xf numFmtId="0" fontId="5" fillId="7" borderId="0" xfId="0" applyFont="1" applyFill="1" applyProtection="1">
      <protection locked="0"/>
    </xf>
    <xf numFmtId="165" fontId="3" fillId="7" borderId="0" xfId="0" applyNumberFormat="1" applyFont="1" applyFill="1" applyAlignment="1" applyProtection="1">
      <alignment horizontal="center"/>
      <protection locked="0"/>
    </xf>
    <xf numFmtId="0" fontId="3" fillId="7" borderId="0" xfId="0" applyFont="1" applyFill="1" applyAlignment="1" applyProtection="1">
      <alignment horizontal="center"/>
      <protection locked="0"/>
    </xf>
    <xf numFmtId="164" fontId="3" fillId="7" borderId="0" xfId="5" applyFont="1" applyFill="1" applyAlignment="1" applyProtection="1">
      <alignment horizontal="center"/>
      <protection locked="0"/>
    </xf>
    <xf numFmtId="0" fontId="4" fillId="7" borderId="0" xfId="0" applyFont="1" applyFill="1" applyProtection="1">
      <protection locked="0"/>
    </xf>
    <xf numFmtId="0" fontId="4" fillId="3" borderId="0" xfId="0" applyFont="1" applyFill="1" applyBorder="1" applyAlignment="1" applyProtection="1">
      <alignment vertical="top"/>
      <protection locked="0"/>
    </xf>
    <xf numFmtId="164" fontId="10" fillId="3" borderId="0" xfId="5" applyFont="1" applyFill="1" applyBorder="1" applyAlignment="1" applyProtection="1">
      <alignment horizontal="center" vertical="center"/>
      <protection locked="0"/>
    </xf>
    <xf numFmtId="0" fontId="9" fillId="3" borderId="0" xfId="0" applyFont="1" applyFill="1" applyBorder="1" applyAlignment="1" applyProtection="1">
      <alignment horizontal="center" vertical="center"/>
      <protection locked="0"/>
    </xf>
    <xf numFmtId="164" fontId="9" fillId="3" borderId="0" xfId="5" applyFont="1" applyFill="1" applyBorder="1" applyAlignment="1" applyProtection="1">
      <alignment horizontal="center" vertical="center"/>
      <protection locked="0"/>
    </xf>
    <xf numFmtId="165" fontId="10" fillId="3" borderId="0" xfId="0" applyNumberFormat="1" applyFont="1" applyFill="1" applyBorder="1" applyAlignment="1" applyProtection="1">
      <alignment horizontal="center"/>
      <protection locked="0"/>
    </xf>
    <xf numFmtId="165" fontId="9" fillId="3" borderId="0" xfId="0" applyNumberFormat="1" applyFont="1" applyFill="1" applyBorder="1" applyAlignment="1" applyProtection="1">
      <alignment horizontal="center"/>
      <protection locked="0"/>
    </xf>
    <xf numFmtId="0" fontId="17" fillId="3" borderId="0" xfId="6" quotePrefix="1" applyFill="1" applyBorder="1" applyAlignment="1" applyProtection="1">
      <alignment vertical="center" wrapText="1"/>
      <protection locked="0"/>
    </xf>
    <xf numFmtId="164" fontId="4" fillId="3" borderId="0" xfId="5" applyFont="1" applyFill="1" applyProtection="1">
      <protection locked="0"/>
    </xf>
    <xf numFmtId="0" fontId="5" fillId="3" borderId="2" xfId="0" applyFont="1" applyFill="1" applyBorder="1" applyProtection="1">
      <protection locked="0"/>
    </xf>
    <xf numFmtId="166" fontId="4" fillId="2" borderId="0" xfId="0" applyNumberFormat="1" applyFont="1" applyFill="1" applyProtection="1">
      <protection locked="0"/>
    </xf>
    <xf numFmtId="0" fontId="19" fillId="3" borderId="0" xfId="0" applyFont="1" applyFill="1" applyBorder="1" applyAlignment="1" applyProtection="1">
      <alignment horizontal="center"/>
      <protection locked="0"/>
    </xf>
    <xf numFmtId="0" fontId="22" fillId="3" borderId="0" xfId="0" applyNumberFormat="1" applyFont="1" applyFill="1" applyAlignment="1" applyProtection="1">
      <protection locked="0"/>
    </xf>
    <xf numFmtId="0" fontId="4" fillId="3" borderId="0" xfId="0" applyFont="1" applyFill="1" applyBorder="1" applyAlignment="1" applyProtection="1">
      <alignment horizontal="left"/>
      <protection locked="0"/>
    </xf>
    <xf numFmtId="164" fontId="4" fillId="3" borderId="0" xfId="5" applyFont="1" applyFill="1" applyBorder="1" applyAlignment="1" applyProtection="1">
      <alignment horizontal="left"/>
      <protection locked="0"/>
    </xf>
    <xf numFmtId="0" fontId="23" fillId="3" borderId="0" xfId="0" applyFont="1" applyFill="1" applyBorder="1" applyAlignment="1" applyProtection="1">
      <alignment horizontal="left" vertical="top"/>
      <protection locked="0"/>
    </xf>
    <xf numFmtId="0" fontId="27" fillId="3" borderId="0" xfId="0" applyFont="1" applyFill="1" applyProtection="1">
      <protection locked="0"/>
    </xf>
    <xf numFmtId="0" fontId="11" fillId="3" borderId="0" xfId="0" applyFont="1" applyFill="1" applyProtection="1">
      <protection locked="0"/>
    </xf>
    <xf numFmtId="0" fontId="11" fillId="3" borderId="0" xfId="0" applyFont="1" applyFill="1" applyBorder="1" applyProtection="1">
      <protection locked="0"/>
    </xf>
    <xf numFmtId="0" fontId="16" fillId="3" borderId="0" xfId="0" applyFont="1" applyFill="1" applyAlignment="1" applyProtection="1">
      <alignment horizontal="center"/>
      <protection locked="0"/>
    </xf>
    <xf numFmtId="0" fontId="18" fillId="3" borderId="0" xfId="0" applyFont="1" applyFill="1" applyBorder="1" applyAlignment="1" applyProtection="1">
      <alignment horizontal="center" vertical="center" wrapText="1"/>
      <protection locked="0"/>
    </xf>
    <xf numFmtId="0" fontId="4" fillId="3" borderId="0" xfId="0" applyFont="1" applyFill="1" applyAlignment="1" applyProtection="1">
      <alignment horizontal="center"/>
      <protection locked="0"/>
    </xf>
    <xf numFmtId="0" fontId="28" fillId="3" borderId="0" xfId="0" applyFont="1" applyFill="1" applyBorder="1" applyAlignment="1" applyProtection="1">
      <alignment horizontal="center" vertical="center"/>
      <protection locked="0"/>
    </xf>
    <xf numFmtId="167" fontId="3" fillId="7" borderId="0" xfId="7" applyNumberFormat="1" applyFont="1" applyFill="1" applyAlignment="1" applyProtection="1">
      <alignment horizontal="center"/>
      <protection locked="0"/>
    </xf>
    <xf numFmtId="167" fontId="3" fillId="3" borderId="0" xfId="7" applyNumberFormat="1" applyFont="1" applyFill="1" applyProtection="1">
      <protection locked="0"/>
    </xf>
    <xf numFmtId="167" fontId="10" fillId="3" borderId="0" xfId="7" applyNumberFormat="1" applyFont="1" applyFill="1" applyBorder="1" applyAlignment="1" applyProtection="1">
      <alignment horizontal="center" vertical="center"/>
      <protection locked="0"/>
    </xf>
    <xf numFmtId="167" fontId="9" fillId="3" borderId="0" xfId="7" applyNumberFormat="1" applyFont="1" applyFill="1" applyBorder="1" applyAlignment="1" applyProtection="1">
      <alignment horizontal="center" vertical="center"/>
      <protection locked="0"/>
    </xf>
    <xf numFmtId="167" fontId="3" fillId="7" borderId="0" xfId="7" applyNumberFormat="1" applyFont="1" applyFill="1" applyProtection="1">
      <protection locked="0"/>
    </xf>
    <xf numFmtId="167" fontId="3" fillId="3" borderId="0" xfId="7" applyNumberFormat="1" applyFont="1" applyFill="1" applyAlignment="1" applyProtection="1">
      <alignment horizontal="center"/>
      <protection locked="0"/>
    </xf>
    <xf numFmtId="167" fontId="3" fillId="2" borderId="0" xfId="7" applyNumberFormat="1" applyFont="1" applyFill="1" applyAlignment="1" applyProtection="1">
      <alignment horizontal="center"/>
      <protection locked="0"/>
    </xf>
    <xf numFmtId="0" fontId="30" fillId="2" borderId="0" xfId="0" applyFont="1" applyFill="1" applyAlignment="1" applyProtection="1">
      <alignment horizontal="center" vertical="center"/>
      <protection locked="0"/>
    </xf>
    <xf numFmtId="3" fontId="4" fillId="2" borderId="0" xfId="0" applyNumberFormat="1" applyFont="1" applyFill="1" applyProtection="1">
      <protection locked="0"/>
    </xf>
    <xf numFmtId="0" fontId="4" fillId="2" borderId="0" xfId="0" applyFont="1" applyFill="1" applyBorder="1" applyAlignment="1" applyProtection="1">
      <alignment horizontal="center" vertical="center"/>
      <protection locked="0"/>
    </xf>
    <xf numFmtId="0" fontId="21" fillId="3" borderId="0" xfId="0" applyFont="1" applyFill="1" applyBorder="1" applyAlignment="1" applyProtection="1">
      <alignment horizontal="center"/>
      <protection locked="0"/>
    </xf>
    <xf numFmtId="167" fontId="29" fillId="0" borderId="19" xfId="7" applyNumberFormat="1" applyFont="1" applyFill="1" applyBorder="1" applyAlignment="1" applyProtection="1">
      <alignment horizontal="center"/>
      <protection locked="0"/>
    </xf>
    <xf numFmtId="167" fontId="29" fillId="0" borderId="32" xfId="7" applyNumberFormat="1" applyFont="1" applyFill="1" applyBorder="1" applyAlignment="1" applyProtection="1">
      <alignment horizontal="center"/>
      <protection locked="0"/>
    </xf>
    <xf numFmtId="167" fontId="4" fillId="3" borderId="0" xfId="0" applyNumberFormat="1" applyFont="1" applyFill="1" applyProtection="1">
      <protection locked="0"/>
    </xf>
    <xf numFmtId="43" fontId="4" fillId="3" borderId="0" xfId="0" applyNumberFormat="1" applyFont="1" applyFill="1" applyProtection="1">
      <protection locked="0"/>
    </xf>
    <xf numFmtId="168" fontId="4" fillId="2" borderId="0" xfId="0" applyNumberFormat="1" applyFont="1" applyFill="1" applyProtection="1">
      <protection locked="0"/>
    </xf>
    <xf numFmtId="168" fontId="29" fillId="2" borderId="4" xfId="5" applyNumberFormat="1" applyFont="1" applyFill="1" applyBorder="1" applyProtection="1">
      <protection locked="0"/>
    </xf>
    <xf numFmtId="168" fontId="29" fillId="2" borderId="18" xfId="5" applyNumberFormat="1" applyFont="1" applyFill="1" applyBorder="1" applyProtection="1">
      <protection locked="0"/>
    </xf>
    <xf numFmtId="0" fontId="4" fillId="4" borderId="5" xfId="0" applyFont="1" applyFill="1" applyBorder="1" applyProtection="1">
      <protection locked="0"/>
    </xf>
    <xf numFmtId="0" fontId="3" fillId="4" borderId="5" xfId="0" applyFont="1" applyFill="1" applyBorder="1" applyProtection="1">
      <protection locked="0"/>
    </xf>
    <xf numFmtId="167" fontId="3" fillId="4" borderId="5" xfId="7" applyNumberFormat="1" applyFont="1" applyFill="1" applyBorder="1" applyProtection="1">
      <protection locked="0"/>
    </xf>
    <xf numFmtId="167" fontId="29" fillId="3" borderId="20" xfId="7" applyNumberFormat="1" applyFont="1" applyFill="1" applyBorder="1" applyAlignment="1" applyProtection="1">
      <alignment horizontal="center"/>
      <protection locked="0"/>
    </xf>
    <xf numFmtId="167" fontId="29" fillId="3" borderId="23" xfId="7" applyNumberFormat="1" applyFont="1" applyFill="1" applyBorder="1" applyAlignment="1" applyProtection="1">
      <alignment horizontal="center"/>
      <protection locked="0"/>
    </xf>
    <xf numFmtId="168" fontId="4" fillId="2" borderId="0" xfId="0" applyNumberFormat="1" applyFont="1" applyFill="1" applyBorder="1" applyProtection="1">
      <protection locked="0"/>
    </xf>
    <xf numFmtId="168" fontId="36" fillId="3" borderId="0" xfId="0" applyNumberFormat="1" applyFont="1" applyFill="1" applyProtection="1">
      <protection locked="0"/>
    </xf>
    <xf numFmtId="167" fontId="29" fillId="0" borderId="20" xfId="7" applyNumberFormat="1" applyFont="1" applyFill="1" applyBorder="1" applyAlignment="1" applyProtection="1">
      <alignment horizontal="center"/>
    </xf>
    <xf numFmtId="167" fontId="29" fillId="0" borderId="23" xfId="7" applyNumberFormat="1" applyFont="1" applyFill="1" applyBorder="1" applyAlignment="1" applyProtection="1">
      <alignment horizontal="center"/>
    </xf>
    <xf numFmtId="168" fontId="29" fillId="0" borderId="19" xfId="5" applyNumberFormat="1" applyFont="1" applyFill="1" applyBorder="1" applyAlignment="1" applyProtection="1">
      <alignment horizontal="center"/>
    </xf>
    <xf numFmtId="168" fontId="29" fillId="2" borderId="4" xfId="5" applyNumberFormat="1" applyFont="1" applyFill="1" applyBorder="1" applyProtection="1"/>
    <xf numFmtId="168" fontId="29" fillId="9" borderId="4" xfId="5" applyNumberFormat="1" applyFont="1" applyFill="1" applyBorder="1" applyProtection="1"/>
    <xf numFmtId="168" fontId="29" fillId="2" borderId="34" xfId="5" applyNumberFormat="1" applyFont="1" applyFill="1" applyBorder="1" applyProtection="1"/>
    <xf numFmtId="169" fontId="29" fillId="0" borderId="20" xfId="7" applyNumberFormat="1" applyFont="1" applyFill="1" applyBorder="1" applyAlignment="1" applyProtection="1">
      <alignment horizontal="center"/>
    </xf>
    <xf numFmtId="167" fontId="29" fillId="0" borderId="20" xfId="7" applyNumberFormat="1" applyFont="1" applyFill="1" applyBorder="1" applyAlignment="1" applyProtection="1">
      <alignment horizontal="center" vertical="center"/>
    </xf>
    <xf numFmtId="167" fontId="29" fillId="0" borderId="32" xfId="7" applyNumberFormat="1" applyFont="1" applyFill="1" applyBorder="1" applyAlignment="1" applyProtection="1">
      <alignment horizontal="center"/>
    </xf>
    <xf numFmtId="167" fontId="29" fillId="0" borderId="19"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xf>
    <xf numFmtId="168" fontId="29" fillId="8" borderId="42" xfId="5" applyNumberFormat="1" applyFont="1" applyFill="1" applyBorder="1" applyAlignment="1" applyProtection="1">
      <alignment horizontal="center"/>
    </xf>
    <xf numFmtId="168" fontId="29" fillId="8" borderId="43" xfId="5" applyNumberFormat="1" applyFont="1" applyFill="1" applyBorder="1" applyAlignment="1" applyProtection="1">
      <alignment horizontal="center"/>
    </xf>
    <xf numFmtId="168" fontId="29" fillId="8" borderId="4" xfId="5" applyNumberFormat="1" applyFont="1" applyFill="1" applyBorder="1" applyProtection="1"/>
    <xf numFmtId="168" fontId="29" fillId="8" borderId="34" xfId="5" applyNumberFormat="1" applyFont="1" applyFill="1" applyBorder="1" applyProtection="1"/>
    <xf numFmtId="169" fontId="29" fillId="8" borderId="20" xfId="7" applyNumberFormat="1" applyFont="1" applyFill="1" applyBorder="1" applyAlignment="1" applyProtection="1">
      <alignment horizontal="center"/>
    </xf>
    <xf numFmtId="167" fontId="29" fillId="8" borderId="20" xfId="7" applyNumberFormat="1" applyFont="1" applyFill="1" applyBorder="1" applyAlignment="1" applyProtection="1">
      <alignment horizontal="center" vertical="center"/>
    </xf>
    <xf numFmtId="167" fontId="29" fillId="8" borderId="32" xfId="7" applyNumberFormat="1" applyFont="1" applyFill="1" applyBorder="1" applyAlignment="1" applyProtection="1">
      <alignment horizontal="center"/>
    </xf>
    <xf numFmtId="167" fontId="29" fillId="8" borderId="19" xfId="7" applyNumberFormat="1" applyFont="1" applyFill="1" applyBorder="1" applyAlignment="1" applyProtection="1">
      <alignment horizontal="center"/>
    </xf>
    <xf numFmtId="0" fontId="3" fillId="7" borderId="0" xfId="0" applyFont="1" applyFill="1" applyProtection="1"/>
    <xf numFmtId="0" fontId="5" fillId="7" borderId="0" xfId="0" applyFont="1" applyFill="1" applyProtection="1"/>
    <xf numFmtId="165" fontId="3" fillId="7" borderId="0" xfId="0" applyNumberFormat="1" applyFont="1" applyFill="1" applyAlignment="1" applyProtection="1">
      <alignment horizontal="center"/>
    </xf>
    <xf numFmtId="167" fontId="3" fillId="7" borderId="0" xfId="7" applyNumberFormat="1" applyFont="1" applyFill="1" applyAlignment="1" applyProtection="1">
      <alignment horizontal="center"/>
    </xf>
    <xf numFmtId="164" fontId="3" fillId="7" borderId="0" xfId="5" applyFont="1" applyFill="1" applyAlignment="1" applyProtection="1">
      <alignment horizontal="center"/>
    </xf>
    <xf numFmtId="0" fontId="3" fillId="7" borderId="0" xfId="0" applyFont="1" applyFill="1" applyAlignment="1" applyProtection="1">
      <alignment horizontal="center"/>
    </xf>
    <xf numFmtId="0" fontId="3" fillId="9" borderId="0" xfId="0" applyFont="1" applyFill="1" applyProtection="1"/>
    <xf numFmtId="0" fontId="17" fillId="9" borderId="0" xfId="6" quotePrefix="1" applyFill="1" applyBorder="1" applyAlignment="1" applyProtection="1">
      <alignment vertical="center" wrapText="1"/>
    </xf>
    <xf numFmtId="0" fontId="46" fillId="11" borderId="0" xfId="0" applyFont="1" applyFill="1" applyBorder="1" applyAlignment="1" applyProtection="1">
      <alignment vertical="center" wrapText="1"/>
    </xf>
    <xf numFmtId="167" fontId="3" fillId="9" borderId="0" xfId="7" applyNumberFormat="1" applyFont="1" applyFill="1" applyProtection="1"/>
    <xf numFmtId="0" fontId="7" fillId="9" borderId="0" xfId="0" applyNumberFormat="1" applyFont="1" applyFill="1" applyAlignment="1" applyProtection="1"/>
    <xf numFmtId="0" fontId="38" fillId="9" borderId="0" xfId="0" applyFont="1" applyFill="1" applyBorder="1" applyAlignment="1" applyProtection="1">
      <alignment horizontal="center" vertical="center"/>
    </xf>
    <xf numFmtId="0" fontId="39" fillId="9" borderId="0" xfId="0" applyFont="1" applyFill="1" applyBorder="1" applyAlignment="1" applyProtection="1">
      <alignment horizontal="left" vertical="top" wrapText="1"/>
    </xf>
    <xf numFmtId="0" fontId="5" fillId="9" borderId="0" xfId="0" applyFont="1" applyFill="1" applyProtection="1"/>
    <xf numFmtId="0" fontId="47" fillId="15" borderId="0" xfId="0" applyFont="1" applyFill="1" applyBorder="1" applyAlignment="1" applyProtection="1">
      <alignment vertical="center" wrapText="1"/>
    </xf>
    <xf numFmtId="0" fontId="37" fillId="10" borderId="0" xfId="0" applyFont="1" applyFill="1" applyBorder="1" applyAlignment="1" applyProtection="1">
      <alignment horizontal="center" vertical="center" wrapText="1"/>
    </xf>
    <xf numFmtId="0" fontId="25" fillId="9" borderId="11" xfId="0" applyFont="1" applyFill="1" applyBorder="1" applyAlignment="1" applyProtection="1">
      <alignment horizontal="left" vertical="center" wrapText="1" indent="1"/>
    </xf>
    <xf numFmtId="0" fontId="19" fillId="9" borderId="0" xfId="0" applyFont="1" applyFill="1" applyBorder="1" applyAlignment="1" applyProtection="1">
      <alignment horizontal="center"/>
    </xf>
    <xf numFmtId="0" fontId="22" fillId="9" borderId="0" xfId="0" applyNumberFormat="1" applyFont="1" applyFill="1" applyAlignment="1" applyProtection="1"/>
    <xf numFmtId="0" fontId="3" fillId="9" borderId="0" xfId="0" applyFont="1" applyFill="1" applyAlignment="1" applyProtection="1">
      <alignment horizontal="center"/>
    </xf>
    <xf numFmtId="0" fontId="27" fillId="9" borderId="0" xfId="0" applyFont="1" applyFill="1" applyProtection="1"/>
    <xf numFmtId="164" fontId="4" fillId="9" borderId="0" xfId="5" applyFont="1" applyFill="1" applyBorder="1" applyAlignment="1" applyProtection="1">
      <alignment horizontal="left"/>
    </xf>
    <xf numFmtId="0" fontId="4" fillId="9" borderId="0" xfId="0" applyFont="1" applyFill="1" applyBorder="1" applyAlignment="1" applyProtection="1">
      <alignment horizontal="left"/>
    </xf>
    <xf numFmtId="0" fontId="4" fillId="14" borderId="5" xfId="0" applyFont="1" applyFill="1" applyBorder="1" applyProtection="1"/>
    <xf numFmtId="0" fontId="3" fillId="14" borderId="5" xfId="0" applyFont="1" applyFill="1" applyBorder="1" applyProtection="1"/>
    <xf numFmtId="167" fontId="3" fillId="14" borderId="5" xfId="7" applyNumberFormat="1" applyFont="1" applyFill="1" applyBorder="1" applyProtection="1"/>
    <xf numFmtId="0" fontId="3" fillId="14" borderId="6" xfId="0" applyFont="1" applyFill="1" applyBorder="1" applyProtection="1"/>
    <xf numFmtId="0" fontId="3" fillId="3" borderId="0" xfId="0" applyFont="1" applyFill="1" applyProtection="1"/>
    <xf numFmtId="0" fontId="16" fillId="9" borderId="0" xfId="0" applyFont="1" applyFill="1" applyAlignment="1" applyProtection="1">
      <alignment horizontal="center"/>
    </xf>
    <xf numFmtId="0" fontId="31" fillId="14" borderId="9" xfId="0" applyFont="1" applyFill="1" applyBorder="1" applyAlignment="1" applyProtection="1">
      <alignment horizontal="center" vertical="center"/>
    </xf>
    <xf numFmtId="40" fontId="19" fillId="14" borderId="41" xfId="0" applyNumberFormat="1" applyFont="1" applyFill="1" applyBorder="1" applyAlignment="1" applyProtection="1">
      <alignment horizontal="center" vertical="center"/>
    </xf>
    <xf numFmtId="0" fontId="4" fillId="9" borderId="0" xfId="0" applyFont="1" applyFill="1" applyProtection="1"/>
    <xf numFmtId="0" fontId="4" fillId="3" borderId="0" xfId="0" applyFont="1" applyFill="1" applyProtection="1"/>
    <xf numFmtId="0" fontId="4" fillId="7" borderId="0" xfId="0" applyFont="1" applyFill="1" applyProtection="1"/>
    <xf numFmtId="0" fontId="4" fillId="12" borderId="40" xfId="0" applyFont="1" applyFill="1" applyBorder="1" applyAlignment="1" applyProtection="1">
      <alignment horizontal="left"/>
    </xf>
    <xf numFmtId="167" fontId="29" fillId="3" borderId="40" xfId="7" applyNumberFormat="1" applyFont="1" applyFill="1" applyBorder="1" applyAlignment="1" applyProtection="1">
      <alignment horizontal="center"/>
    </xf>
    <xf numFmtId="166" fontId="4" fillId="9" borderId="0" xfId="0" applyNumberFormat="1" applyFont="1" applyFill="1" applyProtection="1"/>
    <xf numFmtId="0" fontId="21" fillId="9" borderId="0" xfId="0" applyFont="1" applyFill="1" applyBorder="1" applyAlignment="1" applyProtection="1">
      <alignment horizontal="center"/>
    </xf>
    <xf numFmtId="0" fontId="18" fillId="9" borderId="0" xfId="0" applyFont="1" applyFill="1" applyBorder="1" applyAlignment="1" applyProtection="1">
      <alignment horizontal="center" vertical="center" wrapText="1"/>
    </xf>
    <xf numFmtId="0" fontId="11" fillId="9" borderId="0" xfId="0" applyFont="1" applyFill="1" applyProtection="1"/>
    <xf numFmtId="0" fontId="4" fillId="9" borderId="0" xfId="0" applyFont="1" applyFill="1" applyAlignment="1" applyProtection="1">
      <alignment horizontal="center"/>
    </xf>
    <xf numFmtId="0" fontId="30" fillId="9" borderId="0" xfId="0" applyFont="1" applyFill="1" applyAlignment="1" applyProtection="1">
      <alignment horizontal="center" vertical="center"/>
    </xf>
    <xf numFmtId="0" fontId="4" fillId="9" borderId="0" xfId="0" applyFont="1" applyFill="1" applyBorder="1" applyProtection="1"/>
    <xf numFmtId="0" fontId="11" fillId="9" borderId="0" xfId="0" applyFont="1" applyFill="1" applyBorder="1" applyProtection="1"/>
    <xf numFmtId="0" fontId="11" fillId="9" borderId="0" xfId="0" applyFont="1" applyFill="1" applyBorder="1" applyAlignment="1" applyProtection="1">
      <alignment vertical="top"/>
    </xf>
    <xf numFmtId="0" fontId="4" fillId="9" borderId="0" xfId="0" applyFont="1" applyFill="1" applyBorder="1" applyAlignment="1" applyProtection="1">
      <alignment horizontal="center" vertical="center"/>
    </xf>
    <xf numFmtId="0" fontId="4" fillId="9" borderId="0" xfId="0" applyFont="1" applyFill="1" applyBorder="1" applyAlignment="1" applyProtection="1">
      <alignment vertical="top"/>
    </xf>
    <xf numFmtId="0" fontId="31" fillId="14" borderId="7" xfId="0" applyFont="1" applyFill="1" applyBorder="1" applyAlignment="1" applyProtection="1">
      <alignment horizontal="center" vertical="center"/>
    </xf>
    <xf numFmtId="40" fontId="19" fillId="14" borderId="21" xfId="0" applyNumberFormat="1" applyFont="1" applyFill="1" applyBorder="1" applyAlignment="1" applyProtection="1">
      <alignment horizontal="center" vertical="center"/>
    </xf>
    <xf numFmtId="0" fontId="4" fillId="12" borderId="31" xfId="0" applyFont="1" applyFill="1" applyBorder="1" applyAlignment="1" applyProtection="1">
      <alignment horizontal="left"/>
    </xf>
    <xf numFmtId="168" fontId="4" fillId="9" borderId="0" xfId="0" applyNumberFormat="1" applyFont="1" applyFill="1" applyBorder="1" applyProtection="1"/>
    <xf numFmtId="0" fontId="4" fillId="12" borderId="31" xfId="0" applyFont="1" applyFill="1" applyBorder="1" applyAlignment="1" applyProtection="1">
      <alignment horizontal="center"/>
    </xf>
    <xf numFmtId="168" fontId="36" fillId="9" borderId="0" xfId="0" applyNumberFormat="1" applyFont="1" applyFill="1" applyProtection="1"/>
    <xf numFmtId="0" fontId="4" fillId="12" borderId="33" xfId="0" applyFont="1" applyFill="1" applyBorder="1" applyAlignment="1" applyProtection="1">
      <alignment horizontal="center"/>
    </xf>
    <xf numFmtId="0" fontId="11" fillId="9" borderId="0" xfId="0" applyFont="1" applyFill="1" applyBorder="1" applyAlignment="1" applyProtection="1">
      <alignment horizontal="right"/>
    </xf>
    <xf numFmtId="168" fontId="29" fillId="2" borderId="18" xfId="5" applyNumberFormat="1" applyFont="1" applyFill="1" applyBorder="1" applyAlignment="1" applyProtection="1">
      <alignment horizontal="center" vertical="center"/>
    </xf>
    <xf numFmtId="168" fontId="4" fillId="9" borderId="0" xfId="0" applyNumberFormat="1" applyFont="1" applyFill="1" applyProtection="1"/>
    <xf numFmtId="3" fontId="4" fillId="9" borderId="0" xfId="0" applyNumberFormat="1" applyFont="1" applyFill="1" applyProtection="1"/>
    <xf numFmtId="168" fontId="29" fillId="2" borderId="4" xfId="5" applyNumberFormat="1" applyFont="1" applyFill="1" applyBorder="1" applyAlignment="1" applyProtection="1">
      <alignment horizontal="center" vertical="center"/>
    </xf>
    <xf numFmtId="165" fontId="10" fillId="9" borderId="0" xfId="0" applyNumberFormat="1" applyFont="1" applyFill="1" applyBorder="1" applyAlignment="1" applyProtection="1">
      <alignment horizontal="center"/>
    </xf>
    <xf numFmtId="167" fontId="10" fillId="9" borderId="0" xfId="7" applyNumberFormat="1" applyFont="1" applyFill="1" applyBorder="1" applyAlignment="1" applyProtection="1">
      <alignment horizontal="center" vertical="center"/>
    </xf>
    <xf numFmtId="164" fontId="10" fillId="9" borderId="0" xfId="5" applyFont="1" applyFill="1" applyBorder="1" applyAlignment="1" applyProtection="1">
      <alignment horizontal="center" vertical="center"/>
    </xf>
    <xf numFmtId="0" fontId="9" fillId="9" borderId="0" xfId="0" applyFont="1" applyFill="1" applyBorder="1" applyAlignment="1" applyProtection="1">
      <alignment horizontal="center" vertical="center"/>
    </xf>
    <xf numFmtId="0" fontId="31" fillId="4" borderId="7" xfId="0"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xf>
    <xf numFmtId="40" fontId="26" fillId="4" borderId="21" xfId="0" applyNumberFormat="1" applyFont="1" applyFill="1" applyBorder="1" applyAlignment="1" applyProtection="1">
      <alignment horizontal="center" vertical="center" wrapText="1"/>
    </xf>
    <xf numFmtId="0" fontId="4" fillId="12" borderId="2" xfId="0" applyFont="1" applyFill="1" applyBorder="1" applyAlignment="1" applyProtection="1">
      <alignment horizontal="left"/>
    </xf>
    <xf numFmtId="165" fontId="9" fillId="9" borderId="0" xfId="0" applyNumberFormat="1" applyFont="1" applyFill="1" applyBorder="1" applyAlignment="1" applyProtection="1">
      <alignment horizontal="center"/>
    </xf>
    <xf numFmtId="167" fontId="9" fillId="9" borderId="0" xfId="7" applyNumberFormat="1" applyFont="1" applyFill="1" applyBorder="1" applyAlignment="1" applyProtection="1">
      <alignment horizontal="center" vertical="center"/>
    </xf>
    <xf numFmtId="164" fontId="9" fillId="9" borderId="0" xfId="5" applyFont="1" applyFill="1" applyBorder="1" applyAlignment="1" applyProtection="1">
      <alignment horizontal="center" vertical="center"/>
    </xf>
    <xf numFmtId="167" fontId="4" fillId="9" borderId="0" xfId="0" applyNumberFormat="1" applyFont="1" applyFill="1" applyProtection="1"/>
    <xf numFmtId="43" fontId="4" fillId="9" borderId="0" xfId="0" applyNumberFormat="1" applyFont="1" applyFill="1" applyProtection="1"/>
    <xf numFmtId="0" fontId="23" fillId="9" borderId="0" xfId="0" applyFont="1" applyFill="1" applyBorder="1" applyAlignment="1" applyProtection="1">
      <alignment horizontal="left" vertical="top"/>
    </xf>
    <xf numFmtId="40" fontId="24" fillId="4" borderId="21" xfId="0" applyNumberFormat="1" applyFont="1" applyFill="1" applyBorder="1" applyAlignment="1" applyProtection="1">
      <alignment horizontal="center" vertical="center"/>
    </xf>
    <xf numFmtId="167" fontId="3" fillId="7" borderId="0" xfId="7" applyNumberFormat="1" applyFont="1" applyFill="1" applyProtection="1"/>
    <xf numFmtId="0" fontId="25" fillId="3" borderId="11" xfId="0" applyFont="1" applyFill="1" applyBorder="1" applyAlignment="1" applyProtection="1">
      <alignment horizontal="left" vertical="center" wrapText="1" indent="1"/>
    </xf>
    <xf numFmtId="0" fontId="33" fillId="3" borderId="0" xfId="0" applyFont="1" applyFill="1" applyBorder="1" applyAlignment="1" applyProtection="1">
      <alignment horizontal="left" vertical="top" wrapText="1"/>
    </xf>
    <xf numFmtId="0" fontId="18" fillId="6" borderId="0" xfId="0" applyFont="1" applyFill="1" applyBorder="1" applyAlignment="1" applyProtection="1">
      <alignment horizontal="center" vertical="center" wrapText="1"/>
    </xf>
    <xf numFmtId="0" fontId="31" fillId="4" borderId="21" xfId="0" applyFont="1" applyFill="1" applyBorder="1" applyAlignment="1" applyProtection="1">
      <alignment horizontal="center" vertical="center"/>
    </xf>
    <xf numFmtId="40" fontId="19" fillId="4" borderId="8" xfId="0" applyNumberFormat="1" applyFont="1" applyFill="1" applyBorder="1" applyAlignment="1" applyProtection="1">
      <alignment horizontal="center" vertical="center"/>
    </xf>
    <xf numFmtId="0" fontId="4" fillId="5" borderId="2" xfId="0" applyFont="1" applyFill="1" applyBorder="1" applyAlignment="1" applyProtection="1">
      <alignment horizontal="left"/>
    </xf>
    <xf numFmtId="40" fontId="19" fillId="4" borderId="21" xfId="0" applyNumberFormat="1" applyFont="1" applyFill="1" applyBorder="1" applyAlignment="1" applyProtection="1">
      <alignment horizontal="center" vertical="center"/>
    </xf>
    <xf numFmtId="0" fontId="4" fillId="5" borderId="31" xfId="0" applyFont="1" applyFill="1" applyBorder="1" applyAlignment="1" applyProtection="1">
      <alignment horizontal="center"/>
    </xf>
    <xf numFmtId="0" fontId="4" fillId="5" borderId="33" xfId="0" applyFont="1" applyFill="1" applyBorder="1" applyAlignment="1" applyProtection="1">
      <alignment horizontal="center"/>
    </xf>
    <xf numFmtId="0" fontId="11" fillId="3" borderId="0" xfId="0" applyFont="1" applyFill="1" applyBorder="1" applyAlignment="1" applyProtection="1">
      <alignment horizontal="right"/>
    </xf>
    <xf numFmtId="0" fontId="31" fillId="4" borderId="9" xfId="0" applyFont="1" applyFill="1" applyBorder="1" applyAlignment="1" applyProtection="1">
      <alignment horizontal="center" vertical="center"/>
    </xf>
    <xf numFmtId="0" fontId="49" fillId="7" borderId="0" xfId="0" applyFont="1" applyFill="1" applyProtection="1"/>
    <xf numFmtId="167" fontId="29" fillId="8" borderId="23" xfId="7" applyNumberFormat="1" applyFont="1" applyFill="1" applyBorder="1" applyAlignment="1" applyProtection="1">
      <alignment horizontal="center"/>
    </xf>
    <xf numFmtId="0" fontId="16" fillId="3" borderId="0" xfId="0" applyFont="1" applyFill="1" applyProtection="1"/>
    <xf numFmtId="0" fontId="5" fillId="3" borderId="0" xfId="0" applyFont="1" applyFill="1" applyBorder="1" applyProtection="1">
      <protection locked="0"/>
    </xf>
    <xf numFmtId="0" fontId="3" fillId="3" borderId="0" xfId="0" applyFont="1" applyFill="1" applyBorder="1" applyProtection="1">
      <protection locked="0"/>
    </xf>
    <xf numFmtId="0" fontId="29" fillId="3" borderId="24" xfId="0" applyFont="1" applyFill="1" applyBorder="1" applyAlignment="1" applyProtection="1">
      <alignment horizontal="center" vertical="center" wrapText="1"/>
      <protection locked="0"/>
    </xf>
    <xf numFmtId="0" fontId="29" fillId="3" borderId="22" xfId="0" applyFont="1" applyFill="1" applyBorder="1" applyAlignment="1" applyProtection="1">
      <alignment horizontal="center" vertical="center" wrapText="1"/>
      <protection locked="0"/>
    </xf>
    <xf numFmtId="0" fontId="29" fillId="3" borderId="25" xfId="0" applyFont="1" applyFill="1" applyBorder="1" applyAlignment="1" applyProtection="1">
      <alignment horizontal="center" vertical="center" wrapText="1"/>
      <protection locked="0"/>
    </xf>
    <xf numFmtId="0" fontId="29" fillId="3" borderId="26" xfId="0" applyFont="1" applyFill="1" applyBorder="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29" fillId="3" borderId="27" xfId="0" applyFont="1" applyFill="1" applyBorder="1" applyAlignment="1" applyProtection="1">
      <alignment horizontal="center" vertical="center" wrapText="1"/>
      <protection locked="0"/>
    </xf>
    <xf numFmtId="0" fontId="29" fillId="3" borderId="28" xfId="0" applyFont="1" applyFill="1" applyBorder="1" applyAlignment="1" applyProtection="1">
      <alignment horizontal="center" vertical="center" wrapText="1"/>
      <protection locked="0"/>
    </xf>
    <xf numFmtId="0" fontId="29" fillId="3" borderId="29" xfId="0" applyFont="1" applyFill="1" applyBorder="1" applyAlignment="1" applyProtection="1">
      <alignment horizontal="center" vertical="center" wrapText="1"/>
      <protection locked="0"/>
    </xf>
    <xf numFmtId="0" fontId="29" fillId="3" borderId="30" xfId="0" applyFont="1" applyFill="1" applyBorder="1" applyAlignment="1" applyProtection="1">
      <alignment horizontal="center" vertical="center" wrapText="1"/>
      <protection locked="0"/>
    </xf>
    <xf numFmtId="0" fontId="35" fillId="2" borderId="24" xfId="0" applyFont="1" applyFill="1" applyBorder="1" applyAlignment="1" applyProtection="1">
      <alignment horizontal="center" vertical="center"/>
      <protection locked="0"/>
    </xf>
    <xf numFmtId="0" fontId="35" fillId="2" borderId="22" xfId="0" applyFont="1" applyFill="1" applyBorder="1" applyAlignment="1" applyProtection="1">
      <alignment horizontal="center" vertical="center"/>
      <protection locked="0"/>
    </xf>
    <xf numFmtId="0" fontId="35" fillId="2" borderId="25" xfId="0" applyFont="1" applyFill="1" applyBorder="1" applyAlignment="1" applyProtection="1">
      <alignment horizontal="center" vertical="center"/>
      <protection locked="0"/>
    </xf>
    <xf numFmtId="0" fontId="35" fillId="2" borderId="26" xfId="0" applyFont="1" applyFill="1" applyBorder="1" applyAlignment="1" applyProtection="1">
      <alignment horizontal="center" vertical="center"/>
      <protection locked="0"/>
    </xf>
    <xf numFmtId="0" fontId="35" fillId="2" borderId="0" xfId="0" applyFont="1" applyFill="1" applyBorder="1" applyAlignment="1" applyProtection="1">
      <alignment horizontal="center" vertical="center"/>
      <protection locked="0"/>
    </xf>
    <xf numFmtId="0" fontId="35" fillId="2" borderId="27" xfId="0" applyFont="1" applyFill="1" applyBorder="1" applyAlignment="1" applyProtection="1">
      <alignment horizontal="center" vertical="center"/>
      <protection locked="0"/>
    </xf>
    <xf numFmtId="0" fontId="35" fillId="2" borderId="28" xfId="0" applyFont="1" applyFill="1" applyBorder="1" applyAlignment="1" applyProtection="1">
      <alignment horizontal="center" vertical="center"/>
      <protection locked="0"/>
    </xf>
    <xf numFmtId="0" fontId="35" fillId="2" borderId="29" xfId="0" applyFont="1" applyFill="1" applyBorder="1" applyAlignment="1" applyProtection="1">
      <alignment horizontal="center" vertical="center"/>
      <protection locked="0"/>
    </xf>
    <xf numFmtId="0" fontId="35" fillId="2" borderId="30" xfId="0" applyFont="1" applyFill="1" applyBorder="1" applyAlignment="1" applyProtection="1">
      <alignment horizontal="center" vertical="center"/>
      <protection locked="0"/>
    </xf>
    <xf numFmtId="0" fontId="29" fillId="2" borderId="24" xfId="0" applyFont="1" applyFill="1" applyBorder="1" applyAlignment="1" applyProtection="1">
      <alignment horizontal="center" vertical="center" wrapText="1"/>
      <protection locked="0"/>
    </xf>
    <xf numFmtId="0" fontId="29" fillId="2" borderId="22" xfId="0" applyFont="1" applyFill="1" applyBorder="1" applyAlignment="1" applyProtection="1">
      <alignment horizontal="center" vertical="center" wrapText="1"/>
      <protection locked="0"/>
    </xf>
    <xf numFmtId="0" fontId="29" fillId="2" borderId="25" xfId="0" applyFont="1" applyFill="1" applyBorder="1" applyAlignment="1" applyProtection="1">
      <alignment horizontal="center" vertical="center" wrapText="1"/>
      <protection locked="0"/>
    </xf>
    <xf numFmtId="0" fontId="29" fillId="2" borderId="26" xfId="0" applyFont="1" applyFill="1" applyBorder="1" applyAlignment="1" applyProtection="1">
      <alignment horizontal="center" vertical="center" wrapText="1"/>
      <protection locked="0"/>
    </xf>
    <xf numFmtId="0" fontId="29" fillId="2" borderId="0" xfId="0" applyFont="1" applyFill="1" applyBorder="1" applyAlignment="1" applyProtection="1">
      <alignment horizontal="center" vertical="center" wrapText="1"/>
      <protection locked="0"/>
    </xf>
    <xf numFmtId="0" fontId="29" fillId="2" borderId="27" xfId="0" applyFont="1" applyFill="1" applyBorder="1" applyAlignment="1" applyProtection="1">
      <alignment horizontal="center" vertical="center" wrapText="1"/>
      <protection locked="0"/>
    </xf>
    <xf numFmtId="0" fontId="29" fillId="2" borderId="28" xfId="0" applyFont="1" applyFill="1" applyBorder="1" applyAlignment="1" applyProtection="1">
      <alignment horizontal="center" vertical="center" wrapText="1"/>
      <protection locked="0"/>
    </xf>
    <xf numFmtId="0" fontId="29" fillId="2" borderId="29" xfId="0" applyFont="1" applyFill="1" applyBorder="1" applyAlignment="1" applyProtection="1">
      <alignment horizontal="center" vertical="center" wrapText="1"/>
      <protection locked="0"/>
    </xf>
    <xf numFmtId="0" fontId="29" fillId="2" borderId="30" xfId="0" applyFont="1" applyFill="1" applyBorder="1" applyAlignment="1" applyProtection="1">
      <alignment horizontal="center" vertical="center" wrapText="1"/>
      <protection locked="0"/>
    </xf>
    <xf numFmtId="0" fontId="25" fillId="3" borderId="15" xfId="0" applyFont="1" applyFill="1" applyBorder="1" applyAlignment="1" applyProtection="1">
      <alignment horizontal="left" vertical="top" wrapText="1" indent="1"/>
    </xf>
    <xf numFmtId="0" fontId="25" fillId="3" borderId="17" xfId="0" applyFont="1" applyFill="1" applyBorder="1" applyAlignment="1" applyProtection="1">
      <alignment horizontal="left" vertical="top" wrapText="1" indent="1"/>
    </xf>
    <xf numFmtId="0" fontId="14" fillId="6" borderId="0" xfId="0" applyFont="1" applyFill="1" applyBorder="1" applyAlignment="1" applyProtection="1">
      <alignment horizontal="center" vertical="center"/>
    </xf>
    <xf numFmtId="0" fontId="14" fillId="6" borderId="35" xfId="0" applyFont="1" applyFill="1" applyBorder="1" applyAlignment="1" applyProtection="1">
      <alignment horizontal="center" vertical="center"/>
    </xf>
    <xf numFmtId="0" fontId="42" fillId="6" borderId="0" xfId="0" applyFont="1" applyFill="1" applyAlignment="1" applyProtection="1">
      <alignment horizontal="center" vertical="center"/>
    </xf>
    <xf numFmtId="165" fontId="16" fillId="4" borderId="39" xfId="0" applyNumberFormat="1" applyFont="1" applyFill="1" applyBorder="1" applyAlignment="1" applyProtection="1">
      <alignment horizontal="center"/>
    </xf>
    <xf numFmtId="165" fontId="16" fillId="4" borderId="0" xfId="0" applyNumberFormat="1" applyFont="1" applyFill="1" applyBorder="1" applyAlignment="1" applyProtection="1">
      <alignment horizontal="center"/>
    </xf>
    <xf numFmtId="0" fontId="52" fillId="3" borderId="15" xfId="6" applyFont="1" applyFill="1" applyBorder="1" applyAlignment="1" applyProtection="1">
      <alignment horizontal="left" vertical="top" wrapText="1" indent="1"/>
    </xf>
    <xf numFmtId="0" fontId="52" fillId="3" borderId="17" xfId="6" applyFont="1" applyFill="1" applyBorder="1" applyAlignment="1" applyProtection="1">
      <alignment horizontal="left" vertical="top" wrapText="1" indent="1"/>
    </xf>
    <xf numFmtId="0" fontId="35" fillId="2" borderId="0" xfId="0" applyFont="1" applyFill="1" applyBorder="1" applyAlignment="1" applyProtection="1">
      <alignment horizontal="left" vertical="center" wrapText="1"/>
    </xf>
    <xf numFmtId="0" fontId="35" fillId="2" borderId="27" xfId="0" applyFont="1" applyFill="1" applyBorder="1" applyAlignment="1" applyProtection="1">
      <alignment horizontal="left" vertical="center" wrapText="1"/>
    </xf>
    <xf numFmtId="0" fontId="32" fillId="6" borderId="36" xfId="6" applyFont="1" applyFill="1" applyBorder="1" applyAlignment="1" applyProtection="1">
      <alignment horizontal="center" vertical="center" wrapText="1"/>
    </xf>
    <xf numFmtId="0" fontId="32" fillId="6" borderId="37" xfId="6" applyFont="1" applyFill="1" applyBorder="1" applyAlignment="1" applyProtection="1">
      <alignment horizontal="center" vertical="center" wrapText="1"/>
    </xf>
    <xf numFmtId="0" fontId="32" fillId="6" borderId="38" xfId="6" applyFont="1" applyFill="1" applyBorder="1" applyAlignment="1" applyProtection="1">
      <alignment horizontal="center" vertical="center" wrapText="1"/>
    </xf>
    <xf numFmtId="0" fontId="29" fillId="2" borderId="24" xfId="0" applyFont="1" applyFill="1" applyBorder="1" applyAlignment="1" applyProtection="1">
      <alignment horizontal="center" vertical="center"/>
      <protection locked="0"/>
    </xf>
    <xf numFmtId="0" fontId="29" fillId="2" borderId="22" xfId="0" applyFont="1" applyFill="1" applyBorder="1" applyAlignment="1" applyProtection="1">
      <alignment horizontal="center" vertical="center"/>
      <protection locked="0"/>
    </xf>
    <xf numFmtId="0" fontId="29" fillId="2" borderId="25" xfId="0" applyFont="1" applyFill="1" applyBorder="1" applyAlignment="1" applyProtection="1">
      <alignment horizontal="center" vertical="center"/>
      <protection locked="0"/>
    </xf>
    <xf numFmtId="0" fontId="29" fillId="2" borderId="26" xfId="0" applyFont="1" applyFill="1" applyBorder="1" applyAlignment="1" applyProtection="1">
      <alignment horizontal="center" vertical="center"/>
      <protection locked="0"/>
    </xf>
    <xf numFmtId="0" fontId="29" fillId="2" borderId="0" xfId="0" applyFont="1" applyFill="1" applyBorder="1" applyAlignment="1" applyProtection="1">
      <alignment horizontal="center" vertical="center"/>
      <protection locked="0"/>
    </xf>
    <xf numFmtId="0" fontId="29" fillId="2" borderId="27" xfId="0" applyFont="1" applyFill="1" applyBorder="1" applyAlignment="1" applyProtection="1">
      <alignment horizontal="center" vertical="center"/>
      <protection locked="0"/>
    </xf>
    <xf numFmtId="0" fontId="29" fillId="2" borderId="28" xfId="0" applyFont="1" applyFill="1" applyBorder="1" applyAlignment="1" applyProtection="1">
      <alignment horizontal="center" vertical="center"/>
      <protection locked="0"/>
    </xf>
    <xf numFmtId="0" fontId="29" fillId="2" borderId="29" xfId="0" applyFont="1" applyFill="1" applyBorder="1" applyAlignment="1" applyProtection="1">
      <alignment horizontal="center" vertical="center"/>
      <protection locked="0"/>
    </xf>
    <xf numFmtId="0" fontId="29" fillId="2" borderId="30" xfId="0" applyFont="1" applyFill="1" applyBorder="1" applyAlignment="1" applyProtection="1">
      <alignment horizontal="center" vertical="center"/>
      <protection locked="0"/>
    </xf>
    <xf numFmtId="0" fontId="25" fillId="3" borderId="15" xfId="0" applyFont="1" applyFill="1" applyBorder="1" applyAlignment="1" applyProtection="1">
      <alignment horizontal="left" vertical="center" wrapText="1" indent="1"/>
    </xf>
    <xf numFmtId="0" fontId="25" fillId="3" borderId="16" xfId="0" applyFont="1" applyFill="1" applyBorder="1" applyAlignment="1" applyProtection="1">
      <alignment horizontal="left" vertical="center" wrapText="1" indent="1"/>
    </xf>
    <xf numFmtId="0" fontId="25" fillId="3" borderId="17" xfId="0" applyFont="1" applyFill="1" applyBorder="1" applyAlignment="1" applyProtection="1">
      <alignment horizontal="left" vertical="center" wrapText="1" indent="1"/>
    </xf>
    <xf numFmtId="0" fontId="14" fillId="4" borderId="12" xfId="0" applyNumberFormat="1" applyFont="1" applyFill="1" applyBorder="1" applyAlignment="1" applyProtection="1">
      <alignment horizontal="center" vertical="center"/>
    </xf>
    <xf numFmtId="0" fontId="14" fillId="4" borderId="13" xfId="0" applyNumberFormat="1" applyFont="1" applyFill="1" applyBorder="1" applyAlignment="1" applyProtection="1">
      <alignment horizontal="center" vertical="center"/>
    </xf>
    <xf numFmtId="0" fontId="14" fillId="4" borderId="14" xfId="0" applyNumberFormat="1" applyFont="1" applyFill="1" applyBorder="1" applyAlignment="1" applyProtection="1">
      <alignment horizontal="center" vertical="center"/>
    </xf>
    <xf numFmtId="0" fontId="28" fillId="3" borderId="0" xfId="0" applyFont="1" applyFill="1" applyBorder="1" applyAlignment="1" applyProtection="1">
      <alignment horizontal="center" vertical="center"/>
    </xf>
    <xf numFmtId="0" fontId="28" fillId="3" borderId="10" xfId="0" applyFont="1" applyFill="1" applyBorder="1" applyAlignment="1" applyProtection="1">
      <alignment horizontal="center" vertical="center"/>
    </xf>
    <xf numFmtId="0" fontId="25" fillId="3" borderId="15" xfId="0" applyFont="1" applyFill="1" applyBorder="1" applyAlignment="1" applyProtection="1">
      <alignment horizontal="left" vertical="top" wrapText="1"/>
    </xf>
    <xf numFmtId="0" fontId="25" fillId="3" borderId="16" xfId="0" applyFont="1" applyFill="1" applyBorder="1" applyAlignment="1" applyProtection="1">
      <alignment horizontal="left" vertical="top" wrapText="1"/>
    </xf>
    <xf numFmtId="0" fontId="25" fillId="3" borderId="17" xfId="0" applyFont="1" applyFill="1" applyBorder="1" applyAlignment="1" applyProtection="1">
      <alignment horizontal="left" vertical="top" wrapText="1"/>
    </xf>
    <xf numFmtId="0" fontId="4" fillId="2" borderId="0" xfId="0" applyFont="1" applyFill="1" applyBorder="1" applyAlignment="1" applyProtection="1">
      <alignment horizontal="center" vertical="center" textRotation="90"/>
      <protection locked="0"/>
    </xf>
    <xf numFmtId="0" fontId="23" fillId="0" borderId="0" xfId="0" applyFont="1" applyBorder="1" applyAlignment="1">
      <alignment horizontal="center" vertical="center" textRotation="90"/>
    </xf>
    <xf numFmtId="0" fontId="35" fillId="13" borderId="24" xfId="0" applyFont="1" applyFill="1" applyBorder="1" applyAlignment="1" applyProtection="1">
      <alignment horizontal="center" vertical="center" wrapText="1"/>
    </xf>
    <xf numFmtId="0" fontId="35" fillId="13" borderId="22" xfId="0" applyFont="1" applyFill="1" applyBorder="1" applyAlignment="1" applyProtection="1">
      <alignment horizontal="center" vertical="center" wrapText="1"/>
    </xf>
    <xf numFmtId="0" fontId="35" fillId="13" borderId="25" xfId="0" applyFont="1" applyFill="1" applyBorder="1" applyAlignment="1" applyProtection="1">
      <alignment horizontal="center" vertical="center" wrapText="1"/>
    </xf>
    <xf numFmtId="0" fontId="35" fillId="13" borderId="0" xfId="0" applyFont="1" applyFill="1" applyBorder="1" applyAlignment="1" applyProtection="1">
      <alignment horizontal="center" vertical="center" wrapText="1"/>
    </xf>
    <xf numFmtId="0" fontId="35" fillId="13" borderId="27" xfId="0" applyFont="1" applyFill="1" applyBorder="1" applyAlignment="1" applyProtection="1">
      <alignment horizontal="center" vertical="center" wrapText="1"/>
    </xf>
    <xf numFmtId="0" fontId="35" fillId="13" borderId="26" xfId="0" applyFont="1" applyFill="1" applyBorder="1" applyAlignment="1" applyProtection="1">
      <alignment horizontal="center" vertical="center" wrapText="1"/>
    </xf>
    <xf numFmtId="0" fontId="35" fillId="13" borderId="28" xfId="0" applyFont="1" applyFill="1" applyBorder="1" applyAlignment="1" applyProtection="1">
      <alignment horizontal="center" vertical="center" wrapText="1"/>
    </xf>
    <xf numFmtId="0" fontId="35" fillId="13" borderId="29" xfId="0" applyFont="1" applyFill="1" applyBorder="1" applyAlignment="1" applyProtection="1">
      <alignment horizontal="center" vertical="center" wrapText="1"/>
    </xf>
    <xf numFmtId="0" fontId="35" fillId="13" borderId="30" xfId="0" applyFont="1" applyFill="1" applyBorder="1" applyAlignment="1" applyProtection="1">
      <alignment horizontal="center" vertical="center" wrapText="1"/>
    </xf>
    <xf numFmtId="0" fontId="43" fillId="9" borderId="0" xfId="0" applyFont="1" applyFill="1" applyBorder="1" applyAlignment="1" applyProtection="1">
      <alignment horizontal="left" vertical="center" wrapText="1"/>
    </xf>
    <xf numFmtId="0" fontId="43" fillId="9" borderId="27" xfId="0" applyFont="1" applyFill="1" applyBorder="1" applyAlignment="1" applyProtection="1">
      <alignment horizontal="left" vertical="center" wrapText="1"/>
    </xf>
    <xf numFmtId="0" fontId="29" fillId="13" borderId="24" xfId="0" applyFont="1" applyFill="1" applyBorder="1" applyAlignment="1" applyProtection="1">
      <alignment horizontal="center" vertical="center" wrapText="1"/>
    </xf>
    <xf numFmtId="0" fontId="29" fillId="13" borderId="22" xfId="0" applyFont="1" applyFill="1" applyBorder="1" applyAlignment="1" applyProtection="1">
      <alignment horizontal="center" vertical="center" wrapText="1"/>
    </xf>
    <xf numFmtId="0" fontId="29" fillId="13" borderId="25" xfId="0" applyFont="1" applyFill="1" applyBorder="1" applyAlignment="1" applyProtection="1">
      <alignment horizontal="center" vertical="center" wrapText="1"/>
    </xf>
    <xf numFmtId="0" fontId="29" fillId="13" borderId="26" xfId="0" applyFont="1" applyFill="1" applyBorder="1" applyAlignment="1" applyProtection="1">
      <alignment horizontal="center" vertical="center" wrapText="1"/>
    </xf>
    <xf numFmtId="0" fontId="29" fillId="13" borderId="0" xfId="0" applyFont="1" applyFill="1" applyBorder="1" applyAlignment="1" applyProtection="1">
      <alignment horizontal="center" vertical="center" wrapText="1"/>
    </xf>
    <xf numFmtId="0" fontId="29" fillId="13" borderId="27" xfId="0" applyFont="1" applyFill="1" applyBorder="1" applyAlignment="1" applyProtection="1">
      <alignment horizontal="center" vertical="center" wrapText="1"/>
    </xf>
    <xf numFmtId="0" fontId="29" fillId="13" borderId="28" xfId="0" applyFont="1" applyFill="1" applyBorder="1" applyAlignment="1" applyProtection="1">
      <alignment horizontal="center" vertical="center" wrapText="1"/>
    </xf>
    <xf numFmtId="0" fontId="29" fillId="13" borderId="29" xfId="0" applyFont="1" applyFill="1" applyBorder="1" applyAlignment="1" applyProtection="1">
      <alignment horizontal="center" vertical="center" wrapText="1"/>
    </xf>
    <xf numFmtId="0" fontId="29" fillId="13" borderId="30" xfId="0" applyFont="1" applyFill="1" applyBorder="1" applyAlignment="1" applyProtection="1">
      <alignment horizontal="center" vertical="center" wrapText="1"/>
    </xf>
    <xf numFmtId="0" fontId="41" fillId="10" borderId="0" xfId="0" applyFont="1" applyFill="1" applyAlignment="1" applyProtection="1">
      <alignment horizontal="center" vertical="center"/>
    </xf>
    <xf numFmtId="0" fontId="38" fillId="9" borderId="0" xfId="0" applyFont="1" applyFill="1" applyBorder="1" applyAlignment="1" applyProtection="1">
      <alignment horizontal="center" vertical="center"/>
    </xf>
    <xf numFmtId="0" fontId="40" fillId="10" borderId="0" xfId="0" applyFont="1" applyFill="1" applyBorder="1" applyAlignment="1" applyProtection="1">
      <alignment horizontal="center" vertical="center"/>
    </xf>
    <xf numFmtId="0" fontId="40" fillId="10" borderId="35" xfId="0" applyFont="1" applyFill="1" applyBorder="1" applyAlignment="1" applyProtection="1">
      <alignment horizontal="center" vertical="center"/>
    </xf>
    <xf numFmtId="0" fontId="14" fillId="14" borderId="12" xfId="0" applyNumberFormat="1" applyFont="1" applyFill="1" applyBorder="1" applyAlignment="1" applyProtection="1">
      <alignment horizontal="center" vertical="center"/>
    </xf>
    <xf numFmtId="0" fontId="14" fillId="14" borderId="13" xfId="0" applyNumberFormat="1" applyFont="1" applyFill="1" applyBorder="1" applyAlignment="1" applyProtection="1">
      <alignment horizontal="center" vertical="center"/>
    </xf>
    <xf numFmtId="0" fontId="14" fillId="14" borderId="14" xfId="0" applyNumberFormat="1" applyFont="1" applyFill="1" applyBorder="1" applyAlignment="1" applyProtection="1">
      <alignment horizontal="center" vertical="center"/>
    </xf>
    <xf numFmtId="0" fontId="25" fillId="9" borderId="15" xfId="0" applyFont="1" applyFill="1" applyBorder="1" applyAlignment="1" applyProtection="1">
      <alignment horizontal="left" vertical="top" wrapText="1" indent="1"/>
    </xf>
    <xf numFmtId="0" fontId="25" fillId="9" borderId="17" xfId="0" applyFont="1" applyFill="1" applyBorder="1" applyAlignment="1" applyProtection="1">
      <alignment horizontal="left" vertical="top" wrapText="1" indent="1"/>
    </xf>
    <xf numFmtId="165" fontId="16" fillId="14" borderId="3" xfId="0" applyNumberFormat="1" applyFont="1" applyFill="1" applyBorder="1" applyAlignment="1" applyProtection="1">
      <alignment horizontal="center"/>
    </xf>
    <xf numFmtId="165" fontId="16" fillId="14" borderId="1" xfId="0" applyNumberFormat="1" applyFont="1" applyFill="1" applyBorder="1" applyAlignment="1" applyProtection="1">
      <alignment horizontal="center"/>
    </xf>
    <xf numFmtId="0" fontId="44" fillId="11" borderId="0" xfId="0" applyFont="1" applyFill="1" applyBorder="1" applyAlignment="1" applyProtection="1">
      <alignment horizontal="center" vertical="center" wrapText="1"/>
    </xf>
    <xf numFmtId="0" fontId="45" fillId="15" borderId="0" xfId="0" applyFont="1" applyFill="1" applyBorder="1" applyAlignment="1" applyProtection="1">
      <alignment horizontal="center" vertical="center" wrapText="1"/>
    </xf>
    <xf numFmtId="0" fontId="48" fillId="11" borderId="0" xfId="0" applyFont="1" applyFill="1" applyBorder="1" applyAlignment="1" applyProtection="1">
      <alignment horizontal="left" vertical="top" wrapText="1"/>
    </xf>
    <xf numFmtId="0" fontId="4" fillId="9" borderId="0" xfId="0" applyFont="1" applyFill="1" applyBorder="1" applyAlignment="1" applyProtection="1">
      <alignment horizontal="center" vertical="center" textRotation="90"/>
    </xf>
    <xf numFmtId="0" fontId="23" fillId="9" borderId="0" xfId="0" applyFont="1" applyFill="1" applyBorder="1" applyAlignment="1" applyProtection="1">
      <alignment horizontal="center" vertical="center" textRotation="90"/>
    </xf>
    <xf numFmtId="0" fontId="25" fillId="9" borderId="16" xfId="0" applyFont="1" applyFill="1" applyBorder="1" applyAlignment="1" applyProtection="1">
      <alignment horizontal="left" vertical="top" wrapText="1" indent="1"/>
    </xf>
    <xf numFmtId="0" fontId="29" fillId="13" borderId="26" xfId="0" applyFont="1" applyFill="1" applyBorder="1" applyAlignment="1" applyProtection="1">
      <alignment horizontal="center" vertical="top"/>
    </xf>
    <xf numFmtId="0" fontId="29" fillId="13" borderId="0" xfId="0" applyFont="1" applyFill="1" applyBorder="1" applyAlignment="1" applyProtection="1">
      <alignment horizontal="center" vertical="top"/>
    </xf>
    <xf numFmtId="0" fontId="29" fillId="13" borderId="27" xfId="0" applyFont="1" applyFill="1" applyBorder="1" applyAlignment="1" applyProtection="1">
      <alignment horizontal="center" vertical="top"/>
    </xf>
    <xf numFmtId="0" fontId="29" fillId="13" borderId="28" xfId="0" applyFont="1" applyFill="1" applyBorder="1" applyAlignment="1" applyProtection="1">
      <alignment horizontal="center" vertical="top"/>
    </xf>
    <xf numFmtId="0" fontId="29" fillId="13" borderId="29" xfId="0" applyFont="1" applyFill="1" applyBorder="1" applyAlignment="1" applyProtection="1">
      <alignment horizontal="center" vertical="top"/>
    </xf>
    <xf numFmtId="0" fontId="29" fillId="13" borderId="30" xfId="0" applyFont="1" applyFill="1" applyBorder="1" applyAlignment="1" applyProtection="1">
      <alignment horizontal="center" vertical="top"/>
    </xf>
  </cellXfs>
  <cellStyles count="8">
    <cellStyle name="Comma" xfId="7" builtinId="3"/>
    <cellStyle name="Currency" xfId="5" builtinId="4"/>
    <cellStyle name="Followed Hyperlink" xfId="4" builtinId="9" hidden="1"/>
    <cellStyle name="Hyperlink" xfId="3" builtinId="8" hidden="1"/>
    <cellStyle name="Hyperlink" xfId="6" builtinId="8"/>
    <cellStyle name="Normal" xfId="0" builtinId="0"/>
    <cellStyle name="Normal 2" xfId="1" xr:uid="{00000000-0005-0000-0000-000006000000}"/>
    <cellStyle name="Normal 2 2" xfId="2" xr:uid="{00000000-0005-0000-0000-000007000000}"/>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9F263"/>
      <color rgb="FF009CD0"/>
      <color rgb="FF7B8A49"/>
      <color rgb="FF9F9F9F"/>
      <color rgb="FF9CD000"/>
      <color rgb="FFD09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(Craig tried to make this</a:t>
            </a:r>
            <a:r>
              <a:rPr lang="en-US" baseline="0"/>
              <a:t> graph.)</a:t>
            </a:r>
          </a:p>
          <a:p>
            <a:pPr>
              <a:defRPr/>
            </a:pPr>
            <a:r>
              <a:rPr lang="en-US" sz="1100" baseline="0"/>
              <a:t>(It needs to be deleted and remade correctly.) </a:t>
            </a:r>
          </a:p>
          <a:p>
            <a:pPr>
              <a:defRPr/>
            </a:pPr>
            <a:r>
              <a:rPr lang="en-US" sz="1100" baseline="0"/>
              <a:t>(It also needs better labels)</a:t>
            </a:r>
            <a:endParaRPr lang="en-US" sz="1100"/>
          </a:p>
        </c:rich>
      </c:tx>
      <c:layout>
        <c:manualLayout>
          <c:xMode val="edge"/>
          <c:yMode val="edge"/>
          <c:x val="0.163011824779764"/>
          <c:y val="3.3684232861488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45775151985643"/>
          <c:y val="3.0492842673455773E-2"/>
          <c:w val="0.84756913708449699"/>
          <c:h val="0.38918274547929566"/>
        </c:manualLayout>
      </c:layout>
      <c:barChart>
        <c:barDir val="col"/>
        <c:grouping val="clustered"/>
        <c:varyColors val="0"/>
        <c:ser>
          <c:idx val="0"/>
          <c:order val="0"/>
          <c:spPr>
            <a:solidFill>
              <a:schemeClr val="accent1"/>
            </a:solidFill>
            <a:ln>
              <a:noFill/>
            </a:ln>
            <a:effectLst/>
          </c:spPr>
          <c:invertIfNegative val="0"/>
          <c:val>
            <c:numRef>
              <c:f>'Craig''s Report'!$I$8:$I$11</c:f>
              <c:numCache>
                <c:formatCode>_(* #,##0_);_(* \(#,##0\);_(* "-"??_);_(@_)</c:formatCode>
                <c:ptCount val="4"/>
                <c:pt idx="0">
                  <c:v>28618</c:v>
                </c:pt>
                <c:pt idx="1">
                  <c:v>30997</c:v>
                </c:pt>
                <c:pt idx="2">
                  <c:v>26556</c:v>
                </c:pt>
                <c:pt idx="3">
                  <c:v>30656</c:v>
                </c:pt>
              </c:numCache>
            </c:numRef>
          </c:val>
          <c:extLst>
            <c:ext xmlns:c16="http://schemas.microsoft.com/office/drawing/2014/chart" uri="{C3380CC4-5D6E-409C-BE32-E72D297353CC}">
              <c16:uniqueId val="{00000000-6462-4E48-B4CC-1E37431FE501}"/>
            </c:ext>
          </c:extLst>
        </c:ser>
        <c:ser>
          <c:idx val="1"/>
          <c:order val="1"/>
          <c:spPr>
            <a:solidFill>
              <a:schemeClr val="accent2"/>
            </a:solidFill>
            <a:ln>
              <a:noFill/>
            </a:ln>
            <a:effectLst/>
          </c:spPr>
          <c:invertIfNegative val="0"/>
          <c:val>
            <c:numRef>
              <c:f>'Craig''s Report'!$J$8:$J$11</c:f>
              <c:numCache>
                <c:formatCode>_(* #,##0_);_(* \(#,##0\);_(* "-"??_);_(@_)</c:formatCode>
                <c:ptCount val="4"/>
                <c:pt idx="0">
                  <c:v>151209</c:v>
                </c:pt>
                <c:pt idx="1">
                  <c:v>155481</c:v>
                </c:pt>
                <c:pt idx="2">
                  <c:v>164279</c:v>
                </c:pt>
                <c:pt idx="3">
                  <c:v>240341</c:v>
                </c:pt>
              </c:numCache>
            </c:numRef>
          </c:val>
          <c:extLst>
            <c:ext xmlns:c16="http://schemas.microsoft.com/office/drawing/2014/chart" uri="{C3380CC4-5D6E-409C-BE32-E72D297353CC}">
              <c16:uniqueId val="{00000001-6462-4E48-B4CC-1E37431FE501}"/>
            </c:ext>
          </c:extLst>
        </c:ser>
        <c:ser>
          <c:idx val="2"/>
          <c:order val="2"/>
          <c:spPr>
            <a:solidFill>
              <a:schemeClr val="accent3"/>
            </a:solidFill>
            <a:ln>
              <a:noFill/>
            </a:ln>
            <a:effectLst/>
          </c:spPr>
          <c:invertIfNegative val="0"/>
          <c:val>
            <c:numRef>
              <c:f>'Craig''s Report'!$K$8:$K$11</c:f>
              <c:numCache>
                <c:formatCode>_(* #,##0_);_(* \(#,##0\);_(* "-"??_);_(@_)</c:formatCode>
                <c:ptCount val="4"/>
                <c:pt idx="0">
                  <c:v>25798</c:v>
                </c:pt>
                <c:pt idx="1">
                  <c:v>26130</c:v>
                </c:pt>
                <c:pt idx="2">
                  <c:v>19645</c:v>
                </c:pt>
                <c:pt idx="3">
                  <c:v>53443</c:v>
                </c:pt>
              </c:numCache>
            </c:numRef>
          </c:val>
          <c:extLst>
            <c:ext xmlns:c16="http://schemas.microsoft.com/office/drawing/2014/chart" uri="{C3380CC4-5D6E-409C-BE32-E72D297353CC}">
              <c16:uniqueId val="{00000002-6462-4E48-B4CC-1E37431FE501}"/>
            </c:ext>
          </c:extLst>
        </c:ser>
        <c:ser>
          <c:idx val="3"/>
          <c:order val="3"/>
          <c:spPr>
            <a:solidFill>
              <a:schemeClr val="accent4"/>
            </a:solidFill>
            <a:ln>
              <a:noFill/>
            </a:ln>
            <a:effectLst/>
          </c:spPr>
          <c:invertIfNegative val="0"/>
          <c:val>
            <c:numRef>
              <c:f>'Craig''s Report'!$L$8:$L$11</c:f>
              <c:numCache>
                <c:formatCode>_(* #,##0_);_(* \(#,##0\);_(* "-"??_);_(@_)</c:formatCode>
                <c:ptCount val="4"/>
              </c:numCache>
            </c:numRef>
          </c:val>
          <c:extLst>
            <c:ext xmlns:c16="http://schemas.microsoft.com/office/drawing/2014/chart" uri="{C3380CC4-5D6E-409C-BE32-E72D297353CC}">
              <c16:uniqueId val="{00000003-6462-4E48-B4CC-1E37431FE501}"/>
            </c:ext>
          </c:extLst>
        </c:ser>
        <c:dLbls>
          <c:showLegendKey val="0"/>
          <c:showVal val="0"/>
          <c:showCatName val="0"/>
          <c:showSerName val="0"/>
          <c:showPercent val="0"/>
          <c:showBubbleSize val="0"/>
        </c:dLbls>
        <c:gapWidth val="219"/>
        <c:overlap val="-27"/>
        <c:axId val="2088146096"/>
        <c:axId val="2088230064"/>
      </c:barChart>
      <c:catAx>
        <c:axId val="208814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230064"/>
        <c:crosses val="autoZero"/>
        <c:auto val="1"/>
        <c:lblAlgn val="ctr"/>
        <c:lblOffset val="100"/>
        <c:noMultiLvlLbl val="0"/>
      </c:catAx>
      <c:valAx>
        <c:axId val="20882300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4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xml"/><Relationship Id="rId1" Type="http://schemas.openxmlformats.org/officeDocument/2006/relationships/hyperlink" Target="http://byuimath.com/fdmat108/Lesson6.html" TargetMode="Externa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15876</xdr:colOff>
      <xdr:row>26</xdr:row>
      <xdr:rowOff>28574</xdr:rowOff>
    </xdr:from>
    <xdr:to>
      <xdr:col>4</xdr:col>
      <xdr:colOff>1</xdr:colOff>
      <xdr:row>70</xdr:row>
      <xdr:rowOff>253999</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1079501" y="7680324"/>
          <a:ext cx="4000500" cy="12099925"/>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75000"/>
                </a:schemeClr>
              </a:solidFill>
            </a:rPr>
            <a:t>Provide</a:t>
          </a:r>
          <a:r>
            <a:rPr lang="en-US" sz="1200" baseline="0">
              <a:solidFill>
                <a:schemeClr val="accent6">
                  <a:lumMod val="75000"/>
                </a:schemeClr>
              </a:solidFill>
            </a:rPr>
            <a:t> your descriptions of what you would say about these</a:t>
          </a:r>
          <a:r>
            <a:rPr lang="en-US" sz="1200">
              <a:solidFill>
                <a:schemeClr val="accent6">
                  <a:lumMod val="75000"/>
                </a:schemeClr>
              </a:solidFill>
            </a:rPr>
            <a:t> charts, graphs</a:t>
          </a:r>
          <a:r>
            <a:rPr lang="en-US" sz="1200" baseline="0">
              <a:solidFill>
                <a:schemeClr val="accent6">
                  <a:lumMod val="75000"/>
                </a:schemeClr>
              </a:solidFill>
            </a:rPr>
            <a:t> </a:t>
          </a:r>
          <a:r>
            <a:rPr lang="en-US" sz="1200">
              <a:solidFill>
                <a:schemeClr val="accent6">
                  <a:lumMod val="75000"/>
                </a:schemeClr>
              </a:solidFill>
            </a:rPr>
            <a:t>and numerical summaries</a:t>
          </a:r>
          <a:r>
            <a:rPr lang="en-US" sz="1200" baseline="0">
              <a:solidFill>
                <a:schemeClr val="accent6">
                  <a:lumMod val="75000"/>
                </a:schemeClr>
              </a:solidFill>
            </a:rPr>
            <a:t> as well as your recommendation here...  </a:t>
          </a:r>
        </a:p>
        <a:p>
          <a:endParaRPr lang="en-US" sz="1200" baseline="0">
            <a:solidFill>
              <a:schemeClr val="accent6">
                <a:lumMod val="75000"/>
              </a:schemeClr>
            </a:solidFill>
          </a:endParaRPr>
        </a:p>
        <a:p>
          <a:endParaRPr lang="en-US" sz="1200" baseline="0">
            <a:solidFill>
              <a:schemeClr val="accent6">
                <a:lumMod val="75000"/>
              </a:schemeClr>
            </a:solidFill>
          </a:endParaRPr>
        </a:p>
        <a:p>
          <a:endParaRPr lang="en-US" sz="1200">
            <a:solidFill>
              <a:schemeClr val="accent6">
                <a:lumMod val="75000"/>
              </a:schemeClr>
            </a:solidFill>
          </a:endParaRPr>
        </a:p>
      </xdr:txBody>
    </xdr:sp>
    <xdr:clientData fLocksWithSheet="0"/>
  </xdr:twoCellAnchor>
  <xdr:twoCellAnchor>
    <xdr:from>
      <xdr:col>20</xdr:col>
      <xdr:colOff>15875</xdr:colOff>
      <xdr:row>5</xdr:row>
      <xdr:rowOff>0</xdr:rowOff>
    </xdr:from>
    <xdr:to>
      <xdr:col>32</xdr:col>
      <xdr:colOff>0</xdr:colOff>
      <xdr:row>58</xdr:row>
      <xdr:rowOff>174624</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31774946" y="1864179"/>
          <a:ext cx="6842125" cy="16748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latin typeface="Seravek" charset="0"/>
              <a:ea typeface="Seravek" charset="0"/>
              <a:cs typeface="Seravek" charset="0"/>
            </a:rPr>
            <a:t>In this week's introductory video, you saw Craig at his internship at the</a:t>
          </a:r>
          <a:r>
            <a:rPr lang="en-US" sz="1300" baseline="0">
              <a:solidFill>
                <a:schemeClr val="tx1">
                  <a:lumMod val="65000"/>
                  <a:lumOff val="35000"/>
                </a:schemeClr>
              </a:solidFill>
              <a:latin typeface="Seravek" charset="0"/>
              <a:ea typeface="Seravek" charset="0"/>
              <a:cs typeface="Seravek" charset="0"/>
            </a:rPr>
            <a:t> headquarters of a sporting goods store chain.</a:t>
          </a:r>
          <a:r>
            <a:rPr lang="en-US" sz="1300">
              <a:solidFill>
                <a:schemeClr val="tx1">
                  <a:lumMod val="65000"/>
                  <a:lumOff val="35000"/>
                </a:schemeClr>
              </a:solidFill>
              <a:latin typeface="Seravek" charset="0"/>
              <a:ea typeface="Seravek" charset="0"/>
              <a:cs typeface="Seravek" charset="0"/>
            </a:rPr>
            <a:t> Craig was given the assignment by his boss to make some charts and graphs of his team's data. These</a:t>
          </a:r>
          <a:r>
            <a:rPr lang="en-US" sz="1300" baseline="0">
              <a:solidFill>
                <a:schemeClr val="tx1">
                  <a:lumMod val="65000"/>
                  <a:lumOff val="35000"/>
                </a:schemeClr>
              </a:solidFill>
              <a:latin typeface="Seravek" charset="0"/>
              <a:ea typeface="Seravek" charset="0"/>
              <a:cs typeface="Seravek" charset="0"/>
            </a:rPr>
            <a:t> </a:t>
          </a:r>
          <a:r>
            <a:rPr lang="en-US" sz="1300">
              <a:solidFill>
                <a:schemeClr val="tx1">
                  <a:lumMod val="65000"/>
                  <a:lumOff val="35000"/>
                </a:schemeClr>
              </a:solidFill>
              <a:latin typeface="Seravek" charset="0"/>
              <a:ea typeface="Seravek" charset="0"/>
              <a:cs typeface="Seravek" charset="0"/>
            </a:rPr>
            <a:t>will help the team make an informed decision at</a:t>
          </a:r>
          <a:r>
            <a:rPr lang="en-US" sz="1300" baseline="0">
              <a:solidFill>
                <a:schemeClr val="tx1">
                  <a:lumMod val="65000"/>
                  <a:lumOff val="35000"/>
                </a:schemeClr>
              </a:solidFill>
              <a:latin typeface="Seravek" charset="0"/>
              <a:ea typeface="Seravek" charset="0"/>
              <a:cs typeface="Seravek" charset="0"/>
            </a:rPr>
            <a:t> their next meeting</a:t>
          </a:r>
          <a:r>
            <a:rPr lang="en-US" sz="1300">
              <a:solidFill>
                <a:schemeClr val="tx1">
                  <a:lumMod val="65000"/>
                  <a:lumOff val="35000"/>
                </a:schemeClr>
              </a:solidFill>
              <a:latin typeface="Seravek" charset="0"/>
              <a:ea typeface="Seravek" charset="0"/>
              <a:cs typeface="Seravek" charset="0"/>
            </a:rPr>
            <a:t>. (Note: your next class period will role play this "next meeting" and your work on this file will help your class make an informed decision</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rewatch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correct any mistakes,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a:t>
          </a:r>
          <a:r>
            <a:rPr lang="en-US" sz="1100" b="1" u="sng" baseline="0">
              <a:solidFill>
                <a:schemeClr val="tx1">
                  <a:lumMod val="65000"/>
                  <a:lumOff val="35000"/>
                </a:schemeClr>
              </a:solidFill>
              <a:latin typeface="Seravek" charset="0"/>
              <a:ea typeface="Seravek" charset="0"/>
              <a:cs typeface="Seravek" charset="0"/>
            </a:rPr>
            <a:t>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charts and graphs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charts and graphs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 You will use this description in your next class period.</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269297</xdr:colOff>
      <xdr:row>11</xdr:row>
      <xdr:rowOff>55418</xdr:rowOff>
    </xdr:from>
    <xdr:to>
      <xdr:col>11</xdr:col>
      <xdr:colOff>1069397</xdr:colOff>
      <xdr:row>19</xdr:row>
      <xdr:rowOff>184004</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15</xdr:col>
      <xdr:colOff>103909</xdr:colOff>
      <xdr:row>10</xdr:row>
      <xdr:rowOff>173182</xdr:rowOff>
    </xdr:from>
    <xdr:to>
      <xdr:col>15</xdr:col>
      <xdr:colOff>734291</xdr:colOff>
      <xdr:row>11</xdr:row>
      <xdr:rowOff>124690</xdr:rowOff>
    </xdr:to>
    <xdr:sp macro="" textlink="">
      <xdr:nvSpPr>
        <xdr:cNvPr id="3" name="Rectangle 2">
          <a:extLst>
            <a:ext uri="{FF2B5EF4-FFF2-40B4-BE49-F238E27FC236}">
              <a16:creationId xmlns:a16="http://schemas.microsoft.com/office/drawing/2014/main" id="{00000000-0008-0000-0000-000003000000}"/>
            </a:ext>
          </a:extLst>
        </xdr:cNvPr>
        <xdr:cNvSpPr/>
      </xdr:nvSpPr>
      <xdr:spPr bwMode="auto">
        <a:xfrm>
          <a:off x="19195473" y="3498273"/>
          <a:ext cx="630382" cy="221672"/>
        </a:xfrm>
        <a:prstGeom prst="rect">
          <a:avLst/>
        </a:prstGeom>
        <a:solidFill>
          <a:schemeClr val="bg1"/>
        </a:solidFill>
        <a:ln w="9525" cap="flat" cmpd="sng" algn="ctr">
          <a:no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editAs="oneCell">
    <xdr:from>
      <xdr:col>13</xdr:col>
      <xdr:colOff>160760</xdr:colOff>
      <xdr:row>6</xdr:row>
      <xdr:rowOff>65193</xdr:rowOff>
    </xdr:from>
    <xdr:to>
      <xdr:col>18</xdr:col>
      <xdr:colOff>1925036</xdr:colOff>
      <xdr:row>27</xdr:row>
      <xdr:rowOff>182880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22880" y="2297853"/>
          <a:ext cx="7502136" cy="5558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15874</xdr:colOff>
      <xdr:row>20</xdr:row>
      <xdr:rowOff>27731</xdr:rowOff>
    </xdr:from>
    <xdr:to>
      <xdr:col>3</xdr:col>
      <xdr:colOff>4308836</xdr:colOff>
      <xdr:row>45</xdr:row>
      <xdr:rowOff>25803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79499" y="6044356"/>
          <a:ext cx="4292962" cy="6744947"/>
        </a:xfrm>
        <a:prstGeom prst="rect">
          <a:avLst/>
        </a:prstGeom>
        <a:solidFill>
          <a:srgbClr val="F9F263"/>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75000"/>
                </a:schemeClr>
              </a:solidFill>
            </a:rPr>
            <a:t>Your</a:t>
          </a:r>
          <a:r>
            <a:rPr lang="en-US" sz="2000" baseline="0">
              <a:solidFill>
                <a:schemeClr val="accent6">
                  <a:lumMod val="75000"/>
                </a:schemeClr>
              </a:solidFill>
            </a:rPr>
            <a:t> instructor will grade your written response.</a:t>
          </a:r>
          <a:endParaRPr lang="en-US" sz="2000">
            <a:solidFill>
              <a:schemeClr val="accent6">
                <a:lumMod val="75000"/>
              </a:schemeClr>
            </a:solidFill>
          </a:endParaRPr>
        </a:p>
      </xdr:txBody>
    </xdr:sp>
    <xdr:clientData/>
  </xdr:twoCellAnchor>
  <xdr:twoCellAnchor>
    <xdr:from>
      <xdr:col>20</xdr:col>
      <xdr:colOff>15875</xdr:colOff>
      <xdr:row>5</xdr:row>
      <xdr:rowOff>0</xdr:rowOff>
    </xdr:from>
    <xdr:to>
      <xdr:col>32</xdr:col>
      <xdr:colOff>0</xdr:colOff>
      <xdr:row>58</xdr:row>
      <xdr:rowOff>174624</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24161750" y="1971675"/>
          <a:ext cx="6842125" cy="143097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300">
              <a:solidFill>
                <a:schemeClr val="tx1">
                  <a:lumMod val="65000"/>
                  <a:lumOff val="35000"/>
                </a:schemeClr>
              </a:solidFill>
              <a:effectLst/>
              <a:latin typeface="Seravac"/>
              <a:ea typeface="+mn-ea"/>
              <a:cs typeface="+mn-cs"/>
            </a:rPr>
            <a:t>In this week's introductory video, you saw Craig at his internship at the</a:t>
          </a:r>
          <a:r>
            <a:rPr lang="en-US" sz="1300" baseline="0">
              <a:solidFill>
                <a:schemeClr val="tx1">
                  <a:lumMod val="65000"/>
                  <a:lumOff val="35000"/>
                </a:schemeClr>
              </a:solidFill>
              <a:effectLst/>
              <a:latin typeface="Seravac"/>
              <a:ea typeface="+mn-ea"/>
              <a:cs typeface="+mn-cs"/>
            </a:rPr>
            <a:t> headquarters of a sporting goods store chain.</a:t>
          </a:r>
          <a:r>
            <a:rPr lang="en-US" sz="1300">
              <a:solidFill>
                <a:schemeClr val="tx1">
                  <a:lumMod val="65000"/>
                  <a:lumOff val="35000"/>
                </a:schemeClr>
              </a:solidFill>
              <a:effectLst/>
              <a:latin typeface="Seravac"/>
              <a:ea typeface="+mn-ea"/>
              <a:cs typeface="+mn-cs"/>
            </a:rPr>
            <a:t> Craig was given the assignment by his boss to make some charts and graphs of his team's data. These</a:t>
          </a:r>
          <a:r>
            <a:rPr lang="en-US" sz="1300" baseline="0">
              <a:solidFill>
                <a:schemeClr val="tx1">
                  <a:lumMod val="65000"/>
                  <a:lumOff val="35000"/>
                </a:schemeClr>
              </a:solidFill>
              <a:effectLst/>
              <a:latin typeface="Seravac"/>
              <a:ea typeface="+mn-ea"/>
              <a:cs typeface="+mn-cs"/>
            </a:rPr>
            <a:t> </a:t>
          </a:r>
          <a:r>
            <a:rPr lang="en-US" sz="1300">
              <a:solidFill>
                <a:schemeClr val="tx1">
                  <a:lumMod val="65000"/>
                  <a:lumOff val="35000"/>
                </a:schemeClr>
              </a:solidFill>
              <a:effectLst/>
              <a:latin typeface="Seravac"/>
              <a:ea typeface="+mn-ea"/>
              <a:cs typeface="+mn-cs"/>
            </a:rPr>
            <a:t>will help the team make an informed decision at</a:t>
          </a:r>
          <a:r>
            <a:rPr lang="en-US" sz="1300" baseline="0">
              <a:solidFill>
                <a:schemeClr val="tx1">
                  <a:lumMod val="65000"/>
                  <a:lumOff val="35000"/>
                </a:schemeClr>
              </a:solidFill>
              <a:effectLst/>
              <a:latin typeface="Seravac"/>
              <a:ea typeface="+mn-ea"/>
              <a:cs typeface="+mn-cs"/>
            </a:rPr>
            <a:t> their next meeting</a:t>
          </a:r>
          <a:r>
            <a:rPr lang="en-US" sz="1300">
              <a:solidFill>
                <a:schemeClr val="tx1">
                  <a:lumMod val="65000"/>
                  <a:lumOff val="35000"/>
                </a:schemeClr>
              </a:solidFill>
              <a:effectLst/>
              <a:latin typeface="Seravac"/>
              <a:ea typeface="+mn-ea"/>
              <a:cs typeface="+mn-cs"/>
            </a:rPr>
            <a:t>. (Note: your next class period will role play this "next meeting" and your work on this file will help your class make an informed decision</a:t>
          </a:r>
          <a:r>
            <a:rPr lang="en-US" sz="1300" baseline="0">
              <a:solidFill>
                <a:schemeClr val="tx1">
                  <a:lumMod val="65000"/>
                  <a:lumOff val="35000"/>
                </a:schemeClr>
              </a:solidFill>
              <a:effectLst/>
              <a:latin typeface="Seravac"/>
              <a:ea typeface="+mn-ea"/>
              <a:cs typeface="+mn-cs"/>
            </a:rPr>
            <a:t>.)</a:t>
          </a:r>
          <a:endParaRPr lang="en-US" sz="1300">
            <a:solidFill>
              <a:schemeClr val="tx1">
                <a:lumMod val="65000"/>
                <a:lumOff val="35000"/>
              </a:schemeClr>
            </a:solidFill>
            <a:effectLst/>
            <a:latin typeface="Seravac"/>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To watch the introductory video</a:t>
          </a:r>
          <a:r>
            <a:rPr lang="en-US" sz="1300" baseline="0">
              <a:solidFill>
                <a:schemeClr val="tx1">
                  <a:lumMod val="65000"/>
                  <a:lumOff val="35000"/>
                </a:schemeClr>
              </a:solidFill>
              <a:latin typeface="Seravek" charset="0"/>
              <a:ea typeface="Seravek" charset="0"/>
              <a:cs typeface="Seravek" charset="0"/>
            </a:rPr>
            <a:t>, </a:t>
          </a:r>
          <a:r>
            <a:rPr lang="en-US" sz="1300" u="sng" baseline="0">
              <a:solidFill>
                <a:schemeClr val="tx1">
                  <a:lumMod val="65000"/>
                  <a:lumOff val="35000"/>
                </a:schemeClr>
              </a:solidFill>
              <a:latin typeface="Seravek" charset="0"/>
              <a:ea typeface="Seravek" charset="0"/>
              <a:cs typeface="Seravek" charset="0"/>
            </a:rPr>
            <a:t>click here</a:t>
          </a:r>
          <a:r>
            <a:rPr lang="en-US" sz="1300" baseline="0">
              <a:solidFill>
                <a:schemeClr val="tx1">
                  <a:lumMod val="65000"/>
                  <a:lumOff val="35000"/>
                </a:schemeClr>
              </a:solidFill>
              <a:latin typeface="Seravek" charset="0"/>
              <a:ea typeface="Seravek" charset="0"/>
              <a:cs typeface="Seravek" charset="0"/>
            </a:rPr>
            <a:t>.</a:t>
          </a:r>
          <a:endParaRPr lang="en-US" sz="1300">
            <a:solidFill>
              <a:schemeClr val="tx1">
                <a:lumMod val="65000"/>
                <a:lumOff val="35000"/>
              </a:schemeClr>
            </a:solidFill>
            <a:latin typeface="Seravek" charset="0"/>
            <a:ea typeface="Seravek" charset="0"/>
            <a:cs typeface="Seravek" charset="0"/>
          </a:endParaRPr>
        </a:p>
        <a:p>
          <a:endParaRPr lang="en-US" sz="1300">
            <a:solidFill>
              <a:schemeClr val="tx1">
                <a:lumMod val="65000"/>
                <a:lumOff val="35000"/>
              </a:schemeClr>
            </a:solidFill>
            <a:latin typeface="Seravek" charset="0"/>
            <a:ea typeface="Seravek" charset="0"/>
            <a:cs typeface="Seravek" charset="0"/>
          </a:endParaRPr>
        </a:p>
        <a:p>
          <a:r>
            <a:rPr lang="en-US" sz="1300">
              <a:solidFill>
                <a:schemeClr val="tx1">
                  <a:lumMod val="65000"/>
                  <a:lumOff val="35000"/>
                </a:schemeClr>
              </a:solidFill>
              <a:latin typeface="Seravek" charset="0"/>
              <a:ea typeface="Seravek" charset="0"/>
              <a:cs typeface="Seravek" charset="0"/>
            </a:rPr>
            <a:t>For this Case</a:t>
          </a:r>
          <a:r>
            <a:rPr lang="en-US" sz="1300" baseline="0">
              <a:solidFill>
                <a:schemeClr val="tx1">
                  <a:lumMod val="65000"/>
                  <a:lumOff val="35000"/>
                </a:schemeClr>
              </a:solidFill>
              <a:latin typeface="Seravek" charset="0"/>
              <a:ea typeface="Seravek" charset="0"/>
              <a:cs typeface="Seravek" charset="0"/>
            </a:rPr>
            <a:t> Study, consider yourself Craig's partner with the same assignment he was given. Craig has already started to type in data for the project. Now it is your job to help him finish and appropriately summarize the data with charts and graphs.</a:t>
          </a:r>
          <a:endParaRPr lang="en-US" sz="1300">
            <a:solidFill>
              <a:schemeClr val="tx1">
                <a:lumMod val="65000"/>
                <a:lumOff val="35000"/>
              </a:schemeClr>
            </a:solidFill>
            <a:latin typeface="Seravek" charset="0"/>
            <a:ea typeface="Seravek" charset="0"/>
            <a:cs typeface="Seravek" charset="0"/>
          </a:endParaRPr>
        </a:p>
        <a:p>
          <a:endParaRPr lang="en-US" sz="1400">
            <a:solidFill>
              <a:schemeClr val="tx1">
                <a:lumMod val="65000"/>
                <a:lumOff val="35000"/>
              </a:schemeClr>
            </a:solidFill>
            <a:latin typeface="Seravek" charset="0"/>
            <a:ea typeface="Seravek" charset="0"/>
            <a:cs typeface="Seravek" charset="0"/>
          </a:endParaRPr>
        </a:p>
        <a:p>
          <a:r>
            <a:rPr lang="en-US" sz="1400" b="1">
              <a:solidFill>
                <a:schemeClr val="tx1">
                  <a:lumMod val="65000"/>
                  <a:lumOff val="35000"/>
                </a:schemeClr>
              </a:solidFill>
              <a:latin typeface="Seravek" charset="0"/>
              <a:ea typeface="Seravek" charset="0"/>
              <a:cs typeface="Seravek" charset="0"/>
            </a:rPr>
            <a:t>What he</a:t>
          </a:r>
          <a:r>
            <a:rPr lang="en-US" sz="1400" b="1" baseline="0">
              <a:solidFill>
                <a:schemeClr val="tx1">
                  <a:lumMod val="65000"/>
                  <a:lumOff val="35000"/>
                </a:schemeClr>
              </a:solidFill>
              <a:latin typeface="Seravek" charset="0"/>
              <a:ea typeface="Seravek" charset="0"/>
              <a:cs typeface="Seravek" charset="0"/>
            </a:rPr>
            <a:t> did already...</a:t>
          </a:r>
        </a:p>
        <a:p>
          <a:endParaRPr lang="en-US" sz="80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Craig has entered in most of the data from the pages upon pages of printouts that his boss gave him and has double checked it for accuracy</a:t>
          </a:r>
          <a:r>
            <a:rPr lang="en-US" sz="1100">
              <a:solidFill>
                <a:schemeClr val="tx1">
                  <a:lumMod val="65000"/>
                  <a:lumOff val="35000"/>
                </a:schemeClr>
              </a:solidFill>
              <a:latin typeface="Seravek" charset="0"/>
              <a:ea typeface="Seravek" charset="0"/>
              <a:cs typeface="Seravek" charset="0"/>
            </a:rPr>
            <a:t>. He</a:t>
          </a:r>
          <a:r>
            <a:rPr lang="en-US" sz="1100" baseline="0">
              <a:solidFill>
                <a:schemeClr val="tx1">
                  <a:lumMod val="65000"/>
                  <a:lumOff val="35000"/>
                </a:schemeClr>
              </a:solidFill>
              <a:latin typeface="Seravek" charset="0"/>
              <a:ea typeface="Seravek" charset="0"/>
              <a:cs typeface="Seravek" charset="0"/>
            </a:rPr>
            <a:t> has also computed some numerical summaries of the data. However, he hasn't double checked his numerical summaries for accuracy and isn't sure if he did all of his calculations correctly.</a:t>
          </a:r>
        </a:p>
        <a:p>
          <a:pPr marL="9144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lumMod val="65000"/>
                <a:lumOff val="35000"/>
              </a:schemeClr>
            </a:solidFill>
            <a:latin typeface="Seravek" charset="0"/>
            <a:ea typeface="Seravek" charset="0"/>
            <a:cs typeface="Seravek" charset="0"/>
          </a:endParaRPr>
        </a:p>
        <a:p>
          <a:pPr marL="9144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lumMod val="65000"/>
                  <a:lumOff val="35000"/>
                </a:schemeClr>
              </a:solidFill>
              <a:latin typeface="Seravek" charset="0"/>
              <a:ea typeface="Seravek" charset="0"/>
              <a:cs typeface="Seravek" charset="0"/>
            </a:rPr>
            <a:t>Finally, Craig tried to make a bar chart that summarizes some of the information, but he hasn't been able to figure out how to get proper labels on it. He also isn't sure what types of graphics to make for the remaining data.</a:t>
          </a:r>
        </a:p>
        <a:p>
          <a:endParaRPr lang="en-US" sz="1400" baseline="0">
            <a:solidFill>
              <a:schemeClr val="tx1">
                <a:lumMod val="65000"/>
                <a:lumOff val="35000"/>
              </a:schemeClr>
            </a:solidFill>
            <a:latin typeface="Seravek" charset="0"/>
            <a:ea typeface="Seravek" charset="0"/>
            <a:cs typeface="Seravek" charset="0"/>
          </a:endParaRPr>
        </a:p>
        <a:p>
          <a:r>
            <a:rPr lang="en-US" sz="1400" b="1" baseline="0">
              <a:solidFill>
                <a:schemeClr val="tx1">
                  <a:lumMod val="65000"/>
                  <a:lumOff val="35000"/>
                </a:schemeClr>
              </a:solidFill>
              <a:latin typeface="Seravek" charset="0"/>
              <a:ea typeface="Seravek" charset="0"/>
              <a:cs typeface="Seravek" charset="0"/>
            </a:rPr>
            <a:t>What he needs help with...</a:t>
          </a:r>
        </a:p>
        <a:p>
          <a:endParaRPr lang="en-US" sz="800" b="1" baseline="0">
            <a:solidFill>
              <a:schemeClr val="tx1">
                <a:lumMod val="65000"/>
                <a:lumOff val="35000"/>
              </a:schemeClr>
            </a:solidFill>
            <a:latin typeface="Seravek" charset="0"/>
            <a:ea typeface="Seravek" charset="0"/>
            <a:cs typeface="Seravek" charset="0"/>
          </a:endParaRPr>
        </a:p>
        <a:p>
          <a:pPr marL="91440" lvl="0"/>
          <a:r>
            <a:rPr lang="en-US" sz="1300" baseline="0">
              <a:solidFill>
                <a:schemeClr val="tx1">
                  <a:lumMod val="65000"/>
                  <a:lumOff val="35000"/>
                </a:schemeClr>
              </a:solidFill>
              <a:latin typeface="Seravek" charset="0"/>
              <a:ea typeface="Seravek" charset="0"/>
              <a:cs typeface="Seravek" charset="0"/>
            </a:rPr>
            <a:t>Help Craig finish typing in the remaining data and make appropriate graphical summaries of the data by completing </a:t>
          </a:r>
          <a:r>
            <a:rPr lang="en-US" sz="1300" b="1" baseline="0">
              <a:solidFill>
                <a:schemeClr val="accent6">
                  <a:lumMod val="75000"/>
                </a:schemeClr>
              </a:solidFill>
              <a:latin typeface="Seravek" charset="0"/>
              <a:ea typeface="Seravek" charset="0"/>
              <a:cs typeface="Seravek" charset="0"/>
            </a:rPr>
            <a:t>Steps #2</a:t>
          </a:r>
          <a:r>
            <a:rPr lang="en-US" sz="1300" baseline="0">
              <a:solidFill>
                <a:schemeClr val="tx1">
                  <a:lumMod val="65000"/>
                  <a:lumOff val="35000"/>
                </a:schemeClr>
              </a:solidFill>
              <a:latin typeface="Seravek" charset="0"/>
              <a:ea typeface="Seravek" charset="0"/>
              <a:cs typeface="Seravek" charset="0"/>
            </a:rPr>
            <a:t> through </a:t>
          </a:r>
          <a:r>
            <a:rPr lang="en-US" sz="1300" b="1" baseline="0">
              <a:solidFill>
                <a:schemeClr val="accent6">
                  <a:lumMod val="75000"/>
                </a:schemeClr>
              </a:solidFill>
              <a:latin typeface="Seravek" charset="0"/>
              <a:ea typeface="Seravek" charset="0"/>
              <a:cs typeface="Seravek" charset="0"/>
            </a:rPr>
            <a:t>#5</a:t>
          </a:r>
          <a:r>
            <a:rPr lang="en-US" sz="1300" baseline="0">
              <a:solidFill>
                <a:schemeClr val="tx1">
                  <a:lumMod val="65000"/>
                  <a:lumOff val="35000"/>
                </a:schemeClr>
              </a:solidFill>
              <a:latin typeface="Seravek" charset="0"/>
              <a:ea typeface="Seravek" charset="0"/>
              <a:cs typeface="Seravek" charset="0"/>
            </a:rPr>
            <a:t>. Then, help Craig prepare for the next business meeting by writing a description (</a:t>
          </a:r>
          <a:r>
            <a:rPr lang="en-US" sz="1300" b="1" baseline="0">
              <a:solidFill>
                <a:schemeClr val="accent6">
                  <a:lumMod val="75000"/>
                </a:schemeClr>
              </a:solidFill>
              <a:latin typeface="Seravek" charset="0"/>
              <a:ea typeface="Seravek" charset="0"/>
              <a:cs typeface="Seravek" charset="0"/>
            </a:rPr>
            <a:t>Step #6</a:t>
          </a:r>
          <a:r>
            <a:rPr lang="en-US" sz="1300" baseline="0">
              <a:solidFill>
                <a:schemeClr val="tx1">
                  <a:lumMod val="65000"/>
                  <a:lumOff val="35000"/>
                </a:schemeClr>
              </a:solidFill>
              <a:latin typeface="Seravek" charset="0"/>
              <a:ea typeface="Seravek" charset="0"/>
              <a:cs typeface="Seravek" charset="0"/>
            </a:rPr>
            <a:t>) of what you would say about your charts and graphs to Craig's team.</a:t>
          </a:r>
        </a:p>
        <a:p>
          <a:endParaRPr lang="en-US" sz="14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endParaRPr lang="en-US" sz="2000" baseline="0">
            <a:solidFill>
              <a:schemeClr val="tx1">
                <a:lumMod val="65000"/>
                <a:lumOff val="35000"/>
              </a:schemeClr>
            </a:solidFill>
            <a:latin typeface="Seravek" charset="0"/>
            <a:ea typeface="Seravek" charset="0"/>
            <a:cs typeface="Seravek" charset="0"/>
          </a:endParaRPr>
        </a:p>
        <a:p>
          <a:r>
            <a:rPr lang="en-US" sz="1300" b="1" baseline="0">
              <a:solidFill>
                <a:schemeClr val="tx1">
                  <a:lumMod val="65000"/>
                  <a:lumOff val="35000"/>
                </a:schemeClr>
              </a:solidFill>
              <a:latin typeface="Seravek" charset="0"/>
              <a:ea typeface="Seravek" charset="0"/>
              <a:cs typeface="Seravek" charset="0"/>
            </a:rPr>
            <a:t>Remember...</a:t>
          </a:r>
        </a:p>
        <a:p>
          <a:endParaRPr lang="en-US" sz="1300" baseline="0">
            <a:solidFill>
              <a:schemeClr val="tx1">
                <a:lumMod val="65000"/>
                <a:lumOff val="35000"/>
              </a:schemeClr>
            </a:solidFill>
            <a:latin typeface="Seravek" charset="0"/>
            <a:ea typeface="Seravek" charset="0"/>
            <a:cs typeface="Seravek" charset="0"/>
          </a:endParaRPr>
        </a:p>
        <a:p>
          <a:r>
            <a:rPr lang="en-US" sz="1300" baseline="0">
              <a:solidFill>
                <a:schemeClr val="tx1">
                  <a:lumMod val="65000"/>
                  <a:lumOff val="35000"/>
                </a:schemeClr>
              </a:solidFill>
              <a:latin typeface="Seravek" charset="0"/>
              <a:ea typeface="Seravek" charset="0"/>
              <a:cs typeface="Seravek" charset="0"/>
            </a:rPr>
            <a:t>Boxes with red triangles in them contain "Hints" which you can read by hovering your mouse over them.</a:t>
          </a:r>
          <a:endParaRPr lang="en-US" sz="1300">
            <a:solidFill>
              <a:schemeClr val="tx1">
                <a:lumMod val="65000"/>
                <a:lumOff val="35000"/>
              </a:schemeClr>
            </a:solidFill>
            <a:latin typeface="Seravek" charset="0"/>
            <a:ea typeface="Seravek" charset="0"/>
            <a:cs typeface="Seravek" charset="0"/>
          </a:endParaRPr>
        </a:p>
        <a:p>
          <a:endParaRPr lang="en-US" sz="2000">
            <a:solidFill>
              <a:schemeClr val="tx1">
                <a:lumMod val="65000"/>
                <a:lumOff val="35000"/>
              </a:schemeClr>
            </a:solidFill>
            <a:latin typeface="Seravek" charset="0"/>
            <a:ea typeface="Seravek" charset="0"/>
            <a:cs typeface="Seravek" charset="0"/>
          </a:endParaRPr>
        </a:p>
      </xdr:txBody>
    </xdr:sp>
    <xdr:clientData/>
  </xdr:twoCellAnchor>
  <xdr:twoCellAnchor>
    <xdr:from>
      <xdr:col>8</xdr:col>
      <xdr:colOff>677335</xdr:colOff>
      <xdr:row>11</xdr:row>
      <xdr:rowOff>254000</xdr:rowOff>
    </xdr:from>
    <xdr:to>
      <xdr:col>11</xdr:col>
      <xdr:colOff>740834</xdr:colOff>
      <xdr:row>18</xdr:row>
      <xdr:rowOff>254000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9773710" y="3841750"/>
          <a:ext cx="4222749" cy="1889125"/>
          <a:chOff x="9800168" y="3810000"/>
          <a:chExt cx="4212166" cy="1852083"/>
        </a:xfrm>
      </xdr:grpSpPr>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srcRect l="2940" t="-1253" r="-676" b="-2370"/>
          <a:stretch/>
        </xdr:blipFill>
        <xdr:spPr>
          <a:xfrm>
            <a:off x="9800168" y="3810000"/>
            <a:ext cx="4212166" cy="1852083"/>
          </a:xfrm>
          <a:prstGeom prst="ellipse">
            <a:avLst/>
          </a:prstGeom>
          <a:ln w="63500" cap="rnd">
            <a:solidFill>
              <a:srgbClr val="333333"/>
            </a:solidFill>
          </a:ln>
          <a:effectLst>
            <a:outerShdw blurRad="381000" dist="292100" dir="5400000" sx="-80000" sy="-18000" rotWithShape="0">
              <a:srgbClr val="000000">
                <a:alpha val="22000"/>
              </a:srgbClr>
            </a:outerShdw>
            <a:softEdge rad="457200"/>
          </a:effectLst>
          <a:scene3d>
            <a:camera prst="orthographicFront"/>
            <a:lightRig rig="contrasting" dir="t">
              <a:rot lat="0" lon="0" rev="3000000"/>
            </a:lightRig>
          </a:scene3d>
          <a:sp3d contourW="7620">
            <a:bevelT w="95250" h="31750"/>
            <a:contourClr>
              <a:srgbClr val="333333"/>
            </a:contourClr>
          </a:sp3d>
        </xdr:spPr>
      </xdr:pic>
      <xdr:sp macro="" textlink="">
        <xdr:nvSpPr>
          <xdr:cNvPr id="13" name="Rectangle 12">
            <a:extLst>
              <a:ext uri="{FF2B5EF4-FFF2-40B4-BE49-F238E27FC236}">
                <a16:creationId xmlns:a16="http://schemas.microsoft.com/office/drawing/2014/main" id="{00000000-0008-0000-0100-00000D000000}"/>
              </a:ext>
            </a:extLst>
          </xdr:cNvPr>
          <xdr:cNvSpPr/>
        </xdr:nvSpPr>
        <xdr:spPr bwMode="auto">
          <a:xfrm>
            <a:off x="11106151" y="4184650"/>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4" name="Rectangle 13">
            <a:extLst>
              <a:ext uri="{FF2B5EF4-FFF2-40B4-BE49-F238E27FC236}">
                <a16:creationId xmlns:a16="http://schemas.microsoft.com/office/drawing/2014/main" id="{00000000-0008-0000-0100-00000E000000}"/>
              </a:ext>
            </a:extLst>
          </xdr:cNvPr>
          <xdr:cNvSpPr/>
        </xdr:nvSpPr>
        <xdr:spPr bwMode="auto">
          <a:xfrm>
            <a:off x="10242551" y="4643967"/>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5" name="Rectangle 14">
            <a:extLst>
              <a:ext uri="{FF2B5EF4-FFF2-40B4-BE49-F238E27FC236}">
                <a16:creationId xmlns:a16="http://schemas.microsoft.com/office/drawing/2014/main" id="{00000000-0008-0000-0100-00000F000000}"/>
              </a:ext>
            </a:extLst>
          </xdr:cNvPr>
          <xdr:cNvSpPr/>
        </xdr:nvSpPr>
        <xdr:spPr bwMode="auto">
          <a:xfrm>
            <a:off x="11971867" y="4838701"/>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sp macro="" textlink="">
        <xdr:nvSpPr>
          <xdr:cNvPr id="16" name="Rectangle 15">
            <a:extLst>
              <a:ext uri="{FF2B5EF4-FFF2-40B4-BE49-F238E27FC236}">
                <a16:creationId xmlns:a16="http://schemas.microsoft.com/office/drawing/2014/main" id="{00000000-0008-0000-0100-000010000000}"/>
              </a:ext>
            </a:extLst>
          </xdr:cNvPr>
          <xdr:cNvSpPr/>
        </xdr:nvSpPr>
        <xdr:spPr bwMode="auto">
          <a:xfrm>
            <a:off x="12960350" y="4747684"/>
            <a:ext cx="963084" cy="296333"/>
          </a:xfrm>
          <a:prstGeom prst="rect">
            <a:avLst/>
          </a:prstGeom>
          <a:ln>
            <a:headEnd type="none" w="med" len="med"/>
            <a:tailEnd type="none" w="med" len="med"/>
          </a:ln>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wrap="square" lIns="18288" tIns="0" rIns="0" bIns="0" rtlCol="0" anchor="t" upright="1"/>
          <a:lstStyle/>
          <a:p>
            <a:pPr algn="l"/>
            <a:r>
              <a:rPr lang="en-US" sz="1100" baseline="0"/>
              <a:t> Content Hidden</a:t>
            </a:r>
            <a:endParaRPr lang="en-US" sz="1100"/>
          </a:p>
        </xdr:txBody>
      </xdr:sp>
    </xdr:grpSp>
    <xdr:clientData/>
  </xdr:twoCellAnchor>
  <xdr:twoCellAnchor editAs="oneCell">
    <xdr:from>
      <xdr:col>13</xdr:col>
      <xdr:colOff>251282</xdr:colOff>
      <xdr:row>6</xdr:row>
      <xdr:rowOff>152401</xdr:rowOff>
    </xdr:from>
    <xdr:to>
      <xdr:col>18</xdr:col>
      <xdr:colOff>2034255</xdr:colOff>
      <xdr:row>27</xdr:row>
      <xdr:rowOff>121921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colorTemperature colorTemp="5900"/>
                  </a14:imgEffect>
                  <a14:imgEffect>
                    <a14:brightnessContrast bright="-25000"/>
                  </a14:imgEffect>
                </a14:imgLayer>
              </a14:imgProps>
            </a:ext>
            <a:ext uri="{28A0092B-C50C-407E-A947-70E740481C1C}">
              <a14:useLocalDpi xmlns:a14="http://schemas.microsoft.com/office/drawing/2010/main" val="0"/>
            </a:ext>
          </a:extLst>
        </a:blip>
        <a:stretch>
          <a:fillRect/>
        </a:stretch>
      </xdr:blipFill>
      <xdr:spPr>
        <a:xfrm>
          <a:off x="17609642" y="2423161"/>
          <a:ext cx="7543693" cy="5730240"/>
        </a:xfrm>
        <a:prstGeom prst="rect">
          <a:avLst/>
        </a:prstGeom>
        <a:solidFill>
          <a:schemeClr val="bg1">
            <a:lumMod val="50000"/>
            <a:alpha val="25000"/>
          </a:schemeClr>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yuimath.com/fdmat108/Lesson6.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FY1233"/>
  <sheetViews>
    <sheetView tabSelected="1" zoomScale="90" zoomScaleNormal="90" zoomScalePageLayoutView="40" workbookViewId="0"/>
  </sheetViews>
  <sheetFormatPr defaultColWidth="7.5" defaultRowHeight="20.25"/>
  <cols>
    <col min="1" max="2" width="1.875" style="7" customWidth="1"/>
    <col min="3" max="3" width="10.125" style="7" customWidth="1"/>
    <col min="4" max="4" width="52.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5589:5589">
      <c r="A1" s="23"/>
      <c r="B1" s="23"/>
      <c r="C1" s="23"/>
      <c r="D1" s="23"/>
      <c r="E1" s="23"/>
      <c r="F1" s="24"/>
      <c r="G1" s="24"/>
      <c r="H1" s="23"/>
      <c r="I1" s="23"/>
      <c r="J1" s="23"/>
      <c r="K1" s="23"/>
      <c r="L1" s="23"/>
      <c r="M1" s="23"/>
      <c r="N1" s="23"/>
      <c r="O1" s="23"/>
      <c r="P1" s="25"/>
      <c r="Q1" s="51"/>
      <c r="R1" s="27"/>
      <c r="S1" s="26"/>
      <c r="T1" s="23"/>
      <c r="U1" s="23"/>
      <c r="V1" s="23"/>
      <c r="W1" s="23"/>
      <c r="X1" s="23"/>
      <c r="Y1" s="23"/>
      <c r="Z1" s="23"/>
      <c r="AA1" s="23"/>
      <c r="AB1" s="23"/>
      <c r="AC1" s="23"/>
      <c r="AD1" s="23"/>
      <c r="AE1" s="23"/>
      <c r="AF1" s="23"/>
      <c r="AG1" s="23"/>
      <c r="AH1" s="23"/>
      <c r="HFY1" s="3">
        <v>1</v>
      </c>
    </row>
    <row r="2" spans="1:502 5589:5589" s="7" customFormat="1" ht="46.5" customHeight="1">
      <c r="A2" s="23"/>
      <c r="C2" s="242" t="s">
        <v>81</v>
      </c>
      <c r="D2" s="243"/>
      <c r="E2" s="35"/>
      <c r="F2" s="9"/>
      <c r="G2" s="22"/>
      <c r="H2" s="22"/>
      <c r="I2" s="20"/>
      <c r="Q2" s="52"/>
      <c r="T2" s="17"/>
      <c r="U2" s="17"/>
      <c r="V2" s="17"/>
      <c r="W2" s="17"/>
      <c r="X2" s="17"/>
      <c r="Y2" s="17"/>
      <c r="Z2" s="17"/>
      <c r="AA2" s="17"/>
      <c r="AB2" s="17"/>
      <c r="AC2" s="17"/>
      <c r="AD2" s="17"/>
      <c r="AE2" s="17"/>
      <c r="AF2" s="17"/>
      <c r="AG2" s="17"/>
      <c r="AH2" s="23"/>
      <c r="DT2" s="184"/>
    </row>
    <row r="3" spans="1:502 5589:5589" s="7" customFormat="1" ht="46.5" customHeight="1">
      <c r="A3" s="23"/>
      <c r="C3" s="50"/>
      <c r="D3" s="171" t="s">
        <v>61</v>
      </c>
      <c r="E3" s="35"/>
      <c r="F3" s="9"/>
      <c r="G3" s="22"/>
      <c r="H3" s="22"/>
      <c r="I3" s="20"/>
      <c r="Q3" s="52"/>
      <c r="T3" s="17"/>
      <c r="U3" s="215" t="s">
        <v>10</v>
      </c>
      <c r="V3" s="17"/>
      <c r="W3" s="17"/>
      <c r="X3" s="17"/>
      <c r="Y3" s="17"/>
      <c r="Z3" s="17"/>
      <c r="AA3" s="17"/>
      <c r="AB3" s="17"/>
      <c r="AC3" s="17"/>
      <c r="AD3" s="17"/>
      <c r="AE3" s="17"/>
      <c r="AF3" s="17"/>
      <c r="AG3" s="17"/>
      <c r="AH3" s="23"/>
      <c r="DT3" s="184"/>
    </row>
    <row r="4" spans="1:502 5589:5589" s="7" customFormat="1" ht="21" customHeight="1">
      <c r="A4" s="23"/>
      <c r="C4" s="172" t="s">
        <v>56</v>
      </c>
      <c r="D4" s="170" t="s">
        <v>69</v>
      </c>
      <c r="G4" s="2"/>
      <c r="H4" s="2"/>
      <c r="I4" s="39"/>
      <c r="J4" s="39"/>
      <c r="K4" s="39"/>
      <c r="L4" s="39"/>
      <c r="M4" s="39"/>
      <c r="N4" s="39"/>
      <c r="O4" s="39"/>
      <c r="P4" s="39"/>
      <c r="Q4" s="39"/>
      <c r="T4" s="40"/>
      <c r="U4" s="216"/>
      <c r="V4" s="239" t="s">
        <v>11</v>
      </c>
      <c r="W4" s="240"/>
      <c r="X4" s="240"/>
      <c r="Y4" s="240"/>
      <c r="Z4" s="240"/>
      <c r="AA4" s="240"/>
      <c r="AB4" s="240"/>
      <c r="AC4" s="240"/>
      <c r="AD4" s="240"/>
      <c r="AE4" s="240"/>
      <c r="AF4" s="241"/>
      <c r="AG4" s="40"/>
      <c r="AH4" s="23"/>
      <c r="DT4" s="185"/>
    </row>
    <row r="5" spans="1:502 5589:5589" ht="21" customHeight="1">
      <c r="A5" s="23"/>
      <c r="C5" s="13"/>
      <c r="D5" s="44"/>
      <c r="G5" s="217" t="s">
        <v>9</v>
      </c>
      <c r="H5" s="2"/>
      <c r="I5" s="39"/>
      <c r="J5" s="39"/>
      <c r="K5" s="39"/>
      <c r="L5" s="39"/>
      <c r="M5" s="39"/>
      <c r="N5" s="39"/>
      <c r="O5" s="39"/>
      <c r="P5" s="39"/>
      <c r="Q5" s="39"/>
      <c r="R5" s="42"/>
      <c r="S5" s="41"/>
      <c r="AH5" s="23"/>
      <c r="DT5" s="185"/>
    </row>
    <row r="6" spans="1:502 5589:5589" ht="21" customHeight="1" thickBot="1">
      <c r="A6" s="23"/>
      <c r="C6" s="172" t="s">
        <v>57</v>
      </c>
      <c r="D6" s="213" t="s">
        <v>88</v>
      </c>
      <c r="G6" s="217"/>
      <c r="H6" s="69"/>
      <c r="I6" s="70"/>
      <c r="J6" s="71"/>
      <c r="K6" s="70"/>
      <c r="L6" s="70"/>
      <c r="M6" s="218" t="s">
        <v>21</v>
      </c>
      <c r="N6" s="219"/>
      <c r="O6" s="219"/>
      <c r="P6" s="219"/>
      <c r="Q6" s="219"/>
      <c r="R6" s="219"/>
      <c r="S6" s="219"/>
      <c r="AH6" s="23"/>
      <c r="DT6" s="185"/>
    </row>
    <row r="7" spans="1:502 5589:5589" ht="21" customHeight="1">
      <c r="A7" s="23"/>
      <c r="C7" s="47"/>
      <c r="D7" s="214"/>
      <c r="G7" s="217"/>
      <c r="H7" s="173" t="s">
        <v>85</v>
      </c>
      <c r="I7" s="174" t="s">
        <v>12</v>
      </c>
      <c r="J7" s="174" t="s">
        <v>13</v>
      </c>
      <c r="K7" s="174" t="s">
        <v>15</v>
      </c>
      <c r="L7" s="174" t="s">
        <v>14</v>
      </c>
      <c r="M7" s="39"/>
      <c r="O7" s="7"/>
      <c r="P7" s="5"/>
      <c r="Q7" s="5"/>
      <c r="R7" s="5"/>
      <c r="S7" s="5"/>
      <c r="T7" s="8"/>
      <c r="U7" s="8"/>
      <c r="V7" s="8"/>
      <c r="W7" s="8"/>
      <c r="X7" s="8"/>
      <c r="Y7" s="8"/>
      <c r="Z7" s="8"/>
      <c r="AA7" s="8"/>
      <c r="AB7" s="8"/>
      <c r="AC7" s="8"/>
      <c r="AD7" s="8"/>
      <c r="AE7" s="8"/>
      <c r="AF7" s="8"/>
      <c r="AG7" s="8"/>
      <c r="AH7" s="28"/>
      <c r="AI7" s="8"/>
      <c r="AJ7" s="8"/>
      <c r="AK7" s="8"/>
      <c r="AL7" s="8"/>
      <c r="AM7" s="8"/>
      <c r="AN7" s="8"/>
      <c r="AO7" s="8"/>
      <c r="AP7" s="8"/>
      <c r="AQ7" s="8"/>
      <c r="AR7" s="8"/>
      <c r="AS7" s="8"/>
      <c r="AT7" s="8"/>
      <c r="AU7" s="8"/>
      <c r="AV7" s="8"/>
      <c r="AW7" s="8"/>
      <c r="AX7" s="8"/>
      <c r="AY7" s="8"/>
      <c r="AZ7" s="8"/>
      <c r="BA7" s="8"/>
      <c r="BB7" s="8"/>
      <c r="BC7" s="8"/>
      <c r="BD7" s="8"/>
      <c r="BE7" s="8"/>
      <c r="BF7" s="8"/>
      <c r="DT7" s="10"/>
    </row>
    <row r="8" spans="1:502 5589:5589" s="4" customFormat="1" ht="21" customHeight="1">
      <c r="A8" s="28"/>
      <c r="B8" s="8"/>
      <c r="C8" s="47"/>
      <c r="D8" s="44"/>
      <c r="E8" s="8"/>
      <c r="F8" s="247"/>
      <c r="G8" s="2"/>
      <c r="H8" s="175" t="s">
        <v>17</v>
      </c>
      <c r="I8" s="76">
        <v>28618</v>
      </c>
      <c r="J8" s="76">
        <v>151209</v>
      </c>
      <c r="K8" s="76">
        <v>25798</v>
      </c>
      <c r="L8" s="72"/>
      <c r="M8" s="39"/>
      <c r="N8" s="38"/>
      <c r="O8" s="7"/>
      <c r="P8" s="5"/>
      <c r="Q8" s="5"/>
      <c r="R8" s="5"/>
      <c r="S8" s="5"/>
      <c r="T8" s="8"/>
      <c r="U8" s="8"/>
      <c r="V8" s="8"/>
      <c r="W8" s="8"/>
      <c r="X8" s="8"/>
      <c r="Y8" s="8"/>
      <c r="Z8" s="8"/>
      <c r="AA8" s="8"/>
      <c r="AB8" s="8"/>
      <c r="AC8" s="8"/>
      <c r="AD8" s="8"/>
      <c r="AE8" s="8"/>
      <c r="AF8" s="8"/>
      <c r="AG8" s="8"/>
      <c r="AH8" s="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0"/>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5589:5589" s="4" customFormat="1" ht="21" customHeight="1">
      <c r="A9" s="28"/>
      <c r="B9" s="8"/>
      <c r="C9" s="172" t="s">
        <v>58</v>
      </c>
      <c r="D9" s="213" t="s">
        <v>86</v>
      </c>
      <c r="E9" s="8"/>
      <c r="F9" s="248"/>
      <c r="G9" s="5"/>
      <c r="H9" s="175" t="s">
        <v>18</v>
      </c>
      <c r="I9" s="76">
        <v>30997</v>
      </c>
      <c r="J9" s="76">
        <v>155481</v>
      </c>
      <c r="K9" s="76">
        <v>26130</v>
      </c>
      <c r="L9" s="72"/>
      <c r="M9" s="61"/>
      <c r="N9" s="38"/>
      <c r="O9" s="5"/>
      <c r="P9" s="5"/>
      <c r="Q9" s="5"/>
      <c r="R9" s="5"/>
      <c r="S9" s="5"/>
      <c r="T9" s="8"/>
      <c r="U9" s="8"/>
      <c r="V9" s="8"/>
      <c r="W9" s="8"/>
      <c r="X9" s="8"/>
      <c r="Y9" s="8"/>
      <c r="Z9" s="8"/>
      <c r="AA9" s="8"/>
      <c r="AB9" s="8"/>
      <c r="AC9" s="8"/>
      <c r="AD9" s="8"/>
      <c r="AE9" s="8"/>
      <c r="AF9" s="8"/>
      <c r="AG9" s="8"/>
      <c r="AH9" s="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0"/>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5589:5589" s="4" customFormat="1" ht="21" customHeight="1">
      <c r="A10" s="28"/>
      <c r="B10" s="8"/>
      <c r="C10" s="48"/>
      <c r="D10" s="214"/>
      <c r="E10" s="8"/>
      <c r="F10" s="248"/>
      <c r="G10" s="5"/>
      <c r="H10" s="175" t="s">
        <v>19</v>
      </c>
      <c r="I10" s="76">
        <v>26556</v>
      </c>
      <c r="J10" s="76">
        <v>164279</v>
      </c>
      <c r="K10" s="76">
        <v>19645</v>
      </c>
      <c r="L10" s="72"/>
      <c r="M10" s="61"/>
      <c r="N10" s="38"/>
      <c r="O10" s="5"/>
      <c r="P10" s="5"/>
      <c r="Q10" s="5"/>
      <c r="R10" s="5"/>
      <c r="S10" s="5"/>
      <c r="T10" s="8"/>
      <c r="U10" s="8"/>
      <c r="V10" s="8"/>
      <c r="W10" s="8"/>
      <c r="X10" s="8"/>
      <c r="Y10" s="8"/>
      <c r="Z10" s="8"/>
      <c r="AA10" s="8"/>
      <c r="AB10" s="8"/>
      <c r="AC10" s="8"/>
      <c r="AD10" s="8"/>
      <c r="AE10" s="8"/>
      <c r="AF10" s="8"/>
      <c r="AG10" s="8"/>
      <c r="AH10" s="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5589:5589" s="4" customFormat="1" ht="21" customHeight="1">
      <c r="A11" s="28"/>
      <c r="B11" s="8"/>
      <c r="C11" s="47"/>
      <c r="D11" s="45"/>
      <c r="E11" s="8"/>
      <c r="F11" s="5"/>
      <c r="G11" s="5"/>
      <c r="H11" s="175" t="s">
        <v>20</v>
      </c>
      <c r="I11" s="77">
        <v>30656</v>
      </c>
      <c r="J11" s="77">
        <v>240341</v>
      </c>
      <c r="K11" s="77">
        <v>53443</v>
      </c>
      <c r="L11" s="73"/>
      <c r="M11" s="61"/>
      <c r="N11" s="38"/>
      <c r="O11" s="5"/>
      <c r="P11" s="5"/>
      <c r="Q11" s="5"/>
      <c r="R11" s="5"/>
      <c r="S11" s="5"/>
      <c r="T11" s="8"/>
      <c r="U11" s="8"/>
      <c r="V11" s="8"/>
      <c r="W11" s="8"/>
      <c r="X11" s="8"/>
      <c r="Y11" s="8"/>
      <c r="Z11" s="8"/>
      <c r="AA11" s="8"/>
      <c r="AB11" s="8"/>
      <c r="AC11" s="8"/>
      <c r="AD11" s="8"/>
      <c r="AE11" s="8"/>
      <c r="AF11" s="8"/>
      <c r="AG11" s="8"/>
      <c r="AH11" s="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5589:5589" s="4" customFormat="1" ht="21" customHeight="1">
      <c r="A12" s="28"/>
      <c r="B12" s="8"/>
      <c r="C12" s="172" t="s">
        <v>59</v>
      </c>
      <c r="D12" s="244" t="s">
        <v>80</v>
      </c>
      <c r="E12" s="8"/>
      <c r="F12" s="247"/>
      <c r="G12" s="5"/>
      <c r="H12" s="5"/>
      <c r="I12" s="227" t="s">
        <v>84</v>
      </c>
      <c r="J12" s="228"/>
      <c r="K12" s="228"/>
      <c r="L12" s="229"/>
      <c r="N12" s="5"/>
      <c r="O12" s="5"/>
      <c r="P12" s="5"/>
      <c r="Q12" s="5"/>
      <c r="R12" s="5"/>
      <c r="S12" s="5"/>
      <c r="T12" s="8"/>
      <c r="U12" s="8"/>
      <c r="V12" s="8"/>
      <c r="W12" s="8"/>
      <c r="X12" s="8"/>
      <c r="Y12" s="8"/>
      <c r="Z12" s="8"/>
      <c r="AA12" s="8"/>
      <c r="AB12" s="8"/>
      <c r="AC12" s="8"/>
      <c r="AD12" s="8"/>
      <c r="AE12" s="8"/>
      <c r="AF12" s="8"/>
      <c r="AG12" s="8"/>
      <c r="AH12" s="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5589:5589" s="4" customFormat="1" ht="21" customHeight="1">
      <c r="A13" s="28"/>
      <c r="B13" s="8"/>
      <c r="C13" s="49"/>
      <c r="D13" s="245"/>
      <c r="E13" s="8"/>
      <c r="F13" s="248"/>
      <c r="G13" s="5"/>
      <c r="H13" s="5"/>
      <c r="I13" s="230"/>
      <c r="J13" s="231"/>
      <c r="K13" s="231"/>
      <c r="L13" s="232"/>
      <c r="M13" s="58"/>
      <c r="N13" s="5"/>
      <c r="O13" s="5"/>
      <c r="P13" s="5"/>
      <c r="Q13" s="5"/>
      <c r="R13" s="5"/>
      <c r="S13" s="5"/>
      <c r="T13" s="5"/>
      <c r="U13" s="8"/>
      <c r="V13" s="8"/>
      <c r="W13" s="8"/>
      <c r="X13" s="8"/>
      <c r="Y13" s="8"/>
      <c r="Z13" s="8"/>
      <c r="AA13" s="8"/>
      <c r="AB13" s="8"/>
      <c r="AC13" s="8"/>
      <c r="AD13" s="8"/>
      <c r="AE13" s="8"/>
      <c r="AF13" s="8"/>
      <c r="AG13" s="8"/>
      <c r="AH13" s="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5589:5589" s="4" customFormat="1" ht="21" customHeight="1">
      <c r="A14" s="28"/>
      <c r="B14" s="8"/>
      <c r="C14" s="49"/>
      <c r="D14" s="246"/>
      <c r="E14" s="8"/>
      <c r="F14" s="5"/>
      <c r="G14" s="21"/>
      <c r="H14" s="21"/>
      <c r="I14" s="230"/>
      <c r="J14" s="231"/>
      <c r="K14" s="231"/>
      <c r="L14" s="232"/>
      <c r="M14" s="21"/>
      <c r="N14" s="5"/>
      <c r="O14" s="5"/>
      <c r="P14" s="5"/>
      <c r="Q14" s="5"/>
      <c r="R14" s="5"/>
      <c r="S14" s="5"/>
      <c r="T14" s="8"/>
      <c r="U14" s="8"/>
      <c r="V14" s="8"/>
      <c r="W14" s="8"/>
      <c r="X14" s="8"/>
      <c r="Y14" s="8"/>
      <c r="Z14" s="8"/>
      <c r="AA14" s="8"/>
      <c r="AB14" s="8"/>
      <c r="AC14" s="8"/>
      <c r="AD14" s="8"/>
      <c r="AE14" s="8"/>
      <c r="AF14" s="8"/>
      <c r="AG14" s="8"/>
      <c r="AH14" s="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5589:5589" s="4" customFormat="1" ht="21" customHeight="1">
      <c r="A15" s="28"/>
      <c r="B15" s="8"/>
      <c r="C15" s="49"/>
      <c r="D15" s="46"/>
      <c r="E15" s="8"/>
      <c r="F15" s="5"/>
      <c r="G15" s="21"/>
      <c r="H15" s="21"/>
      <c r="I15" s="230"/>
      <c r="J15" s="231"/>
      <c r="K15" s="231"/>
      <c r="L15" s="232"/>
      <c r="M15" s="21"/>
      <c r="N15" s="5"/>
      <c r="O15" s="5"/>
      <c r="P15" s="5"/>
      <c r="Q15" s="5"/>
      <c r="R15" s="5"/>
      <c r="S15" s="5"/>
      <c r="T15" s="8"/>
      <c r="U15" s="8"/>
      <c r="V15" s="8"/>
      <c r="W15" s="8"/>
      <c r="X15" s="8"/>
      <c r="Y15" s="8"/>
      <c r="Z15" s="8"/>
      <c r="AA15" s="8"/>
      <c r="AB15" s="8"/>
      <c r="AC15" s="8"/>
      <c r="AD15" s="8"/>
      <c r="AE15" s="8"/>
      <c r="AF15" s="8"/>
      <c r="AG15" s="8"/>
      <c r="AH15" s="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5589:5589" s="4" customFormat="1" ht="21" customHeight="1">
      <c r="A16" s="28"/>
      <c r="B16" s="8"/>
      <c r="C16" s="172" t="s">
        <v>60</v>
      </c>
      <c r="D16" s="220" t="s">
        <v>77</v>
      </c>
      <c r="E16" s="8"/>
      <c r="F16" s="5"/>
      <c r="G16" s="21"/>
      <c r="H16" s="21"/>
      <c r="I16" s="230"/>
      <c r="J16" s="231"/>
      <c r="K16" s="231"/>
      <c r="L16" s="232"/>
      <c r="M16" s="21"/>
      <c r="N16" s="5"/>
      <c r="O16" s="5"/>
      <c r="P16" s="5"/>
      <c r="Q16" s="5"/>
      <c r="R16" s="5"/>
      <c r="S16" s="5"/>
      <c r="T16" s="8"/>
      <c r="U16" s="8"/>
      <c r="V16" s="8"/>
      <c r="W16" s="8"/>
      <c r="X16" s="8"/>
      <c r="Y16" s="8"/>
      <c r="Z16" s="8"/>
      <c r="AA16" s="8"/>
      <c r="AB16" s="8"/>
      <c r="AC16" s="8"/>
      <c r="AD16" s="8"/>
      <c r="AE16" s="8"/>
      <c r="AF16" s="8"/>
      <c r="AG16" s="8"/>
      <c r="AH16" s="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28"/>
      <c r="B17" s="8"/>
      <c r="C17" s="48"/>
      <c r="D17" s="221"/>
      <c r="E17" s="8"/>
      <c r="F17" s="5"/>
      <c r="G17" s="21"/>
      <c r="H17" s="21"/>
      <c r="I17" s="230"/>
      <c r="J17" s="231"/>
      <c r="K17" s="231"/>
      <c r="L17" s="232"/>
      <c r="M17" s="21"/>
      <c r="N17" s="5"/>
      <c r="O17" s="5"/>
      <c r="P17" s="5"/>
      <c r="Q17" s="5"/>
      <c r="R17" s="5"/>
      <c r="S17" s="5"/>
      <c r="T17" s="8"/>
      <c r="U17" s="8"/>
      <c r="V17" s="8"/>
      <c r="W17" s="8"/>
      <c r="X17" s="8"/>
      <c r="Y17" s="8"/>
      <c r="Z17" s="8"/>
      <c r="AA17" s="8"/>
      <c r="AB17" s="8"/>
      <c r="AC17" s="8"/>
      <c r="AD17" s="8"/>
      <c r="AE17" s="8"/>
      <c r="AF17" s="8"/>
      <c r="AG17" s="8"/>
      <c r="AH17" s="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28"/>
      <c r="B18" s="8"/>
      <c r="C18" s="49"/>
      <c r="D18" s="46"/>
      <c r="E18" s="8"/>
      <c r="F18" s="5"/>
      <c r="G18" s="21"/>
      <c r="H18" s="21"/>
      <c r="I18" s="230"/>
      <c r="J18" s="231"/>
      <c r="K18" s="231"/>
      <c r="L18" s="232"/>
      <c r="M18" s="21"/>
      <c r="N18" s="5"/>
      <c r="O18" s="5"/>
      <c r="P18" s="5"/>
      <c r="Q18" s="5"/>
      <c r="R18" s="5"/>
      <c r="S18" s="5"/>
      <c r="T18" s="8"/>
      <c r="U18" s="8"/>
      <c r="V18" s="8"/>
      <c r="W18" s="8"/>
      <c r="X18" s="8"/>
      <c r="Y18" s="8"/>
      <c r="Z18" s="8"/>
      <c r="AA18" s="8"/>
      <c r="AB18" s="8"/>
      <c r="AC18" s="8"/>
      <c r="AD18" s="8"/>
      <c r="AE18" s="8"/>
      <c r="AF18" s="8"/>
      <c r="AG18" s="8"/>
      <c r="AH18" s="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28"/>
      <c r="B19" s="8"/>
      <c r="C19" s="172" t="s">
        <v>67</v>
      </c>
      <c r="D19" s="236" t="s">
        <v>87</v>
      </c>
      <c r="E19" s="8"/>
      <c r="F19" s="5"/>
      <c r="G19" s="21"/>
      <c r="H19" s="21"/>
      <c r="I19" s="230"/>
      <c r="J19" s="231"/>
      <c r="K19" s="231"/>
      <c r="L19" s="232"/>
      <c r="M19" s="21"/>
      <c r="N19" s="5"/>
      <c r="O19" s="5"/>
      <c r="P19" s="5"/>
      <c r="Q19" s="5"/>
      <c r="R19" s="5"/>
      <c r="S19" s="5"/>
      <c r="T19" s="8"/>
      <c r="U19" s="8"/>
      <c r="V19" s="8"/>
      <c r="W19" s="8"/>
      <c r="X19" s="8"/>
      <c r="Y19" s="8"/>
      <c r="Z19" s="8"/>
      <c r="AA19" s="8"/>
      <c r="AB19" s="8"/>
      <c r="AC19" s="8"/>
      <c r="AD19" s="8"/>
      <c r="AE19" s="8"/>
      <c r="AF19" s="8"/>
      <c r="AG19" s="8"/>
      <c r="AH19" s="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28"/>
      <c r="B20" s="8"/>
      <c r="C20" s="8"/>
      <c r="D20" s="237"/>
      <c r="E20" s="8"/>
      <c r="F20" s="5"/>
      <c r="G20" s="21"/>
      <c r="H20" s="21"/>
      <c r="I20" s="233"/>
      <c r="J20" s="234"/>
      <c r="K20" s="234"/>
      <c r="L20" s="235"/>
      <c r="M20" s="21"/>
      <c r="N20" s="5"/>
      <c r="O20" s="5"/>
      <c r="P20" s="5"/>
      <c r="Q20" s="5"/>
      <c r="R20" s="5"/>
      <c r="S20" s="5"/>
      <c r="T20" s="8"/>
      <c r="U20" s="8"/>
      <c r="V20" s="8"/>
      <c r="W20" s="8"/>
      <c r="X20" s="8"/>
      <c r="Y20" s="8"/>
      <c r="Z20" s="8"/>
      <c r="AA20" s="8"/>
      <c r="AB20" s="8"/>
      <c r="AC20" s="8"/>
      <c r="AD20" s="8"/>
      <c r="AE20" s="8"/>
      <c r="AF20" s="8"/>
      <c r="AG20" s="8"/>
      <c r="AH20" s="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28"/>
      <c r="B21" s="8"/>
      <c r="C21" s="8"/>
      <c r="D21" s="237"/>
      <c r="E21" s="8"/>
      <c r="F21" s="5"/>
      <c r="G21" s="21"/>
      <c r="H21" s="21"/>
      <c r="I21" s="60"/>
      <c r="J21" s="60"/>
      <c r="K21" s="60"/>
      <c r="L21" s="60"/>
      <c r="M21" s="21"/>
      <c r="N21" s="5"/>
      <c r="O21" s="5"/>
      <c r="P21" s="5"/>
      <c r="Q21" s="5"/>
      <c r="R21" s="5"/>
      <c r="S21" s="5"/>
      <c r="T21" s="8"/>
      <c r="U21" s="8"/>
      <c r="V21" s="8"/>
      <c r="W21" s="8"/>
      <c r="X21" s="8"/>
      <c r="Y21" s="8"/>
      <c r="Z21" s="8"/>
      <c r="AA21" s="8"/>
      <c r="AB21" s="8"/>
      <c r="AC21" s="8"/>
      <c r="AD21" s="8"/>
      <c r="AE21" s="8"/>
      <c r="AF21" s="8"/>
      <c r="AG21" s="8"/>
      <c r="AH21" s="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28"/>
      <c r="B22" s="8"/>
      <c r="C22" s="8"/>
      <c r="D22" s="237"/>
      <c r="E22" s="8"/>
      <c r="F22" s="5"/>
      <c r="G22" s="217" t="s">
        <v>7</v>
      </c>
      <c r="H22" s="21"/>
      <c r="I22" s="21"/>
      <c r="J22" s="21"/>
      <c r="K22" s="21"/>
      <c r="L22" s="21"/>
      <c r="M22" s="21"/>
      <c r="N22" s="5"/>
      <c r="O22" s="5"/>
      <c r="P22" s="5"/>
      <c r="Q22" s="5"/>
      <c r="R22" s="5"/>
      <c r="S22" s="5"/>
      <c r="T22" s="8"/>
      <c r="U22" s="8"/>
      <c r="V22" s="8"/>
      <c r="W22" s="8"/>
      <c r="X22" s="8"/>
      <c r="Y22" s="8"/>
      <c r="Z22" s="8"/>
      <c r="AA22" s="8"/>
      <c r="AB22" s="8"/>
      <c r="AC22" s="8"/>
      <c r="AD22" s="8"/>
      <c r="AE22" s="8"/>
      <c r="AF22" s="8"/>
      <c r="AG22" s="8"/>
      <c r="AH22" s="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28"/>
      <c r="B23" s="8"/>
      <c r="C23" s="8"/>
      <c r="D23" s="237"/>
      <c r="E23" s="8"/>
      <c r="F23" s="5"/>
      <c r="G23" s="217"/>
      <c r="H23" s="158" t="s">
        <v>55</v>
      </c>
      <c r="I23" s="176" t="s">
        <v>62</v>
      </c>
      <c r="J23" s="195" t="s">
        <v>64</v>
      </c>
      <c r="K23" s="196"/>
      <c r="L23" s="197"/>
      <c r="M23" s="21"/>
      <c r="N23" s="5"/>
      <c r="O23" s="5"/>
      <c r="P23" s="5"/>
      <c r="Q23" s="5"/>
      <c r="R23" s="5"/>
      <c r="S23" s="5"/>
      <c r="T23" s="8"/>
      <c r="U23" s="8"/>
      <c r="V23" s="8"/>
      <c r="W23" s="8"/>
      <c r="X23" s="8"/>
      <c r="Y23" s="8"/>
      <c r="Z23" s="8"/>
      <c r="AA23" s="8"/>
      <c r="AB23" s="8"/>
      <c r="AC23" s="8"/>
      <c r="AD23" s="8"/>
      <c r="AE23" s="8"/>
      <c r="AF23" s="8"/>
      <c r="AG23" s="8"/>
      <c r="AH23" s="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28"/>
      <c r="B24" s="8"/>
      <c r="C24" s="8"/>
      <c r="D24" s="237"/>
      <c r="E24" s="8"/>
      <c r="F24" s="5"/>
      <c r="G24" s="217"/>
      <c r="H24" s="175" t="s">
        <v>17</v>
      </c>
      <c r="I24" s="78">
        <v>85204</v>
      </c>
      <c r="J24" s="198"/>
      <c r="K24" s="199"/>
      <c r="L24" s="200"/>
      <c r="M24" s="21"/>
      <c r="N24" s="5"/>
      <c r="O24" s="5"/>
      <c r="P24" s="5"/>
      <c r="Q24" s="5"/>
      <c r="R24" s="5"/>
      <c r="S24" s="5"/>
      <c r="T24" s="7"/>
      <c r="U24" s="7"/>
      <c r="V24" s="7"/>
      <c r="W24" s="7"/>
      <c r="X24" s="7"/>
      <c r="Y24" s="7"/>
      <c r="Z24" s="7"/>
      <c r="AA24" s="7"/>
      <c r="AB24" s="7"/>
      <c r="AC24" s="7"/>
      <c r="AD24" s="7"/>
      <c r="AE24" s="7"/>
      <c r="AF24" s="7"/>
      <c r="AG24" s="7"/>
      <c r="AH24" s="23"/>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23"/>
      <c r="C25" s="8"/>
      <c r="D25" s="237"/>
      <c r="F25" s="5"/>
      <c r="G25" s="21"/>
      <c r="H25" s="175" t="s">
        <v>18</v>
      </c>
      <c r="I25" s="78">
        <v>115229</v>
      </c>
      <c r="J25" s="198"/>
      <c r="K25" s="199"/>
      <c r="L25" s="200"/>
      <c r="M25" s="21"/>
      <c r="N25" s="5"/>
      <c r="O25" s="5"/>
      <c r="P25" s="5"/>
      <c r="Q25" s="5"/>
      <c r="R25" s="5"/>
      <c r="S25" s="5"/>
      <c r="AH25" s="23"/>
    </row>
    <row r="26" spans="1:502" ht="21" customHeight="1">
      <c r="A26" s="23"/>
      <c r="C26" s="8"/>
      <c r="D26" s="238"/>
      <c r="F26" s="5"/>
      <c r="G26" s="21"/>
      <c r="H26" s="175" t="s">
        <v>19</v>
      </c>
      <c r="I26" s="78">
        <v>955820</v>
      </c>
      <c r="J26" s="198"/>
      <c r="K26" s="199"/>
      <c r="L26" s="200"/>
      <c r="M26" s="21"/>
      <c r="N26" s="5"/>
      <c r="O26" s="5"/>
      <c r="P26" s="5"/>
      <c r="Q26" s="5"/>
      <c r="R26" s="5"/>
      <c r="S26" s="5"/>
      <c r="AH26" s="23"/>
      <c r="AJ26" s="8"/>
      <c r="AK26" s="8"/>
      <c r="AL26" s="8"/>
      <c r="AM26" s="8"/>
    </row>
    <row r="27" spans="1:502" ht="21" customHeight="1">
      <c r="A27" s="23"/>
      <c r="C27" s="8"/>
      <c r="D27" s="29"/>
      <c r="F27" s="5"/>
      <c r="G27" s="21"/>
      <c r="H27" s="175" t="s">
        <v>20</v>
      </c>
      <c r="I27" s="78">
        <v>402517</v>
      </c>
      <c r="J27" s="198"/>
      <c r="K27" s="199"/>
      <c r="L27" s="200"/>
      <c r="M27" s="21"/>
      <c r="N27" s="5"/>
      <c r="O27" s="5"/>
      <c r="P27" s="5"/>
      <c r="Q27" s="5"/>
      <c r="R27" s="5"/>
      <c r="S27" s="5"/>
      <c r="AH27" s="23"/>
    </row>
    <row r="28" spans="1:502" ht="21" customHeight="1">
      <c r="A28" s="23"/>
      <c r="C28" s="8"/>
      <c r="D28" s="29"/>
      <c r="F28" s="5"/>
      <c r="G28" s="21"/>
      <c r="H28" s="222" t="s">
        <v>82</v>
      </c>
      <c r="I28" s="223"/>
      <c r="J28" s="198"/>
      <c r="K28" s="199"/>
      <c r="L28" s="200"/>
      <c r="M28" s="21"/>
      <c r="N28" s="5"/>
      <c r="O28" s="5"/>
      <c r="P28" s="5"/>
      <c r="Q28" s="5"/>
      <c r="R28" s="5"/>
      <c r="S28" s="5"/>
      <c r="T28" s="8"/>
      <c r="U28" s="8"/>
      <c r="V28" s="8"/>
      <c r="W28" s="8"/>
      <c r="X28" s="8"/>
      <c r="Y28" s="8"/>
      <c r="Z28" s="8"/>
      <c r="AA28" s="8"/>
      <c r="AB28" s="8"/>
      <c r="AC28" s="8"/>
      <c r="AD28" s="8"/>
      <c r="AE28" s="8"/>
      <c r="AF28" s="8"/>
      <c r="AG28" s="8"/>
      <c r="AH28" s="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28"/>
      <c r="B29" s="8"/>
      <c r="C29" s="7"/>
      <c r="D29" s="29"/>
      <c r="E29" s="8"/>
      <c r="F29" s="5"/>
      <c r="G29" s="21"/>
      <c r="H29" s="222"/>
      <c r="I29" s="223"/>
      <c r="J29" s="198"/>
      <c r="K29" s="199"/>
      <c r="L29" s="200"/>
      <c r="M29" s="21"/>
      <c r="N29" s="5"/>
      <c r="O29" s="5"/>
      <c r="P29" s="5"/>
      <c r="Q29" s="5"/>
      <c r="R29" s="5"/>
      <c r="S29" s="5"/>
      <c r="T29" s="8"/>
      <c r="U29" s="8"/>
      <c r="V29" s="8"/>
      <c r="W29" s="8"/>
      <c r="X29" s="8"/>
      <c r="Y29" s="8"/>
      <c r="Z29" s="8"/>
      <c r="AA29" s="8"/>
      <c r="AB29" s="8"/>
      <c r="AC29" s="8"/>
      <c r="AD29" s="8"/>
      <c r="AE29" s="8"/>
      <c r="AF29" s="8"/>
      <c r="AG29" s="8"/>
      <c r="AH29" s="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28"/>
      <c r="B30" s="8"/>
      <c r="C30" s="7"/>
      <c r="D30" s="29"/>
      <c r="E30" s="8"/>
      <c r="F30" s="5"/>
      <c r="G30" s="21"/>
      <c r="H30" s="222"/>
      <c r="I30" s="223"/>
      <c r="J30" s="201"/>
      <c r="K30" s="202"/>
      <c r="L30" s="203"/>
      <c r="M30" s="21"/>
      <c r="N30" s="5"/>
      <c r="O30" s="5"/>
      <c r="P30" s="5"/>
      <c r="Q30" s="5"/>
      <c r="R30" s="5"/>
      <c r="S30" s="5"/>
      <c r="T30" s="8"/>
      <c r="U30" s="8"/>
      <c r="V30" s="8"/>
      <c r="W30" s="8"/>
      <c r="X30" s="8"/>
      <c r="Y30" s="8"/>
      <c r="Z30" s="8"/>
      <c r="AA30" s="8"/>
      <c r="AB30" s="8"/>
      <c r="AC30" s="8"/>
      <c r="AD30" s="8"/>
      <c r="AE30" s="8"/>
      <c r="AF30" s="8"/>
      <c r="AG30" s="8"/>
      <c r="AH30" s="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28"/>
      <c r="B31" s="8"/>
      <c r="C31" s="7"/>
      <c r="D31" s="29"/>
      <c r="E31" s="8"/>
      <c r="F31" s="5"/>
      <c r="G31" s="21"/>
      <c r="H31" s="74"/>
      <c r="I31" s="21"/>
      <c r="J31" s="21"/>
      <c r="K31" s="21"/>
      <c r="L31" s="21"/>
      <c r="M31" s="21"/>
      <c r="N31" s="5"/>
      <c r="O31" s="5"/>
      <c r="P31" s="5"/>
      <c r="Q31" s="5"/>
      <c r="R31" s="5"/>
      <c r="S31" s="5"/>
      <c r="T31" s="8"/>
      <c r="U31" s="8"/>
      <c r="V31" s="8"/>
      <c r="W31" s="8"/>
      <c r="X31" s="8"/>
      <c r="Y31" s="8"/>
      <c r="Z31" s="8"/>
      <c r="AA31" s="8"/>
      <c r="AB31" s="8"/>
      <c r="AC31" s="8"/>
      <c r="AD31" s="8"/>
      <c r="AE31" s="8"/>
      <c r="AF31" s="8"/>
      <c r="AG31" s="8"/>
      <c r="AH31" s="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28"/>
      <c r="B32" s="8"/>
      <c r="C32" s="7"/>
      <c r="D32" s="29"/>
      <c r="E32" s="8"/>
      <c r="F32" s="5"/>
      <c r="G32" s="217" t="s">
        <v>8</v>
      </c>
      <c r="H32" s="21"/>
      <c r="I32" s="21"/>
      <c r="J32" s="21"/>
      <c r="K32" s="21"/>
      <c r="L32" s="21"/>
      <c r="M32" s="21"/>
      <c r="N32" s="5"/>
      <c r="O32" s="5"/>
      <c r="P32" s="5"/>
      <c r="Q32" s="5"/>
      <c r="R32" s="5"/>
      <c r="S32" s="5"/>
      <c r="T32" s="8"/>
      <c r="U32" s="8"/>
      <c r="V32" s="8"/>
      <c r="W32" s="8"/>
      <c r="X32" s="8"/>
      <c r="Y32" s="8"/>
      <c r="Z32" s="8"/>
      <c r="AA32" s="8"/>
      <c r="AB32" s="8"/>
      <c r="AC32" s="8"/>
      <c r="AD32" s="8"/>
      <c r="AE32" s="8"/>
      <c r="AF32" s="8"/>
      <c r="AG32" s="8"/>
      <c r="AH32" s="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28"/>
      <c r="B33" s="8"/>
      <c r="C33" s="8"/>
      <c r="D33" s="29"/>
      <c r="E33" s="8"/>
      <c r="F33" s="5"/>
      <c r="G33" s="217"/>
      <c r="H33" s="158"/>
      <c r="I33" s="180" t="s">
        <v>41</v>
      </c>
      <c r="J33" s="180" t="s">
        <v>44</v>
      </c>
      <c r="K33" s="180" t="s">
        <v>45</v>
      </c>
      <c r="L33" s="180" t="s">
        <v>46</v>
      </c>
      <c r="M33" s="180" t="s">
        <v>47</v>
      </c>
      <c r="N33" s="180" t="s">
        <v>42</v>
      </c>
      <c r="O33" s="5"/>
      <c r="S33" s="5"/>
      <c r="T33" s="8"/>
      <c r="U33" s="8"/>
      <c r="V33" s="8"/>
      <c r="W33" s="8"/>
      <c r="X33" s="8"/>
      <c r="Y33" s="8"/>
      <c r="Z33" s="8"/>
      <c r="AA33" s="8"/>
      <c r="AB33" s="8"/>
      <c r="AC33" s="8"/>
      <c r="AD33" s="8"/>
      <c r="AE33" s="8"/>
      <c r="AF33" s="8"/>
      <c r="AG33" s="8"/>
      <c r="AH33" s="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28"/>
      <c r="B34" s="8"/>
      <c r="C34" s="8"/>
      <c r="D34" s="29"/>
      <c r="E34" s="8"/>
      <c r="G34" s="217"/>
      <c r="H34" s="177" t="s">
        <v>48</v>
      </c>
      <c r="I34" s="79">
        <v>217129</v>
      </c>
      <c r="J34" s="80"/>
      <c r="K34" s="80"/>
      <c r="L34" s="80"/>
      <c r="M34" s="80"/>
      <c r="N34" s="80"/>
      <c r="T34" s="8"/>
      <c r="U34" s="8"/>
      <c r="V34" s="8"/>
      <c r="W34" s="8"/>
      <c r="X34" s="8"/>
      <c r="Y34" s="8"/>
      <c r="Z34" s="8"/>
      <c r="AA34" s="8"/>
      <c r="AB34" s="8"/>
      <c r="AC34" s="8"/>
      <c r="AD34" s="8"/>
      <c r="AE34" s="8"/>
      <c r="AF34" s="8"/>
      <c r="AG34" s="8"/>
      <c r="AH34" s="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28"/>
      <c r="B35" s="8"/>
      <c r="C35" s="8"/>
      <c r="D35" s="29"/>
      <c r="E35" s="8"/>
      <c r="G35" s="8"/>
      <c r="H35" s="177" t="s">
        <v>49</v>
      </c>
      <c r="I35" s="79">
        <v>257281</v>
      </c>
      <c r="J35" s="79">
        <v>312409</v>
      </c>
      <c r="K35" s="79">
        <v>185163</v>
      </c>
      <c r="L35" s="80"/>
      <c r="M35" s="80"/>
      <c r="N35" s="80"/>
      <c r="T35" s="8"/>
      <c r="U35" s="8"/>
      <c r="V35" s="8"/>
      <c r="W35" s="8"/>
      <c r="X35" s="8"/>
      <c r="Y35" s="8"/>
      <c r="Z35" s="8"/>
      <c r="AA35" s="8"/>
      <c r="AB35" s="8"/>
      <c r="AC35" s="8"/>
      <c r="AD35" s="8"/>
      <c r="AE35" s="8"/>
      <c r="AF35" s="8"/>
      <c r="AG35" s="8"/>
      <c r="AH35" s="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28"/>
      <c r="B36" s="8"/>
      <c r="C36" s="8"/>
      <c r="D36" s="29"/>
      <c r="E36" s="8"/>
      <c r="G36" s="8"/>
      <c r="H36" s="177" t="s">
        <v>50</v>
      </c>
      <c r="I36" s="79">
        <v>232019</v>
      </c>
      <c r="J36" s="79">
        <v>308782</v>
      </c>
      <c r="K36" s="79">
        <v>192598</v>
      </c>
      <c r="L36" s="79">
        <v>279420</v>
      </c>
      <c r="M36" s="80"/>
      <c r="N36" s="80"/>
      <c r="T36" s="8"/>
      <c r="U36" s="8"/>
      <c r="V36" s="8"/>
      <c r="W36" s="8"/>
      <c r="X36" s="8"/>
      <c r="Y36" s="8"/>
      <c r="Z36" s="8"/>
      <c r="AA36" s="8"/>
      <c r="AB36" s="8"/>
      <c r="AC36" s="8"/>
      <c r="AD36" s="8"/>
      <c r="AE36" s="8"/>
      <c r="AF36" s="8"/>
      <c r="AG36" s="8"/>
      <c r="AH36" s="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28"/>
      <c r="B37" s="8"/>
      <c r="C37" s="8"/>
      <c r="D37" s="29"/>
      <c r="E37" s="8"/>
      <c r="G37" s="75"/>
      <c r="H37" s="177" t="s">
        <v>51</v>
      </c>
      <c r="I37" s="79">
        <v>238271</v>
      </c>
      <c r="J37" s="79">
        <v>304242</v>
      </c>
      <c r="K37" s="79">
        <v>240355</v>
      </c>
      <c r="L37" s="79">
        <v>281793</v>
      </c>
      <c r="M37" s="79">
        <v>181091</v>
      </c>
      <c r="N37" s="79">
        <v>241258</v>
      </c>
      <c r="U37" s="8"/>
      <c r="V37" s="8"/>
      <c r="W37" s="8"/>
      <c r="X37" s="8"/>
      <c r="Y37" s="8"/>
      <c r="Z37" s="8"/>
      <c r="AA37" s="8"/>
      <c r="AB37" s="8"/>
      <c r="AC37" s="8"/>
      <c r="AD37" s="8"/>
      <c r="AE37" s="8"/>
      <c r="AF37" s="8"/>
      <c r="AG37" s="8"/>
      <c r="AH37" s="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28"/>
      <c r="B38" s="8"/>
      <c r="C38" s="8"/>
      <c r="D38" s="29"/>
      <c r="E38" s="8"/>
      <c r="G38" s="75"/>
      <c r="H38" s="178" t="s">
        <v>52</v>
      </c>
      <c r="I38" s="81">
        <v>221061</v>
      </c>
      <c r="J38" s="81">
        <v>280690</v>
      </c>
      <c r="K38" s="81">
        <v>283143</v>
      </c>
      <c r="L38" s="81">
        <v>279280</v>
      </c>
      <c r="M38" s="81">
        <v>247569</v>
      </c>
      <c r="N38" s="81">
        <v>247027</v>
      </c>
      <c r="U38" s="8"/>
      <c r="V38" s="8"/>
      <c r="W38" s="8"/>
      <c r="X38" s="8"/>
      <c r="Y38" s="8"/>
      <c r="Z38" s="8"/>
      <c r="AA38" s="8"/>
      <c r="AB38" s="8"/>
      <c r="AC38" s="8"/>
      <c r="AD38" s="8"/>
      <c r="AE38" s="8"/>
      <c r="AF38" s="8"/>
      <c r="AG38" s="8"/>
      <c r="AH38" s="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28"/>
      <c r="B39" s="8"/>
      <c r="C39" s="8"/>
      <c r="D39" s="29"/>
      <c r="E39" s="8"/>
      <c r="G39" s="10"/>
      <c r="H39" s="179" t="s">
        <v>53</v>
      </c>
      <c r="I39" s="68">
        <v>233152</v>
      </c>
      <c r="J39" s="68">
        <v>301513</v>
      </c>
      <c r="K39" s="68"/>
      <c r="L39" s="68"/>
      <c r="M39" s="68"/>
      <c r="N39" s="68"/>
      <c r="Q39" s="66"/>
      <c r="R39" s="59"/>
      <c r="U39" s="8"/>
      <c r="V39" s="8"/>
      <c r="W39" s="8"/>
      <c r="X39" s="8"/>
      <c r="Y39" s="8"/>
      <c r="Z39" s="8"/>
      <c r="AA39" s="8"/>
      <c r="AB39" s="8"/>
      <c r="AC39" s="8"/>
      <c r="AD39" s="8"/>
      <c r="AE39" s="8"/>
      <c r="AF39" s="8"/>
      <c r="AG39" s="8"/>
      <c r="AH39" s="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28"/>
      <c r="B40" s="8"/>
      <c r="C40" s="8"/>
      <c r="D40" s="29"/>
      <c r="E40" s="8"/>
      <c r="G40" s="8"/>
      <c r="H40" s="179" t="s">
        <v>65</v>
      </c>
      <c r="I40" s="67">
        <v>15911</v>
      </c>
      <c r="J40" s="67">
        <v>12375</v>
      </c>
      <c r="K40" s="67"/>
      <c r="L40" s="67"/>
      <c r="M40" s="67"/>
      <c r="N40" s="67"/>
      <c r="R40" s="59"/>
      <c r="U40" s="8"/>
      <c r="V40" s="8"/>
      <c r="W40" s="8"/>
      <c r="X40" s="8"/>
      <c r="Y40" s="8"/>
      <c r="Z40" s="8"/>
      <c r="AA40" s="8"/>
      <c r="AB40" s="8"/>
      <c r="AC40" s="8"/>
      <c r="AD40" s="8"/>
      <c r="AE40" s="8"/>
      <c r="AF40" s="8"/>
      <c r="AG40" s="8"/>
      <c r="AH40" s="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28"/>
      <c r="B41" s="8"/>
      <c r="C41" s="8"/>
      <c r="D41" s="29"/>
      <c r="E41" s="8"/>
      <c r="G41" s="8"/>
      <c r="H41" s="21"/>
      <c r="I41" s="21"/>
      <c r="J41" s="21"/>
      <c r="K41" s="21"/>
      <c r="L41" s="21"/>
      <c r="M41" s="21"/>
      <c r="P41" s="33"/>
      <c r="Q41" s="53"/>
      <c r="R41" s="30"/>
      <c r="S41" s="31"/>
      <c r="T41" s="7"/>
      <c r="U41" s="7"/>
      <c r="V41" s="7"/>
      <c r="W41" s="7"/>
      <c r="X41" s="7"/>
      <c r="Y41" s="7"/>
      <c r="Z41" s="7"/>
      <c r="AA41" s="7"/>
      <c r="AB41" s="7"/>
      <c r="AC41" s="7"/>
      <c r="AD41" s="7"/>
      <c r="AE41" s="7"/>
      <c r="AF41" s="7"/>
      <c r="AG41" s="7"/>
      <c r="AH41" s="23"/>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28"/>
      <c r="B42" s="8"/>
      <c r="C42" s="8"/>
      <c r="D42" s="29"/>
      <c r="E42" s="8"/>
      <c r="G42" s="8"/>
      <c r="H42" s="158" t="s">
        <v>22</v>
      </c>
      <c r="I42" s="159" t="s">
        <v>54</v>
      </c>
      <c r="J42" s="160" t="s">
        <v>43</v>
      </c>
      <c r="K42" s="204" t="s">
        <v>79</v>
      </c>
      <c r="L42" s="205"/>
      <c r="M42" s="205"/>
      <c r="N42" s="205"/>
      <c r="O42" s="206"/>
      <c r="P42" s="33"/>
      <c r="Q42" s="53"/>
      <c r="R42" s="30"/>
      <c r="S42" s="31"/>
      <c r="T42" s="8"/>
      <c r="U42" s="8"/>
      <c r="V42" s="8"/>
      <c r="W42" s="8"/>
      <c r="X42" s="8"/>
      <c r="Y42" s="8"/>
      <c r="Z42" s="8"/>
      <c r="AA42" s="8"/>
      <c r="AB42" s="8"/>
      <c r="AC42" s="8"/>
      <c r="AD42" s="8"/>
      <c r="AE42" s="8"/>
      <c r="AF42" s="8"/>
      <c r="AG42" s="8"/>
      <c r="AH42" s="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28"/>
      <c r="B43" s="8"/>
      <c r="C43" s="8"/>
      <c r="D43" s="29"/>
      <c r="E43" s="8"/>
      <c r="G43" s="8"/>
      <c r="H43" s="175" t="s">
        <v>23</v>
      </c>
      <c r="I43" s="82">
        <v>3.8</v>
      </c>
      <c r="J43" s="63"/>
      <c r="K43" s="207"/>
      <c r="L43" s="208"/>
      <c r="M43" s="208"/>
      <c r="N43" s="208"/>
      <c r="O43" s="209"/>
      <c r="P43" s="34"/>
      <c r="Q43" s="54"/>
      <c r="R43" s="32"/>
      <c r="S43" s="31"/>
      <c r="T43" s="8"/>
      <c r="U43" s="8"/>
      <c r="V43" s="8"/>
      <c r="W43" s="8"/>
      <c r="X43" s="8"/>
      <c r="Y43" s="8"/>
      <c r="Z43" s="8"/>
      <c r="AA43" s="8"/>
      <c r="AB43" s="8"/>
      <c r="AC43" s="8"/>
      <c r="AD43" s="8"/>
      <c r="AE43" s="8"/>
      <c r="AF43" s="8"/>
      <c r="AG43" s="8"/>
      <c r="AH43" s="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28"/>
      <c r="B44" s="8"/>
      <c r="C44" s="8"/>
      <c r="D44" s="29"/>
      <c r="E44" s="8"/>
      <c r="G44" s="10"/>
      <c r="H44" s="175" t="s">
        <v>24</v>
      </c>
      <c r="I44" s="82">
        <v>1.4</v>
      </c>
      <c r="J44" s="62"/>
      <c r="K44" s="207"/>
      <c r="L44" s="208"/>
      <c r="M44" s="208"/>
      <c r="N44" s="208"/>
      <c r="O44" s="209"/>
      <c r="P44" s="34"/>
      <c r="Q44" s="54"/>
      <c r="R44" s="32"/>
      <c r="S44" s="31"/>
      <c r="T44" s="8"/>
      <c r="U44" s="8"/>
      <c r="V44" s="8"/>
      <c r="W44" s="8"/>
      <c r="X44" s="8"/>
      <c r="Y44" s="8"/>
      <c r="Z44" s="8"/>
      <c r="AA44" s="8"/>
      <c r="AB44" s="8"/>
      <c r="AC44" s="8"/>
      <c r="AD44" s="8"/>
      <c r="AE44" s="8"/>
      <c r="AF44" s="8"/>
      <c r="AG44" s="8"/>
      <c r="AH44" s="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28"/>
      <c r="B45" s="8"/>
      <c r="C45" s="8"/>
      <c r="D45" s="29"/>
      <c r="E45" s="8"/>
      <c r="G45" s="10"/>
      <c r="H45" s="175" t="s">
        <v>25</v>
      </c>
      <c r="I45" s="82">
        <v>4.3</v>
      </c>
      <c r="J45" s="62"/>
      <c r="K45" s="207"/>
      <c r="L45" s="208"/>
      <c r="M45" s="208"/>
      <c r="N45" s="208"/>
      <c r="O45" s="209"/>
      <c r="P45" s="34"/>
      <c r="Q45" s="54"/>
      <c r="R45" s="32"/>
      <c r="S45" s="31"/>
      <c r="T45" s="8"/>
      <c r="U45" s="8"/>
      <c r="V45" s="8"/>
      <c r="W45" s="8"/>
      <c r="X45" s="8"/>
      <c r="Y45" s="8"/>
      <c r="Z45" s="8"/>
      <c r="AA45" s="8"/>
      <c r="AB45" s="8"/>
      <c r="AC45" s="8"/>
      <c r="AD45" s="8"/>
      <c r="AE45" s="8"/>
      <c r="AF45" s="8"/>
      <c r="AG45" s="8"/>
      <c r="AH45" s="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28"/>
      <c r="B46" s="8"/>
      <c r="C46" s="8"/>
      <c r="D46" s="29"/>
      <c r="E46" s="8"/>
      <c r="G46" s="10"/>
      <c r="H46" s="175" t="s">
        <v>26</v>
      </c>
      <c r="I46" s="82">
        <v>2.2000000000000002</v>
      </c>
      <c r="J46" s="62"/>
      <c r="K46" s="207"/>
      <c r="L46" s="208"/>
      <c r="M46" s="208"/>
      <c r="N46" s="208"/>
      <c r="O46" s="209"/>
      <c r="P46" s="34"/>
      <c r="Q46" s="54"/>
      <c r="R46" s="32"/>
      <c r="S46" s="31"/>
      <c r="T46" s="8"/>
      <c r="U46" s="8"/>
      <c r="V46" s="8"/>
      <c r="W46" s="8"/>
      <c r="X46" s="8"/>
      <c r="Y46" s="8"/>
      <c r="Z46" s="8"/>
      <c r="AA46" s="8"/>
      <c r="AB46" s="8"/>
      <c r="AC46" s="8"/>
      <c r="AD46" s="8"/>
      <c r="AE46" s="8"/>
      <c r="AF46" s="8"/>
      <c r="AG46" s="8"/>
      <c r="AH46" s="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28"/>
      <c r="B47" s="8"/>
      <c r="C47" s="8"/>
      <c r="D47" s="29"/>
      <c r="E47" s="8"/>
      <c r="G47" s="10"/>
      <c r="H47" s="175" t="s">
        <v>27</v>
      </c>
      <c r="I47" s="82">
        <v>3.6</v>
      </c>
      <c r="J47" s="62"/>
      <c r="K47" s="207"/>
      <c r="L47" s="208"/>
      <c r="M47" s="208"/>
      <c r="N47" s="208"/>
      <c r="O47" s="209"/>
      <c r="P47" s="34"/>
      <c r="Q47" s="54"/>
      <c r="R47" s="32"/>
      <c r="S47" s="31"/>
      <c r="T47" s="8"/>
      <c r="U47" s="8"/>
      <c r="V47" s="8"/>
      <c r="W47" s="8"/>
      <c r="X47" s="8"/>
      <c r="Y47" s="8"/>
      <c r="Z47" s="8"/>
      <c r="AA47" s="8"/>
      <c r="AB47" s="8"/>
      <c r="AC47" s="8"/>
      <c r="AD47" s="8"/>
      <c r="AE47" s="8"/>
      <c r="AF47" s="8"/>
      <c r="AG47" s="8"/>
      <c r="AH47" s="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28"/>
      <c r="B48" s="8"/>
      <c r="C48" s="8"/>
      <c r="D48" s="29"/>
      <c r="E48" s="8"/>
      <c r="G48" s="10"/>
      <c r="H48" s="175" t="s">
        <v>28</v>
      </c>
      <c r="I48" s="82">
        <v>3.5</v>
      </c>
      <c r="J48" s="62"/>
      <c r="K48" s="207"/>
      <c r="L48" s="208"/>
      <c r="M48" s="208"/>
      <c r="N48" s="208"/>
      <c r="O48" s="209"/>
      <c r="P48" s="34"/>
      <c r="Q48" s="54"/>
      <c r="R48" s="32"/>
      <c r="S48" s="31"/>
      <c r="T48" s="8"/>
      <c r="U48" s="8"/>
      <c r="V48" s="8"/>
      <c r="W48" s="8"/>
      <c r="X48" s="8"/>
      <c r="Y48" s="8"/>
      <c r="Z48" s="8"/>
      <c r="AA48" s="8"/>
      <c r="AB48" s="8"/>
      <c r="AC48" s="8"/>
      <c r="AD48" s="8"/>
      <c r="AE48" s="8"/>
      <c r="AF48" s="8"/>
      <c r="AG48" s="8"/>
      <c r="AH48" s="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28"/>
      <c r="B49" s="8"/>
      <c r="C49" s="8"/>
      <c r="D49" s="29"/>
      <c r="E49" s="8"/>
      <c r="G49" s="10"/>
      <c r="H49" s="8"/>
      <c r="I49" s="8"/>
      <c r="J49" s="8"/>
      <c r="K49" s="207"/>
      <c r="L49" s="208"/>
      <c r="M49" s="208"/>
      <c r="N49" s="208"/>
      <c r="O49" s="209"/>
      <c r="P49" s="34"/>
      <c r="Q49" s="54"/>
      <c r="R49" s="32"/>
      <c r="S49" s="31"/>
      <c r="T49" s="8"/>
      <c r="U49" s="8"/>
      <c r="V49" s="8"/>
      <c r="W49" s="8"/>
      <c r="X49" s="8"/>
      <c r="Y49" s="8"/>
      <c r="Z49" s="8"/>
      <c r="AA49" s="8"/>
      <c r="AB49" s="8"/>
      <c r="AC49" s="8"/>
      <c r="AD49" s="8"/>
      <c r="AE49" s="8"/>
      <c r="AF49" s="8"/>
      <c r="AG49" s="8"/>
      <c r="AH49" s="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28"/>
      <c r="B50" s="8"/>
      <c r="C50" s="8"/>
      <c r="D50" s="29"/>
      <c r="E50" s="8"/>
      <c r="G50" s="10"/>
      <c r="H50" s="8"/>
      <c r="I50" s="8"/>
      <c r="J50" s="64"/>
      <c r="K50" s="207"/>
      <c r="L50" s="208"/>
      <c r="M50" s="208"/>
      <c r="N50" s="208"/>
      <c r="O50" s="209"/>
      <c r="P50" s="34"/>
      <c r="Q50" s="54"/>
      <c r="R50" s="32"/>
      <c r="S50" s="31"/>
      <c r="T50" s="8"/>
      <c r="U50" s="8"/>
      <c r="V50" s="8"/>
      <c r="W50" s="8"/>
      <c r="X50" s="8"/>
      <c r="Y50" s="8"/>
      <c r="Z50" s="8"/>
      <c r="AA50" s="8"/>
      <c r="AB50" s="8"/>
      <c r="AC50" s="8"/>
      <c r="AD50" s="8"/>
      <c r="AE50" s="8"/>
      <c r="AF50" s="8"/>
      <c r="AG50" s="8"/>
      <c r="AH50" s="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28"/>
      <c r="B51" s="8"/>
      <c r="C51" s="8"/>
      <c r="D51" s="29"/>
      <c r="E51" s="8"/>
      <c r="G51" s="10"/>
      <c r="H51" s="8"/>
      <c r="I51" s="8"/>
      <c r="J51" s="64"/>
      <c r="K51" s="207"/>
      <c r="L51" s="208"/>
      <c r="M51" s="208"/>
      <c r="N51" s="208"/>
      <c r="O51" s="209"/>
      <c r="P51" s="34"/>
      <c r="Q51" s="54"/>
      <c r="R51" s="32"/>
      <c r="S51" s="31"/>
      <c r="T51" s="8"/>
      <c r="U51" s="8"/>
      <c r="V51" s="8"/>
      <c r="W51" s="8"/>
      <c r="X51" s="8"/>
      <c r="Y51" s="8"/>
      <c r="Z51" s="8"/>
      <c r="AA51" s="8"/>
      <c r="AB51" s="8"/>
      <c r="AC51" s="8"/>
      <c r="AD51" s="8"/>
      <c r="AE51" s="8"/>
      <c r="AF51" s="8"/>
      <c r="AG51" s="8"/>
      <c r="AH51" s="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28"/>
      <c r="B52" s="8"/>
      <c r="C52" s="8"/>
      <c r="D52" s="29"/>
      <c r="E52" s="8"/>
      <c r="G52" s="10"/>
      <c r="H52" s="8"/>
      <c r="I52" s="64"/>
      <c r="J52" s="64"/>
      <c r="K52" s="210"/>
      <c r="L52" s="211"/>
      <c r="M52" s="211"/>
      <c r="N52" s="211"/>
      <c r="O52" s="212"/>
      <c r="P52" s="34"/>
      <c r="Q52" s="54"/>
      <c r="R52" s="32"/>
      <c r="S52" s="31"/>
      <c r="T52" s="8"/>
      <c r="U52" s="8"/>
      <c r="V52" s="8"/>
      <c r="W52" s="8"/>
      <c r="X52" s="8"/>
      <c r="Y52" s="8"/>
      <c r="Z52" s="8"/>
      <c r="AA52" s="8"/>
      <c r="AB52" s="8"/>
      <c r="AC52" s="8"/>
      <c r="AD52" s="8"/>
      <c r="AE52" s="8"/>
      <c r="AF52" s="8"/>
      <c r="AG52" s="8"/>
      <c r="AH52" s="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28"/>
      <c r="B53" s="8"/>
      <c r="C53" s="8"/>
      <c r="D53" s="29"/>
      <c r="E53" s="8"/>
      <c r="G53" s="10"/>
      <c r="H53" s="8"/>
      <c r="I53" s="8"/>
      <c r="J53" s="65"/>
      <c r="K53" s="8"/>
      <c r="L53" s="43"/>
      <c r="M53" s="43"/>
      <c r="P53" s="34"/>
      <c r="Q53" s="54"/>
      <c r="R53" s="32"/>
      <c r="S53" s="31"/>
      <c r="T53" s="8"/>
      <c r="U53" s="8"/>
      <c r="V53" s="8"/>
      <c r="W53" s="8"/>
      <c r="X53" s="8"/>
      <c r="Y53" s="8"/>
      <c r="Z53" s="8"/>
      <c r="AA53" s="8"/>
      <c r="AB53" s="8"/>
      <c r="AC53" s="8"/>
      <c r="AD53" s="8"/>
      <c r="AE53" s="8"/>
      <c r="AF53" s="8"/>
      <c r="AG53" s="8"/>
      <c r="AH53" s="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28"/>
      <c r="B54" s="8"/>
      <c r="C54" s="8"/>
      <c r="D54" s="29"/>
      <c r="E54" s="8"/>
      <c r="G54" s="224" t="s">
        <v>66</v>
      </c>
      <c r="H54" s="8"/>
      <c r="I54" s="8"/>
      <c r="J54" s="8"/>
      <c r="K54" s="8"/>
      <c r="L54" s="43"/>
      <c r="M54" s="43"/>
      <c r="P54" s="34"/>
      <c r="Q54" s="54"/>
      <c r="R54" s="32"/>
      <c r="S54" s="31"/>
      <c r="T54" s="8"/>
      <c r="U54" s="8"/>
      <c r="V54" s="8"/>
      <c r="W54" s="8"/>
      <c r="X54" s="8"/>
      <c r="Y54" s="8"/>
      <c r="Z54" s="8"/>
      <c r="AA54" s="8"/>
      <c r="AB54" s="8"/>
      <c r="AC54" s="8"/>
      <c r="AD54" s="8"/>
      <c r="AE54" s="8"/>
      <c r="AF54" s="8"/>
      <c r="AG54" s="8"/>
      <c r="AH54" s="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28"/>
      <c r="B55" s="8"/>
      <c r="C55" s="8"/>
      <c r="D55" s="29"/>
      <c r="E55" s="8"/>
      <c r="G55" s="225"/>
      <c r="H55" s="158" t="s">
        <v>22</v>
      </c>
      <c r="I55" s="168" t="s">
        <v>40</v>
      </c>
      <c r="J55" s="159" t="s">
        <v>68</v>
      </c>
      <c r="K55" s="186" t="s">
        <v>78</v>
      </c>
      <c r="L55" s="187"/>
      <c r="M55" s="187"/>
      <c r="N55" s="187"/>
      <c r="O55" s="188"/>
      <c r="P55" s="33"/>
      <c r="Q55" s="53"/>
      <c r="R55" s="30"/>
      <c r="S55" s="31"/>
      <c r="T55" s="8"/>
      <c r="U55" s="8"/>
      <c r="V55" s="8"/>
      <c r="W55" s="8"/>
      <c r="X55" s="8"/>
      <c r="Y55" s="8"/>
      <c r="Z55" s="8"/>
      <c r="AA55" s="8"/>
      <c r="AB55" s="8"/>
      <c r="AC55" s="8"/>
      <c r="AD55" s="8"/>
      <c r="AE55" s="8"/>
      <c r="AF55" s="8"/>
      <c r="AG55" s="8"/>
      <c r="AH55" s="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28"/>
      <c r="B56" s="8"/>
      <c r="C56" s="8"/>
      <c r="D56" s="29"/>
      <c r="E56" s="8"/>
      <c r="G56" s="226"/>
      <c r="H56" s="175" t="s">
        <v>3</v>
      </c>
      <c r="I56" s="83">
        <v>1</v>
      </c>
      <c r="J56" s="84">
        <v>54345</v>
      </c>
      <c r="K56" s="189"/>
      <c r="L56" s="190"/>
      <c r="M56" s="190"/>
      <c r="N56" s="190"/>
      <c r="O56" s="191"/>
      <c r="P56" s="33"/>
      <c r="Q56" s="53"/>
      <c r="R56" s="30"/>
      <c r="S56" s="31"/>
      <c r="T56" s="8"/>
      <c r="U56" s="8"/>
      <c r="V56" s="8"/>
      <c r="W56" s="8"/>
      <c r="X56" s="8"/>
      <c r="Y56" s="8"/>
      <c r="Z56" s="8"/>
      <c r="AA56" s="8"/>
      <c r="AB56" s="8"/>
      <c r="AC56" s="8"/>
      <c r="AD56" s="8"/>
      <c r="AE56" s="8"/>
      <c r="AF56" s="8"/>
      <c r="AG56" s="8"/>
      <c r="AH56" s="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28"/>
      <c r="B57" s="8"/>
      <c r="C57" s="8"/>
      <c r="D57" s="29"/>
      <c r="E57" s="8"/>
      <c r="G57" s="10"/>
      <c r="H57" s="175" t="s">
        <v>29</v>
      </c>
      <c r="I57" s="83">
        <v>2</v>
      </c>
      <c r="J57" s="85">
        <v>67321</v>
      </c>
      <c r="K57" s="189"/>
      <c r="L57" s="190"/>
      <c r="M57" s="190"/>
      <c r="N57" s="190"/>
      <c r="O57" s="191"/>
      <c r="P57" s="33"/>
      <c r="Q57" s="53"/>
      <c r="R57" s="30"/>
      <c r="S57" s="31"/>
      <c r="T57" s="8"/>
      <c r="U57" s="8"/>
      <c r="V57" s="8"/>
      <c r="W57" s="8"/>
      <c r="X57" s="8"/>
      <c r="Y57" s="8"/>
      <c r="Z57" s="8"/>
      <c r="AA57" s="8"/>
      <c r="AB57" s="8"/>
      <c r="AC57" s="8"/>
      <c r="AD57" s="8"/>
      <c r="AE57" s="8"/>
      <c r="AF57" s="8"/>
      <c r="AG57" s="8"/>
      <c r="AH57" s="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28"/>
      <c r="B58" s="8"/>
      <c r="C58" s="8"/>
      <c r="D58" s="29"/>
      <c r="E58" s="8"/>
      <c r="G58" s="10"/>
      <c r="H58" s="175" t="s">
        <v>30</v>
      </c>
      <c r="I58" s="83">
        <v>3</v>
      </c>
      <c r="J58" s="85">
        <v>86911</v>
      </c>
      <c r="K58" s="189"/>
      <c r="L58" s="190"/>
      <c r="M58" s="190"/>
      <c r="N58" s="190"/>
      <c r="O58" s="191"/>
      <c r="P58" s="33"/>
      <c r="Q58" s="53"/>
      <c r="R58" s="30"/>
      <c r="S58" s="31"/>
      <c r="T58" s="8"/>
      <c r="U58" s="8"/>
      <c r="V58" s="8"/>
      <c r="W58" s="8"/>
      <c r="X58" s="8"/>
      <c r="Y58" s="8"/>
      <c r="Z58" s="8"/>
      <c r="AA58" s="8"/>
      <c r="AB58" s="8"/>
      <c r="AC58" s="8"/>
      <c r="AD58" s="8"/>
      <c r="AE58" s="8"/>
      <c r="AF58" s="8"/>
      <c r="AG58" s="8"/>
      <c r="AH58" s="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28"/>
      <c r="B59" s="8"/>
      <c r="C59" s="8"/>
      <c r="D59" s="29"/>
      <c r="E59" s="8"/>
      <c r="F59" s="5"/>
      <c r="G59" s="10"/>
      <c r="H59" s="175" t="s">
        <v>31</v>
      </c>
      <c r="I59" s="83">
        <v>4</v>
      </c>
      <c r="J59" s="85">
        <v>105222</v>
      </c>
      <c r="K59" s="189"/>
      <c r="L59" s="190"/>
      <c r="M59" s="190"/>
      <c r="N59" s="190"/>
      <c r="O59" s="191"/>
      <c r="P59" s="33"/>
      <c r="Q59" s="53"/>
      <c r="R59" s="30"/>
      <c r="S59" s="31"/>
      <c r="T59" s="8"/>
      <c r="U59" s="8"/>
      <c r="V59" s="8"/>
      <c r="W59" s="8"/>
      <c r="X59" s="8"/>
      <c r="Y59" s="8"/>
      <c r="Z59" s="8"/>
      <c r="AA59" s="8"/>
      <c r="AB59" s="8"/>
      <c r="AC59" s="8"/>
      <c r="AD59" s="8"/>
      <c r="AE59" s="8"/>
      <c r="AF59" s="8"/>
      <c r="AG59" s="8"/>
      <c r="AH59" s="23"/>
    </row>
    <row r="60" spans="1:502" s="7" customFormat="1" ht="21" customHeight="1">
      <c r="A60" s="28"/>
      <c r="B60" s="8"/>
      <c r="C60" s="8"/>
      <c r="D60" s="29"/>
      <c r="E60" s="8"/>
      <c r="F60" s="5"/>
      <c r="G60" s="10"/>
      <c r="H60" s="175" t="s">
        <v>32</v>
      </c>
      <c r="I60" s="83">
        <v>5</v>
      </c>
      <c r="J60" s="85">
        <v>110315</v>
      </c>
      <c r="K60" s="189"/>
      <c r="L60" s="190"/>
      <c r="M60" s="190"/>
      <c r="N60" s="190"/>
      <c r="O60" s="191"/>
      <c r="P60" s="33"/>
      <c r="Q60" s="53"/>
      <c r="R60" s="30"/>
      <c r="S60" s="31"/>
      <c r="T60" s="8"/>
      <c r="U60" s="8"/>
      <c r="V60" s="8"/>
      <c r="W60" s="8"/>
      <c r="X60" s="8"/>
      <c r="Y60" s="8"/>
      <c r="Z60" s="8"/>
      <c r="AA60" s="8"/>
      <c r="AB60" s="8"/>
      <c r="AC60" s="8"/>
      <c r="AD60" s="8"/>
      <c r="AE60" s="8"/>
      <c r="AF60" s="8"/>
      <c r="AG60" s="8"/>
      <c r="AH60" s="23"/>
    </row>
    <row r="61" spans="1:502" s="7" customFormat="1" ht="21" customHeight="1">
      <c r="A61" s="28"/>
      <c r="B61" s="8"/>
      <c r="C61" s="8"/>
      <c r="D61" s="29"/>
      <c r="E61" s="8"/>
      <c r="F61" s="5"/>
      <c r="G61" s="10"/>
      <c r="H61" s="175" t="s">
        <v>33</v>
      </c>
      <c r="I61" s="83">
        <v>6</v>
      </c>
      <c r="J61" s="85">
        <v>133153</v>
      </c>
      <c r="K61" s="189"/>
      <c r="L61" s="190"/>
      <c r="M61" s="190"/>
      <c r="N61" s="190"/>
      <c r="O61" s="191"/>
      <c r="P61" s="33"/>
      <c r="Q61" s="53"/>
      <c r="R61" s="30"/>
      <c r="S61" s="31"/>
      <c r="T61" s="8"/>
      <c r="U61" s="8"/>
      <c r="V61" s="8"/>
      <c r="W61" s="8"/>
      <c r="X61" s="8"/>
      <c r="Y61" s="8"/>
      <c r="Z61" s="8"/>
      <c r="AA61" s="8"/>
      <c r="AB61" s="8"/>
      <c r="AC61" s="8"/>
      <c r="AD61" s="8"/>
      <c r="AE61" s="8"/>
      <c r="AF61" s="8"/>
      <c r="AG61" s="8"/>
      <c r="AH61" s="23"/>
    </row>
    <row r="62" spans="1:502" s="7" customFormat="1" ht="21" customHeight="1">
      <c r="A62" s="28"/>
      <c r="B62" s="8"/>
      <c r="C62" s="8"/>
      <c r="D62" s="29"/>
      <c r="E62" s="8"/>
      <c r="F62" s="5"/>
      <c r="G62" s="10"/>
      <c r="H62" s="175" t="s">
        <v>34</v>
      </c>
      <c r="I62" s="83">
        <v>7</v>
      </c>
      <c r="J62" s="85">
        <v>156213</v>
      </c>
      <c r="K62" s="189"/>
      <c r="L62" s="190"/>
      <c r="M62" s="190"/>
      <c r="N62" s="190"/>
      <c r="O62" s="191"/>
      <c r="P62" s="33"/>
      <c r="Q62" s="53"/>
      <c r="R62" s="30"/>
      <c r="S62" s="31"/>
      <c r="T62" s="8"/>
      <c r="U62" s="8"/>
      <c r="V62" s="8"/>
      <c r="W62" s="8"/>
      <c r="X62" s="8"/>
      <c r="Y62" s="8"/>
      <c r="Z62" s="8"/>
      <c r="AA62" s="8"/>
      <c r="AB62" s="8"/>
      <c r="AC62" s="8"/>
      <c r="AD62" s="8"/>
      <c r="AE62" s="8"/>
      <c r="AF62" s="8"/>
      <c r="AG62" s="8"/>
      <c r="AH62" s="23"/>
    </row>
    <row r="63" spans="1:502" s="7" customFormat="1" ht="21" customHeight="1">
      <c r="A63" s="28"/>
      <c r="B63" s="8"/>
      <c r="C63" s="8"/>
      <c r="D63" s="29"/>
      <c r="E63" s="8"/>
      <c r="F63" s="5"/>
      <c r="G63" s="10"/>
      <c r="H63" s="175" t="s">
        <v>35</v>
      </c>
      <c r="I63" s="83">
        <v>8</v>
      </c>
      <c r="J63" s="85">
        <v>168158</v>
      </c>
      <c r="K63" s="189"/>
      <c r="L63" s="190"/>
      <c r="M63" s="190"/>
      <c r="N63" s="190"/>
      <c r="O63" s="191"/>
      <c r="P63" s="33"/>
      <c r="Q63" s="53"/>
      <c r="R63" s="30"/>
      <c r="S63" s="31"/>
      <c r="T63" s="8"/>
      <c r="U63" s="8"/>
      <c r="V63" s="8"/>
      <c r="W63" s="8"/>
      <c r="X63" s="8"/>
      <c r="Y63" s="8"/>
      <c r="Z63" s="8"/>
      <c r="AA63" s="8"/>
      <c r="AB63" s="8"/>
      <c r="AC63" s="8"/>
      <c r="AD63" s="8"/>
      <c r="AE63" s="8"/>
      <c r="AF63" s="8"/>
      <c r="AG63" s="8"/>
      <c r="AH63" s="23"/>
    </row>
    <row r="64" spans="1:502" s="7" customFormat="1" ht="21" customHeight="1">
      <c r="A64" s="28"/>
      <c r="B64" s="8"/>
      <c r="C64" s="8"/>
      <c r="D64" s="29"/>
      <c r="E64" s="8"/>
      <c r="F64" s="5"/>
      <c r="G64" s="10"/>
      <c r="H64" s="175" t="s">
        <v>36</v>
      </c>
      <c r="I64" s="83">
        <v>9</v>
      </c>
      <c r="J64" s="85">
        <v>135859</v>
      </c>
      <c r="K64" s="189"/>
      <c r="L64" s="190"/>
      <c r="M64" s="190"/>
      <c r="N64" s="190"/>
      <c r="O64" s="191"/>
      <c r="P64" s="33"/>
      <c r="Q64" s="53"/>
      <c r="R64" s="30"/>
      <c r="S64" s="31"/>
      <c r="T64" s="8"/>
      <c r="U64" s="8"/>
      <c r="V64" s="8"/>
      <c r="W64" s="8"/>
      <c r="X64" s="8"/>
      <c r="Y64" s="8"/>
      <c r="Z64" s="8"/>
      <c r="AA64" s="8"/>
      <c r="AB64" s="8"/>
      <c r="AC64" s="8"/>
      <c r="AD64" s="8"/>
      <c r="AE64" s="8"/>
      <c r="AF64" s="8"/>
      <c r="AG64" s="8"/>
      <c r="AH64" s="23"/>
    </row>
    <row r="65" spans="1:34" s="7" customFormat="1" ht="21" customHeight="1">
      <c r="A65" s="28"/>
      <c r="B65" s="8"/>
      <c r="C65" s="8"/>
      <c r="D65" s="29"/>
      <c r="E65" s="8"/>
      <c r="F65" s="5"/>
      <c r="G65" s="10"/>
      <c r="H65" s="175" t="s">
        <v>37</v>
      </c>
      <c r="I65" s="83">
        <v>10</v>
      </c>
      <c r="J65" s="85">
        <v>93628</v>
      </c>
      <c r="K65" s="192"/>
      <c r="L65" s="193"/>
      <c r="M65" s="193"/>
      <c r="N65" s="193"/>
      <c r="O65" s="194"/>
      <c r="P65" s="33"/>
      <c r="Q65" s="53"/>
      <c r="R65" s="30"/>
      <c r="S65" s="31"/>
      <c r="T65" s="8"/>
      <c r="U65" s="8"/>
      <c r="V65" s="8"/>
      <c r="W65" s="8"/>
      <c r="X65" s="8"/>
      <c r="Y65" s="8"/>
      <c r="Z65" s="8"/>
      <c r="AA65" s="8"/>
      <c r="AB65" s="8"/>
      <c r="AC65" s="8"/>
      <c r="AD65" s="8"/>
      <c r="AE65" s="8"/>
      <c r="AF65" s="8"/>
      <c r="AG65" s="8"/>
      <c r="AH65" s="23"/>
    </row>
    <row r="66" spans="1:34" s="7" customFormat="1" ht="21" customHeight="1">
      <c r="A66" s="28"/>
      <c r="B66" s="8"/>
      <c r="C66" s="8"/>
      <c r="D66" s="29"/>
      <c r="E66" s="8"/>
      <c r="F66" s="5"/>
      <c r="G66" s="10"/>
      <c r="H66" s="175" t="s">
        <v>38</v>
      </c>
      <c r="I66" s="83">
        <v>11</v>
      </c>
      <c r="J66" s="76">
        <v>80636</v>
      </c>
      <c r="K66" s="8"/>
      <c r="L66" s="8"/>
      <c r="M66" s="8"/>
      <c r="N66" s="5"/>
      <c r="O66" s="5"/>
      <c r="P66" s="33"/>
      <c r="Q66" s="53"/>
      <c r="R66" s="30"/>
      <c r="S66" s="31"/>
      <c r="T66" s="8"/>
      <c r="U66" s="8"/>
      <c r="V66" s="8"/>
      <c r="W66" s="8"/>
      <c r="X66" s="8"/>
      <c r="Y66" s="8"/>
      <c r="Z66" s="8"/>
      <c r="AA66" s="8"/>
      <c r="AB66" s="8"/>
      <c r="AC66" s="8"/>
      <c r="AD66" s="8"/>
      <c r="AE66" s="8"/>
      <c r="AF66" s="8"/>
      <c r="AG66" s="8"/>
      <c r="AH66" s="23"/>
    </row>
    <row r="67" spans="1:34" s="7" customFormat="1" ht="21" customHeight="1">
      <c r="A67" s="28"/>
      <c r="B67" s="8"/>
      <c r="C67" s="8"/>
      <c r="D67" s="29"/>
      <c r="E67" s="8"/>
      <c r="F67" s="5"/>
      <c r="G67" s="10"/>
      <c r="H67" s="175" t="s">
        <v>39</v>
      </c>
      <c r="I67" s="83">
        <v>12</v>
      </c>
      <c r="J67" s="76">
        <v>126231</v>
      </c>
      <c r="K67" s="8"/>
      <c r="L67" s="8"/>
      <c r="M67" s="8"/>
      <c r="N67" s="5"/>
      <c r="O67" s="5"/>
      <c r="P67" s="33"/>
      <c r="Q67" s="53"/>
      <c r="R67" s="30"/>
      <c r="S67" s="31"/>
      <c r="T67" s="8"/>
      <c r="U67" s="8"/>
      <c r="V67" s="8"/>
      <c r="W67" s="8"/>
      <c r="X67" s="8"/>
      <c r="Y67" s="8"/>
      <c r="Z67" s="8"/>
      <c r="AA67" s="8"/>
      <c r="AB67" s="8"/>
      <c r="AC67" s="8"/>
      <c r="AD67" s="8"/>
      <c r="AE67" s="8"/>
      <c r="AF67" s="8"/>
      <c r="AG67" s="8"/>
      <c r="AH67" s="23"/>
    </row>
    <row r="68" spans="1:34" s="7" customFormat="1" ht="21" customHeight="1">
      <c r="A68" s="28"/>
      <c r="B68" s="8"/>
      <c r="C68" s="8"/>
      <c r="D68" s="29"/>
      <c r="E68" s="8"/>
      <c r="F68" s="5"/>
      <c r="G68" s="10"/>
      <c r="H68" s="8"/>
      <c r="I68" s="8"/>
      <c r="J68" s="8"/>
      <c r="K68" s="8"/>
      <c r="L68" s="8"/>
      <c r="M68" s="8"/>
      <c r="N68" s="5"/>
      <c r="O68" s="5"/>
      <c r="P68" s="33"/>
      <c r="Q68" s="53"/>
      <c r="R68" s="30"/>
      <c r="S68" s="31"/>
      <c r="T68" s="8"/>
      <c r="U68" s="8"/>
      <c r="V68" s="8"/>
      <c r="W68" s="8"/>
      <c r="X68" s="8"/>
      <c r="Y68" s="8"/>
      <c r="Z68" s="8"/>
      <c r="AA68" s="8"/>
      <c r="AB68" s="8"/>
      <c r="AC68" s="8"/>
      <c r="AD68" s="8"/>
      <c r="AE68" s="8"/>
      <c r="AF68" s="8"/>
      <c r="AG68" s="8"/>
      <c r="AH68" s="23"/>
    </row>
    <row r="69" spans="1:34" s="7" customFormat="1" ht="21" customHeight="1">
      <c r="A69" s="28"/>
      <c r="B69" s="8"/>
      <c r="C69" s="8"/>
      <c r="D69" s="29"/>
      <c r="E69" s="8"/>
      <c r="F69" s="5"/>
      <c r="G69" s="10"/>
      <c r="P69" s="33"/>
      <c r="Q69" s="53"/>
      <c r="R69" s="30"/>
      <c r="S69" s="31"/>
      <c r="T69" s="8"/>
      <c r="U69" s="8"/>
      <c r="V69" s="8"/>
      <c r="W69" s="8"/>
      <c r="X69" s="8"/>
      <c r="Y69" s="8"/>
      <c r="Z69" s="8"/>
      <c r="AA69" s="8"/>
      <c r="AB69" s="8"/>
      <c r="AC69" s="8"/>
      <c r="AD69" s="8"/>
      <c r="AE69" s="8"/>
      <c r="AF69" s="8"/>
      <c r="AG69" s="8"/>
      <c r="AH69" s="23"/>
    </row>
    <row r="70" spans="1:34" s="7" customFormat="1" ht="21" customHeight="1">
      <c r="A70" s="28"/>
      <c r="B70" s="8"/>
      <c r="C70" s="8"/>
      <c r="D70" s="29"/>
      <c r="E70" s="8"/>
      <c r="F70" s="5"/>
      <c r="G70" s="10"/>
      <c r="P70" s="33"/>
      <c r="Q70" s="53"/>
      <c r="R70" s="30"/>
      <c r="S70" s="31"/>
      <c r="T70" s="8"/>
      <c r="U70" s="8"/>
      <c r="V70" s="8"/>
      <c r="W70" s="8"/>
      <c r="X70" s="8"/>
      <c r="Y70" s="8"/>
      <c r="Z70" s="8"/>
      <c r="AA70" s="8"/>
      <c r="AB70" s="8"/>
      <c r="AC70" s="8"/>
      <c r="AD70" s="8"/>
      <c r="AE70" s="8"/>
      <c r="AF70" s="8"/>
      <c r="AG70" s="8"/>
      <c r="AH70" s="23"/>
    </row>
    <row r="71" spans="1:34" s="7" customFormat="1" ht="21" customHeight="1">
      <c r="A71" s="28"/>
      <c r="B71" s="8"/>
      <c r="C71" s="8"/>
      <c r="D71" s="29"/>
      <c r="E71" s="8"/>
      <c r="F71" s="5"/>
      <c r="G71" s="10"/>
      <c r="P71" s="33"/>
      <c r="Q71" s="53"/>
      <c r="R71" s="30"/>
      <c r="S71" s="31"/>
      <c r="T71" s="8"/>
      <c r="U71" s="8"/>
      <c r="V71" s="8"/>
      <c r="W71" s="8"/>
      <c r="X71" s="8"/>
      <c r="Y71" s="8"/>
      <c r="Z71" s="8"/>
      <c r="AA71" s="8"/>
      <c r="AB71" s="8"/>
      <c r="AC71" s="8"/>
      <c r="AD71" s="8"/>
      <c r="AE71" s="8"/>
      <c r="AF71" s="8"/>
      <c r="AG71" s="8"/>
      <c r="AH71" s="23"/>
    </row>
    <row r="72" spans="1:34" s="7" customFormat="1" ht="21" customHeight="1">
      <c r="A72" s="28"/>
      <c r="B72" s="8"/>
      <c r="C72" s="8"/>
      <c r="D72" s="29"/>
      <c r="E72" s="8"/>
      <c r="F72" s="5"/>
      <c r="G72" s="10"/>
      <c r="P72" s="33"/>
      <c r="Q72" s="53"/>
      <c r="R72" s="30"/>
      <c r="S72" s="31"/>
      <c r="T72" s="8"/>
      <c r="U72" s="8"/>
      <c r="V72" s="8"/>
      <c r="W72" s="8"/>
      <c r="X72" s="8"/>
      <c r="Y72" s="8"/>
      <c r="Z72" s="8"/>
      <c r="AA72" s="8"/>
      <c r="AB72" s="8"/>
      <c r="AC72" s="8"/>
      <c r="AD72" s="8"/>
      <c r="AE72" s="8"/>
      <c r="AF72" s="8"/>
      <c r="AG72" s="8"/>
      <c r="AH72" s="23"/>
    </row>
    <row r="73" spans="1:34" s="7" customFormat="1" ht="15">
      <c r="A73" s="23"/>
      <c r="B73" s="23"/>
      <c r="C73" s="23"/>
      <c r="D73" s="23"/>
      <c r="E73" s="23"/>
      <c r="F73" s="23"/>
      <c r="G73" s="23"/>
      <c r="H73" s="23"/>
      <c r="I73" s="23"/>
      <c r="J73" s="23"/>
      <c r="K73" s="23"/>
      <c r="L73" s="23"/>
      <c r="M73" s="23"/>
      <c r="N73" s="23"/>
      <c r="O73" s="23"/>
      <c r="P73" s="23"/>
      <c r="Q73" s="55"/>
      <c r="R73" s="23"/>
      <c r="S73" s="23"/>
      <c r="T73" s="23"/>
      <c r="U73" s="23"/>
      <c r="V73" s="23"/>
      <c r="W73" s="23"/>
      <c r="X73" s="23"/>
      <c r="Y73" s="23"/>
      <c r="Z73" s="23"/>
      <c r="AA73" s="23"/>
      <c r="AB73" s="23"/>
      <c r="AC73" s="23"/>
      <c r="AD73" s="23"/>
      <c r="AE73" s="23"/>
      <c r="AF73" s="23"/>
      <c r="AG73" s="23"/>
      <c r="AH73" s="23"/>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702" s="7" customFormat="1">
      <c r="G97" s="9"/>
      <c r="P97" s="14"/>
      <c r="Q97" s="56"/>
      <c r="R97" s="15"/>
      <c r="S97" s="13"/>
    </row>
    <row r="98" spans="7:702" s="7" customFormat="1">
      <c r="G98" s="9"/>
      <c r="P98" s="14"/>
      <c r="Q98" s="56"/>
      <c r="R98" s="15"/>
      <c r="S98" s="13"/>
    </row>
    <row r="99" spans="7:702" s="7" customFormat="1">
      <c r="G99" s="9"/>
      <c r="P99" s="14"/>
      <c r="Q99" s="56"/>
      <c r="R99" s="15"/>
      <c r="S99" s="13"/>
    </row>
    <row r="100" spans="7:702" s="7" customFormat="1">
      <c r="G100" s="9"/>
      <c r="P100" s="14"/>
      <c r="Q100" s="56"/>
      <c r="R100" s="15"/>
      <c r="S100" s="13"/>
      <c r="Z100" s="183"/>
      <c r="ZZ100" s="183" t="s">
        <v>89</v>
      </c>
    </row>
    <row r="101" spans="7:702" s="7" customFormat="1">
      <c r="G101" s="9"/>
      <c r="P101" s="14"/>
      <c r="Q101" s="56"/>
      <c r="R101" s="15"/>
      <c r="S101" s="13"/>
    </row>
    <row r="102" spans="7:702" s="7" customFormat="1">
      <c r="G102" s="9"/>
      <c r="P102" s="14"/>
      <c r="Q102" s="56"/>
      <c r="R102" s="15"/>
      <c r="S102" s="13"/>
    </row>
    <row r="103" spans="7:702" s="7" customFormat="1">
      <c r="G103" s="9"/>
      <c r="P103" s="14"/>
      <c r="Q103" s="56"/>
      <c r="R103" s="15"/>
      <c r="S103" s="13"/>
    </row>
    <row r="104" spans="7:702" s="7" customFormat="1">
      <c r="G104" s="9"/>
      <c r="P104" s="14"/>
      <c r="Q104" s="56"/>
      <c r="R104" s="15"/>
      <c r="S104" s="13"/>
    </row>
    <row r="105" spans="7:702" s="7" customFormat="1">
      <c r="G105" s="9"/>
      <c r="P105" s="14"/>
      <c r="Q105" s="56"/>
      <c r="R105" s="15"/>
      <c r="S105" s="13"/>
    </row>
    <row r="106" spans="7:702" s="7" customFormat="1">
      <c r="G106" s="9"/>
      <c r="P106" s="14"/>
      <c r="Q106" s="56"/>
      <c r="R106" s="15"/>
      <c r="S106" s="13"/>
    </row>
    <row r="107" spans="7:702" s="7" customFormat="1">
      <c r="G107" s="9"/>
      <c r="P107" s="14"/>
      <c r="Q107" s="56"/>
      <c r="R107" s="15"/>
      <c r="S107" s="13"/>
    </row>
    <row r="108" spans="7:702" s="7" customFormat="1">
      <c r="G108" s="9"/>
      <c r="P108" s="14"/>
      <c r="Q108" s="56"/>
      <c r="R108" s="15"/>
      <c r="S108" s="13"/>
    </row>
    <row r="109" spans="7:702" s="7" customFormat="1">
      <c r="G109" s="9"/>
      <c r="P109" s="14"/>
      <c r="Q109" s="56"/>
      <c r="R109" s="15"/>
      <c r="S109" s="13"/>
    </row>
    <row r="110" spans="7:702" s="7" customFormat="1">
      <c r="G110" s="9"/>
      <c r="P110" s="14"/>
      <c r="Q110" s="56"/>
      <c r="R110" s="15"/>
      <c r="S110" s="13"/>
    </row>
    <row r="111" spans="7:702" s="7" customFormat="1">
      <c r="G111" s="9"/>
      <c r="P111" s="14"/>
      <c r="Q111" s="56"/>
      <c r="R111" s="15"/>
      <c r="S111" s="13"/>
    </row>
    <row r="112" spans="7:702"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cD0Nj39Gzg/rmQw+COo3iZJwPrxFDQEv5gtAD6yAGZ5lRdlkLABaUTaVotTiP8niddQ5Gp4iKgGesxKDzO0IxA==" saltValue="YSxM+cTSIGaSDO6SHPq/cg==" spinCount="100000" sheet="1"/>
  <mergeCells count="20">
    <mergeCell ref="V4:AF4"/>
    <mergeCell ref="C2:D2"/>
    <mergeCell ref="D12:D14"/>
    <mergeCell ref="F8:F10"/>
    <mergeCell ref="F12:F13"/>
    <mergeCell ref="K55:O65"/>
    <mergeCell ref="J23:L30"/>
    <mergeCell ref="K42:O52"/>
    <mergeCell ref="D6:D7"/>
    <mergeCell ref="U3:U4"/>
    <mergeCell ref="G5:G7"/>
    <mergeCell ref="M6:S6"/>
    <mergeCell ref="D16:D17"/>
    <mergeCell ref="D9:D10"/>
    <mergeCell ref="G22:G24"/>
    <mergeCell ref="H28:I30"/>
    <mergeCell ref="G32:G34"/>
    <mergeCell ref="G54:G56"/>
    <mergeCell ref="I12:L20"/>
    <mergeCell ref="D19:D26"/>
  </mergeCells>
  <phoneticPr fontId="2" type="noConversion"/>
  <dataValidations count="2">
    <dataValidation type="list" allowBlank="1" showInputMessage="1" showErrorMessage="1" sqref="R74:R121" xr:uid="{00000000-0002-0000-0000-000000000000}">
      <formula1>#REF!</formula1>
    </dataValidation>
    <dataValidation type="list" allowBlank="1" showInputMessage="1" showErrorMessage="1" sqref="Q169:Q65402" xr:uid="{00000000-0002-0000-0000-000001000000}">
      <formula1>$AS$5:$AS$6</formula1>
    </dataValidation>
  </dataValidations>
  <hyperlinks>
    <hyperlink ref="G54:G56" location="'Seth''s Budget'!C5" tooltip="View Instructions" display="#2" xr:uid="{00000000-0004-0000-0000-000000000000}"/>
    <hyperlink ref="D16" r:id="rId1" location="common_graphical_tools" xr:uid="{00000000-0004-0000-0000-000001000000}"/>
  </hyperlinks>
  <pageMargins left="0.75" right="0.75" top="0.75" bottom="0.75" header="0.3" footer="0.3"/>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H1233"/>
  <sheetViews>
    <sheetView zoomScale="60" zoomScaleNormal="60" workbookViewId="0">
      <selection activeCell="C2" sqref="C2:D2"/>
    </sheetView>
  </sheetViews>
  <sheetFormatPr defaultColWidth="7.5" defaultRowHeight="20.25"/>
  <cols>
    <col min="1" max="2" width="1.875" style="7" customWidth="1"/>
    <col min="3" max="3" width="10.125" style="7" customWidth="1"/>
    <col min="4" max="4" width="56.625" style="7" customWidth="1"/>
    <col min="5" max="5" width="7.5" style="7"/>
    <col min="6" max="6" width="8" style="1" customWidth="1"/>
    <col min="7" max="7" width="6.625" style="1" customWidth="1"/>
    <col min="8" max="8" width="26.625" style="3" customWidth="1"/>
    <col min="9" max="9" width="17.875" style="3" customWidth="1"/>
    <col min="10" max="10" width="20.125" style="3" customWidth="1"/>
    <col min="11" max="13" width="16.375" style="3" customWidth="1"/>
    <col min="14" max="14" width="16.375" style="2" customWidth="1"/>
    <col min="15" max="15" width="9.125" style="2" customWidth="1"/>
    <col min="16" max="16" width="14.625" style="11" customWidth="1"/>
    <col min="17" max="17" width="15.125" style="57" customWidth="1"/>
    <col min="18" max="18" width="13.375" style="12" customWidth="1"/>
    <col min="19" max="19" width="38" style="6" customWidth="1"/>
    <col min="20" max="33" width="7.5" style="7"/>
    <col min="34" max="34" width="1.375" style="7" customWidth="1"/>
    <col min="35" max="35" width="10.375" style="7" bestFit="1" customWidth="1"/>
    <col min="36" max="123" width="7.5" style="7"/>
    <col min="124" max="124" width="16.5" style="7" customWidth="1"/>
    <col min="125" max="502" width="7.5" style="7"/>
    <col min="503" max="16384" width="7.5" style="3"/>
  </cols>
  <sheetData>
    <row r="1" spans="1:502">
      <c r="A1" s="95"/>
      <c r="B1" s="95"/>
      <c r="C1" s="95"/>
      <c r="D1" s="95"/>
      <c r="E1" s="95"/>
      <c r="F1" s="96"/>
      <c r="G1" s="96"/>
      <c r="H1" s="181">
        <f>'Craig''s Report'!HFY945</f>
        <v>0</v>
      </c>
      <c r="I1" s="95"/>
      <c r="J1" s="95"/>
      <c r="K1" s="95"/>
      <c r="L1" s="95"/>
      <c r="M1" s="95"/>
      <c r="N1" s="95"/>
      <c r="O1" s="95"/>
      <c r="P1" s="97"/>
      <c r="Q1" s="98"/>
      <c r="R1" s="99"/>
      <c r="S1" s="100"/>
      <c r="T1" s="95"/>
      <c r="U1" s="95"/>
      <c r="V1" s="95"/>
      <c r="W1" s="95"/>
      <c r="X1" s="95"/>
      <c r="Y1" s="95"/>
      <c r="Z1" s="95"/>
      <c r="AA1" s="95"/>
      <c r="AB1" s="95"/>
      <c r="AC1" s="95"/>
      <c r="AD1" s="95"/>
      <c r="AE1" s="95"/>
      <c r="AF1" s="95"/>
      <c r="AG1" s="95"/>
      <c r="AH1" s="95"/>
    </row>
    <row r="2" spans="1:502" s="7" customFormat="1" ht="46.5" customHeight="1">
      <c r="A2" s="95"/>
      <c r="B2" s="101"/>
      <c r="C2" s="270" t="s">
        <v>83</v>
      </c>
      <c r="D2" s="270"/>
      <c r="E2" s="102"/>
      <c r="F2" s="280">
        <f>COUNTIF(G4:T66,"ERROR")</f>
        <v>20</v>
      </c>
      <c r="G2" s="280"/>
      <c r="H2" s="103" t="s">
        <v>74</v>
      </c>
      <c r="I2" s="282" t="s">
        <v>76</v>
      </c>
      <c r="J2" s="282"/>
      <c r="K2" s="282"/>
      <c r="L2" s="282"/>
      <c r="M2" s="282"/>
      <c r="N2" s="282"/>
      <c r="O2" s="282"/>
      <c r="P2" s="282"/>
      <c r="Q2" s="104"/>
      <c r="R2" s="101"/>
      <c r="S2" s="101"/>
      <c r="T2" s="105"/>
      <c r="U2" s="105"/>
      <c r="V2" s="105"/>
      <c r="W2" s="105"/>
      <c r="X2" s="105"/>
      <c r="Y2" s="105"/>
      <c r="Z2" s="105"/>
      <c r="AA2" s="105"/>
      <c r="AB2" s="105"/>
      <c r="AC2" s="105"/>
      <c r="AD2" s="105"/>
      <c r="AE2" s="105"/>
      <c r="AF2" s="105"/>
      <c r="AG2" s="105"/>
      <c r="AH2" s="95"/>
      <c r="DT2" s="37" t="s">
        <v>1</v>
      </c>
    </row>
    <row r="3" spans="1:502" s="7" customFormat="1" ht="46.5" customHeight="1">
      <c r="A3" s="95"/>
      <c r="B3" s="101"/>
      <c r="C3" s="106"/>
      <c r="D3" s="107" t="s">
        <v>61</v>
      </c>
      <c r="E3" s="102"/>
      <c r="F3" s="281">
        <f>COUNTIF(G4:T66,"Correct")</f>
        <v>2</v>
      </c>
      <c r="G3" s="281"/>
      <c r="H3" s="109" t="s">
        <v>75</v>
      </c>
      <c r="I3" s="282"/>
      <c r="J3" s="282"/>
      <c r="K3" s="282"/>
      <c r="L3" s="282"/>
      <c r="M3" s="282"/>
      <c r="N3" s="282"/>
      <c r="O3" s="282"/>
      <c r="P3" s="282"/>
      <c r="Q3" s="104"/>
      <c r="R3" s="101"/>
      <c r="S3" s="101"/>
      <c r="T3" s="105"/>
      <c r="U3" s="271" t="s">
        <v>10</v>
      </c>
      <c r="V3" s="105"/>
      <c r="W3" s="105"/>
      <c r="X3" s="105"/>
      <c r="Y3" s="105"/>
      <c r="Z3" s="105"/>
      <c r="AA3" s="105"/>
      <c r="AB3" s="105"/>
      <c r="AC3" s="105"/>
      <c r="AD3" s="105"/>
      <c r="AE3" s="105"/>
      <c r="AF3" s="105"/>
      <c r="AG3" s="105"/>
      <c r="AH3" s="95"/>
      <c r="DT3" s="37"/>
    </row>
    <row r="4" spans="1:502" s="7" customFormat="1" ht="21" customHeight="1">
      <c r="A4" s="95"/>
      <c r="B4" s="101"/>
      <c r="C4" s="110" t="s">
        <v>56</v>
      </c>
      <c r="D4" s="111" t="str">
        <f>'Craig''s Report'!D4</f>
        <v>Scroll to column U and read Craig's Background Story.</v>
      </c>
      <c r="E4" s="101"/>
      <c r="F4" s="101"/>
      <c r="G4" s="101"/>
      <c r="H4" s="101"/>
      <c r="I4" s="112"/>
      <c r="J4" s="112"/>
      <c r="K4" s="112"/>
      <c r="L4" s="112"/>
      <c r="M4" s="112"/>
      <c r="N4" s="112"/>
      <c r="O4" s="112"/>
      <c r="P4" s="112"/>
      <c r="Q4" s="112"/>
      <c r="R4" s="101"/>
      <c r="S4" s="101"/>
      <c r="T4" s="113"/>
      <c r="U4" s="272"/>
      <c r="V4" s="273" t="s">
        <v>11</v>
      </c>
      <c r="W4" s="274"/>
      <c r="X4" s="274"/>
      <c r="Y4" s="274"/>
      <c r="Z4" s="274"/>
      <c r="AA4" s="274"/>
      <c r="AB4" s="274"/>
      <c r="AC4" s="274"/>
      <c r="AD4" s="274"/>
      <c r="AE4" s="274"/>
      <c r="AF4" s="275"/>
      <c r="AG4" s="113"/>
      <c r="AH4" s="95"/>
      <c r="DT4" s="18"/>
    </row>
    <row r="5" spans="1:502" ht="21" customHeight="1">
      <c r="A5" s="95"/>
      <c r="B5" s="101"/>
      <c r="C5" s="114"/>
      <c r="D5" s="115"/>
      <c r="E5" s="101"/>
      <c r="F5" s="108"/>
      <c r="G5" s="269" t="s">
        <v>9</v>
      </c>
      <c r="H5" s="101"/>
      <c r="I5" s="112"/>
      <c r="J5" s="112"/>
      <c r="K5" s="112"/>
      <c r="L5" s="112"/>
      <c r="M5" s="112"/>
      <c r="N5" s="112"/>
      <c r="O5" s="112"/>
      <c r="P5" s="112"/>
      <c r="Q5" s="112"/>
      <c r="R5" s="116"/>
      <c r="S5" s="117"/>
      <c r="T5" s="101"/>
      <c r="U5" s="101"/>
      <c r="V5" s="101"/>
      <c r="W5" s="101"/>
      <c r="X5" s="101"/>
      <c r="Y5" s="101"/>
      <c r="Z5" s="101"/>
      <c r="AA5" s="101"/>
      <c r="AB5" s="101"/>
      <c r="AC5" s="101"/>
      <c r="AD5" s="101"/>
      <c r="AE5" s="101"/>
      <c r="AF5" s="101"/>
      <c r="AG5" s="101"/>
      <c r="AH5" s="95"/>
      <c r="DT5" s="18" t="s">
        <v>0</v>
      </c>
    </row>
    <row r="6" spans="1:502" ht="21" customHeight="1" thickBot="1">
      <c r="A6" s="95"/>
      <c r="B6" s="101"/>
      <c r="C6" s="110" t="s">
        <v>57</v>
      </c>
      <c r="D6" s="276" t="str">
        <f>'Craig''s Report'!D6:D7</f>
        <v>Type in the remaining U.S Census Bureau data and recreate a more appropriate bar chart than the one given to summarize that data.</v>
      </c>
      <c r="E6" s="101"/>
      <c r="F6" s="108"/>
      <c r="G6" s="269"/>
      <c r="H6" s="118"/>
      <c r="I6" s="119"/>
      <c r="J6" s="120"/>
      <c r="K6" s="119"/>
      <c r="L6" s="121"/>
      <c r="M6" s="278" t="s">
        <v>21</v>
      </c>
      <c r="N6" s="278"/>
      <c r="O6" s="278"/>
      <c r="P6" s="278"/>
      <c r="Q6" s="278"/>
      <c r="R6" s="278"/>
      <c r="S6" s="279"/>
      <c r="T6" s="101"/>
      <c r="U6" s="122"/>
      <c r="V6" s="122"/>
      <c r="W6" s="122"/>
      <c r="X6" s="122"/>
      <c r="Y6" s="122"/>
      <c r="Z6" s="122"/>
      <c r="AA6" s="122"/>
      <c r="AB6" s="122"/>
      <c r="AC6" s="122"/>
      <c r="AD6" s="122"/>
      <c r="AE6" s="122"/>
      <c r="AF6" s="122"/>
      <c r="AG6" s="101"/>
      <c r="AH6" s="95"/>
      <c r="DT6" s="18" t="s">
        <v>2</v>
      </c>
    </row>
    <row r="7" spans="1:502" ht="21" customHeight="1">
      <c r="A7" s="95"/>
      <c r="B7" s="101"/>
      <c r="C7" s="123"/>
      <c r="D7" s="277"/>
      <c r="E7" s="101"/>
      <c r="F7" s="108"/>
      <c r="G7" s="269"/>
      <c r="H7" s="124" t="s">
        <v>16</v>
      </c>
      <c r="I7" s="125" t="s">
        <v>12</v>
      </c>
      <c r="J7" s="125" t="s">
        <v>13</v>
      </c>
      <c r="K7" s="125" t="s">
        <v>15</v>
      </c>
      <c r="L7" s="125" t="s">
        <v>14</v>
      </c>
      <c r="M7" s="112"/>
      <c r="N7" s="101"/>
      <c r="O7" s="101"/>
      <c r="P7" s="126"/>
      <c r="Q7" s="126"/>
      <c r="R7" s="126"/>
      <c r="S7" s="126"/>
      <c r="T7" s="126"/>
      <c r="U7" s="127"/>
      <c r="V7" s="127"/>
      <c r="W7" s="127"/>
      <c r="X7" s="127"/>
      <c r="Y7" s="127"/>
      <c r="Z7" s="127"/>
      <c r="AA7" s="127"/>
      <c r="AB7" s="127"/>
      <c r="AC7" s="127"/>
      <c r="AD7" s="127"/>
      <c r="AE7" s="127"/>
      <c r="AF7" s="127"/>
      <c r="AG7" s="126"/>
      <c r="AH7" s="128"/>
      <c r="AI7" s="8"/>
      <c r="AJ7" s="8"/>
      <c r="AK7" s="8"/>
      <c r="AL7" s="8"/>
      <c r="AM7" s="8"/>
      <c r="AN7" s="8"/>
      <c r="AO7" s="8"/>
      <c r="AP7" s="8"/>
      <c r="AQ7" s="8"/>
      <c r="AR7" s="8"/>
      <c r="AS7" s="8"/>
      <c r="AT7" s="8"/>
      <c r="AU7" s="8"/>
      <c r="AV7" s="8"/>
      <c r="AW7" s="8"/>
      <c r="AX7" s="8"/>
      <c r="AY7" s="8"/>
      <c r="AZ7" s="8"/>
      <c r="BA7" s="8"/>
      <c r="BB7" s="8"/>
      <c r="BC7" s="8"/>
      <c r="BD7" s="8"/>
      <c r="BE7" s="8"/>
      <c r="BF7" s="8"/>
      <c r="DT7" s="19" t="s">
        <v>4</v>
      </c>
    </row>
    <row r="8" spans="1:502" s="4" customFormat="1" ht="21" customHeight="1">
      <c r="A8" s="128"/>
      <c r="B8" s="126"/>
      <c r="C8" s="123"/>
      <c r="D8" s="115"/>
      <c r="E8" s="126"/>
      <c r="F8" s="283"/>
      <c r="G8" s="101"/>
      <c r="H8" s="129" t="s">
        <v>17</v>
      </c>
      <c r="I8" s="86">
        <v>28618</v>
      </c>
      <c r="J8" s="86">
        <v>151209</v>
      </c>
      <c r="K8" s="86">
        <v>25798</v>
      </c>
      <c r="L8" s="130" t="str">
        <f>IF(ISBLANK('Craig''s Report'!L8),"ERROR",IF('Craig''s Report'!L8=74126,"Correct","ERROR"))</f>
        <v>ERROR</v>
      </c>
      <c r="M8" s="112"/>
      <c r="N8" s="131"/>
      <c r="O8" s="101"/>
      <c r="P8" s="126"/>
      <c r="Q8" s="126"/>
      <c r="R8" s="126"/>
      <c r="S8" s="126"/>
      <c r="T8" s="126"/>
      <c r="U8" s="127"/>
      <c r="V8" s="127"/>
      <c r="W8" s="127"/>
      <c r="X8" s="127"/>
      <c r="Y8" s="127"/>
      <c r="Z8" s="127"/>
      <c r="AA8" s="127"/>
      <c r="AB8" s="127"/>
      <c r="AC8" s="127"/>
      <c r="AD8" s="127"/>
      <c r="AE8" s="127"/>
      <c r="AF8" s="127"/>
      <c r="AG8" s="126"/>
      <c r="AH8" s="12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19" t="s">
        <v>6</v>
      </c>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c r="ND8" s="8"/>
      <c r="NE8" s="8"/>
      <c r="NF8" s="8"/>
      <c r="NG8" s="8"/>
      <c r="NH8" s="8"/>
      <c r="NI8" s="8"/>
      <c r="NJ8" s="8"/>
      <c r="NK8" s="8"/>
      <c r="NL8" s="8"/>
      <c r="NM8" s="8"/>
      <c r="NN8" s="8"/>
      <c r="NO8" s="8"/>
      <c r="NP8" s="8"/>
      <c r="NQ8" s="8"/>
      <c r="NR8" s="8"/>
      <c r="NS8" s="8"/>
      <c r="NT8" s="8"/>
      <c r="NU8" s="8"/>
      <c r="NV8" s="8"/>
      <c r="NW8" s="8"/>
      <c r="NX8" s="8"/>
      <c r="NY8" s="8"/>
      <c r="NZ8" s="8"/>
      <c r="OA8" s="8"/>
      <c r="OB8" s="8"/>
      <c r="OC8" s="8"/>
      <c r="OD8" s="8"/>
      <c r="OE8" s="8"/>
      <c r="OF8" s="8"/>
      <c r="OG8" s="8"/>
      <c r="OH8" s="8"/>
      <c r="OI8" s="8"/>
      <c r="OJ8" s="8"/>
      <c r="OK8" s="8"/>
      <c r="OL8" s="8"/>
      <c r="OM8" s="8"/>
      <c r="ON8" s="8"/>
      <c r="OO8" s="8"/>
      <c r="OP8" s="8"/>
      <c r="OQ8" s="8"/>
      <c r="OR8" s="8"/>
      <c r="OS8" s="8"/>
      <c r="OT8" s="8"/>
      <c r="OU8" s="8"/>
      <c r="OV8" s="8"/>
      <c r="OW8" s="8"/>
      <c r="OX8" s="8"/>
      <c r="OY8" s="8"/>
      <c r="OZ8" s="8"/>
      <c r="PA8" s="8"/>
      <c r="PB8" s="8"/>
      <c r="PC8" s="8"/>
      <c r="PD8" s="8"/>
      <c r="PE8" s="8"/>
      <c r="PF8" s="8"/>
      <c r="PG8" s="8"/>
      <c r="PH8" s="8"/>
      <c r="PI8" s="8"/>
      <c r="PJ8" s="8"/>
      <c r="PK8" s="8"/>
      <c r="PL8" s="8"/>
      <c r="PM8" s="8"/>
      <c r="PN8" s="8"/>
      <c r="PO8" s="8"/>
      <c r="PP8" s="8"/>
      <c r="PQ8" s="8"/>
      <c r="PR8" s="8"/>
      <c r="PS8" s="8"/>
      <c r="PT8" s="8"/>
      <c r="PU8" s="8"/>
      <c r="PV8" s="8"/>
      <c r="PW8" s="8"/>
      <c r="PX8" s="8"/>
      <c r="PY8" s="8"/>
      <c r="PZ8" s="8"/>
      <c r="QA8" s="8"/>
      <c r="QB8" s="8"/>
      <c r="QC8" s="8"/>
      <c r="QD8" s="8"/>
      <c r="QE8" s="8"/>
      <c r="QF8" s="8"/>
      <c r="QG8" s="8"/>
      <c r="QH8" s="8"/>
      <c r="QI8" s="8"/>
      <c r="QJ8" s="8"/>
      <c r="QK8" s="8"/>
      <c r="QL8" s="8"/>
      <c r="QM8" s="8"/>
      <c r="QN8" s="8"/>
      <c r="QO8" s="8"/>
      <c r="QP8" s="8"/>
      <c r="QQ8" s="8"/>
      <c r="QR8" s="8"/>
      <c r="QS8" s="8"/>
      <c r="QT8" s="8"/>
      <c r="QU8" s="8"/>
      <c r="QV8" s="8"/>
      <c r="QW8" s="8"/>
      <c r="QX8" s="8"/>
      <c r="QY8" s="8"/>
      <c r="QZ8" s="8"/>
      <c r="RA8" s="8"/>
      <c r="RB8" s="8"/>
      <c r="RC8" s="8"/>
      <c r="RD8" s="8"/>
      <c r="RE8" s="8"/>
      <c r="RF8" s="8"/>
      <c r="RG8" s="8"/>
      <c r="RH8" s="8"/>
      <c r="RI8" s="8"/>
      <c r="RJ8" s="8"/>
      <c r="RK8" s="8"/>
      <c r="RL8" s="8"/>
      <c r="RM8" s="8"/>
      <c r="RN8" s="8"/>
      <c r="RO8" s="8"/>
      <c r="RP8" s="8"/>
      <c r="RQ8" s="8"/>
      <c r="RR8" s="8"/>
      <c r="RS8" s="8"/>
      <c r="RT8" s="8"/>
      <c r="RU8" s="8"/>
      <c r="RV8" s="8"/>
      <c r="RW8" s="8"/>
      <c r="RX8" s="8"/>
      <c r="RY8" s="8"/>
      <c r="RZ8" s="8"/>
      <c r="SA8" s="8"/>
      <c r="SB8" s="8"/>
      <c r="SC8" s="8"/>
      <c r="SD8" s="8"/>
      <c r="SE8" s="8"/>
      <c r="SF8" s="8"/>
      <c r="SG8" s="8"/>
      <c r="SH8" s="8"/>
    </row>
    <row r="9" spans="1:502" s="4" customFormat="1" ht="21" customHeight="1">
      <c r="A9" s="128"/>
      <c r="B9" s="126"/>
      <c r="C9" s="110" t="s">
        <v>58</v>
      </c>
      <c r="D9" s="276" t="str">
        <f>'Craig''s Report'!D9:D10</f>
        <v xml:space="preserve">Create an appropriate chart or graph that summarizes the company's annual sales by age group category. </v>
      </c>
      <c r="E9" s="126"/>
      <c r="F9" s="284"/>
      <c r="G9" s="126"/>
      <c r="H9" s="129" t="s">
        <v>18</v>
      </c>
      <c r="I9" s="86">
        <v>30997</v>
      </c>
      <c r="J9" s="86">
        <v>155481</v>
      </c>
      <c r="K9" s="86">
        <v>26130</v>
      </c>
      <c r="L9" s="130" t="str">
        <f>IF(ISBLANK('Craig''s Report'!L9),"ERROR",IF('Craig''s Report'!L9=76583,"Correct","ERROR"))</f>
        <v>ERROR</v>
      </c>
      <c r="M9" s="132"/>
      <c r="N9" s="131"/>
      <c r="O9" s="126"/>
      <c r="P9" s="126"/>
      <c r="Q9" s="126"/>
      <c r="R9" s="126"/>
      <c r="S9" s="126"/>
      <c r="T9" s="126"/>
      <c r="U9" s="127"/>
      <c r="V9" s="127"/>
      <c r="W9" s="127"/>
      <c r="X9" s="127"/>
      <c r="Y9" s="127"/>
      <c r="Z9" s="127"/>
      <c r="AA9" s="127"/>
      <c r="AB9" s="127"/>
      <c r="AC9" s="127"/>
      <c r="AD9" s="127"/>
      <c r="AE9" s="127"/>
      <c r="AF9" s="127"/>
      <c r="AG9" s="126"/>
      <c r="AH9" s="12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19" t="s">
        <v>5</v>
      </c>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row>
    <row r="10" spans="1:502" s="4" customFormat="1" ht="21" customHeight="1">
      <c r="A10" s="128"/>
      <c r="B10" s="126"/>
      <c r="C10" s="133"/>
      <c r="D10" s="277"/>
      <c r="E10" s="126"/>
      <c r="F10" s="284"/>
      <c r="G10" s="126"/>
      <c r="H10" s="129" t="s">
        <v>19</v>
      </c>
      <c r="I10" s="86">
        <v>26556</v>
      </c>
      <c r="J10" s="86">
        <v>164279</v>
      </c>
      <c r="K10" s="86">
        <v>19645</v>
      </c>
      <c r="L10" s="130" t="str">
        <f>IF(ISBLANK('Craig''s Report'!L10),"ERROR",IF('Craig''s Report'!L10=76014,"Correct","ERROR"))</f>
        <v>ERROR</v>
      </c>
      <c r="M10" s="132"/>
      <c r="N10" s="131"/>
      <c r="O10" s="126"/>
      <c r="P10" s="126"/>
      <c r="Q10" s="126"/>
      <c r="R10" s="126"/>
      <c r="S10" s="126"/>
      <c r="T10" s="126"/>
      <c r="U10" s="127"/>
      <c r="V10" s="127"/>
      <c r="W10" s="127"/>
      <c r="X10" s="127"/>
      <c r="Y10" s="127"/>
      <c r="Z10" s="127"/>
      <c r="AA10" s="127"/>
      <c r="AB10" s="127"/>
      <c r="AC10" s="127"/>
      <c r="AD10" s="127"/>
      <c r="AE10" s="127"/>
      <c r="AF10" s="127"/>
      <c r="AG10" s="126"/>
      <c r="AH10" s="12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row>
    <row r="11" spans="1:502" s="4" customFormat="1" ht="21" customHeight="1">
      <c r="A11" s="128"/>
      <c r="B11" s="126"/>
      <c r="C11" s="123"/>
      <c r="D11" s="134"/>
      <c r="E11" s="126"/>
      <c r="F11" s="126"/>
      <c r="G11" s="126"/>
      <c r="H11" s="129" t="s">
        <v>20</v>
      </c>
      <c r="I11" s="182">
        <v>30656</v>
      </c>
      <c r="J11" s="182">
        <v>240341</v>
      </c>
      <c r="K11" s="182">
        <v>53443</v>
      </c>
      <c r="L11" s="130" t="str">
        <f>IF(ISBLANK('Craig''s Report'!L11),"ERROR",IF('Craig''s Report'!L11=67451,"Correct","ERROR"))</f>
        <v>ERROR</v>
      </c>
      <c r="M11" s="132"/>
      <c r="N11" s="131"/>
      <c r="O11" s="126"/>
      <c r="P11" s="126"/>
      <c r="Q11" s="126"/>
      <c r="R11" s="126"/>
      <c r="S11" s="126"/>
      <c r="T11" s="126"/>
      <c r="U11" s="127"/>
      <c r="V11" s="127"/>
      <c r="W11" s="127"/>
      <c r="X11" s="127"/>
      <c r="Y11" s="127"/>
      <c r="Z11" s="127"/>
      <c r="AA11" s="127"/>
      <c r="AB11" s="127"/>
      <c r="AC11" s="127"/>
      <c r="AD11" s="127"/>
      <c r="AE11" s="127"/>
      <c r="AF11" s="127"/>
      <c r="AG11" s="126"/>
      <c r="AH11" s="12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c r="QK11" s="8"/>
      <c r="QL11" s="8"/>
      <c r="QM11" s="8"/>
      <c r="QN11" s="8"/>
      <c r="QO11" s="8"/>
      <c r="QP11" s="8"/>
      <c r="QQ11" s="8"/>
      <c r="QR11" s="8"/>
      <c r="QS11" s="8"/>
      <c r="QT11" s="8"/>
      <c r="QU11" s="8"/>
      <c r="QV11" s="8"/>
      <c r="QW11" s="8"/>
      <c r="QX11" s="8"/>
      <c r="QY11" s="8"/>
      <c r="QZ11" s="8"/>
      <c r="RA11" s="8"/>
      <c r="RB11" s="8"/>
      <c r="RC11" s="8"/>
      <c r="RD11" s="8"/>
      <c r="RE11" s="8"/>
      <c r="RF11" s="8"/>
      <c r="RG11" s="8"/>
      <c r="RH11" s="8"/>
      <c r="RI11" s="8"/>
      <c r="RJ11" s="8"/>
      <c r="RK11" s="8"/>
      <c r="RL11" s="8"/>
      <c r="RM11" s="8"/>
      <c r="RN11" s="8"/>
      <c r="RO11" s="8"/>
      <c r="RP11" s="8"/>
      <c r="RQ11" s="8"/>
      <c r="RR11" s="8"/>
      <c r="RS11" s="8"/>
      <c r="RT11" s="8"/>
      <c r="RU11" s="8"/>
      <c r="RV11" s="8"/>
      <c r="RW11" s="8"/>
      <c r="RX11" s="8"/>
      <c r="RY11" s="8"/>
      <c r="RZ11" s="8"/>
      <c r="SA11" s="8"/>
      <c r="SB11" s="8"/>
      <c r="SC11" s="8"/>
      <c r="SD11" s="8"/>
      <c r="SE11" s="8"/>
      <c r="SF11" s="8"/>
      <c r="SG11" s="8"/>
      <c r="SH11" s="8"/>
    </row>
    <row r="12" spans="1:502" s="4" customFormat="1" ht="21" customHeight="1">
      <c r="A12" s="128"/>
      <c r="B12" s="126"/>
      <c r="C12" s="110" t="s">
        <v>59</v>
      </c>
      <c r="D12" s="276" t="str">
        <f>'Craig''s Report'!D12:D14</f>
        <v>Check Craig's numerical summaries for accuracy and compute all remaining numerical summaries in order to produce a graph depicting if there is a relationship between                                                                                                                                                                                                                                                                                                                                                                                                               the average annual sales of each store and the store's distance from the nearest athletic stadium.</v>
      </c>
      <c r="E12" s="126"/>
      <c r="F12" s="283"/>
      <c r="G12" s="126"/>
      <c r="H12" s="126"/>
      <c r="I12" s="286" t="s">
        <v>70</v>
      </c>
      <c r="J12" s="287"/>
      <c r="K12" s="287"/>
      <c r="L12" s="288"/>
      <c r="M12" s="126"/>
      <c r="N12" s="126"/>
      <c r="O12" s="126"/>
      <c r="P12" s="126"/>
      <c r="Q12" s="126"/>
      <c r="R12" s="126"/>
      <c r="S12" s="126"/>
      <c r="T12" s="126"/>
      <c r="U12" s="127"/>
      <c r="V12" s="127"/>
      <c r="W12" s="127"/>
      <c r="X12" s="127"/>
      <c r="Y12" s="127"/>
      <c r="Z12" s="127"/>
      <c r="AA12" s="127"/>
      <c r="AB12" s="127"/>
      <c r="AC12" s="127"/>
      <c r="AD12" s="127"/>
      <c r="AE12" s="127"/>
      <c r="AF12" s="127"/>
      <c r="AG12" s="126"/>
      <c r="AH12" s="12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row>
    <row r="13" spans="1:502" s="4" customFormat="1" ht="21" customHeight="1">
      <c r="A13" s="128"/>
      <c r="B13" s="126"/>
      <c r="C13" s="135"/>
      <c r="D13" s="285"/>
      <c r="E13" s="126"/>
      <c r="F13" s="284"/>
      <c r="G13" s="126"/>
      <c r="H13" s="126"/>
      <c r="I13" s="286"/>
      <c r="J13" s="287"/>
      <c r="K13" s="287"/>
      <c r="L13" s="288"/>
      <c r="M13" s="136"/>
      <c r="N13" s="126"/>
      <c r="O13" s="126"/>
      <c r="P13" s="126"/>
      <c r="Q13" s="126"/>
      <c r="R13" s="126"/>
      <c r="S13" s="126"/>
      <c r="T13" s="126"/>
      <c r="U13" s="127"/>
      <c r="V13" s="127"/>
      <c r="W13" s="127"/>
      <c r="X13" s="127"/>
      <c r="Y13" s="127"/>
      <c r="Z13" s="127"/>
      <c r="AA13" s="127"/>
      <c r="AB13" s="127"/>
      <c r="AC13" s="127"/>
      <c r="AD13" s="127"/>
      <c r="AE13" s="127"/>
      <c r="AF13" s="127"/>
      <c r="AG13" s="126"/>
      <c r="AH13" s="12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c r="ND13" s="8"/>
      <c r="NE13" s="8"/>
      <c r="NF13" s="8"/>
      <c r="NG13" s="8"/>
      <c r="NH13" s="8"/>
      <c r="NI13" s="8"/>
      <c r="NJ13" s="8"/>
      <c r="NK13" s="8"/>
      <c r="NL13" s="8"/>
      <c r="NM13" s="8"/>
      <c r="NN13" s="8"/>
      <c r="NO13" s="8"/>
      <c r="NP13" s="8"/>
      <c r="NQ13" s="8"/>
      <c r="NR13" s="8"/>
      <c r="NS13" s="8"/>
      <c r="NT13" s="8"/>
      <c r="NU13" s="8"/>
      <c r="NV13" s="8"/>
      <c r="NW13" s="8"/>
      <c r="NX13" s="8"/>
      <c r="NY13" s="8"/>
      <c r="NZ13" s="8"/>
      <c r="OA13" s="8"/>
      <c r="OB13" s="8"/>
      <c r="OC13" s="8"/>
      <c r="OD13" s="8"/>
      <c r="OE13" s="8"/>
      <c r="OF13" s="8"/>
      <c r="OG13" s="8"/>
      <c r="OH13" s="8"/>
      <c r="OI13" s="8"/>
      <c r="OJ13" s="8"/>
      <c r="OK13" s="8"/>
      <c r="OL13" s="8"/>
      <c r="OM13" s="8"/>
      <c r="ON13" s="8"/>
      <c r="OO13" s="8"/>
      <c r="OP13" s="8"/>
      <c r="OQ13" s="8"/>
      <c r="OR13" s="8"/>
      <c r="OS13" s="8"/>
      <c r="OT13" s="8"/>
      <c r="OU13" s="8"/>
      <c r="OV13" s="8"/>
      <c r="OW13" s="8"/>
      <c r="OX13" s="8"/>
      <c r="OY13" s="8"/>
      <c r="OZ13" s="8"/>
      <c r="PA13" s="8"/>
      <c r="PB13" s="8"/>
      <c r="PC13" s="8"/>
      <c r="PD13" s="8"/>
      <c r="PE13" s="8"/>
      <c r="PF13" s="8"/>
      <c r="PG13" s="8"/>
      <c r="PH13" s="8"/>
      <c r="PI13" s="8"/>
      <c r="PJ13" s="8"/>
      <c r="PK13" s="8"/>
      <c r="PL13" s="8"/>
      <c r="PM13" s="8"/>
      <c r="PN13" s="8"/>
      <c r="PO13" s="8"/>
      <c r="PP13" s="8"/>
      <c r="PQ13" s="8"/>
      <c r="PR13" s="8"/>
      <c r="PS13" s="8"/>
      <c r="PT13" s="8"/>
      <c r="PU13" s="8"/>
      <c r="PV13" s="8"/>
      <c r="PW13" s="8"/>
      <c r="PX13" s="8"/>
      <c r="PY13" s="8"/>
      <c r="PZ13" s="8"/>
      <c r="QA13" s="8"/>
      <c r="QB13" s="8"/>
      <c r="QC13" s="8"/>
      <c r="QD13" s="8"/>
      <c r="QE13" s="8"/>
      <c r="QF13" s="8"/>
      <c r="QG13" s="8"/>
      <c r="QH13" s="8"/>
      <c r="QI13" s="8"/>
      <c r="QJ13" s="8"/>
      <c r="QK13" s="8"/>
      <c r="QL13" s="8"/>
      <c r="QM13" s="8"/>
      <c r="QN13" s="8"/>
      <c r="QO13" s="8"/>
      <c r="QP13" s="8"/>
      <c r="QQ13" s="8"/>
      <c r="QR13" s="8"/>
      <c r="QS13" s="8"/>
      <c r="QT13" s="8"/>
      <c r="QU13" s="8"/>
      <c r="QV13" s="8"/>
      <c r="QW13" s="8"/>
      <c r="QX13" s="8"/>
      <c r="QY13" s="8"/>
      <c r="QZ13" s="8"/>
      <c r="RA13" s="8"/>
      <c r="RB13" s="8"/>
      <c r="RC13" s="8"/>
      <c r="RD13" s="8"/>
      <c r="RE13" s="8"/>
      <c r="RF13" s="8"/>
      <c r="RG13" s="8"/>
      <c r="RH13" s="8"/>
      <c r="RI13" s="8"/>
      <c r="RJ13" s="8"/>
      <c r="RK13" s="8"/>
      <c r="RL13" s="8"/>
      <c r="RM13" s="8"/>
      <c r="RN13" s="8"/>
      <c r="RO13" s="8"/>
      <c r="RP13" s="8"/>
      <c r="RQ13" s="8"/>
      <c r="RR13" s="8"/>
      <c r="RS13" s="8"/>
      <c r="RT13" s="8"/>
      <c r="RU13" s="8"/>
      <c r="RV13" s="8"/>
      <c r="RW13" s="8"/>
      <c r="RX13" s="8"/>
      <c r="RY13" s="8"/>
      <c r="RZ13" s="8"/>
      <c r="SA13" s="8"/>
      <c r="SB13" s="8"/>
      <c r="SC13" s="8"/>
      <c r="SD13" s="8"/>
      <c r="SE13" s="8"/>
      <c r="SF13" s="8"/>
      <c r="SG13" s="8"/>
      <c r="SH13" s="8"/>
    </row>
    <row r="14" spans="1:502" s="4" customFormat="1" ht="21" customHeight="1">
      <c r="A14" s="128"/>
      <c r="B14" s="126"/>
      <c r="C14" s="135"/>
      <c r="D14" s="277"/>
      <c r="E14" s="126"/>
      <c r="F14" s="126"/>
      <c r="G14" s="137"/>
      <c r="H14" s="137"/>
      <c r="I14" s="286"/>
      <c r="J14" s="287"/>
      <c r="K14" s="287"/>
      <c r="L14" s="288"/>
      <c r="M14" s="137"/>
      <c r="N14" s="126"/>
      <c r="O14" s="126"/>
      <c r="P14" s="126"/>
      <c r="Q14" s="126"/>
      <c r="R14" s="126"/>
      <c r="S14" s="126"/>
      <c r="T14" s="126"/>
      <c r="U14" s="127"/>
      <c r="V14" s="127"/>
      <c r="W14" s="127"/>
      <c r="X14" s="127"/>
      <c r="Y14" s="127"/>
      <c r="Z14" s="127"/>
      <c r="AA14" s="127"/>
      <c r="AB14" s="127"/>
      <c r="AC14" s="127"/>
      <c r="AD14" s="127"/>
      <c r="AE14" s="127"/>
      <c r="AF14" s="127"/>
      <c r="AG14" s="126"/>
      <c r="AH14" s="12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c r="ND14" s="8"/>
      <c r="NE14" s="8"/>
      <c r="NF14" s="8"/>
      <c r="NG14" s="8"/>
      <c r="NH14" s="8"/>
      <c r="NI14" s="8"/>
      <c r="NJ14" s="8"/>
      <c r="NK14" s="8"/>
      <c r="NL14" s="8"/>
      <c r="NM14" s="8"/>
      <c r="NN14" s="8"/>
      <c r="NO14" s="8"/>
      <c r="NP14" s="8"/>
      <c r="NQ14" s="8"/>
      <c r="NR14" s="8"/>
      <c r="NS14" s="8"/>
      <c r="NT14" s="8"/>
      <c r="NU14" s="8"/>
      <c r="NV14" s="8"/>
      <c r="NW14" s="8"/>
      <c r="NX14" s="8"/>
      <c r="NY14" s="8"/>
      <c r="NZ14" s="8"/>
      <c r="OA14" s="8"/>
      <c r="OB14" s="8"/>
      <c r="OC14" s="8"/>
      <c r="OD14" s="8"/>
      <c r="OE14" s="8"/>
      <c r="OF14" s="8"/>
      <c r="OG14" s="8"/>
      <c r="OH14" s="8"/>
      <c r="OI14" s="8"/>
      <c r="OJ14" s="8"/>
      <c r="OK14" s="8"/>
      <c r="OL14" s="8"/>
      <c r="OM14" s="8"/>
      <c r="ON14" s="8"/>
      <c r="OO14" s="8"/>
      <c r="OP14" s="8"/>
      <c r="OQ14" s="8"/>
      <c r="OR14" s="8"/>
      <c r="OS14" s="8"/>
      <c r="OT14" s="8"/>
      <c r="OU14" s="8"/>
      <c r="OV14" s="8"/>
      <c r="OW14" s="8"/>
      <c r="OX14" s="8"/>
      <c r="OY14" s="8"/>
      <c r="OZ14" s="8"/>
      <c r="PA14" s="8"/>
      <c r="PB14" s="8"/>
      <c r="PC14" s="8"/>
      <c r="PD14" s="8"/>
      <c r="PE14" s="8"/>
      <c r="PF14" s="8"/>
      <c r="PG14" s="8"/>
      <c r="PH14" s="8"/>
      <c r="PI14" s="8"/>
      <c r="PJ14" s="8"/>
      <c r="PK14" s="8"/>
      <c r="PL14" s="8"/>
      <c r="PM14" s="8"/>
      <c r="PN14" s="8"/>
      <c r="PO14" s="8"/>
      <c r="PP14" s="8"/>
      <c r="PQ14" s="8"/>
      <c r="PR14" s="8"/>
      <c r="PS14" s="8"/>
      <c r="PT14" s="8"/>
      <c r="PU14" s="8"/>
      <c r="PV14" s="8"/>
      <c r="PW14" s="8"/>
      <c r="PX14" s="8"/>
      <c r="PY14" s="8"/>
      <c r="PZ14" s="8"/>
      <c r="QA14" s="8"/>
      <c r="QB14" s="8"/>
      <c r="QC14" s="8"/>
      <c r="QD14" s="8"/>
      <c r="QE14" s="8"/>
      <c r="QF14" s="8"/>
      <c r="QG14" s="8"/>
      <c r="QH14" s="8"/>
      <c r="QI14" s="8"/>
      <c r="QJ14" s="8"/>
      <c r="QK14" s="8"/>
      <c r="QL14" s="8"/>
      <c r="QM14" s="8"/>
      <c r="QN14" s="8"/>
      <c r="QO14" s="8"/>
      <c r="QP14" s="8"/>
      <c r="QQ14" s="8"/>
      <c r="QR14" s="8"/>
      <c r="QS14" s="8"/>
      <c r="QT14" s="8"/>
      <c r="QU14" s="8"/>
      <c r="QV14" s="8"/>
      <c r="QW14" s="8"/>
      <c r="QX14" s="8"/>
      <c r="QY14" s="8"/>
      <c r="QZ14" s="8"/>
      <c r="RA14" s="8"/>
      <c r="RB14" s="8"/>
      <c r="RC14" s="8"/>
      <c r="RD14" s="8"/>
      <c r="RE14" s="8"/>
      <c r="RF14" s="8"/>
      <c r="RG14" s="8"/>
      <c r="RH14" s="8"/>
      <c r="RI14" s="8"/>
      <c r="RJ14" s="8"/>
      <c r="RK14" s="8"/>
      <c r="RL14" s="8"/>
      <c r="RM14" s="8"/>
      <c r="RN14" s="8"/>
      <c r="RO14" s="8"/>
      <c r="RP14" s="8"/>
      <c r="RQ14" s="8"/>
      <c r="RR14" s="8"/>
      <c r="RS14" s="8"/>
      <c r="RT14" s="8"/>
      <c r="RU14" s="8"/>
      <c r="RV14" s="8"/>
      <c r="RW14" s="8"/>
      <c r="RX14" s="8"/>
      <c r="RY14" s="8"/>
      <c r="RZ14" s="8"/>
      <c r="SA14" s="8"/>
      <c r="SB14" s="8"/>
      <c r="SC14" s="8"/>
      <c r="SD14" s="8"/>
      <c r="SE14" s="8"/>
      <c r="SF14" s="8"/>
      <c r="SG14" s="8"/>
      <c r="SH14" s="8"/>
    </row>
    <row r="15" spans="1:502" s="4" customFormat="1" ht="21" customHeight="1">
      <c r="A15" s="128"/>
      <c r="B15" s="126"/>
      <c r="C15" s="135"/>
      <c r="D15" s="138"/>
      <c r="E15" s="126"/>
      <c r="F15" s="126"/>
      <c r="G15" s="137"/>
      <c r="H15" s="137"/>
      <c r="I15" s="286"/>
      <c r="J15" s="287"/>
      <c r="K15" s="287"/>
      <c r="L15" s="288"/>
      <c r="M15" s="137"/>
      <c r="N15" s="126"/>
      <c r="O15" s="126"/>
      <c r="P15" s="126"/>
      <c r="Q15" s="126"/>
      <c r="R15" s="126"/>
      <c r="S15" s="126"/>
      <c r="T15" s="126"/>
      <c r="U15" s="127"/>
      <c r="V15" s="127"/>
      <c r="W15" s="127"/>
      <c r="X15" s="127"/>
      <c r="Y15" s="127"/>
      <c r="Z15" s="127"/>
      <c r="AA15" s="127"/>
      <c r="AB15" s="127"/>
      <c r="AC15" s="127"/>
      <c r="AD15" s="127"/>
      <c r="AE15" s="127"/>
      <c r="AF15" s="127"/>
      <c r="AG15" s="126"/>
      <c r="AH15" s="12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row>
    <row r="16" spans="1:502" s="4" customFormat="1" ht="21" customHeight="1">
      <c r="A16" s="128"/>
      <c r="B16" s="126"/>
      <c r="C16" s="110" t="s">
        <v>60</v>
      </c>
      <c r="D16" s="276" t="str">
        <f>'Craig''s Report'!D16:D17</f>
        <v xml:space="preserve">Create an appropriate chart or graph (click to review when to use each graph) that summarizes the company's average monthly sales by month of the year. </v>
      </c>
      <c r="E16" s="126"/>
      <c r="F16" s="126"/>
      <c r="G16" s="137"/>
      <c r="H16" s="137"/>
      <c r="I16" s="286"/>
      <c r="J16" s="287"/>
      <c r="K16" s="287"/>
      <c r="L16" s="288"/>
      <c r="M16" s="137"/>
      <c r="N16" s="126"/>
      <c r="O16" s="126"/>
      <c r="P16" s="126"/>
      <c r="Q16" s="126"/>
      <c r="R16" s="126"/>
      <c r="S16" s="126"/>
      <c r="T16" s="126"/>
      <c r="U16" s="127"/>
      <c r="V16" s="127"/>
      <c r="W16" s="127"/>
      <c r="X16" s="127"/>
      <c r="Y16" s="127"/>
      <c r="Z16" s="127"/>
      <c r="AA16" s="127"/>
      <c r="AB16" s="127"/>
      <c r="AC16" s="127"/>
      <c r="AD16" s="127"/>
      <c r="AE16" s="127"/>
      <c r="AF16" s="127"/>
      <c r="AG16" s="126"/>
      <c r="AH16" s="12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row>
    <row r="17" spans="1:502" s="4" customFormat="1" ht="21" customHeight="1">
      <c r="A17" s="128"/>
      <c r="B17" s="126"/>
      <c r="C17" s="133"/>
      <c r="D17" s="277"/>
      <c r="E17" s="126"/>
      <c r="F17" s="126"/>
      <c r="G17" s="137"/>
      <c r="H17" s="137"/>
      <c r="I17" s="286"/>
      <c r="J17" s="287"/>
      <c r="K17" s="287"/>
      <c r="L17" s="288"/>
      <c r="M17" s="137"/>
      <c r="N17" s="126"/>
      <c r="O17" s="126"/>
      <c r="P17" s="126"/>
      <c r="Q17" s="126"/>
      <c r="R17" s="126"/>
      <c r="S17" s="126"/>
      <c r="T17" s="126"/>
      <c r="U17" s="127"/>
      <c r="V17" s="127"/>
      <c r="W17" s="127"/>
      <c r="X17" s="127"/>
      <c r="Y17" s="127"/>
      <c r="Z17" s="127"/>
      <c r="AA17" s="127"/>
      <c r="AB17" s="127"/>
      <c r="AC17" s="127"/>
      <c r="AD17" s="127"/>
      <c r="AE17" s="127"/>
      <c r="AF17" s="127"/>
      <c r="AG17" s="126"/>
      <c r="AH17" s="12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row>
    <row r="18" spans="1:502" s="4" customFormat="1" ht="21" customHeight="1">
      <c r="A18" s="128"/>
      <c r="B18" s="126"/>
      <c r="C18" s="135"/>
      <c r="D18" s="138"/>
      <c r="E18" s="126"/>
      <c r="F18" s="126"/>
      <c r="G18" s="137"/>
      <c r="H18" s="137"/>
      <c r="I18" s="286"/>
      <c r="J18" s="287"/>
      <c r="K18" s="287"/>
      <c r="L18" s="288"/>
      <c r="M18" s="137"/>
      <c r="N18" s="126"/>
      <c r="O18" s="126"/>
      <c r="P18" s="126"/>
      <c r="Q18" s="126"/>
      <c r="R18" s="126"/>
      <c r="S18" s="126"/>
      <c r="T18" s="126"/>
      <c r="U18" s="127"/>
      <c r="V18" s="127"/>
      <c r="W18" s="127"/>
      <c r="X18" s="127"/>
      <c r="Y18" s="127"/>
      <c r="Z18" s="127"/>
      <c r="AA18" s="127"/>
      <c r="AB18" s="127"/>
      <c r="AC18" s="127"/>
      <c r="AD18" s="127"/>
      <c r="AE18" s="127"/>
      <c r="AF18" s="127"/>
      <c r="AG18" s="126"/>
      <c r="AH18" s="12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row>
    <row r="19" spans="1:502" s="4" customFormat="1" ht="21" customHeight="1">
      <c r="A19" s="128"/>
      <c r="B19" s="126"/>
      <c r="C19" s="110" t="s">
        <v>67</v>
      </c>
      <c r="D19" s="276" t="str">
        <f>'Craig''s Report'!D19:D20</f>
        <v>Write a script for what you would say during the next company meeting when presenting these charts and graphs and numerical summaries to Craig's Team. 
Your comments should be of professional presentation quality.Provide conclusions from the data and graphics for each of parts #2 through #5. One paragraph per section.
Provide a recommendation for both where and when the sporting goods company should open, based on your insights from the graphics and data.</v>
      </c>
      <c r="E19" s="126"/>
      <c r="F19" s="126"/>
      <c r="G19" s="137"/>
      <c r="H19" s="137"/>
      <c r="I19" s="286"/>
      <c r="J19" s="287"/>
      <c r="K19" s="287"/>
      <c r="L19" s="288"/>
      <c r="M19" s="137"/>
      <c r="N19" s="126"/>
      <c r="O19" s="126"/>
      <c r="P19" s="126"/>
      <c r="Q19" s="126"/>
      <c r="R19" s="126"/>
      <c r="S19" s="126"/>
      <c r="T19" s="126"/>
      <c r="U19" s="127"/>
      <c r="V19" s="127"/>
      <c r="W19" s="127"/>
      <c r="X19" s="127"/>
      <c r="Y19" s="127"/>
      <c r="Z19" s="127"/>
      <c r="AA19" s="127"/>
      <c r="AB19" s="127"/>
      <c r="AC19" s="127"/>
      <c r="AD19" s="127"/>
      <c r="AE19" s="127"/>
      <c r="AF19" s="127"/>
      <c r="AG19" s="126"/>
      <c r="AH19" s="128"/>
      <c r="AI19" s="36"/>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row>
    <row r="20" spans="1:502" s="4" customFormat="1" ht="21" customHeight="1">
      <c r="A20" s="128"/>
      <c r="B20" s="126"/>
      <c r="C20" s="126"/>
      <c r="D20" s="277"/>
      <c r="E20" s="126"/>
      <c r="F20" s="126"/>
      <c r="G20" s="137"/>
      <c r="H20" s="137"/>
      <c r="I20" s="289"/>
      <c r="J20" s="290"/>
      <c r="K20" s="290"/>
      <c r="L20" s="291"/>
      <c r="M20" s="137"/>
      <c r="N20" s="126"/>
      <c r="O20" s="126"/>
      <c r="P20" s="126"/>
      <c r="Q20" s="126"/>
      <c r="R20" s="126"/>
      <c r="S20" s="126"/>
      <c r="T20" s="126"/>
      <c r="U20" s="127"/>
      <c r="V20" s="127"/>
      <c r="W20" s="127"/>
      <c r="X20" s="127"/>
      <c r="Y20" s="127"/>
      <c r="Z20" s="127"/>
      <c r="AA20" s="127"/>
      <c r="AB20" s="127"/>
      <c r="AC20" s="127"/>
      <c r="AD20" s="127"/>
      <c r="AE20" s="127"/>
      <c r="AF20" s="127"/>
      <c r="AG20" s="126"/>
      <c r="AH20" s="12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c r="QK20" s="8"/>
      <c r="QL20" s="8"/>
      <c r="QM20" s="8"/>
      <c r="QN20" s="8"/>
      <c r="QO20" s="8"/>
      <c r="QP20" s="8"/>
      <c r="QQ20" s="8"/>
      <c r="QR20" s="8"/>
      <c r="QS20" s="8"/>
      <c r="QT20" s="8"/>
      <c r="QU20" s="8"/>
      <c r="QV20" s="8"/>
      <c r="QW20" s="8"/>
      <c r="QX20" s="8"/>
      <c r="QY20" s="8"/>
      <c r="QZ20" s="8"/>
      <c r="RA20" s="8"/>
      <c r="RB20" s="8"/>
      <c r="RC20" s="8"/>
      <c r="RD20" s="8"/>
      <c r="RE20" s="8"/>
      <c r="RF20" s="8"/>
      <c r="RG20" s="8"/>
      <c r="RH20" s="8"/>
      <c r="RI20" s="8"/>
      <c r="RJ20" s="8"/>
      <c r="RK20" s="8"/>
      <c r="RL20" s="8"/>
      <c r="RM20" s="8"/>
      <c r="RN20" s="8"/>
      <c r="RO20" s="8"/>
      <c r="RP20" s="8"/>
      <c r="RQ20" s="8"/>
      <c r="RR20" s="8"/>
      <c r="RS20" s="8"/>
      <c r="RT20" s="8"/>
      <c r="RU20" s="8"/>
      <c r="RV20" s="8"/>
      <c r="RW20" s="8"/>
      <c r="RX20" s="8"/>
      <c r="RY20" s="8"/>
      <c r="RZ20" s="8"/>
      <c r="SA20" s="8"/>
      <c r="SB20" s="8"/>
      <c r="SC20" s="8"/>
      <c r="SD20" s="8"/>
      <c r="SE20" s="8"/>
      <c r="SF20" s="8"/>
      <c r="SG20" s="8"/>
      <c r="SH20" s="8"/>
    </row>
    <row r="21" spans="1:502" s="4" customFormat="1" ht="21" customHeight="1">
      <c r="A21" s="128"/>
      <c r="B21" s="126"/>
      <c r="C21" s="126"/>
      <c r="D21" s="139"/>
      <c r="E21" s="126"/>
      <c r="F21" s="126"/>
      <c r="G21" s="137"/>
      <c r="H21" s="137"/>
      <c r="I21" s="140"/>
      <c r="J21" s="140"/>
      <c r="K21" s="140"/>
      <c r="L21" s="140"/>
      <c r="M21" s="137"/>
      <c r="N21" s="126"/>
      <c r="O21" s="126"/>
      <c r="P21" s="126"/>
      <c r="Q21" s="126"/>
      <c r="R21" s="126"/>
      <c r="S21" s="126"/>
      <c r="T21" s="126"/>
      <c r="U21" s="127"/>
      <c r="V21" s="127"/>
      <c r="W21" s="127"/>
      <c r="X21" s="127"/>
      <c r="Y21" s="127"/>
      <c r="Z21" s="127"/>
      <c r="AA21" s="127"/>
      <c r="AB21" s="127"/>
      <c r="AC21" s="127"/>
      <c r="AD21" s="127"/>
      <c r="AE21" s="127"/>
      <c r="AF21" s="127"/>
      <c r="AG21" s="126"/>
      <c r="AH21" s="12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c r="QK21" s="8"/>
      <c r="QL21" s="8"/>
      <c r="QM21" s="8"/>
      <c r="QN21" s="8"/>
      <c r="QO21" s="8"/>
      <c r="QP21" s="8"/>
      <c r="QQ21" s="8"/>
      <c r="QR21" s="8"/>
      <c r="QS21" s="8"/>
      <c r="QT21" s="8"/>
      <c r="QU21" s="8"/>
      <c r="QV21" s="8"/>
      <c r="QW21" s="8"/>
      <c r="QX21" s="8"/>
      <c r="QY21" s="8"/>
      <c r="QZ21" s="8"/>
      <c r="RA21" s="8"/>
      <c r="RB21" s="8"/>
      <c r="RC21" s="8"/>
      <c r="RD21" s="8"/>
      <c r="RE21" s="8"/>
      <c r="RF21" s="8"/>
      <c r="RG21" s="8"/>
      <c r="RH21" s="8"/>
      <c r="RI21" s="8"/>
      <c r="RJ21" s="8"/>
      <c r="RK21" s="8"/>
      <c r="RL21" s="8"/>
      <c r="RM21" s="8"/>
      <c r="RN21" s="8"/>
      <c r="RO21" s="8"/>
      <c r="RP21" s="8"/>
      <c r="RQ21" s="8"/>
      <c r="RR21" s="8"/>
      <c r="RS21" s="8"/>
      <c r="RT21" s="8"/>
      <c r="RU21" s="8"/>
      <c r="RV21" s="8"/>
      <c r="RW21" s="8"/>
      <c r="RX21" s="8"/>
      <c r="RY21" s="8"/>
      <c r="RZ21" s="8"/>
      <c r="SA21" s="8"/>
      <c r="SB21" s="8"/>
      <c r="SC21" s="8"/>
      <c r="SD21" s="8"/>
      <c r="SE21" s="8"/>
      <c r="SF21" s="8"/>
      <c r="SG21" s="8"/>
      <c r="SH21" s="8"/>
    </row>
    <row r="22" spans="1:502" s="4" customFormat="1" ht="21" customHeight="1" thickBot="1">
      <c r="A22" s="128"/>
      <c r="B22" s="126"/>
      <c r="C22" s="126"/>
      <c r="D22" s="139"/>
      <c r="E22" s="126"/>
      <c r="F22" s="126"/>
      <c r="G22" s="269" t="s">
        <v>7</v>
      </c>
      <c r="H22" s="137"/>
      <c r="I22" s="137"/>
      <c r="J22" s="137"/>
      <c r="K22" s="137"/>
      <c r="L22" s="137"/>
      <c r="M22" s="137"/>
      <c r="N22" s="126"/>
      <c r="O22" s="126"/>
      <c r="P22" s="126"/>
      <c r="Q22" s="126"/>
      <c r="R22" s="126"/>
      <c r="S22" s="126"/>
      <c r="T22" s="126"/>
      <c r="U22" s="127"/>
      <c r="V22" s="127"/>
      <c r="W22" s="127"/>
      <c r="X22" s="127"/>
      <c r="Y22" s="127"/>
      <c r="Z22" s="127"/>
      <c r="AA22" s="127"/>
      <c r="AB22" s="127"/>
      <c r="AC22" s="127"/>
      <c r="AD22" s="127"/>
      <c r="AE22" s="127"/>
      <c r="AF22" s="127"/>
      <c r="AG22" s="126"/>
      <c r="AH22" s="12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c r="QK22" s="8"/>
      <c r="QL22" s="8"/>
      <c r="QM22" s="8"/>
      <c r="QN22" s="8"/>
      <c r="QO22" s="8"/>
      <c r="QP22" s="8"/>
      <c r="QQ22" s="8"/>
      <c r="QR22" s="8"/>
      <c r="QS22" s="8"/>
      <c r="QT22" s="8"/>
      <c r="QU22" s="8"/>
      <c r="QV22" s="8"/>
      <c r="QW22" s="8"/>
      <c r="QX22" s="8"/>
      <c r="QY22" s="8"/>
      <c r="QZ22" s="8"/>
      <c r="RA22" s="8"/>
      <c r="RB22" s="8"/>
      <c r="RC22" s="8"/>
      <c r="RD22" s="8"/>
      <c r="RE22" s="8"/>
      <c r="RF22" s="8"/>
      <c r="RG22" s="8"/>
      <c r="RH22" s="8"/>
      <c r="RI22" s="8"/>
      <c r="RJ22" s="8"/>
      <c r="RK22" s="8"/>
      <c r="RL22" s="8"/>
      <c r="RM22" s="8"/>
      <c r="RN22" s="8"/>
      <c r="RO22" s="8"/>
      <c r="RP22" s="8"/>
      <c r="RQ22" s="8"/>
      <c r="RR22" s="8"/>
      <c r="RS22" s="8"/>
      <c r="RT22" s="8"/>
      <c r="RU22" s="8"/>
      <c r="RV22" s="8"/>
      <c r="RW22" s="8"/>
      <c r="RX22" s="8"/>
      <c r="RY22" s="8"/>
      <c r="RZ22" s="8"/>
      <c r="SA22" s="8"/>
      <c r="SB22" s="8"/>
      <c r="SC22" s="8"/>
      <c r="SD22" s="8"/>
      <c r="SE22" s="8"/>
      <c r="SF22" s="8"/>
      <c r="SG22" s="8"/>
      <c r="SH22" s="8"/>
    </row>
    <row r="23" spans="1:502" s="4" customFormat="1" ht="21" customHeight="1">
      <c r="A23" s="128"/>
      <c r="B23" s="126"/>
      <c r="C23" s="126"/>
      <c r="D23" s="141"/>
      <c r="E23" s="126"/>
      <c r="F23" s="126"/>
      <c r="G23" s="269"/>
      <c r="H23" s="142" t="s">
        <v>55</v>
      </c>
      <c r="I23" s="143" t="s">
        <v>62</v>
      </c>
      <c r="J23" s="249" t="s">
        <v>71</v>
      </c>
      <c r="K23" s="250"/>
      <c r="L23" s="251"/>
      <c r="M23" s="137"/>
      <c r="N23" s="126"/>
      <c r="O23" s="126"/>
      <c r="P23" s="126"/>
      <c r="Q23" s="126"/>
      <c r="R23" s="126"/>
      <c r="S23" s="126"/>
      <c r="T23" s="126"/>
      <c r="U23" s="127"/>
      <c r="V23" s="127"/>
      <c r="W23" s="127"/>
      <c r="X23" s="127"/>
      <c r="Y23" s="127"/>
      <c r="Z23" s="127"/>
      <c r="AA23" s="127"/>
      <c r="AB23" s="127"/>
      <c r="AC23" s="127"/>
      <c r="AD23" s="127"/>
      <c r="AE23" s="127"/>
      <c r="AF23" s="127"/>
      <c r="AG23" s="126"/>
      <c r="AH23" s="12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row>
    <row r="24" spans="1:502" s="4" customFormat="1" ht="21" customHeight="1">
      <c r="A24" s="128"/>
      <c r="B24" s="126"/>
      <c r="C24" s="126"/>
      <c r="D24" s="141"/>
      <c r="E24" s="126"/>
      <c r="F24" s="126"/>
      <c r="G24" s="269"/>
      <c r="H24" s="144" t="s">
        <v>17</v>
      </c>
      <c r="I24" s="87">
        <v>85204</v>
      </c>
      <c r="J24" s="252"/>
      <c r="K24" s="252"/>
      <c r="L24" s="253"/>
      <c r="M24" s="137"/>
      <c r="N24" s="126"/>
      <c r="O24" s="126"/>
      <c r="P24" s="126"/>
      <c r="Q24" s="126"/>
      <c r="R24" s="126"/>
      <c r="S24" s="126"/>
      <c r="T24" s="101"/>
      <c r="U24" s="122"/>
      <c r="V24" s="122"/>
      <c r="W24" s="122"/>
      <c r="X24" s="122"/>
      <c r="Y24" s="122"/>
      <c r="Z24" s="122"/>
      <c r="AA24" s="122"/>
      <c r="AB24" s="122"/>
      <c r="AC24" s="122"/>
      <c r="AD24" s="122"/>
      <c r="AE24" s="122"/>
      <c r="AF24" s="122"/>
      <c r="AG24" s="101"/>
      <c r="AH24" s="95"/>
      <c r="AI24" s="7"/>
      <c r="AJ24" s="7"/>
      <c r="AK24" s="7"/>
      <c r="AL24" s="7"/>
      <c r="AM24" s="7"/>
      <c r="AN24" s="7"/>
      <c r="AO24" s="7"/>
      <c r="AP24" s="7"/>
      <c r="AQ24" s="7"/>
      <c r="AR24" s="7"/>
      <c r="AS24" s="7"/>
      <c r="AT24" s="7"/>
      <c r="AU24" s="7"/>
      <c r="AV24" s="7"/>
      <c r="AW24" s="7"/>
      <c r="AX24" s="7"/>
      <c r="AY24" s="7"/>
      <c r="AZ24" s="7"/>
      <c r="BA24" s="7"/>
      <c r="BB24" s="7"/>
      <c r="BC24" s="7"/>
      <c r="BD24" s="7"/>
      <c r="BE24" s="7"/>
      <c r="BF24" s="7"/>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7"/>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row>
    <row r="25" spans="1:502" ht="21" customHeight="1">
      <c r="A25" s="95"/>
      <c r="B25" s="101"/>
      <c r="C25" s="126"/>
      <c r="D25" s="141"/>
      <c r="E25" s="101"/>
      <c r="F25" s="126"/>
      <c r="G25" s="137"/>
      <c r="H25" s="144" t="s">
        <v>18</v>
      </c>
      <c r="I25" s="88">
        <v>115229</v>
      </c>
      <c r="J25" s="252"/>
      <c r="K25" s="252"/>
      <c r="L25" s="253"/>
      <c r="M25" s="137"/>
      <c r="N25" s="126"/>
      <c r="O25" s="126"/>
      <c r="P25" s="126"/>
      <c r="Q25" s="126"/>
      <c r="R25" s="126"/>
      <c r="S25" s="126"/>
      <c r="T25" s="101"/>
      <c r="U25" s="122"/>
      <c r="V25" s="122"/>
      <c r="W25" s="122"/>
      <c r="X25" s="122"/>
      <c r="Y25" s="122"/>
      <c r="Z25" s="122"/>
      <c r="AA25" s="122"/>
      <c r="AB25" s="122"/>
      <c r="AC25" s="122"/>
      <c r="AD25" s="122"/>
      <c r="AE25" s="122"/>
      <c r="AF25" s="122"/>
      <c r="AG25" s="101"/>
      <c r="AH25" s="95"/>
    </row>
    <row r="26" spans="1:502" ht="21" customHeight="1">
      <c r="A26" s="95"/>
      <c r="B26" s="101"/>
      <c r="C26" s="126"/>
      <c r="D26" s="141"/>
      <c r="E26" s="101"/>
      <c r="F26" s="126"/>
      <c r="G26" s="137"/>
      <c r="H26" s="144" t="s">
        <v>19</v>
      </c>
      <c r="I26" s="88">
        <v>955820</v>
      </c>
      <c r="J26" s="252"/>
      <c r="K26" s="252"/>
      <c r="L26" s="253"/>
      <c r="M26" s="137"/>
      <c r="N26" s="126"/>
      <c r="O26" s="126"/>
      <c r="P26" s="126"/>
      <c r="Q26" s="126"/>
      <c r="R26" s="126"/>
      <c r="S26" s="126"/>
      <c r="T26" s="101"/>
      <c r="U26" s="122"/>
      <c r="V26" s="122"/>
      <c r="W26" s="122"/>
      <c r="X26" s="122"/>
      <c r="Y26" s="122"/>
      <c r="Z26" s="122"/>
      <c r="AA26" s="122"/>
      <c r="AB26" s="122"/>
      <c r="AC26" s="122"/>
      <c r="AD26" s="122"/>
      <c r="AE26" s="122"/>
      <c r="AF26" s="122"/>
      <c r="AG26" s="101"/>
      <c r="AH26" s="95"/>
      <c r="AJ26" s="8"/>
      <c r="AK26" s="8"/>
      <c r="AL26" s="8"/>
      <c r="AM26" s="8"/>
    </row>
    <row r="27" spans="1:502" ht="21" customHeight="1">
      <c r="A27" s="95"/>
      <c r="B27" s="101"/>
      <c r="C27" s="126"/>
      <c r="D27" s="141"/>
      <c r="E27" s="101"/>
      <c r="F27" s="126"/>
      <c r="G27" s="137"/>
      <c r="H27" s="144" t="s">
        <v>20</v>
      </c>
      <c r="I27" s="88">
        <v>402517</v>
      </c>
      <c r="J27" s="252"/>
      <c r="K27" s="252"/>
      <c r="L27" s="253"/>
      <c r="M27" s="137"/>
      <c r="N27" s="126"/>
      <c r="O27" s="126"/>
      <c r="P27" s="126"/>
      <c r="Q27" s="126"/>
      <c r="R27" s="126"/>
      <c r="S27" s="126"/>
      <c r="T27" s="101"/>
      <c r="U27" s="122"/>
      <c r="V27" s="122"/>
      <c r="W27" s="122"/>
      <c r="X27" s="122"/>
      <c r="Y27" s="122"/>
      <c r="Z27" s="122"/>
      <c r="AA27" s="122"/>
      <c r="AB27" s="122"/>
      <c r="AC27" s="122"/>
      <c r="AD27" s="122"/>
      <c r="AE27" s="122"/>
      <c r="AF27" s="122"/>
      <c r="AG27" s="101"/>
      <c r="AH27" s="95"/>
    </row>
    <row r="28" spans="1:502" ht="21" customHeight="1">
      <c r="A28" s="95"/>
      <c r="B28" s="101"/>
      <c r="C28" s="126"/>
      <c r="D28" s="141"/>
      <c r="E28" s="101"/>
      <c r="F28" s="126"/>
      <c r="G28" s="137"/>
      <c r="H28" s="258" t="s">
        <v>63</v>
      </c>
      <c r="I28" s="259"/>
      <c r="J28" s="254"/>
      <c r="K28" s="252"/>
      <c r="L28" s="253"/>
      <c r="M28" s="137"/>
      <c r="N28" s="126"/>
      <c r="O28" s="126"/>
      <c r="P28" s="126"/>
      <c r="Q28" s="126"/>
      <c r="R28" s="126"/>
      <c r="S28" s="126"/>
      <c r="T28" s="126"/>
      <c r="U28" s="127"/>
      <c r="V28" s="127"/>
      <c r="W28" s="127"/>
      <c r="X28" s="127"/>
      <c r="Y28" s="127"/>
      <c r="Z28" s="127"/>
      <c r="AA28" s="127"/>
      <c r="AB28" s="127"/>
      <c r="AC28" s="127"/>
      <c r="AD28" s="127"/>
      <c r="AE28" s="127"/>
      <c r="AF28" s="127"/>
      <c r="AG28" s="126"/>
      <c r="AH28" s="128"/>
      <c r="AI28" s="8"/>
      <c r="AJ28" s="8"/>
      <c r="AK28" s="8"/>
      <c r="AL28" s="8"/>
      <c r="AM28" s="8"/>
      <c r="AN28" s="8"/>
      <c r="AO28" s="8"/>
      <c r="AP28" s="8"/>
      <c r="AQ28" s="8"/>
      <c r="AR28" s="8"/>
      <c r="AS28" s="8"/>
      <c r="AT28" s="8"/>
      <c r="AU28" s="8"/>
      <c r="AV28" s="8"/>
      <c r="AW28" s="8"/>
      <c r="AX28" s="8"/>
      <c r="AY28" s="8"/>
      <c r="AZ28" s="8"/>
      <c r="BA28" s="8"/>
      <c r="BB28" s="8"/>
      <c r="BC28" s="8"/>
      <c r="BD28" s="8"/>
      <c r="BE28" s="8"/>
      <c r="BF28" s="8"/>
      <c r="DT28" s="8"/>
    </row>
    <row r="29" spans="1:502" s="4" customFormat="1" ht="21" customHeight="1">
      <c r="A29" s="128"/>
      <c r="B29" s="126"/>
      <c r="C29" s="101"/>
      <c r="D29" s="141"/>
      <c r="E29" s="126"/>
      <c r="F29" s="126"/>
      <c r="G29" s="137"/>
      <c r="H29" s="258"/>
      <c r="I29" s="259"/>
      <c r="J29" s="254"/>
      <c r="K29" s="252"/>
      <c r="L29" s="253"/>
      <c r="M29" s="137"/>
      <c r="N29" s="126"/>
      <c r="O29" s="126"/>
      <c r="P29" s="126"/>
      <c r="Q29" s="126"/>
      <c r="R29" s="126"/>
      <c r="S29" s="126"/>
      <c r="T29" s="126"/>
      <c r="U29" s="127"/>
      <c r="V29" s="127"/>
      <c r="W29" s="127"/>
      <c r="X29" s="127"/>
      <c r="Y29" s="127"/>
      <c r="Z29" s="127"/>
      <c r="AA29" s="127"/>
      <c r="AB29" s="127"/>
      <c r="AC29" s="127"/>
      <c r="AD29" s="127"/>
      <c r="AE29" s="127"/>
      <c r="AF29" s="127"/>
      <c r="AG29" s="126"/>
      <c r="AH29" s="12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row>
    <row r="30" spans="1:502" s="4" customFormat="1" ht="21" customHeight="1">
      <c r="A30" s="128"/>
      <c r="B30" s="126"/>
      <c r="C30" s="101"/>
      <c r="D30" s="141"/>
      <c r="E30" s="126"/>
      <c r="F30" s="126"/>
      <c r="G30" s="137"/>
      <c r="H30" s="258"/>
      <c r="I30" s="259"/>
      <c r="J30" s="255"/>
      <c r="K30" s="256"/>
      <c r="L30" s="257"/>
      <c r="M30" s="137"/>
      <c r="N30" s="126"/>
      <c r="O30" s="126"/>
      <c r="P30" s="126"/>
      <c r="Q30" s="126"/>
      <c r="R30" s="126"/>
      <c r="S30" s="126"/>
      <c r="T30" s="126"/>
      <c r="U30" s="127"/>
      <c r="V30" s="127"/>
      <c r="W30" s="127"/>
      <c r="X30" s="127"/>
      <c r="Y30" s="127"/>
      <c r="Z30" s="127"/>
      <c r="AA30" s="127"/>
      <c r="AB30" s="127"/>
      <c r="AC30" s="127"/>
      <c r="AD30" s="127"/>
      <c r="AE30" s="127"/>
      <c r="AF30" s="127"/>
      <c r="AG30" s="126"/>
      <c r="AH30" s="12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row>
    <row r="31" spans="1:502" s="4" customFormat="1" ht="21" customHeight="1">
      <c r="A31" s="128"/>
      <c r="B31" s="126"/>
      <c r="C31" s="101"/>
      <c r="D31" s="141"/>
      <c r="E31" s="126"/>
      <c r="F31" s="126"/>
      <c r="G31" s="137"/>
      <c r="H31" s="145"/>
      <c r="I31" s="137"/>
      <c r="J31" s="137"/>
      <c r="K31" s="137"/>
      <c r="L31" s="137"/>
      <c r="M31" s="137"/>
      <c r="N31" s="126"/>
      <c r="O31" s="126"/>
      <c r="P31" s="126"/>
      <c r="Q31" s="126"/>
      <c r="R31" s="126"/>
      <c r="S31" s="126"/>
      <c r="T31" s="126"/>
      <c r="U31" s="127"/>
      <c r="V31" s="127"/>
      <c r="W31" s="127"/>
      <c r="X31" s="127"/>
      <c r="Y31" s="127"/>
      <c r="Z31" s="127"/>
      <c r="AA31" s="127"/>
      <c r="AB31" s="127"/>
      <c r="AC31" s="127"/>
      <c r="AD31" s="127"/>
      <c r="AE31" s="127"/>
      <c r="AF31" s="127"/>
      <c r="AG31" s="126"/>
      <c r="AH31" s="12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row>
    <row r="32" spans="1:502" s="4" customFormat="1" ht="21" customHeight="1" thickBot="1">
      <c r="A32" s="128"/>
      <c r="B32" s="126"/>
      <c r="C32" s="101"/>
      <c r="D32" s="141"/>
      <c r="E32" s="126"/>
      <c r="F32" s="126"/>
      <c r="G32" s="224" t="s">
        <v>8</v>
      </c>
      <c r="H32" s="137"/>
      <c r="I32" s="137"/>
      <c r="J32" s="137"/>
      <c r="K32" s="137"/>
      <c r="L32" s="137"/>
      <c r="M32" s="137"/>
      <c r="N32" s="126"/>
      <c r="O32" s="126"/>
      <c r="P32" s="126"/>
      <c r="Q32" s="126"/>
      <c r="R32" s="126"/>
      <c r="S32" s="126"/>
      <c r="T32" s="126"/>
      <c r="U32" s="127"/>
      <c r="V32" s="127"/>
      <c r="W32" s="127"/>
      <c r="X32" s="127"/>
      <c r="Y32" s="127"/>
      <c r="Z32" s="127"/>
      <c r="AA32" s="127"/>
      <c r="AB32" s="127"/>
      <c r="AC32" s="127"/>
      <c r="AD32" s="127"/>
      <c r="AE32" s="127"/>
      <c r="AF32" s="127"/>
      <c r="AG32" s="126"/>
      <c r="AH32" s="12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row>
    <row r="33" spans="1:502" s="4" customFormat="1" ht="21" customHeight="1">
      <c r="A33" s="128"/>
      <c r="B33" s="126"/>
      <c r="C33" s="126"/>
      <c r="D33" s="141"/>
      <c r="E33" s="126"/>
      <c r="F33" s="126"/>
      <c r="G33" s="225"/>
      <c r="H33" s="142"/>
      <c r="I33" s="124" t="s">
        <v>41</v>
      </c>
      <c r="J33" s="124" t="s">
        <v>44</v>
      </c>
      <c r="K33" s="124" t="s">
        <v>45</v>
      </c>
      <c r="L33" s="124" t="s">
        <v>46</v>
      </c>
      <c r="M33" s="124" t="s">
        <v>47</v>
      </c>
      <c r="N33" s="124" t="s">
        <v>42</v>
      </c>
      <c r="O33" s="126"/>
      <c r="P33" s="126"/>
      <c r="Q33" s="126"/>
      <c r="R33" s="126"/>
      <c r="S33" s="126"/>
      <c r="T33" s="126"/>
      <c r="U33" s="127"/>
      <c r="V33" s="127"/>
      <c r="W33" s="127"/>
      <c r="X33" s="127"/>
      <c r="Y33" s="127"/>
      <c r="Z33" s="127"/>
      <c r="AA33" s="127"/>
      <c r="AB33" s="127"/>
      <c r="AC33" s="127"/>
      <c r="AD33" s="127"/>
      <c r="AE33" s="127"/>
      <c r="AF33" s="127"/>
      <c r="AG33" s="126"/>
      <c r="AH33" s="12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row>
    <row r="34" spans="1:502" s="5" customFormat="1" ht="21" customHeight="1">
      <c r="A34" s="128"/>
      <c r="B34" s="126"/>
      <c r="C34" s="126"/>
      <c r="D34" s="141"/>
      <c r="E34" s="126"/>
      <c r="F34" s="126"/>
      <c r="G34" s="226"/>
      <c r="H34" s="146" t="s">
        <v>48</v>
      </c>
      <c r="I34" s="89">
        <v>217129</v>
      </c>
      <c r="J34" s="80"/>
      <c r="K34" s="80"/>
      <c r="L34" s="80"/>
      <c r="M34" s="80"/>
      <c r="N34" s="80"/>
      <c r="O34" s="126"/>
      <c r="P34" s="126"/>
      <c r="Q34" s="126"/>
      <c r="R34" s="126"/>
      <c r="S34" s="126"/>
      <c r="T34" s="126"/>
      <c r="U34" s="127"/>
      <c r="V34" s="127"/>
      <c r="W34" s="127"/>
      <c r="X34" s="127"/>
      <c r="Y34" s="127"/>
      <c r="Z34" s="127"/>
      <c r="AA34" s="127"/>
      <c r="AB34" s="127"/>
      <c r="AC34" s="127"/>
      <c r="AD34" s="127"/>
      <c r="AE34" s="127"/>
      <c r="AF34" s="127"/>
      <c r="AG34" s="126"/>
      <c r="AH34" s="12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row>
    <row r="35" spans="1:502" s="5" customFormat="1" ht="21" customHeight="1">
      <c r="A35" s="128"/>
      <c r="B35" s="126"/>
      <c r="C35" s="126"/>
      <c r="D35" s="141"/>
      <c r="E35" s="126"/>
      <c r="F35" s="126"/>
      <c r="G35" s="126"/>
      <c r="H35" s="146" t="s">
        <v>49</v>
      </c>
      <c r="I35" s="89">
        <v>257281</v>
      </c>
      <c r="J35" s="89">
        <v>312409</v>
      </c>
      <c r="K35" s="89">
        <v>185163</v>
      </c>
      <c r="L35" s="80"/>
      <c r="M35" s="80"/>
      <c r="N35" s="80"/>
      <c r="O35" s="126"/>
      <c r="P35" s="126"/>
      <c r="Q35" s="126"/>
      <c r="R35" s="126"/>
      <c r="S35" s="126"/>
      <c r="T35" s="126"/>
      <c r="U35" s="127"/>
      <c r="V35" s="127"/>
      <c r="W35" s="127"/>
      <c r="X35" s="127"/>
      <c r="Y35" s="127"/>
      <c r="Z35" s="127"/>
      <c r="AA35" s="127"/>
      <c r="AB35" s="127"/>
      <c r="AC35" s="127"/>
      <c r="AD35" s="127"/>
      <c r="AE35" s="127"/>
      <c r="AF35" s="127"/>
      <c r="AG35" s="126"/>
      <c r="AH35" s="12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row>
    <row r="36" spans="1:502" s="5" customFormat="1" ht="21" customHeight="1">
      <c r="A36" s="128"/>
      <c r="B36" s="126"/>
      <c r="C36" s="126"/>
      <c r="D36" s="141"/>
      <c r="E36" s="126"/>
      <c r="F36" s="126"/>
      <c r="G36" s="126"/>
      <c r="H36" s="146" t="s">
        <v>50</v>
      </c>
      <c r="I36" s="89">
        <v>232019</v>
      </c>
      <c r="J36" s="89">
        <v>308782</v>
      </c>
      <c r="K36" s="89">
        <v>192598</v>
      </c>
      <c r="L36" s="89">
        <v>279420</v>
      </c>
      <c r="M36" s="80"/>
      <c r="N36" s="80"/>
      <c r="O36" s="126"/>
      <c r="P36" s="126"/>
      <c r="Q36" s="126"/>
      <c r="R36" s="126"/>
      <c r="S36" s="126"/>
      <c r="T36" s="126"/>
      <c r="U36" s="127"/>
      <c r="V36" s="127"/>
      <c r="W36" s="127"/>
      <c r="X36" s="127"/>
      <c r="Y36" s="127"/>
      <c r="Z36" s="127"/>
      <c r="AA36" s="127"/>
      <c r="AB36" s="127"/>
      <c r="AC36" s="127"/>
      <c r="AD36" s="127"/>
      <c r="AE36" s="127"/>
      <c r="AF36" s="127"/>
      <c r="AG36" s="126"/>
      <c r="AH36" s="12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row>
    <row r="37" spans="1:502" s="5" customFormat="1" ht="21" customHeight="1">
      <c r="A37" s="128"/>
      <c r="B37" s="126"/>
      <c r="C37" s="126"/>
      <c r="D37" s="141"/>
      <c r="E37" s="126"/>
      <c r="F37" s="126"/>
      <c r="G37" s="147"/>
      <c r="H37" s="146" t="s">
        <v>51</v>
      </c>
      <c r="I37" s="89">
        <v>238271</v>
      </c>
      <c r="J37" s="89">
        <v>304242</v>
      </c>
      <c r="K37" s="89">
        <v>240355</v>
      </c>
      <c r="L37" s="89">
        <v>281793</v>
      </c>
      <c r="M37" s="89">
        <v>181091</v>
      </c>
      <c r="N37" s="89">
        <v>241258</v>
      </c>
      <c r="O37" s="126"/>
      <c r="P37" s="126"/>
      <c r="Q37" s="126"/>
      <c r="R37" s="126"/>
      <c r="S37" s="126"/>
      <c r="T37" s="126"/>
      <c r="U37" s="127"/>
      <c r="V37" s="127"/>
      <c r="W37" s="127"/>
      <c r="X37" s="127"/>
      <c r="Y37" s="127"/>
      <c r="Z37" s="127"/>
      <c r="AA37" s="127"/>
      <c r="AB37" s="127"/>
      <c r="AC37" s="127"/>
      <c r="AD37" s="127"/>
      <c r="AE37" s="127"/>
      <c r="AF37" s="127"/>
      <c r="AG37" s="126"/>
      <c r="AH37" s="12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row>
    <row r="38" spans="1:502" s="5" customFormat="1" ht="21" customHeight="1" thickBot="1">
      <c r="A38" s="128"/>
      <c r="B38" s="126"/>
      <c r="C38" s="126"/>
      <c r="D38" s="141"/>
      <c r="E38" s="126"/>
      <c r="F38" s="126"/>
      <c r="G38" s="147"/>
      <c r="H38" s="148" t="s">
        <v>52</v>
      </c>
      <c r="I38" s="90">
        <v>221061</v>
      </c>
      <c r="J38" s="90">
        <v>280690</v>
      </c>
      <c r="K38" s="90">
        <v>283143</v>
      </c>
      <c r="L38" s="90">
        <v>279280</v>
      </c>
      <c r="M38" s="90">
        <v>247569</v>
      </c>
      <c r="N38" s="90">
        <v>247027</v>
      </c>
      <c r="O38" s="126"/>
      <c r="P38" s="126"/>
      <c r="Q38" s="126"/>
      <c r="R38" s="126"/>
      <c r="S38" s="126"/>
      <c r="T38" s="126"/>
      <c r="U38" s="127"/>
      <c r="V38" s="127"/>
      <c r="W38" s="127"/>
      <c r="X38" s="127"/>
      <c r="Y38" s="127"/>
      <c r="Z38" s="127"/>
      <c r="AA38" s="127"/>
      <c r="AB38" s="127"/>
      <c r="AC38" s="127"/>
      <c r="AD38" s="127"/>
      <c r="AE38" s="127"/>
      <c r="AF38" s="127"/>
      <c r="AG38" s="126"/>
      <c r="AH38" s="12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row>
    <row r="39" spans="1:502" s="5" customFormat="1" ht="21" customHeight="1">
      <c r="A39" s="128"/>
      <c r="B39" s="126"/>
      <c r="C39" s="126"/>
      <c r="D39" s="141"/>
      <c r="E39" s="126"/>
      <c r="F39" s="126"/>
      <c r="G39" s="137"/>
      <c r="H39" s="149" t="s">
        <v>53</v>
      </c>
      <c r="I39" s="150" t="str">
        <f>IF(ISBLANK('Craig''s Report'!I39),"ERROR",IF(ABS('Craig''s Report'!I39-AVERAGE('Craig''s Report'!I34:I38))&lt;1.1,"Correct","ERROR"))</f>
        <v>Correct</v>
      </c>
      <c r="J39" s="150" t="str">
        <f>IF(ISBLANK('Craig''s Report'!J39),"ERROR",IF(ABS('Craig''s Report'!J39-AVERAGE('Craig''s Report'!J34:J38))&lt;1.1,"Correct","ERROR"))</f>
        <v>ERROR</v>
      </c>
      <c r="K39" s="150" t="str">
        <f>IF(ISBLANK('Craig''s Report'!K39),"ERROR",IF(ABS('Craig''s Report'!K39-AVERAGE('Craig''s Report'!K34:K38))&lt;1.1,"Correct","ERROR"))</f>
        <v>ERROR</v>
      </c>
      <c r="L39" s="150" t="str">
        <f>IF(ISBLANK('Craig''s Report'!L39),"ERROR",IF(ABS('Craig''s Report'!L39-AVERAGE('Craig''s Report'!L34:L38))&lt;1.1,"Correct","ERROR"))</f>
        <v>ERROR</v>
      </c>
      <c r="M39" s="150" t="str">
        <f>IF(ISBLANK('Craig''s Report'!M39),"ERROR",IF(ABS('Craig''s Report'!M39-AVERAGE('Craig''s Report'!M34:M38))&lt;1.1,"Correct","ERROR"))</f>
        <v>ERROR</v>
      </c>
      <c r="N39" s="150" t="str">
        <f>IF(ISBLANK('Craig''s Report'!N39),"ERROR",IF(ABS('Craig''s Report'!N39-AVERAGE('Craig''s Report'!N34:N38))&lt;1.1,"Correct","ERROR"))</f>
        <v>ERROR</v>
      </c>
      <c r="O39" s="126"/>
      <c r="P39" s="126"/>
      <c r="Q39" s="151"/>
      <c r="R39" s="152"/>
      <c r="S39" s="126"/>
      <c r="T39" s="126"/>
      <c r="U39" s="127"/>
      <c r="V39" s="127"/>
      <c r="W39" s="127"/>
      <c r="X39" s="127"/>
      <c r="Y39" s="127"/>
      <c r="Z39" s="127"/>
      <c r="AA39" s="127"/>
      <c r="AB39" s="127"/>
      <c r="AC39" s="127"/>
      <c r="AD39" s="127"/>
      <c r="AE39" s="127"/>
      <c r="AF39" s="127"/>
      <c r="AG39" s="126"/>
      <c r="AH39" s="12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row>
    <row r="40" spans="1:502" s="5" customFormat="1" ht="21" customHeight="1">
      <c r="A40" s="128"/>
      <c r="B40" s="126"/>
      <c r="C40" s="126"/>
      <c r="D40" s="141"/>
      <c r="E40" s="126"/>
      <c r="F40" s="126"/>
      <c r="G40" s="126"/>
      <c r="H40" s="149" t="s">
        <v>65</v>
      </c>
      <c r="I40" s="153" t="str">
        <f>IF(ISBLANK('Craig''s Report'!I40),"ERROR",IF(ABS('Craig''s Report'!I40-STDEV('Craig''s Report'!I34:I38))&lt;1,"Correct","ERROR"))</f>
        <v>Correct</v>
      </c>
      <c r="J40" s="153" t="str">
        <f>IF(ISBLANK('Craig''s Report'!J40),"ERROR",IF(ABS('Craig''s Report'!J40-STDEV('Craig''s Report'!J34:J38))&lt;1,"Correct","ERROR"))</f>
        <v>ERROR</v>
      </c>
      <c r="K40" s="153" t="str">
        <f>IF(ISBLANK('Craig''s Report'!K40),"ERROR",IF(ABS('Craig''s Report'!K40-STDEV('Craig''s Report'!K34:K38))&lt;1,"Correct","ERROR"))</f>
        <v>ERROR</v>
      </c>
      <c r="L40" s="153" t="str">
        <f>IF(ISBLANK('Craig''s Report'!L40),"ERROR",IF(ABS('Craig''s Report'!L40-STDEV('Craig''s Report'!L34:L38))&lt;1,"Correct","ERROR"))</f>
        <v>ERROR</v>
      </c>
      <c r="M40" s="153" t="str">
        <f>IF(ISBLANK('Craig''s Report'!M40),"ERROR",IF(ABS('Craig''s Report'!M40-STDEV('Craig''s Report'!M34:M38))&lt;1,"Correct","ERROR"))</f>
        <v>ERROR</v>
      </c>
      <c r="N40" s="153" t="str">
        <f>IF(ISBLANK('Craig''s Report'!N40),"ERROR",IF(ABS('Craig''s Report'!N40-STDEV('Craig''s Report'!N34:N38))&lt;1,"Correct","ERROR"))</f>
        <v>ERROR</v>
      </c>
      <c r="O40" s="126"/>
      <c r="P40" s="126"/>
      <c r="Q40" s="126"/>
      <c r="R40" s="152"/>
      <c r="S40" s="126"/>
      <c r="T40" s="126"/>
      <c r="U40" s="127"/>
      <c r="V40" s="127"/>
      <c r="W40" s="127"/>
      <c r="X40" s="127"/>
      <c r="Y40" s="127"/>
      <c r="Z40" s="127"/>
      <c r="AA40" s="127"/>
      <c r="AB40" s="127"/>
      <c r="AC40" s="127"/>
      <c r="AD40" s="127"/>
      <c r="AE40" s="127"/>
      <c r="AF40" s="127"/>
      <c r="AG40" s="126"/>
      <c r="AH40" s="12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row>
    <row r="41" spans="1:502" s="5" customFormat="1" ht="21" customHeight="1" thickBot="1">
      <c r="A41" s="128"/>
      <c r="B41" s="126"/>
      <c r="C41" s="126"/>
      <c r="D41" s="141"/>
      <c r="E41" s="126"/>
      <c r="F41" s="126"/>
      <c r="G41" s="126"/>
      <c r="H41" s="137"/>
      <c r="I41" s="137"/>
      <c r="J41" s="137"/>
      <c r="K41" s="137"/>
      <c r="L41" s="137"/>
      <c r="M41" s="137"/>
      <c r="N41" s="126"/>
      <c r="O41" s="126"/>
      <c r="P41" s="154"/>
      <c r="Q41" s="155"/>
      <c r="R41" s="156"/>
      <c r="S41" s="157"/>
      <c r="T41" s="101"/>
      <c r="U41" s="122"/>
      <c r="V41" s="122"/>
      <c r="W41" s="122"/>
      <c r="X41" s="122"/>
      <c r="Y41" s="122"/>
      <c r="Z41" s="122"/>
      <c r="AA41" s="122"/>
      <c r="AB41" s="122"/>
      <c r="AC41" s="122"/>
      <c r="AD41" s="122"/>
      <c r="AE41" s="122"/>
      <c r="AF41" s="122"/>
      <c r="AG41" s="101"/>
      <c r="AH41" s="95"/>
      <c r="AI41" s="7"/>
      <c r="AJ41" s="7"/>
      <c r="AK41" s="7"/>
      <c r="AL41" s="7"/>
      <c r="AM41" s="7"/>
      <c r="AN41" s="7"/>
      <c r="AO41" s="7"/>
      <c r="AP41" s="7"/>
      <c r="AQ41" s="7"/>
      <c r="AR41" s="7"/>
      <c r="AS41" s="7"/>
      <c r="AT41" s="7"/>
      <c r="AU41" s="7"/>
      <c r="AV41" s="7"/>
      <c r="AW41" s="7"/>
      <c r="AX41" s="7"/>
      <c r="AY41" s="7"/>
      <c r="AZ41" s="7"/>
      <c r="BA41" s="7"/>
      <c r="BB41" s="7"/>
      <c r="BC41" s="7"/>
      <c r="BD41" s="7"/>
      <c r="BE41" s="7"/>
      <c r="BF41" s="7"/>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7"/>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row>
    <row r="42" spans="1:502" s="5" customFormat="1" ht="21" customHeight="1">
      <c r="A42" s="128"/>
      <c r="B42" s="126"/>
      <c r="C42" s="126"/>
      <c r="D42" s="141"/>
      <c r="E42" s="126"/>
      <c r="F42" s="126"/>
      <c r="G42" s="126"/>
      <c r="H42" s="158" t="s">
        <v>22</v>
      </c>
      <c r="I42" s="159" t="s">
        <v>54</v>
      </c>
      <c r="J42" s="160" t="s">
        <v>43</v>
      </c>
      <c r="K42" s="260" t="s">
        <v>72</v>
      </c>
      <c r="L42" s="261"/>
      <c r="M42" s="261"/>
      <c r="N42" s="261"/>
      <c r="O42" s="262"/>
      <c r="P42" s="154"/>
      <c r="Q42" s="155"/>
      <c r="R42" s="156"/>
      <c r="S42" s="157"/>
      <c r="T42" s="126"/>
      <c r="U42" s="127"/>
      <c r="V42" s="127"/>
      <c r="W42" s="127"/>
      <c r="X42" s="127"/>
      <c r="Y42" s="127"/>
      <c r="Z42" s="127"/>
      <c r="AA42" s="127"/>
      <c r="AB42" s="127"/>
      <c r="AC42" s="127"/>
      <c r="AD42" s="127"/>
      <c r="AE42" s="127"/>
      <c r="AF42" s="127"/>
      <c r="AG42" s="126"/>
      <c r="AH42" s="12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8"/>
      <c r="PC42" s="8"/>
      <c r="PD42" s="8"/>
      <c r="PE42" s="8"/>
      <c r="PF42" s="8"/>
      <c r="PG42" s="8"/>
      <c r="PH42" s="8"/>
      <c r="PI42" s="8"/>
      <c r="PJ42" s="8"/>
      <c r="PK42" s="8"/>
      <c r="PL42" s="8"/>
      <c r="PM42" s="8"/>
      <c r="PN42" s="8"/>
      <c r="PO42" s="8"/>
      <c r="PP42" s="8"/>
      <c r="PQ42" s="8"/>
      <c r="PR42" s="8"/>
      <c r="PS42" s="8"/>
      <c r="PT42" s="8"/>
      <c r="PU42" s="8"/>
      <c r="PV42" s="8"/>
      <c r="PW42" s="8"/>
      <c r="PX42" s="8"/>
      <c r="PY42" s="8"/>
      <c r="PZ42" s="8"/>
      <c r="QA42" s="8"/>
      <c r="QB42" s="8"/>
      <c r="QC42" s="8"/>
      <c r="QD42" s="8"/>
      <c r="QE42" s="8"/>
      <c r="QF42" s="8"/>
      <c r="QG42" s="8"/>
      <c r="QH42" s="8"/>
      <c r="QI42" s="8"/>
      <c r="QJ42" s="8"/>
      <c r="QK42" s="8"/>
      <c r="QL42" s="8"/>
      <c r="QM42" s="8"/>
      <c r="QN42" s="8"/>
      <c r="QO42" s="8"/>
      <c r="QP42" s="8"/>
      <c r="QQ42" s="8"/>
      <c r="QR42" s="8"/>
      <c r="QS42" s="8"/>
      <c r="QT42" s="8"/>
      <c r="QU42" s="8"/>
      <c r="QV42" s="8"/>
      <c r="QW42" s="8"/>
      <c r="QX42" s="8"/>
      <c r="QY42" s="8"/>
      <c r="QZ42" s="8"/>
      <c r="RA42" s="8"/>
      <c r="RB42" s="8"/>
      <c r="RC42" s="8"/>
      <c r="RD42" s="8"/>
      <c r="RE42" s="8"/>
      <c r="RF42" s="8"/>
      <c r="RG42" s="8"/>
      <c r="RH42" s="8"/>
      <c r="RI42" s="8"/>
      <c r="RJ42" s="8"/>
      <c r="RK42" s="8"/>
      <c r="RL42" s="8"/>
      <c r="RM42" s="8"/>
      <c r="RN42" s="8"/>
      <c r="RO42" s="8"/>
      <c r="RP42" s="8"/>
      <c r="RQ42" s="8"/>
      <c r="RR42" s="8"/>
      <c r="RS42" s="8"/>
      <c r="RT42" s="8"/>
      <c r="RU42" s="8"/>
      <c r="RV42" s="8"/>
      <c r="RW42" s="8"/>
      <c r="RX42" s="8"/>
      <c r="RY42" s="8"/>
      <c r="RZ42" s="8"/>
      <c r="SA42" s="8"/>
      <c r="SB42" s="8"/>
      <c r="SC42" s="8"/>
      <c r="SD42" s="8"/>
      <c r="SE42" s="8"/>
      <c r="SF42" s="8"/>
      <c r="SG42" s="8"/>
      <c r="SH42" s="8"/>
    </row>
    <row r="43" spans="1:502" s="5" customFormat="1" ht="21" customHeight="1">
      <c r="A43" s="128"/>
      <c r="B43" s="126"/>
      <c r="C43" s="126"/>
      <c r="D43" s="141"/>
      <c r="E43" s="126"/>
      <c r="F43" s="126"/>
      <c r="G43" s="126"/>
      <c r="H43" s="161" t="s">
        <v>23</v>
      </c>
      <c r="I43" s="91">
        <v>3.8</v>
      </c>
      <c r="J43" s="84" t="str">
        <f>IF(ISBLANK('Craig''s Report'!J43),"ERROR",IF(ABS('Craig''s Report'!J43-'Craig''s Report'!I39)&lt;0.5,"Correct","ERROR"))</f>
        <v>ERROR</v>
      </c>
      <c r="K43" s="263"/>
      <c r="L43" s="264"/>
      <c r="M43" s="264"/>
      <c r="N43" s="264"/>
      <c r="O43" s="265"/>
      <c r="P43" s="162"/>
      <c r="Q43" s="163"/>
      <c r="R43" s="164"/>
      <c r="S43" s="157"/>
      <c r="T43" s="126"/>
      <c r="U43" s="127"/>
      <c r="V43" s="127"/>
      <c r="W43" s="127"/>
      <c r="X43" s="127"/>
      <c r="Y43" s="127"/>
      <c r="Z43" s="127"/>
      <c r="AA43" s="127"/>
      <c r="AB43" s="127"/>
      <c r="AC43" s="127"/>
      <c r="AD43" s="127"/>
      <c r="AE43" s="127"/>
      <c r="AF43" s="127"/>
      <c r="AG43" s="126"/>
      <c r="AH43" s="12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8"/>
      <c r="PC43" s="8"/>
      <c r="PD43" s="8"/>
      <c r="PE43" s="8"/>
      <c r="PF43" s="8"/>
      <c r="PG43" s="8"/>
      <c r="PH43" s="8"/>
      <c r="PI43" s="8"/>
      <c r="PJ43" s="8"/>
      <c r="PK43" s="8"/>
      <c r="PL43" s="8"/>
      <c r="PM43" s="8"/>
      <c r="PN43" s="8"/>
      <c r="PO43" s="8"/>
      <c r="PP43" s="8"/>
      <c r="PQ43" s="8"/>
      <c r="PR43" s="8"/>
      <c r="PS43" s="8"/>
      <c r="PT43" s="8"/>
      <c r="PU43" s="8"/>
      <c r="PV43" s="8"/>
      <c r="PW43" s="8"/>
      <c r="PX43" s="8"/>
      <c r="PY43" s="8"/>
      <c r="PZ43" s="8"/>
      <c r="QA43" s="8"/>
      <c r="QB43" s="8"/>
      <c r="QC43" s="8"/>
      <c r="QD43" s="8"/>
      <c r="QE43" s="8"/>
      <c r="QF43" s="8"/>
      <c r="QG43" s="8"/>
      <c r="QH43" s="8"/>
      <c r="QI43" s="8"/>
      <c r="QJ43" s="8"/>
      <c r="QK43" s="8"/>
      <c r="QL43" s="8"/>
      <c r="QM43" s="8"/>
      <c r="QN43" s="8"/>
      <c r="QO43" s="8"/>
      <c r="QP43" s="8"/>
      <c r="QQ43" s="8"/>
      <c r="QR43" s="8"/>
      <c r="QS43" s="8"/>
      <c r="QT43" s="8"/>
      <c r="QU43" s="8"/>
      <c r="QV43" s="8"/>
      <c r="QW43" s="8"/>
      <c r="QX43" s="8"/>
      <c r="QY43" s="8"/>
      <c r="QZ43" s="8"/>
      <c r="RA43" s="8"/>
      <c r="RB43" s="8"/>
      <c r="RC43" s="8"/>
      <c r="RD43" s="8"/>
      <c r="RE43" s="8"/>
      <c r="RF43" s="8"/>
      <c r="RG43" s="8"/>
      <c r="RH43" s="8"/>
      <c r="RI43" s="8"/>
      <c r="RJ43" s="8"/>
      <c r="RK43" s="8"/>
      <c r="RL43" s="8"/>
      <c r="RM43" s="8"/>
      <c r="RN43" s="8"/>
      <c r="RO43" s="8"/>
      <c r="RP43" s="8"/>
      <c r="RQ43" s="8"/>
      <c r="RR43" s="8"/>
      <c r="RS43" s="8"/>
      <c r="RT43" s="8"/>
      <c r="RU43" s="8"/>
      <c r="RV43" s="8"/>
      <c r="RW43" s="8"/>
      <c r="RX43" s="8"/>
      <c r="RY43" s="8"/>
      <c r="RZ43" s="8"/>
      <c r="SA43" s="8"/>
      <c r="SB43" s="8"/>
      <c r="SC43" s="8"/>
      <c r="SD43" s="8"/>
      <c r="SE43" s="8"/>
      <c r="SF43" s="8"/>
      <c r="SG43" s="8"/>
      <c r="SH43" s="8"/>
    </row>
    <row r="44" spans="1:502" s="5" customFormat="1" ht="21" customHeight="1">
      <c r="A44" s="128"/>
      <c r="B44" s="126"/>
      <c r="C44" s="126"/>
      <c r="D44" s="141"/>
      <c r="E44" s="126"/>
      <c r="F44" s="126"/>
      <c r="G44" s="137"/>
      <c r="H44" s="161" t="s">
        <v>24</v>
      </c>
      <c r="I44" s="91">
        <v>1.4</v>
      </c>
      <c r="J44" s="85" t="str">
        <f>IF(ISBLANK('Craig''s Report'!J44),"ERROR",IF(ABS('Craig''s Report'!J44-'Craig''s Report'!J39)&lt;0.5,"Correct","ERROR"))</f>
        <v>ERROR</v>
      </c>
      <c r="K44" s="263"/>
      <c r="L44" s="264"/>
      <c r="M44" s="264"/>
      <c r="N44" s="264"/>
      <c r="O44" s="265"/>
      <c r="P44" s="162"/>
      <c r="Q44" s="163"/>
      <c r="R44" s="164"/>
      <c r="S44" s="157"/>
      <c r="T44" s="126"/>
      <c r="U44" s="127"/>
      <c r="V44" s="127"/>
      <c r="W44" s="127"/>
      <c r="X44" s="127"/>
      <c r="Y44" s="127"/>
      <c r="Z44" s="127"/>
      <c r="AA44" s="127"/>
      <c r="AB44" s="127"/>
      <c r="AC44" s="127"/>
      <c r="AD44" s="127"/>
      <c r="AE44" s="127"/>
      <c r="AF44" s="127"/>
      <c r="AG44" s="126"/>
      <c r="AH44" s="12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c r="QK44" s="8"/>
      <c r="QL44" s="8"/>
      <c r="QM44" s="8"/>
      <c r="QN44" s="8"/>
      <c r="QO44" s="8"/>
      <c r="QP44" s="8"/>
      <c r="QQ44" s="8"/>
      <c r="QR44" s="8"/>
      <c r="QS44" s="8"/>
      <c r="QT44" s="8"/>
      <c r="QU44" s="8"/>
      <c r="QV44" s="8"/>
      <c r="QW44" s="8"/>
      <c r="QX44" s="8"/>
      <c r="QY44" s="8"/>
      <c r="QZ44" s="8"/>
      <c r="RA44" s="8"/>
      <c r="RB44" s="8"/>
      <c r="RC44" s="8"/>
      <c r="RD44" s="8"/>
      <c r="RE44" s="8"/>
      <c r="RF44" s="8"/>
      <c r="RG44" s="8"/>
      <c r="RH44" s="8"/>
      <c r="RI44" s="8"/>
      <c r="RJ44" s="8"/>
      <c r="RK44" s="8"/>
      <c r="RL44" s="8"/>
      <c r="RM44" s="8"/>
      <c r="RN44" s="8"/>
      <c r="RO44" s="8"/>
      <c r="RP44" s="8"/>
      <c r="RQ44" s="8"/>
      <c r="RR44" s="8"/>
      <c r="RS44" s="8"/>
      <c r="RT44" s="8"/>
      <c r="RU44" s="8"/>
      <c r="RV44" s="8"/>
      <c r="RW44" s="8"/>
      <c r="RX44" s="8"/>
      <c r="RY44" s="8"/>
      <c r="RZ44" s="8"/>
      <c r="SA44" s="8"/>
      <c r="SB44" s="8"/>
      <c r="SC44" s="8"/>
      <c r="SD44" s="8"/>
      <c r="SE44" s="8"/>
      <c r="SF44" s="8"/>
      <c r="SG44" s="8"/>
      <c r="SH44" s="8"/>
    </row>
    <row r="45" spans="1:502" s="5" customFormat="1" ht="21" customHeight="1">
      <c r="A45" s="128"/>
      <c r="B45" s="126"/>
      <c r="C45" s="126"/>
      <c r="D45" s="141"/>
      <c r="E45" s="126"/>
      <c r="F45" s="126"/>
      <c r="G45" s="137"/>
      <c r="H45" s="161" t="s">
        <v>25</v>
      </c>
      <c r="I45" s="91">
        <v>4.3</v>
      </c>
      <c r="J45" s="85" t="str">
        <f>IF(ISBLANK('Craig''s Report'!J45),"ERROR",IF(ABS('Craig''s Report'!J45-'Craig''s Report'!K39)&lt;0.5,"Correct","ERROR"))</f>
        <v>ERROR</v>
      </c>
      <c r="K45" s="263"/>
      <c r="L45" s="264"/>
      <c r="M45" s="264"/>
      <c r="N45" s="264"/>
      <c r="O45" s="265"/>
      <c r="P45" s="162"/>
      <c r="Q45" s="163"/>
      <c r="R45" s="164"/>
      <c r="S45" s="157"/>
      <c r="T45" s="126"/>
      <c r="U45" s="127"/>
      <c r="V45" s="127"/>
      <c r="W45" s="127"/>
      <c r="X45" s="127"/>
      <c r="Y45" s="127"/>
      <c r="Z45" s="127"/>
      <c r="AA45" s="127"/>
      <c r="AB45" s="127"/>
      <c r="AC45" s="127"/>
      <c r="AD45" s="127"/>
      <c r="AE45" s="127"/>
      <c r="AF45" s="127"/>
      <c r="AG45" s="126"/>
      <c r="AH45" s="12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8"/>
      <c r="PC45" s="8"/>
      <c r="PD45" s="8"/>
      <c r="PE45" s="8"/>
      <c r="PF45" s="8"/>
      <c r="PG45" s="8"/>
      <c r="PH45" s="8"/>
      <c r="PI45" s="8"/>
      <c r="PJ45" s="8"/>
      <c r="PK45" s="8"/>
      <c r="PL45" s="8"/>
      <c r="PM45" s="8"/>
      <c r="PN45" s="8"/>
      <c r="PO45" s="8"/>
      <c r="PP45" s="8"/>
      <c r="PQ45" s="8"/>
      <c r="PR45" s="8"/>
      <c r="PS45" s="8"/>
      <c r="PT45" s="8"/>
      <c r="PU45" s="8"/>
      <c r="PV45" s="8"/>
      <c r="PW45" s="8"/>
      <c r="PX45" s="8"/>
      <c r="PY45" s="8"/>
      <c r="PZ45" s="8"/>
      <c r="QA45" s="8"/>
      <c r="QB45" s="8"/>
      <c r="QC45" s="8"/>
      <c r="QD45" s="8"/>
      <c r="QE45" s="8"/>
      <c r="QF45" s="8"/>
      <c r="QG45" s="8"/>
      <c r="QH45" s="8"/>
      <c r="QI45" s="8"/>
      <c r="QJ45" s="8"/>
      <c r="QK45" s="8"/>
      <c r="QL45" s="8"/>
      <c r="QM45" s="8"/>
      <c r="QN45" s="8"/>
      <c r="QO45" s="8"/>
      <c r="QP45" s="8"/>
      <c r="QQ45" s="8"/>
      <c r="QR45" s="8"/>
      <c r="QS45" s="8"/>
      <c r="QT45" s="8"/>
      <c r="QU45" s="8"/>
      <c r="QV45" s="8"/>
      <c r="QW45" s="8"/>
      <c r="QX45" s="8"/>
      <c r="QY45" s="8"/>
      <c r="QZ45" s="8"/>
      <c r="RA45" s="8"/>
      <c r="RB45" s="8"/>
      <c r="RC45" s="8"/>
      <c r="RD45" s="8"/>
      <c r="RE45" s="8"/>
      <c r="RF45" s="8"/>
      <c r="RG45" s="8"/>
      <c r="RH45" s="8"/>
      <c r="RI45" s="8"/>
      <c r="RJ45" s="8"/>
      <c r="RK45" s="8"/>
      <c r="RL45" s="8"/>
      <c r="RM45" s="8"/>
      <c r="RN45" s="8"/>
      <c r="RO45" s="8"/>
      <c r="RP45" s="8"/>
      <c r="RQ45" s="8"/>
      <c r="RR45" s="8"/>
      <c r="RS45" s="8"/>
      <c r="RT45" s="8"/>
      <c r="RU45" s="8"/>
      <c r="RV45" s="8"/>
      <c r="RW45" s="8"/>
      <c r="RX45" s="8"/>
      <c r="RY45" s="8"/>
      <c r="RZ45" s="8"/>
      <c r="SA45" s="8"/>
      <c r="SB45" s="8"/>
      <c r="SC45" s="8"/>
      <c r="SD45" s="8"/>
      <c r="SE45" s="8"/>
      <c r="SF45" s="8"/>
      <c r="SG45" s="8"/>
      <c r="SH45" s="8"/>
    </row>
    <row r="46" spans="1:502" s="5" customFormat="1" ht="21" customHeight="1">
      <c r="A46" s="128"/>
      <c r="B46" s="126"/>
      <c r="C46" s="126"/>
      <c r="D46" s="141"/>
      <c r="E46" s="126"/>
      <c r="F46" s="126"/>
      <c r="G46" s="137"/>
      <c r="H46" s="161" t="s">
        <v>26</v>
      </c>
      <c r="I46" s="91">
        <v>2.2000000000000002</v>
      </c>
      <c r="J46" s="85" t="str">
        <f>IF(ISBLANK('Craig''s Report'!J46),"ERROR",IF(ABS('Craig''s Report'!J46-'Craig''s Report'!L39)&lt;0.5,"Correct","ERROR"))</f>
        <v>ERROR</v>
      </c>
      <c r="K46" s="263"/>
      <c r="L46" s="264"/>
      <c r="M46" s="264"/>
      <c r="N46" s="264"/>
      <c r="O46" s="265"/>
      <c r="P46" s="162"/>
      <c r="Q46" s="163"/>
      <c r="R46" s="164"/>
      <c r="S46" s="157"/>
      <c r="T46" s="126"/>
      <c r="U46" s="127"/>
      <c r="V46" s="127"/>
      <c r="W46" s="127"/>
      <c r="X46" s="127"/>
      <c r="Y46" s="127"/>
      <c r="Z46" s="127"/>
      <c r="AA46" s="127"/>
      <c r="AB46" s="127"/>
      <c r="AC46" s="127"/>
      <c r="AD46" s="127"/>
      <c r="AE46" s="127"/>
      <c r="AF46" s="127"/>
      <c r="AG46" s="126"/>
      <c r="AH46" s="12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c r="QK46" s="8"/>
      <c r="QL46" s="8"/>
      <c r="QM46" s="8"/>
      <c r="QN46" s="8"/>
      <c r="QO46" s="8"/>
      <c r="QP46" s="8"/>
      <c r="QQ46" s="8"/>
      <c r="QR46" s="8"/>
      <c r="QS46" s="8"/>
      <c r="QT46" s="8"/>
      <c r="QU46" s="8"/>
      <c r="QV46" s="8"/>
      <c r="QW46" s="8"/>
      <c r="QX46" s="8"/>
      <c r="QY46" s="8"/>
      <c r="QZ46" s="8"/>
      <c r="RA46" s="8"/>
      <c r="RB46" s="8"/>
      <c r="RC46" s="8"/>
      <c r="RD46" s="8"/>
      <c r="RE46" s="8"/>
      <c r="RF46" s="8"/>
      <c r="RG46" s="8"/>
      <c r="RH46" s="8"/>
      <c r="RI46" s="8"/>
      <c r="RJ46" s="8"/>
      <c r="RK46" s="8"/>
      <c r="RL46" s="8"/>
      <c r="RM46" s="8"/>
      <c r="RN46" s="8"/>
      <c r="RO46" s="8"/>
      <c r="RP46" s="8"/>
      <c r="RQ46" s="8"/>
      <c r="RR46" s="8"/>
      <c r="RS46" s="8"/>
      <c r="RT46" s="8"/>
      <c r="RU46" s="8"/>
      <c r="RV46" s="8"/>
      <c r="RW46" s="8"/>
      <c r="RX46" s="8"/>
      <c r="RY46" s="8"/>
      <c r="RZ46" s="8"/>
      <c r="SA46" s="8"/>
      <c r="SB46" s="8"/>
      <c r="SC46" s="8"/>
      <c r="SD46" s="8"/>
      <c r="SE46" s="8"/>
      <c r="SF46" s="8"/>
      <c r="SG46" s="8"/>
      <c r="SH46" s="8"/>
    </row>
    <row r="47" spans="1:502" s="5" customFormat="1" ht="21" customHeight="1">
      <c r="A47" s="128"/>
      <c r="B47" s="126"/>
      <c r="C47" s="126"/>
      <c r="D47" s="141"/>
      <c r="E47" s="126"/>
      <c r="F47" s="126"/>
      <c r="G47" s="137"/>
      <c r="H47" s="161" t="s">
        <v>27</v>
      </c>
      <c r="I47" s="91">
        <v>3.6</v>
      </c>
      <c r="J47" s="85" t="str">
        <f>IF(ISBLANK('Craig''s Report'!J47),"ERROR",IF(ABS('Craig''s Report'!J47-'Craig''s Report'!M39)&lt;0.5,"Correct","ERROR"))</f>
        <v>ERROR</v>
      </c>
      <c r="K47" s="263"/>
      <c r="L47" s="264"/>
      <c r="M47" s="264"/>
      <c r="N47" s="264"/>
      <c r="O47" s="265"/>
      <c r="P47" s="162"/>
      <c r="Q47" s="163"/>
      <c r="R47" s="164"/>
      <c r="S47" s="157"/>
      <c r="T47" s="126"/>
      <c r="U47" s="127"/>
      <c r="V47" s="127"/>
      <c r="W47" s="127"/>
      <c r="X47" s="127"/>
      <c r="Y47" s="127"/>
      <c r="Z47" s="127"/>
      <c r="AA47" s="127"/>
      <c r="AB47" s="127"/>
      <c r="AC47" s="127"/>
      <c r="AD47" s="127"/>
      <c r="AE47" s="127"/>
      <c r="AF47" s="127"/>
      <c r="AG47" s="126"/>
      <c r="AH47" s="12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8"/>
      <c r="PC47" s="8"/>
      <c r="PD47" s="8"/>
      <c r="PE47" s="8"/>
      <c r="PF47" s="8"/>
      <c r="PG47" s="8"/>
      <c r="PH47" s="8"/>
      <c r="PI47" s="8"/>
      <c r="PJ47" s="8"/>
      <c r="PK47" s="8"/>
      <c r="PL47" s="8"/>
      <c r="PM47" s="8"/>
      <c r="PN47" s="8"/>
      <c r="PO47" s="8"/>
      <c r="PP47" s="8"/>
      <c r="PQ47" s="8"/>
      <c r="PR47" s="8"/>
      <c r="PS47" s="8"/>
      <c r="PT47" s="8"/>
      <c r="PU47" s="8"/>
      <c r="PV47" s="8"/>
      <c r="PW47" s="8"/>
      <c r="PX47" s="8"/>
      <c r="PY47" s="8"/>
      <c r="PZ47" s="8"/>
      <c r="QA47" s="8"/>
      <c r="QB47" s="8"/>
      <c r="QC47" s="8"/>
      <c r="QD47" s="8"/>
      <c r="QE47" s="8"/>
      <c r="QF47" s="8"/>
      <c r="QG47" s="8"/>
      <c r="QH47" s="8"/>
      <c r="QI47" s="8"/>
      <c r="QJ47" s="8"/>
      <c r="QK47" s="8"/>
      <c r="QL47" s="8"/>
      <c r="QM47" s="8"/>
      <c r="QN47" s="8"/>
      <c r="QO47" s="8"/>
      <c r="QP47" s="8"/>
      <c r="QQ47" s="8"/>
      <c r="QR47" s="8"/>
      <c r="QS47" s="8"/>
      <c r="QT47" s="8"/>
      <c r="QU47" s="8"/>
      <c r="QV47" s="8"/>
      <c r="QW47" s="8"/>
      <c r="QX47" s="8"/>
      <c r="QY47" s="8"/>
      <c r="QZ47" s="8"/>
      <c r="RA47" s="8"/>
      <c r="RB47" s="8"/>
      <c r="RC47" s="8"/>
      <c r="RD47" s="8"/>
      <c r="RE47" s="8"/>
      <c r="RF47" s="8"/>
      <c r="RG47" s="8"/>
      <c r="RH47" s="8"/>
      <c r="RI47" s="8"/>
      <c r="RJ47" s="8"/>
      <c r="RK47" s="8"/>
      <c r="RL47" s="8"/>
      <c r="RM47" s="8"/>
      <c r="RN47" s="8"/>
      <c r="RO47" s="8"/>
      <c r="RP47" s="8"/>
      <c r="RQ47" s="8"/>
      <c r="RR47" s="8"/>
      <c r="RS47" s="8"/>
      <c r="RT47" s="8"/>
      <c r="RU47" s="8"/>
      <c r="RV47" s="8"/>
      <c r="RW47" s="8"/>
      <c r="RX47" s="8"/>
      <c r="RY47" s="8"/>
      <c r="RZ47" s="8"/>
      <c r="SA47" s="8"/>
      <c r="SB47" s="8"/>
      <c r="SC47" s="8"/>
      <c r="SD47" s="8"/>
      <c r="SE47" s="8"/>
      <c r="SF47" s="8"/>
      <c r="SG47" s="8"/>
      <c r="SH47" s="8"/>
    </row>
    <row r="48" spans="1:502" s="5" customFormat="1" ht="21" customHeight="1">
      <c r="A48" s="128"/>
      <c r="B48" s="126"/>
      <c r="C48" s="126"/>
      <c r="D48" s="141"/>
      <c r="E48" s="126"/>
      <c r="F48" s="126"/>
      <c r="G48" s="137"/>
      <c r="H48" s="161" t="s">
        <v>28</v>
      </c>
      <c r="I48" s="91">
        <v>3.5</v>
      </c>
      <c r="J48" s="85" t="str">
        <f>IF(ISBLANK('Craig''s Report'!J48),"ERROR",IF(ABS('Craig''s Report'!J48-'Craig''s Report'!N39)&lt;1,"Correct","ERROR"))</f>
        <v>ERROR</v>
      </c>
      <c r="K48" s="263"/>
      <c r="L48" s="264"/>
      <c r="M48" s="264"/>
      <c r="N48" s="264"/>
      <c r="O48" s="265"/>
      <c r="P48" s="162"/>
      <c r="Q48" s="163"/>
      <c r="R48" s="164"/>
      <c r="S48" s="157"/>
      <c r="T48" s="126"/>
      <c r="U48" s="127"/>
      <c r="V48" s="127"/>
      <c r="W48" s="127"/>
      <c r="X48" s="127"/>
      <c r="Y48" s="127"/>
      <c r="Z48" s="127"/>
      <c r="AA48" s="127"/>
      <c r="AB48" s="127"/>
      <c r="AC48" s="127"/>
      <c r="AD48" s="127"/>
      <c r="AE48" s="127"/>
      <c r="AF48" s="127"/>
      <c r="AG48" s="126"/>
      <c r="AH48" s="12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c r="PR48" s="8"/>
      <c r="PS48" s="8"/>
      <c r="PT48" s="8"/>
      <c r="PU48" s="8"/>
      <c r="PV48" s="8"/>
      <c r="PW48" s="8"/>
      <c r="PX48" s="8"/>
      <c r="PY48" s="8"/>
      <c r="PZ48" s="8"/>
      <c r="QA48" s="8"/>
      <c r="QB48" s="8"/>
      <c r="QC48" s="8"/>
      <c r="QD48" s="8"/>
      <c r="QE48" s="8"/>
      <c r="QF48" s="8"/>
      <c r="QG48" s="8"/>
      <c r="QH48" s="8"/>
      <c r="QI48" s="8"/>
      <c r="QJ48" s="8"/>
      <c r="QK48" s="8"/>
      <c r="QL48" s="8"/>
      <c r="QM48" s="8"/>
      <c r="QN48" s="8"/>
      <c r="QO48" s="8"/>
      <c r="QP48" s="8"/>
      <c r="QQ48" s="8"/>
      <c r="QR48" s="8"/>
      <c r="QS48" s="8"/>
      <c r="QT48" s="8"/>
      <c r="QU48" s="8"/>
      <c r="QV48" s="8"/>
      <c r="QW48" s="8"/>
      <c r="QX48" s="8"/>
      <c r="QY48" s="8"/>
      <c r="QZ48" s="8"/>
      <c r="RA48" s="8"/>
      <c r="RB48" s="8"/>
      <c r="RC48" s="8"/>
      <c r="RD48" s="8"/>
      <c r="RE48" s="8"/>
      <c r="RF48" s="8"/>
      <c r="RG48" s="8"/>
      <c r="RH48" s="8"/>
      <c r="RI48" s="8"/>
      <c r="RJ48" s="8"/>
      <c r="RK48" s="8"/>
      <c r="RL48" s="8"/>
      <c r="RM48" s="8"/>
      <c r="RN48" s="8"/>
      <c r="RO48" s="8"/>
      <c r="RP48" s="8"/>
      <c r="RQ48" s="8"/>
      <c r="RR48" s="8"/>
      <c r="RS48" s="8"/>
      <c r="RT48" s="8"/>
      <c r="RU48" s="8"/>
      <c r="RV48" s="8"/>
      <c r="RW48" s="8"/>
      <c r="RX48" s="8"/>
      <c r="RY48" s="8"/>
      <c r="RZ48" s="8"/>
      <c r="SA48" s="8"/>
      <c r="SB48" s="8"/>
      <c r="SC48" s="8"/>
      <c r="SD48" s="8"/>
      <c r="SE48" s="8"/>
      <c r="SF48" s="8"/>
      <c r="SG48" s="8"/>
      <c r="SH48" s="8"/>
    </row>
    <row r="49" spans="1:502" s="5" customFormat="1" ht="21" customHeight="1">
      <c r="A49" s="128"/>
      <c r="B49" s="126"/>
      <c r="C49" s="126"/>
      <c r="D49" s="141"/>
      <c r="E49" s="126"/>
      <c r="F49" s="126"/>
      <c r="G49" s="137"/>
      <c r="H49" s="126"/>
      <c r="I49" s="126"/>
      <c r="J49" s="126"/>
      <c r="K49" s="263"/>
      <c r="L49" s="264"/>
      <c r="M49" s="264"/>
      <c r="N49" s="264"/>
      <c r="O49" s="265"/>
      <c r="P49" s="162"/>
      <c r="Q49" s="163"/>
      <c r="R49" s="164"/>
      <c r="S49" s="157"/>
      <c r="T49" s="126"/>
      <c r="U49" s="127"/>
      <c r="V49" s="127"/>
      <c r="W49" s="127"/>
      <c r="X49" s="127"/>
      <c r="Y49" s="127"/>
      <c r="Z49" s="127"/>
      <c r="AA49" s="127"/>
      <c r="AB49" s="127"/>
      <c r="AC49" s="127"/>
      <c r="AD49" s="127"/>
      <c r="AE49" s="127"/>
      <c r="AF49" s="127"/>
      <c r="AG49" s="126"/>
      <c r="AH49" s="12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c r="PR49" s="8"/>
      <c r="PS49" s="8"/>
      <c r="PT49" s="8"/>
      <c r="PU49" s="8"/>
      <c r="PV49" s="8"/>
      <c r="PW49" s="8"/>
      <c r="PX49" s="8"/>
      <c r="PY49" s="8"/>
      <c r="PZ49" s="8"/>
      <c r="QA49" s="8"/>
      <c r="QB49" s="8"/>
      <c r="QC49" s="8"/>
      <c r="QD49" s="8"/>
      <c r="QE49" s="8"/>
      <c r="QF49" s="8"/>
      <c r="QG49" s="8"/>
      <c r="QH49" s="8"/>
      <c r="QI49" s="8"/>
      <c r="QJ49" s="8"/>
      <c r="QK49" s="8"/>
      <c r="QL49" s="8"/>
      <c r="QM49" s="8"/>
      <c r="QN49" s="8"/>
      <c r="QO49" s="8"/>
      <c r="QP49" s="8"/>
      <c r="QQ49" s="8"/>
      <c r="QR49" s="8"/>
      <c r="QS49" s="8"/>
      <c r="QT49" s="8"/>
      <c r="QU49" s="8"/>
      <c r="QV49" s="8"/>
      <c r="QW49" s="8"/>
      <c r="QX49" s="8"/>
      <c r="QY49" s="8"/>
      <c r="QZ49" s="8"/>
      <c r="RA49" s="8"/>
      <c r="RB49" s="8"/>
      <c r="RC49" s="8"/>
      <c r="RD49" s="8"/>
      <c r="RE49" s="8"/>
      <c r="RF49" s="8"/>
      <c r="RG49" s="8"/>
      <c r="RH49" s="8"/>
      <c r="RI49" s="8"/>
      <c r="RJ49" s="8"/>
      <c r="RK49" s="8"/>
      <c r="RL49" s="8"/>
      <c r="RM49" s="8"/>
      <c r="RN49" s="8"/>
      <c r="RO49" s="8"/>
      <c r="RP49" s="8"/>
      <c r="RQ49" s="8"/>
      <c r="RR49" s="8"/>
      <c r="RS49" s="8"/>
      <c r="RT49" s="8"/>
      <c r="RU49" s="8"/>
      <c r="RV49" s="8"/>
      <c r="RW49" s="8"/>
      <c r="RX49" s="8"/>
      <c r="RY49" s="8"/>
      <c r="RZ49" s="8"/>
      <c r="SA49" s="8"/>
      <c r="SB49" s="8"/>
      <c r="SC49" s="8"/>
      <c r="SD49" s="8"/>
      <c r="SE49" s="8"/>
      <c r="SF49" s="8"/>
      <c r="SG49" s="8"/>
      <c r="SH49" s="8"/>
    </row>
    <row r="50" spans="1:502" s="5" customFormat="1" ht="21" customHeight="1">
      <c r="A50" s="128"/>
      <c r="B50" s="126"/>
      <c r="C50" s="126"/>
      <c r="D50" s="141"/>
      <c r="E50" s="126"/>
      <c r="F50" s="126"/>
      <c r="G50" s="137"/>
      <c r="H50" s="126"/>
      <c r="I50" s="126"/>
      <c r="J50" s="165"/>
      <c r="K50" s="263"/>
      <c r="L50" s="264"/>
      <c r="M50" s="264"/>
      <c r="N50" s="264"/>
      <c r="O50" s="265"/>
      <c r="P50" s="162"/>
      <c r="Q50" s="163"/>
      <c r="R50" s="164"/>
      <c r="S50" s="157"/>
      <c r="T50" s="126"/>
      <c r="U50" s="127"/>
      <c r="V50" s="127"/>
      <c r="W50" s="127"/>
      <c r="X50" s="127"/>
      <c r="Y50" s="127"/>
      <c r="Z50" s="127"/>
      <c r="AA50" s="127"/>
      <c r="AB50" s="127"/>
      <c r="AC50" s="127"/>
      <c r="AD50" s="127"/>
      <c r="AE50" s="127"/>
      <c r="AF50" s="127"/>
      <c r="AG50" s="126"/>
      <c r="AH50" s="12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8"/>
      <c r="PC50" s="8"/>
      <c r="PD50" s="8"/>
      <c r="PE50" s="8"/>
      <c r="PF50" s="8"/>
      <c r="PG50" s="8"/>
      <c r="PH50" s="8"/>
      <c r="PI50" s="8"/>
      <c r="PJ50" s="8"/>
      <c r="PK50" s="8"/>
      <c r="PL50" s="8"/>
      <c r="PM50" s="8"/>
      <c r="PN50" s="8"/>
      <c r="PO50" s="8"/>
      <c r="PP50" s="8"/>
      <c r="PQ50" s="8"/>
      <c r="PR50" s="8"/>
      <c r="PS50" s="8"/>
      <c r="PT50" s="8"/>
      <c r="PU50" s="8"/>
      <c r="PV50" s="8"/>
      <c r="PW50" s="8"/>
      <c r="PX50" s="8"/>
      <c r="PY50" s="8"/>
      <c r="PZ50" s="8"/>
      <c r="QA50" s="8"/>
      <c r="QB50" s="8"/>
      <c r="QC50" s="8"/>
      <c r="QD50" s="8"/>
      <c r="QE50" s="8"/>
      <c r="QF50" s="8"/>
      <c r="QG50" s="8"/>
      <c r="QH50" s="8"/>
      <c r="QI50" s="8"/>
      <c r="QJ50" s="8"/>
      <c r="QK50" s="8"/>
      <c r="QL50" s="8"/>
      <c r="QM50" s="8"/>
      <c r="QN50" s="8"/>
      <c r="QO50" s="8"/>
      <c r="QP50" s="8"/>
      <c r="QQ50" s="8"/>
      <c r="QR50" s="8"/>
      <c r="QS50" s="8"/>
      <c r="QT50" s="8"/>
      <c r="QU50" s="8"/>
      <c r="QV50" s="8"/>
      <c r="QW50" s="8"/>
      <c r="QX50" s="8"/>
      <c r="QY50" s="8"/>
      <c r="QZ50" s="8"/>
      <c r="RA50" s="8"/>
      <c r="RB50" s="8"/>
      <c r="RC50" s="8"/>
      <c r="RD50" s="8"/>
      <c r="RE50" s="8"/>
      <c r="RF50" s="8"/>
      <c r="RG50" s="8"/>
      <c r="RH50" s="8"/>
      <c r="RI50" s="8"/>
      <c r="RJ50" s="8"/>
      <c r="RK50" s="8"/>
      <c r="RL50" s="8"/>
      <c r="RM50" s="8"/>
      <c r="RN50" s="8"/>
      <c r="RO50" s="8"/>
      <c r="RP50" s="8"/>
      <c r="RQ50" s="8"/>
      <c r="RR50" s="8"/>
      <c r="RS50" s="8"/>
      <c r="RT50" s="8"/>
      <c r="RU50" s="8"/>
      <c r="RV50" s="8"/>
      <c r="RW50" s="8"/>
      <c r="RX50" s="8"/>
      <c r="RY50" s="8"/>
      <c r="RZ50" s="8"/>
      <c r="SA50" s="8"/>
      <c r="SB50" s="8"/>
      <c r="SC50" s="8"/>
      <c r="SD50" s="8"/>
      <c r="SE50" s="8"/>
      <c r="SF50" s="8"/>
      <c r="SG50" s="8"/>
      <c r="SH50" s="8"/>
    </row>
    <row r="51" spans="1:502" s="5" customFormat="1" ht="21" customHeight="1">
      <c r="A51" s="128"/>
      <c r="B51" s="126"/>
      <c r="C51" s="126"/>
      <c r="D51" s="141"/>
      <c r="E51" s="126"/>
      <c r="F51" s="126"/>
      <c r="G51" s="137"/>
      <c r="H51" s="126"/>
      <c r="I51" s="126"/>
      <c r="J51" s="165"/>
      <c r="K51" s="263"/>
      <c r="L51" s="264"/>
      <c r="M51" s="264"/>
      <c r="N51" s="264"/>
      <c r="O51" s="265"/>
      <c r="P51" s="162"/>
      <c r="Q51" s="163"/>
      <c r="R51" s="164"/>
      <c r="S51" s="157"/>
      <c r="T51" s="126"/>
      <c r="U51" s="127"/>
      <c r="V51" s="127"/>
      <c r="W51" s="127"/>
      <c r="X51" s="127"/>
      <c r="Y51" s="127"/>
      <c r="Z51" s="127"/>
      <c r="AA51" s="127"/>
      <c r="AB51" s="127"/>
      <c r="AC51" s="127"/>
      <c r="AD51" s="127"/>
      <c r="AE51" s="127"/>
      <c r="AF51" s="127"/>
      <c r="AG51" s="126"/>
      <c r="AH51" s="12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c r="QK51" s="8"/>
      <c r="QL51" s="8"/>
      <c r="QM51" s="8"/>
      <c r="QN51" s="8"/>
      <c r="QO51" s="8"/>
      <c r="QP51" s="8"/>
      <c r="QQ51" s="8"/>
      <c r="QR51" s="8"/>
      <c r="QS51" s="8"/>
      <c r="QT51" s="8"/>
      <c r="QU51" s="8"/>
      <c r="QV51" s="8"/>
      <c r="QW51" s="8"/>
      <c r="QX51" s="8"/>
      <c r="QY51" s="8"/>
      <c r="QZ51" s="8"/>
      <c r="RA51" s="8"/>
      <c r="RB51" s="8"/>
      <c r="RC51" s="8"/>
      <c r="RD51" s="8"/>
      <c r="RE51" s="8"/>
      <c r="RF51" s="8"/>
      <c r="RG51" s="8"/>
      <c r="RH51" s="8"/>
      <c r="RI51" s="8"/>
      <c r="RJ51" s="8"/>
      <c r="RK51" s="8"/>
      <c r="RL51" s="8"/>
      <c r="RM51" s="8"/>
      <c r="RN51" s="8"/>
      <c r="RO51" s="8"/>
      <c r="RP51" s="8"/>
      <c r="RQ51" s="8"/>
      <c r="RR51" s="8"/>
      <c r="RS51" s="8"/>
      <c r="RT51" s="8"/>
      <c r="RU51" s="8"/>
      <c r="RV51" s="8"/>
      <c r="RW51" s="8"/>
      <c r="RX51" s="8"/>
      <c r="RY51" s="8"/>
      <c r="RZ51" s="8"/>
      <c r="SA51" s="8"/>
      <c r="SB51" s="8"/>
      <c r="SC51" s="8"/>
      <c r="SD51" s="8"/>
      <c r="SE51" s="8"/>
      <c r="SF51" s="8"/>
      <c r="SG51" s="8"/>
      <c r="SH51" s="8"/>
    </row>
    <row r="52" spans="1:502" s="5" customFormat="1" ht="21" customHeight="1">
      <c r="A52" s="128"/>
      <c r="B52" s="126"/>
      <c r="C52" s="126"/>
      <c r="D52" s="141"/>
      <c r="E52" s="126"/>
      <c r="F52" s="126"/>
      <c r="G52" s="137"/>
      <c r="H52" s="126"/>
      <c r="I52" s="165"/>
      <c r="J52" s="165"/>
      <c r="K52" s="266"/>
      <c r="L52" s="267"/>
      <c r="M52" s="267"/>
      <c r="N52" s="267"/>
      <c r="O52" s="268"/>
      <c r="P52" s="162"/>
      <c r="Q52" s="163"/>
      <c r="R52" s="164"/>
      <c r="S52" s="157"/>
      <c r="T52" s="126"/>
      <c r="U52" s="127"/>
      <c r="V52" s="127"/>
      <c r="W52" s="127"/>
      <c r="X52" s="127"/>
      <c r="Y52" s="127"/>
      <c r="Z52" s="127"/>
      <c r="AA52" s="127"/>
      <c r="AB52" s="127"/>
      <c r="AC52" s="127"/>
      <c r="AD52" s="127"/>
      <c r="AE52" s="127"/>
      <c r="AF52" s="127"/>
      <c r="AG52" s="126"/>
      <c r="AH52" s="12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8"/>
      <c r="PC52" s="8"/>
      <c r="PD52" s="8"/>
      <c r="PE52" s="8"/>
      <c r="PF52" s="8"/>
      <c r="PG52" s="8"/>
      <c r="PH52" s="8"/>
      <c r="PI52" s="8"/>
      <c r="PJ52" s="8"/>
      <c r="PK52" s="8"/>
      <c r="PL52" s="8"/>
      <c r="PM52" s="8"/>
      <c r="PN52" s="8"/>
      <c r="PO52" s="8"/>
      <c r="PP52" s="8"/>
      <c r="PQ52" s="8"/>
      <c r="PR52" s="8"/>
      <c r="PS52" s="8"/>
      <c r="PT52" s="8"/>
      <c r="PU52" s="8"/>
      <c r="PV52" s="8"/>
      <c r="PW52" s="8"/>
      <c r="PX52" s="8"/>
      <c r="PY52" s="8"/>
      <c r="PZ52" s="8"/>
      <c r="QA52" s="8"/>
      <c r="QB52" s="8"/>
      <c r="QC52" s="8"/>
      <c r="QD52" s="8"/>
      <c r="QE52" s="8"/>
      <c r="QF52" s="8"/>
      <c r="QG52" s="8"/>
      <c r="QH52" s="8"/>
      <c r="QI52" s="8"/>
      <c r="QJ52" s="8"/>
      <c r="QK52" s="8"/>
      <c r="QL52" s="8"/>
      <c r="QM52" s="8"/>
      <c r="QN52" s="8"/>
      <c r="QO52" s="8"/>
      <c r="QP52" s="8"/>
      <c r="QQ52" s="8"/>
      <c r="QR52" s="8"/>
      <c r="QS52" s="8"/>
      <c r="QT52" s="8"/>
      <c r="QU52" s="8"/>
      <c r="QV52" s="8"/>
      <c r="QW52" s="8"/>
      <c r="QX52" s="8"/>
      <c r="QY52" s="8"/>
      <c r="QZ52" s="8"/>
      <c r="RA52" s="8"/>
      <c r="RB52" s="8"/>
      <c r="RC52" s="8"/>
      <c r="RD52" s="8"/>
      <c r="RE52" s="8"/>
      <c r="RF52" s="8"/>
      <c r="RG52" s="8"/>
      <c r="RH52" s="8"/>
      <c r="RI52" s="8"/>
      <c r="RJ52" s="8"/>
      <c r="RK52" s="8"/>
      <c r="RL52" s="8"/>
      <c r="RM52" s="8"/>
      <c r="RN52" s="8"/>
      <c r="RO52" s="8"/>
      <c r="RP52" s="8"/>
      <c r="RQ52" s="8"/>
      <c r="RR52" s="8"/>
      <c r="RS52" s="8"/>
      <c r="RT52" s="8"/>
      <c r="RU52" s="8"/>
      <c r="RV52" s="8"/>
      <c r="RW52" s="8"/>
      <c r="RX52" s="8"/>
      <c r="RY52" s="8"/>
      <c r="RZ52" s="8"/>
      <c r="SA52" s="8"/>
      <c r="SB52" s="8"/>
      <c r="SC52" s="8"/>
      <c r="SD52" s="8"/>
      <c r="SE52" s="8"/>
      <c r="SF52" s="8"/>
      <c r="SG52" s="8"/>
      <c r="SH52" s="8"/>
    </row>
    <row r="53" spans="1:502" s="5" customFormat="1" ht="21" customHeight="1">
      <c r="A53" s="128"/>
      <c r="B53" s="126"/>
      <c r="C53" s="126"/>
      <c r="D53" s="141"/>
      <c r="E53" s="126"/>
      <c r="F53" s="126"/>
      <c r="G53" s="137"/>
      <c r="H53" s="126"/>
      <c r="I53" s="126"/>
      <c r="J53" s="166"/>
      <c r="K53" s="126"/>
      <c r="L53" s="167"/>
      <c r="M53" s="167"/>
      <c r="N53" s="126"/>
      <c r="O53" s="126"/>
      <c r="P53" s="162"/>
      <c r="Q53" s="163"/>
      <c r="R53" s="164"/>
      <c r="S53" s="157"/>
      <c r="T53" s="126"/>
      <c r="U53" s="127"/>
      <c r="V53" s="127"/>
      <c r="W53" s="127"/>
      <c r="X53" s="127"/>
      <c r="Y53" s="127"/>
      <c r="Z53" s="127"/>
      <c r="AA53" s="127"/>
      <c r="AB53" s="127"/>
      <c r="AC53" s="127"/>
      <c r="AD53" s="127"/>
      <c r="AE53" s="127"/>
      <c r="AF53" s="127"/>
      <c r="AG53" s="126"/>
      <c r="AH53" s="12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8"/>
      <c r="PC53" s="8"/>
      <c r="PD53" s="8"/>
      <c r="PE53" s="8"/>
      <c r="PF53" s="8"/>
      <c r="PG53" s="8"/>
      <c r="PH53" s="8"/>
      <c r="PI53" s="8"/>
      <c r="PJ53" s="8"/>
      <c r="PK53" s="8"/>
      <c r="PL53" s="8"/>
      <c r="PM53" s="8"/>
      <c r="PN53" s="8"/>
      <c r="PO53" s="8"/>
      <c r="PP53" s="8"/>
      <c r="PQ53" s="8"/>
      <c r="PR53" s="8"/>
      <c r="PS53" s="8"/>
      <c r="PT53" s="8"/>
      <c r="PU53" s="8"/>
      <c r="PV53" s="8"/>
      <c r="PW53" s="8"/>
      <c r="PX53" s="8"/>
      <c r="PY53" s="8"/>
      <c r="PZ53" s="8"/>
      <c r="QA53" s="8"/>
      <c r="QB53" s="8"/>
      <c r="QC53" s="8"/>
      <c r="QD53" s="8"/>
      <c r="QE53" s="8"/>
      <c r="QF53" s="8"/>
      <c r="QG53" s="8"/>
      <c r="QH53" s="8"/>
      <c r="QI53" s="8"/>
      <c r="QJ53" s="8"/>
      <c r="QK53" s="8"/>
      <c r="QL53" s="8"/>
      <c r="QM53" s="8"/>
      <c r="QN53" s="8"/>
      <c r="QO53" s="8"/>
      <c r="QP53" s="8"/>
      <c r="QQ53" s="8"/>
      <c r="QR53" s="8"/>
      <c r="QS53" s="8"/>
      <c r="QT53" s="8"/>
      <c r="QU53" s="8"/>
      <c r="QV53" s="8"/>
      <c r="QW53" s="8"/>
      <c r="QX53" s="8"/>
      <c r="QY53" s="8"/>
      <c r="QZ53" s="8"/>
      <c r="RA53" s="8"/>
      <c r="RB53" s="8"/>
      <c r="RC53" s="8"/>
      <c r="RD53" s="8"/>
      <c r="RE53" s="8"/>
      <c r="RF53" s="8"/>
      <c r="RG53" s="8"/>
      <c r="RH53" s="8"/>
      <c r="RI53" s="8"/>
      <c r="RJ53" s="8"/>
      <c r="RK53" s="8"/>
      <c r="RL53" s="8"/>
      <c r="RM53" s="8"/>
      <c r="RN53" s="8"/>
      <c r="RO53" s="8"/>
      <c r="RP53" s="8"/>
      <c r="RQ53" s="8"/>
      <c r="RR53" s="8"/>
      <c r="RS53" s="8"/>
      <c r="RT53" s="8"/>
      <c r="RU53" s="8"/>
      <c r="RV53" s="8"/>
      <c r="RW53" s="8"/>
      <c r="RX53" s="8"/>
      <c r="RY53" s="8"/>
      <c r="RZ53" s="8"/>
      <c r="SA53" s="8"/>
      <c r="SB53" s="8"/>
      <c r="SC53" s="8"/>
      <c r="SD53" s="8"/>
      <c r="SE53" s="8"/>
      <c r="SF53" s="8"/>
      <c r="SG53" s="8"/>
      <c r="SH53" s="8"/>
    </row>
    <row r="54" spans="1:502" s="5" customFormat="1" ht="21" customHeight="1" thickBot="1">
      <c r="A54" s="128"/>
      <c r="B54" s="126"/>
      <c r="C54" s="126"/>
      <c r="D54" s="141"/>
      <c r="E54" s="126"/>
      <c r="F54" s="126"/>
      <c r="G54" s="224" t="s">
        <v>66</v>
      </c>
      <c r="H54" s="126"/>
      <c r="I54" s="126"/>
      <c r="J54" s="126"/>
      <c r="K54" s="126"/>
      <c r="L54" s="167"/>
      <c r="M54" s="167"/>
      <c r="N54" s="126"/>
      <c r="O54" s="126"/>
      <c r="P54" s="162"/>
      <c r="Q54" s="163"/>
      <c r="R54" s="164"/>
      <c r="S54" s="157"/>
      <c r="T54" s="126"/>
      <c r="U54" s="127"/>
      <c r="V54" s="127"/>
      <c r="W54" s="127"/>
      <c r="X54" s="127"/>
      <c r="Y54" s="127"/>
      <c r="Z54" s="127"/>
      <c r="AA54" s="127"/>
      <c r="AB54" s="127"/>
      <c r="AC54" s="127"/>
      <c r="AD54" s="127"/>
      <c r="AE54" s="127"/>
      <c r="AF54" s="127"/>
      <c r="AG54" s="126"/>
      <c r="AH54" s="12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8"/>
      <c r="PC54" s="8"/>
      <c r="PD54" s="8"/>
      <c r="PE54" s="8"/>
      <c r="PF54" s="8"/>
      <c r="PG54" s="8"/>
      <c r="PH54" s="8"/>
      <c r="PI54" s="8"/>
      <c r="PJ54" s="8"/>
      <c r="PK54" s="8"/>
      <c r="PL54" s="8"/>
      <c r="PM54" s="8"/>
      <c r="PN54" s="8"/>
      <c r="PO54" s="8"/>
      <c r="PP54" s="8"/>
      <c r="PQ54" s="8"/>
      <c r="PR54" s="8"/>
      <c r="PS54" s="8"/>
      <c r="PT54" s="8"/>
      <c r="PU54" s="8"/>
      <c r="PV54" s="8"/>
      <c r="PW54" s="8"/>
      <c r="PX54" s="8"/>
      <c r="PY54" s="8"/>
      <c r="PZ54" s="8"/>
      <c r="QA54" s="8"/>
      <c r="QB54" s="8"/>
      <c r="QC54" s="8"/>
      <c r="QD54" s="8"/>
      <c r="QE54" s="8"/>
      <c r="QF54" s="8"/>
      <c r="QG54" s="8"/>
      <c r="QH54" s="8"/>
      <c r="QI54" s="8"/>
      <c r="QJ54" s="8"/>
      <c r="QK54" s="8"/>
      <c r="QL54" s="8"/>
      <c r="QM54" s="8"/>
      <c r="QN54" s="8"/>
      <c r="QO54" s="8"/>
      <c r="QP54" s="8"/>
      <c r="QQ54" s="8"/>
      <c r="QR54" s="8"/>
      <c r="QS54" s="8"/>
      <c r="QT54" s="8"/>
      <c r="QU54" s="8"/>
      <c r="QV54" s="8"/>
      <c r="QW54" s="8"/>
      <c r="QX54" s="8"/>
      <c r="QY54" s="8"/>
      <c r="QZ54" s="8"/>
      <c r="RA54" s="8"/>
      <c r="RB54" s="8"/>
      <c r="RC54" s="8"/>
      <c r="RD54" s="8"/>
      <c r="RE54" s="8"/>
      <c r="RF54" s="8"/>
      <c r="RG54" s="8"/>
      <c r="RH54" s="8"/>
      <c r="RI54" s="8"/>
      <c r="RJ54" s="8"/>
      <c r="RK54" s="8"/>
      <c r="RL54" s="8"/>
      <c r="RM54" s="8"/>
      <c r="RN54" s="8"/>
      <c r="RO54" s="8"/>
      <c r="RP54" s="8"/>
      <c r="RQ54" s="8"/>
      <c r="RR54" s="8"/>
      <c r="RS54" s="8"/>
      <c r="RT54" s="8"/>
      <c r="RU54" s="8"/>
      <c r="RV54" s="8"/>
      <c r="RW54" s="8"/>
      <c r="RX54" s="8"/>
      <c r="RY54" s="8"/>
      <c r="RZ54" s="8"/>
      <c r="SA54" s="8"/>
      <c r="SB54" s="8"/>
      <c r="SC54" s="8"/>
      <c r="SD54" s="8"/>
      <c r="SE54" s="8"/>
      <c r="SF54" s="8"/>
      <c r="SG54" s="8"/>
      <c r="SH54" s="8"/>
    </row>
    <row r="55" spans="1:502" s="5" customFormat="1" ht="21" customHeight="1">
      <c r="A55" s="128"/>
      <c r="B55" s="126"/>
      <c r="C55" s="126"/>
      <c r="D55" s="141"/>
      <c r="E55" s="126"/>
      <c r="F55" s="126"/>
      <c r="G55" s="225"/>
      <c r="H55" s="158" t="s">
        <v>22</v>
      </c>
      <c r="I55" s="168" t="s">
        <v>40</v>
      </c>
      <c r="J55" s="159" t="s">
        <v>68</v>
      </c>
      <c r="K55" s="260" t="s">
        <v>73</v>
      </c>
      <c r="L55" s="261"/>
      <c r="M55" s="261"/>
      <c r="N55" s="261"/>
      <c r="O55" s="262"/>
      <c r="P55" s="154"/>
      <c r="Q55" s="155"/>
      <c r="R55" s="156"/>
      <c r="S55" s="157"/>
      <c r="T55" s="126"/>
      <c r="U55" s="127"/>
      <c r="V55" s="127"/>
      <c r="W55" s="127"/>
      <c r="X55" s="127"/>
      <c r="Y55" s="127"/>
      <c r="Z55" s="127"/>
      <c r="AA55" s="127"/>
      <c r="AB55" s="127"/>
      <c r="AC55" s="127"/>
      <c r="AD55" s="127"/>
      <c r="AE55" s="127"/>
      <c r="AF55" s="127"/>
      <c r="AG55" s="126"/>
      <c r="AH55" s="12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8"/>
      <c r="PC55" s="8"/>
      <c r="PD55" s="8"/>
      <c r="PE55" s="8"/>
      <c r="PF55" s="8"/>
      <c r="PG55" s="8"/>
      <c r="PH55" s="8"/>
      <c r="PI55" s="8"/>
      <c r="PJ55" s="8"/>
      <c r="PK55" s="8"/>
      <c r="PL55" s="8"/>
      <c r="PM55" s="8"/>
      <c r="PN55" s="8"/>
      <c r="PO55" s="8"/>
      <c r="PP55" s="8"/>
      <c r="PQ55" s="8"/>
      <c r="PR55" s="8"/>
      <c r="PS55" s="8"/>
      <c r="PT55" s="8"/>
      <c r="PU55" s="8"/>
      <c r="PV55" s="8"/>
      <c r="PW55" s="8"/>
      <c r="PX55" s="8"/>
      <c r="PY55" s="8"/>
      <c r="PZ55" s="8"/>
      <c r="QA55" s="8"/>
      <c r="QB55" s="8"/>
      <c r="QC55" s="8"/>
      <c r="QD55" s="8"/>
      <c r="QE55" s="8"/>
      <c r="QF55" s="8"/>
      <c r="QG55" s="8"/>
      <c r="QH55" s="8"/>
      <c r="QI55" s="8"/>
      <c r="QJ55" s="8"/>
      <c r="QK55" s="8"/>
      <c r="QL55" s="8"/>
      <c r="QM55" s="8"/>
      <c r="QN55" s="8"/>
      <c r="QO55" s="8"/>
      <c r="QP55" s="8"/>
      <c r="QQ55" s="8"/>
      <c r="QR55" s="8"/>
      <c r="QS55" s="8"/>
      <c r="QT55" s="8"/>
      <c r="QU55" s="8"/>
      <c r="QV55" s="8"/>
      <c r="QW55" s="8"/>
      <c r="QX55" s="8"/>
      <c r="QY55" s="8"/>
      <c r="QZ55" s="8"/>
      <c r="RA55" s="8"/>
      <c r="RB55" s="8"/>
      <c r="RC55" s="8"/>
      <c r="RD55" s="8"/>
      <c r="RE55" s="8"/>
      <c r="RF55" s="8"/>
      <c r="RG55" s="8"/>
      <c r="RH55" s="8"/>
      <c r="RI55" s="8"/>
      <c r="RJ55" s="8"/>
      <c r="RK55" s="8"/>
      <c r="RL55" s="8"/>
      <c r="RM55" s="8"/>
      <c r="RN55" s="8"/>
      <c r="RO55" s="8"/>
      <c r="RP55" s="8"/>
      <c r="RQ55" s="8"/>
      <c r="RR55" s="8"/>
      <c r="RS55" s="8"/>
      <c r="RT55" s="8"/>
      <c r="RU55" s="8"/>
      <c r="RV55" s="8"/>
      <c r="RW55" s="8"/>
      <c r="RX55" s="8"/>
      <c r="RY55" s="8"/>
      <c r="RZ55" s="8"/>
      <c r="SA55" s="8"/>
      <c r="SB55" s="8"/>
      <c r="SC55" s="8"/>
      <c r="SD55" s="8"/>
      <c r="SE55" s="8"/>
      <c r="SF55" s="8"/>
      <c r="SG55" s="8"/>
      <c r="SH55" s="8"/>
    </row>
    <row r="56" spans="1:502" s="5" customFormat="1" ht="21" customHeight="1">
      <c r="A56" s="128"/>
      <c r="B56" s="126"/>
      <c r="C56" s="126"/>
      <c r="D56" s="141"/>
      <c r="E56" s="126"/>
      <c r="F56" s="126"/>
      <c r="G56" s="226"/>
      <c r="H56" s="161" t="s">
        <v>3</v>
      </c>
      <c r="I56" s="92">
        <v>1</v>
      </c>
      <c r="J56" s="93">
        <v>54345</v>
      </c>
      <c r="K56" s="263"/>
      <c r="L56" s="264"/>
      <c r="M56" s="264"/>
      <c r="N56" s="264"/>
      <c r="O56" s="265"/>
      <c r="P56" s="154"/>
      <c r="Q56" s="155"/>
      <c r="R56" s="156"/>
      <c r="S56" s="157"/>
      <c r="T56" s="126"/>
      <c r="U56" s="127"/>
      <c r="V56" s="127"/>
      <c r="W56" s="127"/>
      <c r="X56" s="127"/>
      <c r="Y56" s="127"/>
      <c r="Z56" s="127"/>
      <c r="AA56" s="127"/>
      <c r="AB56" s="127"/>
      <c r="AC56" s="127"/>
      <c r="AD56" s="127"/>
      <c r="AE56" s="127"/>
      <c r="AF56" s="127"/>
      <c r="AG56" s="126"/>
      <c r="AH56" s="12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8"/>
      <c r="PC56" s="8"/>
      <c r="PD56" s="8"/>
      <c r="PE56" s="8"/>
      <c r="PF56" s="8"/>
      <c r="PG56" s="8"/>
      <c r="PH56" s="8"/>
      <c r="PI56" s="8"/>
      <c r="PJ56" s="8"/>
      <c r="PK56" s="8"/>
      <c r="PL56" s="8"/>
      <c r="PM56" s="8"/>
      <c r="PN56" s="8"/>
      <c r="PO56" s="8"/>
      <c r="PP56" s="8"/>
      <c r="PQ56" s="8"/>
      <c r="PR56" s="8"/>
      <c r="PS56" s="8"/>
      <c r="PT56" s="8"/>
      <c r="PU56" s="8"/>
      <c r="PV56" s="8"/>
      <c r="PW56" s="8"/>
      <c r="PX56" s="8"/>
      <c r="PY56" s="8"/>
      <c r="PZ56" s="8"/>
      <c r="QA56" s="8"/>
      <c r="QB56" s="8"/>
      <c r="QC56" s="8"/>
      <c r="QD56" s="8"/>
      <c r="QE56" s="8"/>
      <c r="QF56" s="8"/>
      <c r="QG56" s="8"/>
      <c r="QH56" s="8"/>
      <c r="QI56" s="8"/>
      <c r="QJ56" s="8"/>
      <c r="QK56" s="8"/>
      <c r="QL56" s="8"/>
      <c r="QM56" s="8"/>
      <c r="QN56" s="8"/>
      <c r="QO56" s="8"/>
      <c r="QP56" s="8"/>
      <c r="QQ56" s="8"/>
      <c r="QR56" s="8"/>
      <c r="QS56" s="8"/>
      <c r="QT56" s="8"/>
      <c r="QU56" s="8"/>
      <c r="QV56" s="8"/>
      <c r="QW56" s="8"/>
      <c r="QX56" s="8"/>
      <c r="QY56" s="8"/>
      <c r="QZ56" s="8"/>
      <c r="RA56" s="8"/>
      <c r="RB56" s="8"/>
      <c r="RC56" s="8"/>
      <c r="RD56" s="8"/>
      <c r="RE56" s="8"/>
      <c r="RF56" s="8"/>
      <c r="RG56" s="8"/>
      <c r="RH56" s="8"/>
      <c r="RI56" s="8"/>
      <c r="RJ56" s="8"/>
      <c r="RK56" s="8"/>
      <c r="RL56" s="8"/>
      <c r="RM56" s="8"/>
      <c r="RN56" s="8"/>
      <c r="RO56" s="8"/>
      <c r="RP56" s="8"/>
      <c r="RQ56" s="8"/>
      <c r="RR56" s="8"/>
      <c r="RS56" s="8"/>
      <c r="RT56" s="8"/>
      <c r="RU56" s="8"/>
      <c r="RV56" s="8"/>
      <c r="RW56" s="8"/>
      <c r="RX56" s="8"/>
      <c r="RY56" s="8"/>
      <c r="RZ56" s="8"/>
      <c r="SA56" s="8"/>
      <c r="SB56" s="8"/>
      <c r="SC56" s="8"/>
      <c r="SD56" s="8"/>
      <c r="SE56" s="8"/>
      <c r="SF56" s="8"/>
      <c r="SG56" s="8"/>
      <c r="SH56" s="8"/>
    </row>
    <row r="57" spans="1:502" s="5" customFormat="1" ht="21" customHeight="1">
      <c r="A57" s="128"/>
      <c r="B57" s="126"/>
      <c r="C57" s="126"/>
      <c r="D57" s="141"/>
      <c r="E57" s="126"/>
      <c r="F57" s="126"/>
      <c r="G57" s="137"/>
      <c r="H57" s="161" t="s">
        <v>29</v>
      </c>
      <c r="I57" s="92">
        <v>2</v>
      </c>
      <c r="J57" s="94">
        <v>67321</v>
      </c>
      <c r="K57" s="263"/>
      <c r="L57" s="264"/>
      <c r="M57" s="264"/>
      <c r="N57" s="264"/>
      <c r="O57" s="265"/>
      <c r="P57" s="154"/>
      <c r="Q57" s="155"/>
      <c r="R57" s="156"/>
      <c r="S57" s="157"/>
      <c r="T57" s="126"/>
      <c r="U57" s="127"/>
      <c r="V57" s="127"/>
      <c r="W57" s="127"/>
      <c r="X57" s="127"/>
      <c r="Y57" s="127"/>
      <c r="Z57" s="127"/>
      <c r="AA57" s="127"/>
      <c r="AB57" s="127"/>
      <c r="AC57" s="127"/>
      <c r="AD57" s="127"/>
      <c r="AE57" s="127"/>
      <c r="AF57" s="127"/>
      <c r="AG57" s="126"/>
      <c r="AH57" s="12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8"/>
      <c r="PC57" s="8"/>
      <c r="PD57" s="8"/>
      <c r="PE57" s="8"/>
      <c r="PF57" s="8"/>
      <c r="PG57" s="8"/>
      <c r="PH57" s="8"/>
      <c r="PI57" s="8"/>
      <c r="PJ57" s="8"/>
      <c r="PK57" s="8"/>
      <c r="PL57" s="8"/>
      <c r="PM57" s="8"/>
      <c r="PN57" s="8"/>
      <c r="PO57" s="8"/>
      <c r="PP57" s="8"/>
      <c r="PQ57" s="8"/>
      <c r="PR57" s="8"/>
      <c r="PS57" s="8"/>
      <c r="PT57" s="8"/>
      <c r="PU57" s="8"/>
      <c r="PV57" s="8"/>
      <c r="PW57" s="8"/>
      <c r="PX57" s="8"/>
      <c r="PY57" s="8"/>
      <c r="PZ57" s="8"/>
      <c r="QA57" s="8"/>
      <c r="QB57" s="8"/>
      <c r="QC57" s="8"/>
      <c r="QD57" s="8"/>
      <c r="QE57" s="8"/>
      <c r="QF57" s="8"/>
      <c r="QG57" s="8"/>
      <c r="QH57" s="8"/>
      <c r="QI57" s="8"/>
      <c r="QJ57" s="8"/>
      <c r="QK57" s="8"/>
      <c r="QL57" s="8"/>
      <c r="QM57" s="8"/>
      <c r="QN57" s="8"/>
      <c r="QO57" s="8"/>
      <c r="QP57" s="8"/>
      <c r="QQ57" s="8"/>
      <c r="QR57" s="8"/>
      <c r="QS57" s="8"/>
      <c r="QT57" s="8"/>
      <c r="QU57" s="8"/>
      <c r="QV57" s="8"/>
      <c r="QW57" s="8"/>
      <c r="QX57" s="8"/>
      <c r="QY57" s="8"/>
      <c r="QZ57" s="8"/>
      <c r="RA57" s="8"/>
      <c r="RB57" s="8"/>
      <c r="RC57" s="8"/>
      <c r="RD57" s="8"/>
      <c r="RE57" s="8"/>
      <c r="RF57" s="8"/>
      <c r="RG57" s="8"/>
      <c r="RH57" s="8"/>
      <c r="RI57" s="8"/>
      <c r="RJ57" s="8"/>
      <c r="RK57" s="8"/>
      <c r="RL57" s="8"/>
      <c r="RM57" s="8"/>
      <c r="RN57" s="8"/>
      <c r="RO57" s="8"/>
      <c r="RP57" s="8"/>
      <c r="RQ57" s="8"/>
      <c r="RR57" s="8"/>
      <c r="RS57" s="8"/>
      <c r="RT57" s="8"/>
      <c r="RU57" s="8"/>
      <c r="RV57" s="8"/>
      <c r="RW57" s="8"/>
      <c r="RX57" s="8"/>
      <c r="RY57" s="8"/>
      <c r="RZ57" s="8"/>
      <c r="SA57" s="8"/>
      <c r="SB57" s="8"/>
      <c r="SC57" s="8"/>
      <c r="SD57" s="8"/>
      <c r="SE57" s="8"/>
      <c r="SF57" s="8"/>
      <c r="SG57" s="8"/>
      <c r="SH57" s="8"/>
    </row>
    <row r="58" spans="1:502" s="5" customFormat="1" ht="21" customHeight="1">
      <c r="A58" s="128"/>
      <c r="B58" s="126"/>
      <c r="C58" s="126"/>
      <c r="D58" s="141"/>
      <c r="E58" s="126"/>
      <c r="F58" s="126"/>
      <c r="G58" s="137"/>
      <c r="H58" s="161" t="s">
        <v>30</v>
      </c>
      <c r="I58" s="92">
        <v>3</v>
      </c>
      <c r="J58" s="94">
        <v>86911</v>
      </c>
      <c r="K58" s="263"/>
      <c r="L58" s="264"/>
      <c r="M58" s="264"/>
      <c r="N58" s="264"/>
      <c r="O58" s="265"/>
      <c r="P58" s="154"/>
      <c r="Q58" s="155"/>
      <c r="R58" s="156"/>
      <c r="S58" s="157"/>
      <c r="T58" s="126"/>
      <c r="U58" s="127"/>
      <c r="V58" s="127"/>
      <c r="W58" s="127"/>
      <c r="X58" s="127"/>
      <c r="Y58" s="127"/>
      <c r="Z58" s="127"/>
      <c r="AA58" s="127"/>
      <c r="AB58" s="127"/>
      <c r="AC58" s="127"/>
      <c r="AD58" s="127"/>
      <c r="AE58" s="127"/>
      <c r="AF58" s="127"/>
      <c r="AG58" s="126"/>
      <c r="AH58" s="12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c r="QR58" s="8"/>
      <c r="QS58" s="8"/>
      <c r="QT58" s="8"/>
      <c r="QU58" s="8"/>
      <c r="QV58" s="8"/>
      <c r="QW58" s="8"/>
      <c r="QX58" s="8"/>
      <c r="QY58" s="8"/>
      <c r="QZ58" s="8"/>
      <c r="RA58" s="8"/>
      <c r="RB58" s="8"/>
      <c r="RC58" s="8"/>
      <c r="RD58" s="8"/>
      <c r="RE58" s="8"/>
      <c r="RF58" s="8"/>
      <c r="RG58" s="8"/>
      <c r="RH58" s="8"/>
      <c r="RI58" s="8"/>
      <c r="RJ58" s="8"/>
      <c r="RK58" s="8"/>
      <c r="RL58" s="8"/>
      <c r="RM58" s="8"/>
      <c r="RN58" s="8"/>
      <c r="RO58" s="8"/>
      <c r="RP58" s="8"/>
      <c r="RQ58" s="8"/>
      <c r="RR58" s="8"/>
      <c r="RS58" s="8"/>
      <c r="RT58" s="8"/>
      <c r="RU58" s="8"/>
      <c r="RV58" s="8"/>
      <c r="RW58" s="8"/>
      <c r="RX58" s="8"/>
      <c r="RY58" s="8"/>
      <c r="RZ58" s="8"/>
      <c r="SA58" s="8"/>
      <c r="SB58" s="8"/>
      <c r="SC58" s="8"/>
      <c r="SD58" s="8"/>
      <c r="SE58" s="8"/>
      <c r="SF58" s="8"/>
      <c r="SG58" s="8"/>
      <c r="SH58" s="8"/>
    </row>
    <row r="59" spans="1:502" ht="21" customHeight="1">
      <c r="A59" s="128"/>
      <c r="B59" s="126"/>
      <c r="C59" s="126"/>
      <c r="D59" s="141"/>
      <c r="E59" s="126"/>
      <c r="F59" s="126"/>
      <c r="G59" s="137"/>
      <c r="H59" s="161" t="s">
        <v>31</v>
      </c>
      <c r="I59" s="92">
        <v>4</v>
      </c>
      <c r="J59" s="94">
        <v>105222</v>
      </c>
      <c r="K59" s="263"/>
      <c r="L59" s="264"/>
      <c r="M59" s="264"/>
      <c r="N59" s="264"/>
      <c r="O59" s="265"/>
      <c r="P59" s="154"/>
      <c r="Q59" s="155"/>
      <c r="R59" s="156"/>
      <c r="S59" s="157"/>
      <c r="T59" s="126"/>
      <c r="U59" s="126"/>
      <c r="V59" s="126"/>
      <c r="W59" s="126"/>
      <c r="X59" s="126"/>
      <c r="Y59" s="126"/>
      <c r="Z59" s="126"/>
      <c r="AA59" s="126"/>
      <c r="AB59" s="126"/>
      <c r="AC59" s="126"/>
      <c r="AD59" s="126"/>
      <c r="AE59" s="126"/>
      <c r="AF59" s="126"/>
      <c r="AG59" s="126"/>
      <c r="AH59" s="95"/>
    </row>
    <row r="60" spans="1:502" s="7" customFormat="1" ht="20.25" customHeight="1">
      <c r="A60" s="128"/>
      <c r="B60" s="126"/>
      <c r="C60" s="126"/>
      <c r="D60" s="141"/>
      <c r="E60" s="126"/>
      <c r="F60" s="126"/>
      <c r="G60" s="137"/>
      <c r="H60" s="161" t="s">
        <v>32</v>
      </c>
      <c r="I60" s="92">
        <v>5</v>
      </c>
      <c r="J60" s="94">
        <v>110315</v>
      </c>
      <c r="K60" s="263"/>
      <c r="L60" s="264"/>
      <c r="M60" s="264"/>
      <c r="N60" s="264"/>
      <c r="O60" s="265"/>
      <c r="P60" s="154"/>
      <c r="Q60" s="155"/>
      <c r="R60" s="156"/>
      <c r="S60" s="157"/>
      <c r="T60" s="126"/>
      <c r="U60" s="126"/>
      <c r="V60" s="126"/>
      <c r="W60" s="126"/>
      <c r="X60" s="126"/>
      <c r="Y60" s="126"/>
      <c r="Z60" s="126"/>
      <c r="AA60" s="126"/>
      <c r="AB60" s="126"/>
      <c r="AC60" s="126"/>
      <c r="AD60" s="126"/>
      <c r="AE60" s="126"/>
      <c r="AF60" s="126"/>
      <c r="AG60" s="126"/>
      <c r="AH60" s="95"/>
    </row>
    <row r="61" spans="1:502" s="7" customFormat="1" ht="15.75">
      <c r="A61" s="128"/>
      <c r="B61" s="126"/>
      <c r="C61" s="126"/>
      <c r="D61" s="141"/>
      <c r="E61" s="126"/>
      <c r="F61" s="126"/>
      <c r="G61" s="137"/>
      <c r="H61" s="161" t="s">
        <v>33</v>
      </c>
      <c r="I61" s="92">
        <v>6</v>
      </c>
      <c r="J61" s="94">
        <v>133153</v>
      </c>
      <c r="K61" s="263"/>
      <c r="L61" s="264"/>
      <c r="M61" s="264"/>
      <c r="N61" s="264"/>
      <c r="O61" s="265"/>
      <c r="P61" s="154"/>
      <c r="Q61" s="155"/>
      <c r="R61" s="156"/>
      <c r="S61" s="157"/>
      <c r="T61" s="126"/>
      <c r="U61" s="126"/>
      <c r="V61" s="126"/>
      <c r="W61" s="126"/>
      <c r="X61" s="126"/>
      <c r="Y61" s="126"/>
      <c r="Z61" s="126"/>
      <c r="AA61" s="126"/>
      <c r="AB61" s="126"/>
      <c r="AC61" s="126"/>
      <c r="AD61" s="126"/>
      <c r="AE61" s="126"/>
      <c r="AF61" s="126"/>
      <c r="AG61" s="126"/>
      <c r="AH61" s="95"/>
    </row>
    <row r="62" spans="1:502" s="7" customFormat="1" ht="15.75">
      <c r="A62" s="128"/>
      <c r="B62" s="126"/>
      <c r="C62" s="126"/>
      <c r="D62" s="141"/>
      <c r="E62" s="126"/>
      <c r="F62" s="126"/>
      <c r="G62" s="137"/>
      <c r="H62" s="161" t="s">
        <v>34</v>
      </c>
      <c r="I62" s="92">
        <v>7</v>
      </c>
      <c r="J62" s="94">
        <v>156213</v>
      </c>
      <c r="K62" s="263"/>
      <c r="L62" s="264"/>
      <c r="M62" s="264"/>
      <c r="N62" s="264"/>
      <c r="O62" s="265"/>
      <c r="P62" s="154"/>
      <c r="Q62" s="155"/>
      <c r="R62" s="156"/>
      <c r="S62" s="157"/>
      <c r="T62" s="126"/>
      <c r="U62" s="126"/>
      <c r="V62" s="126"/>
      <c r="W62" s="126"/>
      <c r="X62" s="126"/>
      <c r="Y62" s="126"/>
      <c r="Z62" s="126"/>
      <c r="AA62" s="126"/>
      <c r="AB62" s="126"/>
      <c r="AC62" s="126"/>
      <c r="AD62" s="126"/>
      <c r="AE62" s="126"/>
      <c r="AF62" s="126"/>
      <c r="AG62" s="126"/>
      <c r="AH62" s="95"/>
    </row>
    <row r="63" spans="1:502" s="7" customFormat="1" ht="15.75">
      <c r="A63" s="128"/>
      <c r="B63" s="126"/>
      <c r="C63" s="126"/>
      <c r="D63" s="141"/>
      <c r="E63" s="126"/>
      <c r="F63" s="126"/>
      <c r="G63" s="137"/>
      <c r="H63" s="161" t="s">
        <v>35</v>
      </c>
      <c r="I63" s="92">
        <v>8</v>
      </c>
      <c r="J63" s="94">
        <v>168158</v>
      </c>
      <c r="K63" s="263"/>
      <c r="L63" s="264"/>
      <c r="M63" s="264"/>
      <c r="N63" s="264"/>
      <c r="O63" s="265"/>
      <c r="P63" s="154"/>
      <c r="Q63" s="155"/>
      <c r="R63" s="156"/>
      <c r="S63" s="157"/>
      <c r="T63" s="126"/>
      <c r="U63" s="126"/>
      <c r="V63" s="126"/>
      <c r="W63" s="126"/>
      <c r="X63" s="126"/>
      <c r="Y63" s="126"/>
      <c r="Z63" s="126"/>
      <c r="AA63" s="126"/>
      <c r="AB63" s="126"/>
      <c r="AC63" s="126"/>
      <c r="AD63" s="126"/>
      <c r="AE63" s="126"/>
      <c r="AF63" s="126"/>
      <c r="AG63" s="126"/>
      <c r="AH63" s="95"/>
    </row>
    <row r="64" spans="1:502" s="7" customFormat="1" ht="15.75">
      <c r="A64" s="128"/>
      <c r="B64" s="126"/>
      <c r="C64" s="126"/>
      <c r="D64" s="141"/>
      <c r="E64" s="126"/>
      <c r="F64" s="126"/>
      <c r="G64" s="137"/>
      <c r="H64" s="161" t="s">
        <v>36</v>
      </c>
      <c r="I64" s="92">
        <v>9</v>
      </c>
      <c r="J64" s="94">
        <v>135859</v>
      </c>
      <c r="K64" s="263"/>
      <c r="L64" s="264"/>
      <c r="M64" s="264"/>
      <c r="N64" s="264"/>
      <c r="O64" s="265"/>
      <c r="P64" s="154"/>
      <c r="Q64" s="155"/>
      <c r="R64" s="156"/>
      <c r="S64" s="157"/>
      <c r="T64" s="126"/>
      <c r="U64" s="126"/>
      <c r="V64" s="126"/>
      <c r="W64" s="126"/>
      <c r="X64" s="126"/>
      <c r="Y64" s="126"/>
      <c r="Z64" s="126"/>
      <c r="AA64" s="126"/>
      <c r="AB64" s="126"/>
      <c r="AC64" s="126"/>
      <c r="AD64" s="126"/>
      <c r="AE64" s="126"/>
      <c r="AF64" s="126"/>
      <c r="AG64" s="126"/>
      <c r="AH64" s="95"/>
    </row>
    <row r="65" spans="1:34" s="7" customFormat="1" ht="15.75">
      <c r="A65" s="128"/>
      <c r="B65" s="126"/>
      <c r="C65" s="126"/>
      <c r="D65" s="141"/>
      <c r="E65" s="126"/>
      <c r="F65" s="126"/>
      <c r="G65" s="137"/>
      <c r="H65" s="161" t="s">
        <v>37</v>
      </c>
      <c r="I65" s="92">
        <v>10</v>
      </c>
      <c r="J65" s="94">
        <v>93628</v>
      </c>
      <c r="K65" s="266"/>
      <c r="L65" s="267"/>
      <c r="M65" s="267"/>
      <c r="N65" s="267"/>
      <c r="O65" s="268"/>
      <c r="P65" s="154"/>
      <c r="Q65" s="155"/>
      <c r="R65" s="156"/>
      <c r="S65" s="157"/>
      <c r="T65" s="126"/>
      <c r="U65" s="126"/>
      <c r="V65" s="126"/>
      <c r="W65" s="126"/>
      <c r="X65" s="126"/>
      <c r="Y65" s="126"/>
      <c r="Z65" s="126"/>
      <c r="AA65" s="126"/>
      <c r="AB65" s="126"/>
      <c r="AC65" s="126"/>
      <c r="AD65" s="126"/>
      <c r="AE65" s="126"/>
      <c r="AF65" s="126"/>
      <c r="AG65" s="126"/>
      <c r="AH65" s="95"/>
    </row>
    <row r="66" spans="1:34" s="7" customFormat="1" ht="15.75">
      <c r="A66" s="128"/>
      <c r="B66" s="126"/>
      <c r="C66" s="126"/>
      <c r="D66" s="141"/>
      <c r="E66" s="126"/>
      <c r="F66" s="126"/>
      <c r="G66" s="137"/>
      <c r="H66" s="161" t="s">
        <v>38</v>
      </c>
      <c r="I66" s="92">
        <v>11</v>
      </c>
      <c r="J66" s="86">
        <v>80636</v>
      </c>
      <c r="K66" s="126"/>
      <c r="L66" s="126"/>
      <c r="M66" s="126"/>
      <c r="N66" s="126"/>
      <c r="O66" s="126"/>
      <c r="P66" s="154"/>
      <c r="Q66" s="155"/>
      <c r="R66" s="156"/>
      <c r="S66" s="157"/>
      <c r="T66" s="126"/>
      <c r="U66" s="126"/>
      <c r="V66" s="126"/>
      <c r="W66" s="126"/>
      <c r="X66" s="126"/>
      <c r="Y66" s="126"/>
      <c r="Z66" s="126"/>
      <c r="AA66" s="126"/>
      <c r="AB66" s="126"/>
      <c r="AC66" s="126"/>
      <c r="AD66" s="126"/>
      <c r="AE66" s="126"/>
      <c r="AF66" s="126"/>
      <c r="AG66" s="126"/>
      <c r="AH66" s="95"/>
    </row>
    <row r="67" spans="1:34" s="7" customFormat="1" ht="15.75">
      <c r="A67" s="128"/>
      <c r="B67" s="126"/>
      <c r="C67" s="126"/>
      <c r="D67" s="141"/>
      <c r="E67" s="126"/>
      <c r="F67" s="126"/>
      <c r="G67" s="137"/>
      <c r="H67" s="161" t="s">
        <v>39</v>
      </c>
      <c r="I67" s="92">
        <v>12</v>
      </c>
      <c r="J67" s="86">
        <v>126231</v>
      </c>
      <c r="K67" s="126"/>
      <c r="L67" s="126"/>
      <c r="M67" s="126"/>
      <c r="N67" s="126"/>
      <c r="O67" s="126"/>
      <c r="P67" s="154"/>
      <c r="Q67" s="155"/>
      <c r="R67" s="156"/>
      <c r="S67" s="157"/>
      <c r="T67" s="126"/>
      <c r="U67" s="126"/>
      <c r="V67" s="126"/>
      <c r="W67" s="126"/>
      <c r="X67" s="126"/>
      <c r="Y67" s="126"/>
      <c r="Z67" s="126"/>
      <c r="AA67" s="126"/>
      <c r="AB67" s="126"/>
      <c r="AC67" s="126"/>
      <c r="AD67" s="126"/>
      <c r="AE67" s="126"/>
      <c r="AF67" s="126"/>
      <c r="AG67" s="126"/>
      <c r="AH67" s="95"/>
    </row>
    <row r="68" spans="1:34" s="7" customFormat="1" ht="15.75">
      <c r="A68" s="128"/>
      <c r="B68" s="126"/>
      <c r="C68" s="126"/>
      <c r="D68" s="141"/>
      <c r="E68" s="126"/>
      <c r="F68" s="126"/>
      <c r="G68" s="137"/>
      <c r="H68" s="126"/>
      <c r="I68" s="126"/>
      <c r="J68" s="126"/>
      <c r="K68" s="126"/>
      <c r="L68" s="126"/>
      <c r="M68" s="126"/>
      <c r="N68" s="126"/>
      <c r="O68" s="126"/>
      <c r="P68" s="154"/>
      <c r="Q68" s="155"/>
      <c r="R68" s="156"/>
      <c r="S68" s="157"/>
      <c r="T68" s="126"/>
      <c r="U68" s="126"/>
      <c r="V68" s="126"/>
      <c r="W68" s="126"/>
      <c r="X68" s="126"/>
      <c r="Y68" s="126"/>
      <c r="Z68" s="126"/>
      <c r="AA68" s="126"/>
      <c r="AB68" s="126"/>
      <c r="AC68" s="126"/>
      <c r="AD68" s="126"/>
      <c r="AE68" s="126"/>
      <c r="AF68" s="126"/>
      <c r="AG68" s="126"/>
      <c r="AH68" s="95"/>
    </row>
    <row r="69" spans="1:34" s="7" customFormat="1" ht="15.75">
      <c r="A69" s="128"/>
      <c r="B69" s="126"/>
      <c r="C69" s="126"/>
      <c r="D69" s="141"/>
      <c r="E69" s="126"/>
      <c r="F69" s="126"/>
      <c r="G69" s="137"/>
      <c r="H69" s="101"/>
      <c r="I69" s="101"/>
      <c r="J69" s="101"/>
      <c r="K69" s="101"/>
      <c r="L69" s="101"/>
      <c r="M69" s="101"/>
      <c r="N69" s="101"/>
      <c r="O69" s="101"/>
      <c r="P69" s="154"/>
      <c r="Q69" s="155"/>
      <c r="R69" s="156"/>
      <c r="S69" s="157"/>
      <c r="T69" s="126"/>
      <c r="U69" s="126"/>
      <c r="V69" s="126"/>
      <c r="W69" s="126"/>
      <c r="X69" s="126"/>
      <c r="Y69" s="126"/>
      <c r="Z69" s="126"/>
      <c r="AA69" s="126"/>
      <c r="AB69" s="126"/>
      <c r="AC69" s="126"/>
      <c r="AD69" s="126"/>
      <c r="AE69" s="126"/>
      <c r="AF69" s="126"/>
      <c r="AG69" s="126"/>
      <c r="AH69" s="95"/>
    </row>
    <row r="70" spans="1:34" s="7" customFormat="1" ht="15.75">
      <c r="A70" s="128"/>
      <c r="B70" s="126"/>
      <c r="C70" s="126"/>
      <c r="D70" s="141"/>
      <c r="E70" s="126"/>
      <c r="F70" s="126"/>
      <c r="G70" s="137"/>
      <c r="H70" s="101"/>
      <c r="I70" s="101"/>
      <c r="J70" s="101"/>
      <c r="K70" s="101"/>
      <c r="L70" s="101"/>
      <c r="M70" s="101"/>
      <c r="N70" s="101"/>
      <c r="O70" s="101"/>
      <c r="P70" s="154"/>
      <c r="Q70" s="155"/>
      <c r="R70" s="156"/>
      <c r="S70" s="157"/>
      <c r="T70" s="126"/>
      <c r="U70" s="126"/>
      <c r="V70" s="126"/>
      <c r="W70" s="126"/>
      <c r="X70" s="126"/>
      <c r="Y70" s="126"/>
      <c r="Z70" s="126"/>
      <c r="AA70" s="126"/>
      <c r="AB70" s="126"/>
      <c r="AC70" s="126"/>
      <c r="AD70" s="126"/>
      <c r="AE70" s="126"/>
      <c r="AF70" s="126"/>
      <c r="AG70" s="126"/>
      <c r="AH70" s="95"/>
    </row>
    <row r="71" spans="1:34" s="7" customFormat="1" ht="15.75">
      <c r="A71" s="128"/>
      <c r="B71" s="126"/>
      <c r="C71" s="126"/>
      <c r="D71" s="141"/>
      <c r="E71" s="126"/>
      <c r="F71" s="126"/>
      <c r="G71" s="137"/>
      <c r="H71" s="101"/>
      <c r="I71" s="101"/>
      <c r="J71" s="101"/>
      <c r="K71" s="101"/>
      <c r="L71" s="101"/>
      <c r="M71" s="101"/>
      <c r="N71" s="101"/>
      <c r="O71" s="101"/>
      <c r="P71" s="154"/>
      <c r="Q71" s="155"/>
      <c r="R71" s="156"/>
      <c r="S71" s="157"/>
      <c r="T71" s="126"/>
      <c r="U71" s="126"/>
      <c r="V71" s="126"/>
      <c r="W71" s="126"/>
      <c r="X71" s="126"/>
      <c r="Y71" s="126"/>
      <c r="Z71" s="126"/>
      <c r="AA71" s="126"/>
      <c r="AB71" s="126"/>
      <c r="AC71" s="126"/>
      <c r="AD71" s="126"/>
      <c r="AE71" s="126"/>
      <c r="AF71" s="126"/>
      <c r="AG71" s="126"/>
      <c r="AH71" s="95"/>
    </row>
    <row r="72" spans="1:34" s="7" customFormat="1" ht="15.75">
      <c r="A72" s="128"/>
      <c r="B72" s="126"/>
      <c r="C72" s="126"/>
      <c r="D72" s="141"/>
      <c r="E72" s="126"/>
      <c r="F72" s="126"/>
      <c r="G72" s="137"/>
      <c r="H72" s="101"/>
      <c r="I72" s="101"/>
      <c r="J72" s="101"/>
      <c r="K72" s="101"/>
      <c r="L72" s="101"/>
      <c r="M72" s="101"/>
      <c r="N72" s="101"/>
      <c r="O72" s="101"/>
      <c r="P72" s="154"/>
      <c r="Q72" s="155"/>
      <c r="R72" s="156"/>
      <c r="S72" s="157"/>
      <c r="T72" s="126"/>
      <c r="U72" s="126"/>
      <c r="V72" s="126"/>
      <c r="W72" s="126"/>
      <c r="X72" s="126"/>
      <c r="Y72" s="126"/>
      <c r="Z72" s="126"/>
      <c r="AA72" s="126"/>
      <c r="AB72" s="126"/>
      <c r="AC72" s="126"/>
      <c r="AD72" s="126"/>
      <c r="AE72" s="126"/>
      <c r="AF72" s="126"/>
      <c r="AG72" s="126"/>
      <c r="AH72" s="95"/>
    </row>
    <row r="73" spans="1:34" s="7" customFormat="1" ht="15">
      <c r="A73" s="95"/>
      <c r="B73" s="95"/>
      <c r="C73" s="95"/>
      <c r="D73" s="95"/>
      <c r="E73" s="95"/>
      <c r="F73" s="95"/>
      <c r="G73" s="95"/>
      <c r="H73" s="95"/>
      <c r="I73" s="95"/>
      <c r="J73" s="95"/>
      <c r="K73" s="95"/>
      <c r="L73" s="95"/>
      <c r="M73" s="95"/>
      <c r="N73" s="95"/>
      <c r="O73" s="95"/>
      <c r="P73" s="95"/>
      <c r="Q73" s="169"/>
      <c r="R73" s="95"/>
      <c r="S73" s="95"/>
      <c r="T73" s="95"/>
      <c r="U73" s="95"/>
      <c r="V73" s="95"/>
      <c r="W73" s="95"/>
      <c r="X73" s="95"/>
      <c r="Y73" s="95"/>
      <c r="Z73" s="95"/>
      <c r="AA73" s="95"/>
      <c r="AB73" s="95"/>
      <c r="AC73" s="95"/>
      <c r="AD73" s="95"/>
      <c r="AE73" s="95"/>
      <c r="AF73" s="95"/>
      <c r="AG73" s="95"/>
      <c r="AH73" s="95"/>
    </row>
    <row r="74" spans="1:34" s="7" customFormat="1">
      <c r="F74" s="9"/>
      <c r="G74" s="9"/>
      <c r="P74" s="14"/>
      <c r="Q74" s="56"/>
      <c r="R74" s="15"/>
      <c r="S74" s="13"/>
    </row>
    <row r="75" spans="1:34" s="7" customFormat="1">
      <c r="F75" s="9"/>
      <c r="G75" s="9"/>
      <c r="P75" s="14"/>
      <c r="Q75" s="56"/>
      <c r="R75" s="15"/>
      <c r="S75" s="13"/>
    </row>
    <row r="76" spans="1:34" s="7" customFormat="1">
      <c r="F76" s="9"/>
      <c r="G76" s="9"/>
      <c r="P76" s="14"/>
      <c r="Q76" s="56"/>
      <c r="R76" s="15"/>
      <c r="S76" s="13"/>
    </row>
    <row r="77" spans="1:34" s="7" customFormat="1">
      <c r="F77" s="9"/>
      <c r="G77" s="9"/>
      <c r="P77" s="14"/>
      <c r="Q77" s="56"/>
      <c r="R77" s="15"/>
      <c r="S77" s="13"/>
    </row>
    <row r="78" spans="1:34" s="7" customFormat="1">
      <c r="F78" s="9"/>
      <c r="G78" s="9"/>
      <c r="P78" s="14"/>
      <c r="Q78" s="56"/>
      <c r="R78" s="15"/>
      <c r="S78" s="13"/>
    </row>
    <row r="79" spans="1:34" s="7" customFormat="1">
      <c r="F79" s="9"/>
      <c r="G79" s="9"/>
      <c r="P79" s="14"/>
      <c r="Q79" s="56"/>
      <c r="R79" s="15"/>
      <c r="S79" s="13"/>
    </row>
    <row r="80" spans="1:34" s="7" customFormat="1">
      <c r="F80" s="9"/>
      <c r="G80" s="9"/>
      <c r="P80" s="14"/>
      <c r="Q80" s="56"/>
      <c r="R80" s="15"/>
      <c r="S80" s="13"/>
    </row>
    <row r="81" spans="6:19" s="7" customFormat="1">
      <c r="F81" s="9"/>
      <c r="G81" s="9"/>
      <c r="P81" s="14"/>
      <c r="Q81" s="56"/>
      <c r="R81" s="15"/>
      <c r="S81" s="13"/>
    </row>
    <row r="82" spans="6:19" s="7" customFormat="1">
      <c r="F82" s="9"/>
      <c r="G82" s="9"/>
      <c r="P82" s="14"/>
      <c r="Q82" s="56"/>
      <c r="R82" s="15"/>
      <c r="S82" s="13"/>
    </row>
    <row r="83" spans="6:19" s="7" customFormat="1">
      <c r="F83" s="9"/>
      <c r="G83" s="9"/>
      <c r="P83" s="14"/>
      <c r="Q83" s="56"/>
      <c r="R83" s="15"/>
      <c r="S83" s="13"/>
    </row>
    <row r="84" spans="6:19" s="7" customFormat="1">
      <c r="G84" s="9"/>
      <c r="P84" s="14"/>
      <c r="Q84" s="56"/>
      <c r="R84" s="15"/>
      <c r="S84" s="13"/>
    </row>
    <row r="85" spans="6:19" s="7" customFormat="1">
      <c r="G85" s="9"/>
      <c r="P85" s="14"/>
      <c r="Q85" s="56"/>
      <c r="R85" s="15"/>
      <c r="S85" s="13"/>
    </row>
    <row r="86" spans="6:19" s="7" customFormat="1">
      <c r="G86" s="9"/>
      <c r="P86" s="14"/>
      <c r="Q86" s="56"/>
      <c r="R86" s="15"/>
      <c r="S86" s="13"/>
    </row>
    <row r="87" spans="6:19" s="7" customFormat="1">
      <c r="G87" s="9"/>
      <c r="P87" s="14"/>
      <c r="Q87" s="56"/>
      <c r="R87" s="15"/>
      <c r="S87" s="13"/>
    </row>
    <row r="88" spans="6:19" s="7" customFormat="1">
      <c r="G88" s="9"/>
      <c r="P88" s="14"/>
      <c r="Q88" s="56"/>
      <c r="R88" s="15"/>
      <c r="S88" s="13"/>
    </row>
    <row r="89" spans="6:19" s="7" customFormat="1">
      <c r="G89" s="9"/>
      <c r="P89" s="14"/>
      <c r="Q89" s="56"/>
      <c r="R89" s="15"/>
      <c r="S89" s="13"/>
    </row>
    <row r="90" spans="6:19" s="7" customFormat="1">
      <c r="G90" s="9"/>
      <c r="P90" s="14"/>
      <c r="Q90" s="56"/>
      <c r="R90" s="15"/>
      <c r="S90" s="13"/>
    </row>
    <row r="91" spans="6:19" s="7" customFormat="1">
      <c r="G91" s="9"/>
      <c r="P91" s="14"/>
      <c r="Q91" s="56"/>
      <c r="R91" s="15"/>
      <c r="S91" s="13"/>
    </row>
    <row r="92" spans="6:19" s="7" customFormat="1">
      <c r="G92" s="9"/>
      <c r="P92" s="14"/>
      <c r="Q92" s="56"/>
      <c r="R92" s="15"/>
      <c r="S92" s="13"/>
    </row>
    <row r="93" spans="6:19" s="7" customFormat="1">
      <c r="G93" s="9"/>
      <c r="P93" s="14"/>
      <c r="Q93" s="56"/>
      <c r="R93" s="15"/>
      <c r="S93" s="13"/>
    </row>
    <row r="94" spans="6:19" s="7" customFormat="1">
      <c r="G94" s="9"/>
      <c r="P94" s="14"/>
      <c r="Q94" s="56"/>
      <c r="R94" s="15"/>
      <c r="S94" s="13"/>
    </row>
    <row r="95" spans="6:19" s="7" customFormat="1">
      <c r="G95" s="9"/>
      <c r="P95" s="14"/>
      <c r="Q95" s="56"/>
      <c r="R95" s="15"/>
      <c r="S95" s="13"/>
    </row>
    <row r="96" spans="6:19" s="7" customFormat="1">
      <c r="G96" s="9"/>
      <c r="P96" s="14"/>
      <c r="Q96" s="56"/>
      <c r="R96" s="15"/>
      <c r="S96" s="13"/>
    </row>
    <row r="97" spans="7:19" s="7" customFormat="1">
      <c r="G97" s="9"/>
      <c r="P97" s="14"/>
      <c r="Q97" s="56"/>
      <c r="R97" s="15"/>
      <c r="S97" s="13"/>
    </row>
    <row r="98" spans="7:19" s="7" customFormat="1">
      <c r="G98" s="9"/>
      <c r="P98" s="14"/>
      <c r="Q98" s="56"/>
      <c r="R98" s="15"/>
      <c r="S98" s="13"/>
    </row>
    <row r="99" spans="7:19" s="7" customFormat="1">
      <c r="G99" s="9"/>
      <c r="P99" s="14"/>
      <c r="Q99" s="56"/>
      <c r="R99" s="15"/>
      <c r="S99" s="13"/>
    </row>
    <row r="100" spans="7:19" s="7" customFormat="1">
      <c r="G100" s="9"/>
      <c r="P100" s="14"/>
      <c r="Q100" s="56"/>
      <c r="R100" s="15"/>
      <c r="S100" s="13"/>
    </row>
    <row r="101" spans="7:19" s="7" customFormat="1">
      <c r="G101" s="9"/>
      <c r="P101" s="14"/>
      <c r="Q101" s="56"/>
      <c r="R101" s="15"/>
      <c r="S101" s="13"/>
    </row>
    <row r="102" spans="7:19" s="7" customFormat="1">
      <c r="G102" s="9"/>
      <c r="P102" s="14"/>
      <c r="Q102" s="56"/>
      <c r="R102" s="15"/>
      <c r="S102" s="13"/>
    </row>
    <row r="103" spans="7:19" s="7" customFormat="1">
      <c r="G103" s="9"/>
      <c r="P103" s="14"/>
      <c r="Q103" s="56"/>
      <c r="R103" s="15"/>
      <c r="S103" s="13"/>
    </row>
    <row r="104" spans="7:19" s="7" customFormat="1">
      <c r="G104" s="9"/>
      <c r="P104" s="14"/>
      <c r="Q104" s="56"/>
      <c r="R104" s="15"/>
      <c r="S104" s="13"/>
    </row>
    <row r="105" spans="7:19" s="7" customFormat="1">
      <c r="G105" s="9"/>
      <c r="P105" s="14"/>
      <c r="Q105" s="56"/>
      <c r="R105" s="15"/>
      <c r="S105" s="13"/>
    </row>
    <row r="106" spans="7:19" s="7" customFormat="1">
      <c r="G106" s="9"/>
      <c r="P106" s="14"/>
      <c r="Q106" s="56"/>
      <c r="R106" s="15"/>
      <c r="S106" s="13"/>
    </row>
    <row r="107" spans="7:19" s="7" customFormat="1">
      <c r="G107" s="9"/>
      <c r="P107" s="14"/>
      <c r="Q107" s="56"/>
      <c r="R107" s="15"/>
      <c r="S107" s="13"/>
    </row>
    <row r="108" spans="7:19" s="7" customFormat="1">
      <c r="G108" s="9"/>
      <c r="P108" s="14"/>
      <c r="Q108" s="56"/>
      <c r="R108" s="15"/>
      <c r="S108" s="13"/>
    </row>
    <row r="109" spans="7:19" s="7" customFormat="1">
      <c r="G109" s="9"/>
      <c r="P109" s="14"/>
      <c r="Q109" s="56"/>
      <c r="R109" s="15"/>
      <c r="S109" s="13"/>
    </row>
    <row r="110" spans="7:19" s="7" customFormat="1">
      <c r="G110" s="9"/>
      <c r="P110" s="14"/>
      <c r="Q110" s="56"/>
      <c r="R110" s="15"/>
      <c r="S110" s="13"/>
    </row>
    <row r="111" spans="7:19" s="7" customFormat="1">
      <c r="G111" s="9"/>
      <c r="P111" s="14"/>
      <c r="Q111" s="56"/>
      <c r="R111" s="15"/>
      <c r="S111" s="13"/>
    </row>
    <row r="112" spans="7:19" s="7" customFormat="1">
      <c r="G112" s="9"/>
      <c r="P112" s="14"/>
      <c r="Q112" s="56"/>
      <c r="R112" s="15"/>
      <c r="S112" s="13"/>
    </row>
    <row r="113" spans="7:19" s="7" customFormat="1">
      <c r="G113" s="9"/>
      <c r="P113" s="14"/>
      <c r="Q113" s="56"/>
      <c r="R113" s="15"/>
      <c r="S113" s="13"/>
    </row>
    <row r="114" spans="7:19" s="7" customFormat="1">
      <c r="G114" s="9"/>
      <c r="P114" s="14"/>
      <c r="Q114" s="56"/>
      <c r="R114" s="15"/>
      <c r="S114" s="13"/>
    </row>
    <row r="115" spans="7:19" s="7" customFormat="1">
      <c r="G115" s="9"/>
      <c r="P115" s="14"/>
      <c r="Q115" s="56"/>
      <c r="R115" s="15"/>
      <c r="S115" s="13"/>
    </row>
    <row r="116" spans="7:19" s="7" customFormat="1">
      <c r="G116" s="9"/>
      <c r="P116" s="14"/>
      <c r="Q116" s="56"/>
      <c r="R116" s="15"/>
      <c r="S116" s="13"/>
    </row>
    <row r="117" spans="7:19" s="7" customFormat="1">
      <c r="G117" s="9"/>
      <c r="P117" s="14"/>
      <c r="Q117" s="56"/>
      <c r="R117" s="15"/>
      <c r="S117" s="13"/>
    </row>
    <row r="118" spans="7:19" s="7" customFormat="1">
      <c r="G118" s="9"/>
      <c r="P118" s="14"/>
      <c r="Q118" s="56"/>
      <c r="R118" s="15"/>
      <c r="S118" s="13"/>
    </row>
    <row r="119" spans="7:19" s="7" customFormat="1">
      <c r="G119" s="9"/>
      <c r="P119" s="14"/>
      <c r="Q119" s="56"/>
      <c r="R119" s="15"/>
      <c r="S119" s="13"/>
    </row>
    <row r="120" spans="7:19" s="7" customFormat="1">
      <c r="G120" s="9"/>
      <c r="P120" s="14"/>
      <c r="Q120" s="56"/>
      <c r="R120" s="15"/>
      <c r="S120" s="13"/>
    </row>
    <row r="121" spans="7:19" s="7" customFormat="1">
      <c r="G121" s="9"/>
      <c r="P121" s="14"/>
      <c r="Q121" s="56"/>
      <c r="R121" s="15"/>
      <c r="S121" s="13"/>
    </row>
    <row r="122" spans="7:19" s="7" customFormat="1">
      <c r="G122" s="9"/>
      <c r="P122" s="14"/>
      <c r="Q122" s="56"/>
      <c r="R122" s="16"/>
      <c r="S122" s="13"/>
    </row>
    <row r="123" spans="7:19" s="7" customFormat="1">
      <c r="G123" s="9"/>
      <c r="P123" s="14"/>
      <c r="Q123" s="56"/>
      <c r="R123" s="16"/>
      <c r="S123" s="13"/>
    </row>
    <row r="124" spans="7:19" s="7" customFormat="1">
      <c r="G124" s="9"/>
      <c r="P124" s="14"/>
      <c r="Q124" s="56"/>
      <c r="R124" s="16"/>
      <c r="S124" s="13"/>
    </row>
    <row r="125" spans="7:19" s="7" customFormat="1">
      <c r="G125" s="9"/>
      <c r="P125" s="14"/>
      <c r="Q125" s="56"/>
      <c r="R125" s="16"/>
      <c r="S125" s="13"/>
    </row>
    <row r="126" spans="7:19" s="7" customFormat="1">
      <c r="G126" s="9"/>
      <c r="P126" s="14"/>
      <c r="Q126" s="56"/>
      <c r="R126" s="16"/>
      <c r="S126" s="13"/>
    </row>
    <row r="127" spans="7:19" s="7" customFormat="1">
      <c r="G127" s="9"/>
      <c r="P127" s="14"/>
      <c r="Q127" s="56"/>
      <c r="R127" s="16"/>
      <c r="S127" s="13"/>
    </row>
    <row r="128" spans="7:19" s="7" customFormat="1">
      <c r="G128" s="9"/>
      <c r="P128" s="14"/>
      <c r="Q128" s="56"/>
      <c r="R128" s="16"/>
      <c r="S128" s="13"/>
    </row>
    <row r="129" spans="7:19" s="7" customFormat="1">
      <c r="G129" s="9"/>
      <c r="P129" s="14"/>
      <c r="Q129" s="56"/>
      <c r="R129" s="16"/>
      <c r="S129" s="13"/>
    </row>
    <row r="130" spans="7:19" s="7" customFormat="1">
      <c r="G130" s="9"/>
      <c r="P130" s="14"/>
      <c r="Q130" s="56"/>
      <c r="R130" s="16"/>
      <c r="S130" s="13"/>
    </row>
    <row r="131" spans="7:19" s="7" customFormat="1">
      <c r="G131" s="9"/>
      <c r="P131" s="14"/>
      <c r="Q131" s="56"/>
      <c r="R131" s="16"/>
      <c r="S131" s="13"/>
    </row>
    <row r="132" spans="7:19" s="7" customFormat="1">
      <c r="G132" s="9"/>
      <c r="P132" s="14"/>
      <c r="Q132" s="56"/>
      <c r="R132" s="16"/>
      <c r="S132" s="13"/>
    </row>
    <row r="133" spans="7:19" s="7" customFormat="1">
      <c r="G133" s="9"/>
      <c r="P133" s="14"/>
      <c r="Q133" s="56"/>
      <c r="R133" s="16"/>
      <c r="S133" s="13"/>
    </row>
    <row r="134" spans="7:19" s="7" customFormat="1">
      <c r="G134" s="9"/>
      <c r="P134" s="14"/>
      <c r="Q134" s="56"/>
      <c r="R134" s="16"/>
      <c r="S134" s="13"/>
    </row>
    <row r="135" spans="7:19" s="7" customFormat="1">
      <c r="G135" s="9"/>
      <c r="P135" s="14"/>
      <c r="Q135" s="56"/>
      <c r="R135" s="16"/>
      <c r="S135" s="13"/>
    </row>
    <row r="136" spans="7:19" s="7" customFormat="1">
      <c r="G136" s="9"/>
      <c r="P136" s="14"/>
      <c r="Q136" s="56"/>
      <c r="R136" s="16"/>
      <c r="S136" s="13"/>
    </row>
    <row r="137" spans="7:19" s="7" customFormat="1">
      <c r="G137" s="9"/>
      <c r="P137" s="14"/>
      <c r="Q137" s="56"/>
      <c r="R137" s="16"/>
      <c r="S137" s="13"/>
    </row>
    <row r="138" spans="7:19" s="7" customFormat="1">
      <c r="G138" s="9"/>
      <c r="P138" s="14"/>
      <c r="Q138" s="56"/>
      <c r="R138" s="16"/>
      <c r="S138" s="13"/>
    </row>
    <row r="139" spans="7:19" s="7" customFormat="1">
      <c r="G139" s="9"/>
      <c r="P139" s="14"/>
      <c r="Q139" s="56"/>
      <c r="R139" s="16"/>
      <c r="S139" s="13"/>
    </row>
    <row r="140" spans="7:19" s="7" customFormat="1">
      <c r="G140" s="9"/>
      <c r="P140" s="14"/>
      <c r="Q140" s="56"/>
      <c r="R140" s="16"/>
      <c r="S140" s="13"/>
    </row>
    <row r="141" spans="7:19" s="7" customFormat="1">
      <c r="G141" s="9"/>
      <c r="P141" s="14"/>
      <c r="Q141" s="56"/>
      <c r="R141" s="16"/>
      <c r="S141" s="13"/>
    </row>
    <row r="142" spans="7:19" s="7" customFormat="1">
      <c r="G142" s="9"/>
      <c r="P142" s="14"/>
      <c r="Q142" s="56"/>
      <c r="R142" s="16"/>
      <c r="S142" s="13"/>
    </row>
    <row r="143" spans="7:19" s="7" customFormat="1">
      <c r="G143" s="9"/>
      <c r="P143" s="14"/>
      <c r="Q143" s="56"/>
      <c r="R143" s="16"/>
      <c r="S143" s="13"/>
    </row>
    <row r="144" spans="7:19" s="7" customFormat="1">
      <c r="G144" s="9"/>
      <c r="P144" s="14"/>
      <c r="Q144" s="56"/>
      <c r="R144" s="16"/>
      <c r="S144" s="13"/>
    </row>
    <row r="145" spans="7:19" s="7" customFormat="1">
      <c r="G145" s="9"/>
      <c r="P145" s="14"/>
      <c r="Q145" s="56"/>
      <c r="R145" s="16"/>
      <c r="S145" s="13"/>
    </row>
    <row r="146" spans="7:19" s="7" customFormat="1">
      <c r="G146" s="9"/>
      <c r="P146" s="14"/>
      <c r="Q146" s="56"/>
      <c r="R146" s="16"/>
      <c r="S146" s="13"/>
    </row>
    <row r="147" spans="7:19" s="7" customFormat="1">
      <c r="G147" s="9"/>
      <c r="P147" s="14"/>
      <c r="Q147" s="56"/>
      <c r="R147" s="16"/>
      <c r="S147" s="13"/>
    </row>
    <row r="148" spans="7:19" s="7" customFormat="1">
      <c r="G148" s="9"/>
      <c r="P148" s="14"/>
      <c r="Q148" s="56"/>
      <c r="R148" s="16"/>
      <c r="S148" s="13"/>
    </row>
    <row r="149" spans="7:19" s="7" customFormat="1">
      <c r="G149" s="9"/>
      <c r="P149" s="14"/>
      <c r="Q149" s="56"/>
      <c r="R149" s="16"/>
      <c r="S149" s="13"/>
    </row>
    <row r="150" spans="7:19" s="7" customFormat="1">
      <c r="G150" s="9"/>
      <c r="P150" s="14"/>
      <c r="Q150" s="56"/>
      <c r="R150" s="16"/>
      <c r="S150" s="13"/>
    </row>
    <row r="151" spans="7:19" s="7" customFormat="1">
      <c r="G151" s="9"/>
      <c r="P151" s="14"/>
      <c r="Q151" s="56"/>
      <c r="R151" s="16"/>
      <c r="S151" s="13"/>
    </row>
    <row r="152" spans="7:19" s="7" customFormat="1">
      <c r="G152" s="9"/>
      <c r="P152" s="14"/>
      <c r="Q152" s="56"/>
      <c r="R152" s="16"/>
      <c r="S152" s="13"/>
    </row>
    <row r="153" spans="7:19" s="7" customFormat="1">
      <c r="G153" s="9"/>
      <c r="P153" s="14"/>
      <c r="Q153" s="56"/>
      <c r="R153" s="16"/>
      <c r="S153" s="13"/>
    </row>
    <row r="154" spans="7:19" s="7" customFormat="1">
      <c r="G154" s="9"/>
      <c r="P154" s="14"/>
      <c r="Q154" s="56"/>
      <c r="R154" s="16"/>
      <c r="S154" s="13"/>
    </row>
    <row r="155" spans="7:19" s="7" customFormat="1">
      <c r="G155" s="9"/>
      <c r="P155" s="14"/>
      <c r="Q155" s="56"/>
      <c r="R155" s="16"/>
      <c r="S155" s="13"/>
    </row>
    <row r="156" spans="7:19" s="7" customFormat="1">
      <c r="G156" s="9"/>
      <c r="P156" s="14"/>
      <c r="Q156" s="56"/>
      <c r="R156" s="16"/>
      <c r="S156" s="13"/>
    </row>
    <row r="157" spans="7:19" s="7" customFormat="1">
      <c r="G157" s="9"/>
      <c r="P157" s="14"/>
      <c r="Q157" s="56"/>
      <c r="R157" s="16"/>
      <c r="S157" s="13"/>
    </row>
    <row r="158" spans="7:19" s="7" customFormat="1">
      <c r="G158" s="9"/>
      <c r="P158" s="14"/>
      <c r="Q158" s="56"/>
      <c r="R158" s="16"/>
      <c r="S158" s="13"/>
    </row>
    <row r="159" spans="7:19" s="7" customFormat="1">
      <c r="G159" s="9"/>
      <c r="P159" s="14"/>
      <c r="Q159" s="56"/>
      <c r="R159" s="16"/>
      <c r="S159" s="13"/>
    </row>
    <row r="160" spans="7:19" s="7" customFormat="1">
      <c r="G160" s="9"/>
      <c r="P160" s="14"/>
      <c r="Q160" s="56"/>
      <c r="R160" s="16"/>
      <c r="S160" s="13"/>
    </row>
    <row r="161" spans="7:19" s="7" customFormat="1">
      <c r="G161" s="9"/>
      <c r="P161" s="14"/>
      <c r="Q161" s="56"/>
      <c r="R161" s="16"/>
      <c r="S161" s="13"/>
    </row>
    <row r="162" spans="7:19" s="7" customFormat="1">
      <c r="G162" s="9"/>
      <c r="P162" s="14"/>
      <c r="Q162" s="56"/>
      <c r="R162" s="16"/>
      <c r="S162" s="13"/>
    </row>
    <row r="163" spans="7:19" s="7" customFormat="1">
      <c r="G163" s="9"/>
      <c r="P163" s="14"/>
      <c r="Q163" s="56"/>
      <c r="R163" s="16"/>
      <c r="S163" s="13"/>
    </row>
    <row r="164" spans="7:19" s="7" customFormat="1">
      <c r="G164" s="9"/>
      <c r="P164" s="14"/>
      <c r="Q164" s="56"/>
      <c r="R164" s="16"/>
      <c r="S164" s="13"/>
    </row>
    <row r="165" spans="7:19" s="7" customFormat="1">
      <c r="G165" s="9"/>
      <c r="P165" s="14"/>
      <c r="Q165" s="56"/>
      <c r="R165" s="16"/>
      <c r="S165" s="13"/>
    </row>
    <row r="166" spans="7:19" s="7" customFormat="1">
      <c r="G166" s="9"/>
      <c r="P166" s="14"/>
      <c r="Q166" s="56"/>
      <c r="R166" s="16"/>
      <c r="S166" s="13"/>
    </row>
    <row r="167" spans="7:19" s="7" customFormat="1">
      <c r="G167" s="9"/>
      <c r="P167" s="14"/>
      <c r="Q167" s="56"/>
      <c r="R167" s="16"/>
      <c r="S167" s="13"/>
    </row>
    <row r="168" spans="7:19" s="7" customFormat="1">
      <c r="G168" s="9"/>
      <c r="P168" s="14"/>
      <c r="Q168" s="56"/>
      <c r="R168" s="16"/>
      <c r="S168" s="13"/>
    </row>
    <row r="169" spans="7:19" s="7" customFormat="1">
      <c r="G169" s="9"/>
      <c r="P169" s="14"/>
      <c r="Q169" s="56"/>
      <c r="R169" s="16"/>
      <c r="S169" s="13"/>
    </row>
    <row r="170" spans="7:19" s="7" customFormat="1">
      <c r="G170" s="9"/>
      <c r="P170" s="14"/>
      <c r="Q170" s="56"/>
      <c r="R170" s="16"/>
      <c r="S170" s="13"/>
    </row>
    <row r="171" spans="7:19" s="7" customFormat="1">
      <c r="G171" s="9"/>
      <c r="P171" s="14"/>
      <c r="Q171" s="56"/>
      <c r="R171" s="16"/>
      <c r="S171" s="13"/>
    </row>
    <row r="172" spans="7:19" s="7" customFormat="1">
      <c r="G172" s="9"/>
      <c r="P172" s="14"/>
      <c r="Q172" s="56"/>
      <c r="R172" s="16"/>
      <c r="S172" s="13"/>
    </row>
    <row r="173" spans="7:19" s="7" customFormat="1">
      <c r="G173" s="9"/>
      <c r="P173" s="14"/>
      <c r="Q173" s="56"/>
      <c r="R173" s="16"/>
      <c r="S173" s="13"/>
    </row>
    <row r="174" spans="7:19" s="7" customFormat="1">
      <c r="G174" s="9"/>
      <c r="P174" s="14"/>
      <c r="Q174" s="56"/>
      <c r="R174" s="16"/>
      <c r="S174" s="13"/>
    </row>
    <row r="175" spans="7:19" s="7" customFormat="1">
      <c r="G175" s="9"/>
      <c r="P175" s="14"/>
      <c r="Q175" s="56"/>
      <c r="R175" s="16"/>
      <c r="S175" s="13"/>
    </row>
    <row r="176" spans="7:19" s="7" customFormat="1">
      <c r="G176" s="9"/>
      <c r="P176" s="14"/>
      <c r="Q176" s="56"/>
      <c r="R176" s="16"/>
      <c r="S176" s="13"/>
    </row>
    <row r="177" spans="7:19" s="7" customFormat="1">
      <c r="G177" s="9"/>
      <c r="P177" s="14"/>
      <c r="Q177" s="56"/>
      <c r="R177" s="16"/>
      <c r="S177" s="13"/>
    </row>
    <row r="178" spans="7:19" s="7" customFormat="1">
      <c r="G178" s="9"/>
      <c r="P178" s="14"/>
      <c r="Q178" s="56"/>
      <c r="R178" s="16"/>
      <c r="S178" s="13"/>
    </row>
    <row r="179" spans="7:19" s="7" customFormat="1">
      <c r="G179" s="9"/>
      <c r="P179" s="14"/>
      <c r="Q179" s="56"/>
      <c r="R179" s="16"/>
      <c r="S179" s="13"/>
    </row>
    <row r="180" spans="7:19" s="7" customFormat="1">
      <c r="G180" s="9"/>
      <c r="P180" s="14"/>
      <c r="Q180" s="56"/>
      <c r="R180" s="16"/>
      <c r="S180" s="13"/>
    </row>
    <row r="181" spans="7:19" s="7" customFormat="1">
      <c r="G181" s="9"/>
      <c r="P181" s="14"/>
      <c r="Q181" s="56"/>
      <c r="R181" s="16"/>
      <c r="S181" s="13"/>
    </row>
    <row r="182" spans="7:19" s="7" customFormat="1">
      <c r="G182" s="9"/>
      <c r="P182" s="14"/>
      <c r="Q182" s="56"/>
      <c r="R182" s="16"/>
      <c r="S182" s="13"/>
    </row>
    <row r="183" spans="7:19" s="7" customFormat="1">
      <c r="G183" s="9"/>
      <c r="P183" s="14"/>
      <c r="Q183" s="56"/>
      <c r="R183" s="16"/>
      <c r="S183" s="13"/>
    </row>
    <row r="184" spans="7:19" s="7" customFormat="1">
      <c r="G184" s="9"/>
      <c r="P184" s="14"/>
      <c r="Q184" s="56"/>
      <c r="R184" s="16"/>
      <c r="S184" s="13"/>
    </row>
    <row r="185" spans="7:19" s="7" customFormat="1">
      <c r="G185" s="9"/>
      <c r="P185" s="14"/>
      <c r="Q185" s="56"/>
      <c r="R185" s="16"/>
      <c r="S185" s="13"/>
    </row>
    <row r="186" spans="7:19" s="7" customFormat="1">
      <c r="G186" s="9"/>
      <c r="P186" s="14"/>
      <c r="Q186" s="56"/>
      <c r="R186" s="16"/>
      <c r="S186" s="13"/>
    </row>
    <row r="187" spans="7:19" s="7" customFormat="1">
      <c r="G187" s="9"/>
      <c r="P187" s="14"/>
      <c r="Q187" s="56"/>
      <c r="R187" s="16"/>
      <c r="S187" s="13"/>
    </row>
    <row r="188" spans="7:19" s="7" customFormat="1">
      <c r="G188" s="9"/>
      <c r="P188" s="14"/>
      <c r="Q188" s="56"/>
      <c r="R188" s="16"/>
      <c r="S188" s="13"/>
    </row>
    <row r="189" spans="7:19" s="7" customFormat="1">
      <c r="G189" s="9"/>
      <c r="P189" s="14"/>
      <c r="Q189" s="56"/>
      <c r="R189" s="16"/>
      <c r="S189" s="13"/>
    </row>
    <row r="190" spans="7:19" s="7" customFormat="1">
      <c r="G190" s="9"/>
      <c r="P190" s="14"/>
      <c r="Q190" s="56"/>
      <c r="R190" s="16"/>
      <c r="S190" s="13"/>
    </row>
    <row r="191" spans="7:19" s="7" customFormat="1">
      <c r="G191" s="9"/>
      <c r="P191" s="14"/>
      <c r="Q191" s="56"/>
      <c r="R191" s="16"/>
      <c r="S191" s="13"/>
    </row>
    <row r="192" spans="7:19" s="7" customFormat="1">
      <c r="G192" s="9"/>
      <c r="P192" s="14"/>
      <c r="Q192" s="56"/>
      <c r="R192" s="16"/>
      <c r="S192" s="13"/>
    </row>
    <row r="193" spans="7:19" s="7" customFormat="1">
      <c r="G193" s="9"/>
      <c r="P193" s="14"/>
      <c r="Q193" s="56"/>
      <c r="R193" s="16"/>
      <c r="S193" s="13"/>
    </row>
    <row r="194" spans="7:19" s="7" customFormat="1">
      <c r="G194" s="9"/>
      <c r="P194" s="14"/>
      <c r="Q194" s="56"/>
      <c r="R194" s="16"/>
      <c r="S194" s="13"/>
    </row>
    <row r="195" spans="7:19" s="7" customFormat="1">
      <c r="G195" s="9"/>
      <c r="P195" s="14"/>
      <c r="Q195" s="56"/>
      <c r="R195" s="16"/>
      <c r="S195" s="13"/>
    </row>
    <row r="196" spans="7:19" s="7" customFormat="1">
      <c r="G196" s="9"/>
      <c r="P196" s="14"/>
      <c r="Q196" s="56"/>
      <c r="R196" s="16"/>
      <c r="S196" s="13"/>
    </row>
    <row r="197" spans="7:19" s="7" customFormat="1">
      <c r="G197" s="9"/>
      <c r="P197" s="14"/>
      <c r="Q197" s="56"/>
      <c r="R197" s="16"/>
      <c r="S197" s="13"/>
    </row>
    <row r="198" spans="7:19" s="7" customFormat="1">
      <c r="G198" s="9"/>
      <c r="P198" s="14"/>
      <c r="Q198" s="56"/>
      <c r="R198" s="16"/>
      <c r="S198" s="13"/>
    </row>
    <row r="199" spans="7:19" s="7" customFormat="1">
      <c r="G199" s="9"/>
      <c r="P199" s="14"/>
      <c r="Q199" s="56"/>
      <c r="R199" s="16"/>
      <c r="S199" s="13"/>
    </row>
    <row r="200" spans="7:19" s="7" customFormat="1">
      <c r="G200" s="9"/>
      <c r="P200" s="14"/>
      <c r="Q200" s="56"/>
      <c r="R200" s="16"/>
      <c r="S200" s="13"/>
    </row>
    <row r="201" spans="7:19" s="7" customFormat="1">
      <c r="G201" s="9"/>
      <c r="P201" s="14"/>
      <c r="Q201" s="56"/>
      <c r="R201" s="16"/>
      <c r="S201" s="13"/>
    </row>
    <row r="202" spans="7:19" s="7" customFormat="1">
      <c r="G202" s="9"/>
      <c r="P202" s="14"/>
      <c r="Q202" s="56"/>
      <c r="R202" s="16"/>
      <c r="S202" s="13"/>
    </row>
    <row r="203" spans="7:19" s="7" customFormat="1">
      <c r="G203" s="9"/>
      <c r="P203" s="14"/>
      <c r="Q203" s="56"/>
      <c r="R203" s="16"/>
      <c r="S203" s="13"/>
    </row>
    <row r="204" spans="7:19" s="7" customFormat="1">
      <c r="G204" s="9"/>
      <c r="P204" s="14"/>
      <c r="Q204" s="56"/>
      <c r="R204" s="16"/>
      <c r="S204" s="13"/>
    </row>
    <row r="205" spans="7:19" s="7" customFormat="1">
      <c r="G205" s="9"/>
      <c r="P205" s="14"/>
      <c r="Q205" s="56"/>
      <c r="R205" s="16"/>
      <c r="S205" s="13"/>
    </row>
    <row r="206" spans="7:19" s="7" customFormat="1">
      <c r="G206" s="9"/>
      <c r="P206" s="14"/>
      <c r="Q206" s="56"/>
      <c r="R206" s="16"/>
      <c r="S206" s="13"/>
    </row>
    <row r="207" spans="7:19" s="7" customFormat="1">
      <c r="G207" s="9"/>
      <c r="P207" s="14"/>
      <c r="Q207" s="56"/>
      <c r="R207" s="16"/>
      <c r="S207" s="13"/>
    </row>
    <row r="208" spans="7:19" s="7" customFormat="1">
      <c r="G208" s="9"/>
      <c r="P208" s="14"/>
      <c r="Q208" s="56"/>
      <c r="R208" s="16"/>
      <c r="S208" s="13"/>
    </row>
    <row r="209" spans="7:19" s="7" customFormat="1">
      <c r="G209" s="9"/>
      <c r="P209" s="14"/>
      <c r="Q209" s="56"/>
      <c r="R209" s="16"/>
      <c r="S209" s="13"/>
    </row>
    <row r="210" spans="7:19" s="7" customFormat="1">
      <c r="G210" s="9"/>
      <c r="P210" s="14"/>
      <c r="Q210" s="56"/>
      <c r="R210" s="16"/>
      <c r="S210" s="13"/>
    </row>
    <row r="211" spans="7:19" s="7" customFormat="1">
      <c r="G211" s="9"/>
      <c r="P211" s="14"/>
      <c r="Q211" s="56"/>
      <c r="R211" s="16"/>
      <c r="S211" s="13"/>
    </row>
    <row r="212" spans="7:19" s="7" customFormat="1">
      <c r="G212" s="9"/>
      <c r="P212" s="14"/>
      <c r="Q212" s="56"/>
      <c r="R212" s="16"/>
      <c r="S212" s="13"/>
    </row>
    <row r="213" spans="7:19" s="7" customFormat="1">
      <c r="G213" s="9"/>
      <c r="P213" s="14"/>
      <c r="Q213" s="56"/>
      <c r="R213" s="16"/>
      <c r="S213" s="13"/>
    </row>
    <row r="214" spans="7:19" s="7" customFormat="1">
      <c r="G214" s="9"/>
      <c r="P214" s="14"/>
      <c r="Q214" s="56"/>
      <c r="R214" s="16"/>
      <c r="S214" s="13"/>
    </row>
    <row r="215" spans="7:19" s="7" customFormat="1">
      <c r="G215" s="9"/>
      <c r="P215" s="14"/>
      <c r="Q215" s="56"/>
      <c r="R215" s="16"/>
      <c r="S215" s="13"/>
    </row>
    <row r="216" spans="7:19" s="7" customFormat="1">
      <c r="G216" s="9"/>
      <c r="P216" s="14"/>
      <c r="Q216" s="56"/>
      <c r="R216" s="16"/>
      <c r="S216" s="13"/>
    </row>
    <row r="217" spans="7:19" s="7" customFormat="1">
      <c r="G217" s="9"/>
      <c r="P217" s="14"/>
      <c r="Q217" s="56"/>
      <c r="R217" s="16"/>
      <c r="S217" s="13"/>
    </row>
    <row r="218" spans="7:19" s="7" customFormat="1">
      <c r="G218" s="9"/>
      <c r="P218" s="14"/>
      <c r="Q218" s="56"/>
      <c r="R218" s="16"/>
      <c r="S218" s="13"/>
    </row>
    <row r="219" spans="7:19" s="7" customFormat="1">
      <c r="G219" s="9"/>
      <c r="P219" s="14"/>
      <c r="Q219" s="56"/>
      <c r="R219" s="16"/>
      <c r="S219" s="13"/>
    </row>
    <row r="220" spans="7:19" s="7" customFormat="1">
      <c r="G220" s="9"/>
      <c r="P220" s="14"/>
      <c r="Q220" s="56"/>
      <c r="R220" s="16"/>
      <c r="S220" s="13"/>
    </row>
    <row r="221" spans="7:19" s="7" customFormat="1">
      <c r="G221" s="9"/>
      <c r="P221" s="14"/>
      <c r="Q221" s="56"/>
      <c r="R221" s="16"/>
      <c r="S221" s="13"/>
    </row>
    <row r="222" spans="7:19" s="7" customFormat="1">
      <c r="G222" s="9"/>
      <c r="P222" s="14"/>
      <c r="Q222" s="56"/>
      <c r="R222" s="16"/>
      <c r="S222" s="13"/>
    </row>
    <row r="223" spans="7:19" s="7" customFormat="1">
      <c r="G223" s="9"/>
      <c r="P223" s="14"/>
      <c r="Q223" s="56"/>
      <c r="R223" s="16"/>
      <c r="S223" s="13"/>
    </row>
    <row r="224" spans="7:19" s="7" customFormat="1">
      <c r="G224" s="9"/>
      <c r="P224" s="14"/>
      <c r="Q224" s="56"/>
      <c r="R224" s="16"/>
      <c r="S224" s="13"/>
    </row>
    <row r="225" spans="7:19" s="7" customFormat="1">
      <c r="G225" s="9"/>
      <c r="P225" s="14"/>
      <c r="Q225" s="56"/>
      <c r="R225" s="16"/>
      <c r="S225" s="13"/>
    </row>
    <row r="226" spans="7:19" s="7" customFormat="1">
      <c r="G226" s="9"/>
      <c r="P226" s="14"/>
      <c r="Q226" s="56"/>
      <c r="R226" s="16"/>
      <c r="S226" s="13"/>
    </row>
    <row r="227" spans="7:19" s="7" customFormat="1">
      <c r="G227" s="9"/>
      <c r="P227" s="14"/>
      <c r="Q227" s="56"/>
      <c r="R227" s="16"/>
      <c r="S227" s="13"/>
    </row>
    <row r="228" spans="7:19" s="7" customFormat="1">
      <c r="G228" s="9"/>
      <c r="P228" s="14"/>
      <c r="Q228" s="56"/>
      <c r="R228" s="16"/>
      <c r="S228" s="13"/>
    </row>
    <row r="229" spans="7:19" s="7" customFormat="1">
      <c r="G229" s="9"/>
      <c r="P229" s="14"/>
      <c r="Q229" s="56"/>
      <c r="R229" s="16"/>
      <c r="S229" s="13"/>
    </row>
    <row r="230" spans="7:19" s="7" customFormat="1">
      <c r="G230" s="9"/>
      <c r="P230" s="14"/>
      <c r="Q230" s="56"/>
      <c r="R230" s="16"/>
      <c r="S230" s="13"/>
    </row>
    <row r="231" spans="7:19" s="7" customFormat="1">
      <c r="G231" s="9"/>
      <c r="P231" s="14"/>
      <c r="Q231" s="56"/>
      <c r="R231" s="16"/>
      <c r="S231" s="13"/>
    </row>
    <row r="232" spans="7:19" s="7" customFormat="1">
      <c r="G232" s="9"/>
      <c r="P232" s="14"/>
      <c r="Q232" s="56"/>
      <c r="R232" s="16"/>
      <c r="S232" s="13"/>
    </row>
    <row r="233" spans="7:19" s="7" customFormat="1">
      <c r="G233" s="9"/>
      <c r="P233" s="14"/>
      <c r="Q233" s="56"/>
      <c r="R233" s="16"/>
      <c r="S233" s="13"/>
    </row>
    <row r="234" spans="7:19" s="7" customFormat="1">
      <c r="G234" s="9"/>
      <c r="P234" s="14"/>
      <c r="Q234" s="56"/>
      <c r="R234" s="16"/>
      <c r="S234" s="13"/>
    </row>
    <row r="235" spans="7:19" s="7" customFormat="1">
      <c r="G235" s="9"/>
      <c r="P235" s="14"/>
      <c r="Q235" s="56"/>
      <c r="R235" s="16"/>
      <c r="S235" s="13"/>
    </row>
    <row r="236" spans="7:19" s="7" customFormat="1">
      <c r="G236" s="9"/>
      <c r="P236" s="14"/>
      <c r="Q236" s="56"/>
      <c r="R236" s="16"/>
      <c r="S236" s="13"/>
    </row>
    <row r="237" spans="7:19" s="7" customFormat="1">
      <c r="G237" s="9"/>
      <c r="P237" s="14"/>
      <c r="Q237" s="56"/>
      <c r="R237" s="16"/>
      <c r="S237" s="13"/>
    </row>
    <row r="238" spans="7:19" s="7" customFormat="1">
      <c r="G238" s="9"/>
      <c r="P238" s="14"/>
      <c r="Q238" s="56"/>
      <c r="R238" s="16"/>
      <c r="S238" s="13"/>
    </row>
    <row r="239" spans="7:19" s="7" customFormat="1">
      <c r="G239" s="9"/>
      <c r="P239" s="14"/>
      <c r="Q239" s="56"/>
      <c r="R239" s="16"/>
      <c r="S239" s="13"/>
    </row>
    <row r="240" spans="7:19" s="7" customFormat="1">
      <c r="G240" s="9"/>
      <c r="P240" s="14"/>
      <c r="Q240" s="56"/>
      <c r="R240" s="16"/>
      <c r="S240" s="13"/>
    </row>
    <row r="241" spans="7:19" s="7" customFormat="1">
      <c r="G241" s="9"/>
      <c r="P241" s="14"/>
      <c r="Q241" s="56"/>
      <c r="R241" s="16"/>
      <c r="S241" s="13"/>
    </row>
    <row r="242" spans="7:19" s="7" customFormat="1">
      <c r="G242" s="9"/>
      <c r="P242" s="14"/>
      <c r="Q242" s="56"/>
      <c r="R242" s="16"/>
      <c r="S242" s="13"/>
    </row>
    <row r="243" spans="7:19" s="7" customFormat="1">
      <c r="G243" s="9"/>
      <c r="P243" s="14"/>
      <c r="Q243" s="56"/>
      <c r="R243" s="16"/>
      <c r="S243" s="13"/>
    </row>
    <row r="244" spans="7:19" s="7" customFormat="1">
      <c r="G244" s="9"/>
      <c r="P244" s="14"/>
      <c r="Q244" s="56"/>
      <c r="R244" s="16"/>
      <c r="S244" s="13"/>
    </row>
    <row r="245" spans="7:19" s="7" customFormat="1">
      <c r="G245" s="9"/>
      <c r="P245" s="14"/>
      <c r="Q245" s="56"/>
      <c r="R245" s="16"/>
      <c r="S245" s="13"/>
    </row>
    <row r="246" spans="7:19" s="7" customFormat="1">
      <c r="G246" s="9"/>
      <c r="P246" s="14"/>
      <c r="Q246" s="56"/>
      <c r="R246" s="16"/>
      <c r="S246" s="13"/>
    </row>
    <row r="247" spans="7:19" s="7" customFormat="1">
      <c r="G247" s="9"/>
      <c r="P247" s="14"/>
      <c r="Q247" s="56"/>
      <c r="R247" s="16"/>
      <c r="S247" s="13"/>
    </row>
    <row r="248" spans="7:19" s="7" customFormat="1">
      <c r="G248" s="9"/>
      <c r="P248" s="14"/>
      <c r="Q248" s="56"/>
      <c r="R248" s="16"/>
      <c r="S248" s="13"/>
    </row>
    <row r="249" spans="7:19" s="7" customFormat="1">
      <c r="G249" s="9"/>
      <c r="P249" s="14"/>
      <c r="Q249" s="56"/>
      <c r="R249" s="16"/>
      <c r="S249" s="13"/>
    </row>
    <row r="250" spans="7:19" s="7" customFormat="1">
      <c r="G250" s="9"/>
      <c r="P250" s="14"/>
      <c r="Q250" s="56"/>
      <c r="R250" s="16"/>
      <c r="S250" s="13"/>
    </row>
    <row r="251" spans="7:19" s="7" customFormat="1">
      <c r="G251" s="9"/>
      <c r="P251" s="14"/>
      <c r="Q251" s="56"/>
      <c r="R251" s="16"/>
      <c r="S251" s="13"/>
    </row>
    <row r="252" spans="7:19" s="7" customFormat="1">
      <c r="G252" s="9"/>
      <c r="P252" s="14"/>
      <c r="Q252" s="56"/>
      <c r="R252" s="16"/>
      <c r="S252" s="13"/>
    </row>
    <row r="253" spans="7:19" s="7" customFormat="1">
      <c r="G253" s="9"/>
      <c r="P253" s="14"/>
      <c r="Q253" s="56"/>
      <c r="R253" s="16"/>
      <c r="S253" s="13"/>
    </row>
    <row r="254" spans="7:19" s="7" customFormat="1">
      <c r="G254" s="9"/>
      <c r="P254" s="14"/>
      <c r="Q254" s="56"/>
      <c r="R254" s="16"/>
      <c r="S254" s="13"/>
    </row>
    <row r="255" spans="7:19" s="7" customFormat="1">
      <c r="G255" s="9"/>
      <c r="P255" s="14"/>
      <c r="Q255" s="56"/>
      <c r="R255" s="16"/>
      <c r="S255" s="13"/>
    </row>
    <row r="256" spans="7:19" s="7" customFormat="1">
      <c r="G256" s="9"/>
      <c r="P256" s="14"/>
      <c r="Q256" s="56"/>
      <c r="R256" s="16"/>
      <c r="S256" s="13"/>
    </row>
    <row r="257" spans="7:19" s="7" customFormat="1">
      <c r="G257" s="9"/>
      <c r="P257" s="14"/>
      <c r="Q257" s="56"/>
      <c r="R257" s="16"/>
      <c r="S257" s="13"/>
    </row>
    <row r="258" spans="7:19" s="7" customFormat="1">
      <c r="G258" s="9"/>
      <c r="P258" s="14"/>
      <c r="Q258" s="56"/>
      <c r="R258" s="16"/>
      <c r="S258" s="13"/>
    </row>
    <row r="259" spans="7:19" s="7" customFormat="1">
      <c r="G259" s="9"/>
      <c r="P259" s="14"/>
      <c r="Q259" s="56"/>
      <c r="R259" s="16"/>
      <c r="S259" s="13"/>
    </row>
    <row r="260" spans="7:19" s="7" customFormat="1">
      <c r="G260" s="9"/>
      <c r="P260" s="14"/>
      <c r="Q260" s="56"/>
      <c r="R260" s="16"/>
      <c r="S260" s="13"/>
    </row>
    <row r="261" spans="7:19" s="7" customFormat="1">
      <c r="G261" s="9"/>
      <c r="P261" s="14"/>
      <c r="Q261" s="56"/>
      <c r="R261" s="16"/>
      <c r="S261" s="13"/>
    </row>
    <row r="262" spans="7:19" s="7" customFormat="1">
      <c r="G262" s="9"/>
      <c r="P262" s="14"/>
      <c r="Q262" s="56"/>
      <c r="R262" s="16"/>
      <c r="S262" s="13"/>
    </row>
    <row r="263" spans="7:19" s="7" customFormat="1">
      <c r="G263" s="9"/>
      <c r="P263" s="14"/>
      <c r="Q263" s="56"/>
      <c r="R263" s="16"/>
      <c r="S263" s="13"/>
    </row>
    <row r="264" spans="7:19" s="7" customFormat="1">
      <c r="G264" s="9"/>
      <c r="P264" s="14"/>
      <c r="Q264" s="56"/>
      <c r="R264" s="16"/>
      <c r="S264" s="13"/>
    </row>
    <row r="265" spans="7:19" s="7" customFormat="1">
      <c r="G265" s="9"/>
      <c r="P265" s="14"/>
      <c r="Q265" s="56"/>
      <c r="R265" s="16"/>
      <c r="S265" s="13"/>
    </row>
    <row r="266" spans="7:19" s="7" customFormat="1">
      <c r="G266" s="9"/>
      <c r="P266" s="14"/>
      <c r="Q266" s="56"/>
      <c r="R266" s="16"/>
      <c r="S266" s="13"/>
    </row>
    <row r="267" spans="7:19" s="7" customFormat="1">
      <c r="G267" s="9"/>
      <c r="P267" s="14"/>
      <c r="Q267" s="56"/>
      <c r="R267" s="16"/>
      <c r="S267" s="13"/>
    </row>
    <row r="268" spans="7:19" s="7" customFormat="1">
      <c r="G268" s="9"/>
      <c r="P268" s="14"/>
      <c r="Q268" s="56"/>
      <c r="R268" s="16"/>
      <c r="S268" s="13"/>
    </row>
    <row r="269" spans="7:19" s="7" customFormat="1">
      <c r="G269" s="9"/>
      <c r="P269" s="14"/>
      <c r="Q269" s="56"/>
      <c r="R269" s="16"/>
      <c r="S269" s="13"/>
    </row>
    <row r="270" spans="7:19" s="7" customFormat="1">
      <c r="G270" s="9"/>
      <c r="P270" s="14"/>
      <c r="Q270" s="56"/>
      <c r="R270" s="16"/>
      <c r="S270" s="13"/>
    </row>
    <row r="271" spans="7:19" s="7" customFormat="1">
      <c r="G271" s="9"/>
      <c r="P271" s="14"/>
      <c r="Q271" s="56"/>
      <c r="R271" s="16"/>
      <c r="S271" s="13"/>
    </row>
    <row r="272" spans="7:19" s="7" customFormat="1">
      <c r="G272" s="9"/>
      <c r="P272" s="14"/>
      <c r="Q272" s="56"/>
      <c r="R272" s="16"/>
      <c r="S272" s="13"/>
    </row>
    <row r="273" spans="7:19" s="7" customFormat="1">
      <c r="G273" s="9"/>
      <c r="P273" s="14"/>
      <c r="Q273" s="56"/>
      <c r="R273" s="16"/>
      <c r="S273" s="13"/>
    </row>
    <row r="274" spans="7:19" s="7" customFormat="1">
      <c r="G274" s="9"/>
      <c r="P274" s="14"/>
      <c r="Q274" s="56"/>
      <c r="R274" s="16"/>
      <c r="S274" s="13"/>
    </row>
    <row r="275" spans="7:19" s="7" customFormat="1">
      <c r="G275" s="9"/>
      <c r="P275" s="14"/>
      <c r="Q275" s="56"/>
      <c r="R275" s="16"/>
      <c r="S275" s="13"/>
    </row>
    <row r="276" spans="7:19" s="7" customFormat="1">
      <c r="G276" s="9"/>
      <c r="P276" s="14"/>
      <c r="Q276" s="56"/>
      <c r="R276" s="16"/>
      <c r="S276" s="13"/>
    </row>
    <row r="277" spans="7:19" s="7" customFormat="1">
      <c r="G277" s="9"/>
      <c r="P277" s="14"/>
      <c r="Q277" s="56"/>
      <c r="R277" s="16"/>
      <c r="S277" s="13"/>
    </row>
    <row r="278" spans="7:19" s="7" customFormat="1">
      <c r="G278" s="9"/>
      <c r="P278" s="14"/>
      <c r="Q278" s="56"/>
      <c r="R278" s="16"/>
      <c r="S278" s="13"/>
    </row>
    <row r="279" spans="7:19" s="7" customFormat="1">
      <c r="G279" s="9"/>
      <c r="P279" s="14"/>
      <c r="Q279" s="56"/>
      <c r="R279" s="16"/>
      <c r="S279" s="13"/>
    </row>
    <row r="280" spans="7:19" s="7" customFormat="1">
      <c r="G280" s="9"/>
      <c r="P280" s="14"/>
      <c r="Q280" s="56"/>
      <c r="R280" s="16"/>
      <c r="S280" s="13"/>
    </row>
    <row r="281" spans="7:19" s="7" customFormat="1">
      <c r="G281" s="9"/>
      <c r="P281" s="14"/>
      <c r="Q281" s="56"/>
      <c r="R281" s="16"/>
      <c r="S281" s="13"/>
    </row>
    <row r="282" spans="7:19" s="7" customFormat="1">
      <c r="G282" s="9"/>
      <c r="P282" s="14"/>
      <c r="Q282" s="56"/>
      <c r="R282" s="16"/>
      <c r="S282" s="13"/>
    </row>
    <row r="283" spans="7:19" s="7" customFormat="1">
      <c r="G283" s="9"/>
      <c r="P283" s="14"/>
      <c r="Q283" s="56"/>
      <c r="R283" s="16"/>
      <c r="S283" s="13"/>
    </row>
    <row r="284" spans="7:19" s="7" customFormat="1">
      <c r="G284" s="9"/>
      <c r="P284" s="14"/>
      <c r="Q284" s="56"/>
      <c r="R284" s="16"/>
      <c r="S284" s="13"/>
    </row>
    <row r="285" spans="7:19" s="7" customFormat="1">
      <c r="G285" s="9"/>
      <c r="P285" s="14"/>
      <c r="Q285" s="56"/>
      <c r="R285" s="16"/>
      <c r="S285" s="13"/>
    </row>
    <row r="286" spans="7:19" s="7" customFormat="1">
      <c r="G286" s="9"/>
      <c r="P286" s="14"/>
      <c r="Q286" s="56"/>
      <c r="R286" s="16"/>
      <c r="S286" s="13"/>
    </row>
    <row r="287" spans="7:19" s="7" customFormat="1">
      <c r="G287" s="9"/>
      <c r="P287" s="14"/>
      <c r="Q287" s="56"/>
      <c r="R287" s="16"/>
      <c r="S287" s="13"/>
    </row>
    <row r="288" spans="7:19" s="7" customFormat="1">
      <c r="G288" s="9"/>
      <c r="P288" s="14"/>
      <c r="Q288" s="56"/>
      <c r="R288" s="16"/>
      <c r="S288" s="13"/>
    </row>
    <row r="289" spans="7:19" s="7" customFormat="1">
      <c r="G289" s="9"/>
      <c r="P289" s="14"/>
      <c r="Q289" s="56"/>
      <c r="R289" s="16"/>
      <c r="S289" s="13"/>
    </row>
    <row r="290" spans="7:19" s="7" customFormat="1">
      <c r="G290" s="9"/>
      <c r="P290" s="14"/>
      <c r="Q290" s="56"/>
      <c r="R290" s="16"/>
      <c r="S290" s="13"/>
    </row>
    <row r="291" spans="7:19" s="7" customFormat="1">
      <c r="G291" s="9"/>
      <c r="P291" s="14"/>
      <c r="Q291" s="56"/>
      <c r="R291" s="16"/>
      <c r="S291" s="13"/>
    </row>
    <row r="292" spans="7:19" s="7" customFormat="1">
      <c r="G292" s="9"/>
      <c r="P292" s="14"/>
      <c r="Q292" s="56"/>
      <c r="R292" s="16"/>
      <c r="S292" s="13"/>
    </row>
    <row r="293" spans="7:19" s="7" customFormat="1">
      <c r="G293" s="9"/>
      <c r="P293" s="14"/>
      <c r="Q293" s="56"/>
      <c r="R293" s="16"/>
      <c r="S293" s="13"/>
    </row>
    <row r="294" spans="7:19" s="7" customFormat="1">
      <c r="G294" s="9"/>
      <c r="P294" s="14"/>
      <c r="Q294" s="56"/>
      <c r="R294" s="16"/>
      <c r="S294" s="13"/>
    </row>
    <row r="295" spans="7:19" s="7" customFormat="1">
      <c r="G295" s="9"/>
      <c r="P295" s="14"/>
      <c r="Q295" s="56"/>
      <c r="R295" s="16"/>
      <c r="S295" s="13"/>
    </row>
    <row r="296" spans="7:19" s="7" customFormat="1">
      <c r="G296" s="9"/>
      <c r="P296" s="14"/>
      <c r="Q296" s="56"/>
      <c r="R296" s="16"/>
      <c r="S296" s="13"/>
    </row>
    <row r="297" spans="7:19" s="7" customFormat="1">
      <c r="G297" s="9"/>
      <c r="P297" s="14"/>
      <c r="Q297" s="56"/>
      <c r="R297" s="16"/>
      <c r="S297" s="13"/>
    </row>
    <row r="298" spans="7:19" s="7" customFormat="1">
      <c r="G298" s="9"/>
      <c r="P298" s="14"/>
      <c r="Q298" s="56"/>
      <c r="R298" s="16"/>
      <c r="S298" s="13"/>
    </row>
    <row r="299" spans="7:19" s="7" customFormat="1">
      <c r="G299" s="9"/>
      <c r="P299" s="14"/>
      <c r="Q299" s="56"/>
      <c r="R299" s="16"/>
      <c r="S299" s="13"/>
    </row>
    <row r="300" spans="7:19" s="7" customFormat="1">
      <c r="G300" s="9"/>
      <c r="P300" s="14"/>
      <c r="Q300" s="56"/>
      <c r="R300" s="16"/>
      <c r="S300" s="13"/>
    </row>
    <row r="301" spans="7:19" s="7" customFormat="1">
      <c r="G301" s="9"/>
      <c r="P301" s="14"/>
      <c r="Q301" s="56"/>
      <c r="R301" s="16"/>
      <c r="S301" s="13"/>
    </row>
    <row r="302" spans="7:19" s="7" customFormat="1">
      <c r="G302" s="9"/>
      <c r="P302" s="14"/>
      <c r="Q302" s="56"/>
      <c r="R302" s="16"/>
      <c r="S302" s="13"/>
    </row>
    <row r="303" spans="7:19" s="7" customFormat="1">
      <c r="G303" s="9"/>
      <c r="P303" s="14"/>
      <c r="Q303" s="56"/>
      <c r="R303" s="16"/>
      <c r="S303" s="13"/>
    </row>
    <row r="304" spans="7:19" s="7" customFormat="1">
      <c r="G304" s="9"/>
      <c r="P304" s="14"/>
      <c r="Q304" s="56"/>
      <c r="R304" s="16"/>
      <c r="S304" s="13"/>
    </row>
    <row r="305" spans="7:19" s="7" customFormat="1">
      <c r="G305" s="9"/>
      <c r="P305" s="14"/>
      <c r="Q305" s="56"/>
      <c r="R305" s="16"/>
      <c r="S305" s="13"/>
    </row>
    <row r="306" spans="7:19" s="7" customFormat="1">
      <c r="G306" s="9"/>
      <c r="P306" s="14"/>
      <c r="Q306" s="56"/>
      <c r="R306" s="16"/>
      <c r="S306" s="13"/>
    </row>
    <row r="307" spans="7:19" s="7" customFormat="1">
      <c r="G307" s="9"/>
      <c r="P307" s="14"/>
      <c r="Q307" s="56"/>
      <c r="R307" s="16"/>
      <c r="S307" s="13"/>
    </row>
    <row r="308" spans="7:19" s="7" customFormat="1">
      <c r="G308" s="9"/>
      <c r="P308" s="14"/>
      <c r="Q308" s="56"/>
      <c r="R308" s="16"/>
      <c r="S308" s="13"/>
    </row>
    <row r="309" spans="7:19" s="7" customFormat="1">
      <c r="G309" s="9"/>
      <c r="P309" s="14"/>
      <c r="Q309" s="56"/>
      <c r="R309" s="16"/>
      <c r="S309" s="13"/>
    </row>
    <row r="310" spans="7:19" s="7" customFormat="1">
      <c r="G310" s="9"/>
      <c r="P310" s="14"/>
      <c r="Q310" s="56"/>
      <c r="R310" s="16"/>
      <c r="S310" s="13"/>
    </row>
    <row r="311" spans="7:19" s="7" customFormat="1">
      <c r="G311" s="9"/>
      <c r="P311" s="14"/>
      <c r="Q311" s="56"/>
      <c r="R311" s="16"/>
      <c r="S311" s="13"/>
    </row>
    <row r="312" spans="7:19" s="7" customFormat="1">
      <c r="G312" s="9"/>
      <c r="P312" s="14"/>
      <c r="Q312" s="56"/>
      <c r="R312" s="16"/>
      <c r="S312" s="13"/>
    </row>
    <row r="313" spans="7:19" s="7" customFormat="1">
      <c r="G313" s="9"/>
      <c r="P313" s="14"/>
      <c r="Q313" s="56"/>
      <c r="R313" s="16"/>
      <c r="S313" s="13"/>
    </row>
    <row r="314" spans="7:19" s="7" customFormat="1">
      <c r="G314" s="9"/>
      <c r="P314" s="14"/>
      <c r="Q314" s="56"/>
      <c r="R314" s="16"/>
      <c r="S314" s="13"/>
    </row>
    <row r="315" spans="7:19" s="7" customFormat="1">
      <c r="G315" s="9"/>
      <c r="P315" s="14"/>
      <c r="Q315" s="56"/>
      <c r="R315" s="16"/>
      <c r="S315" s="13"/>
    </row>
    <row r="316" spans="7:19" s="7" customFormat="1">
      <c r="G316" s="9"/>
      <c r="P316" s="14"/>
      <c r="Q316" s="56"/>
      <c r="R316" s="16"/>
      <c r="S316" s="13"/>
    </row>
    <row r="317" spans="7:19" s="7" customFormat="1">
      <c r="G317" s="9"/>
      <c r="P317" s="14"/>
      <c r="Q317" s="56"/>
      <c r="R317" s="16"/>
      <c r="S317" s="13"/>
    </row>
    <row r="318" spans="7:19" s="7" customFormat="1">
      <c r="G318" s="9"/>
      <c r="P318" s="14"/>
      <c r="Q318" s="56"/>
      <c r="R318" s="16"/>
      <c r="S318" s="13"/>
    </row>
    <row r="319" spans="7:19" s="7" customFormat="1">
      <c r="G319" s="9"/>
      <c r="P319" s="14"/>
      <c r="Q319" s="56"/>
      <c r="R319" s="16"/>
      <c r="S319" s="13"/>
    </row>
    <row r="320" spans="7:19" s="7" customFormat="1">
      <c r="G320" s="9"/>
      <c r="P320" s="14"/>
      <c r="Q320" s="56"/>
      <c r="R320" s="16"/>
      <c r="S320" s="13"/>
    </row>
    <row r="321" spans="7:19" s="7" customFormat="1">
      <c r="G321" s="9"/>
      <c r="P321" s="14"/>
      <c r="Q321" s="56"/>
      <c r="R321" s="16"/>
      <c r="S321" s="13"/>
    </row>
    <row r="322" spans="7:19" s="7" customFormat="1">
      <c r="G322" s="9"/>
      <c r="P322" s="14"/>
      <c r="Q322" s="56"/>
      <c r="R322" s="16"/>
      <c r="S322" s="13"/>
    </row>
    <row r="323" spans="7:19" s="7" customFormat="1">
      <c r="G323" s="9"/>
      <c r="P323" s="14"/>
      <c r="Q323" s="56"/>
      <c r="R323" s="16"/>
      <c r="S323" s="13"/>
    </row>
    <row r="324" spans="7:19" s="7" customFormat="1">
      <c r="G324" s="9"/>
      <c r="P324" s="14"/>
      <c r="Q324" s="56"/>
      <c r="R324" s="16"/>
      <c r="S324" s="13"/>
    </row>
    <row r="325" spans="7:19" s="7" customFormat="1">
      <c r="G325" s="9"/>
      <c r="P325" s="14"/>
      <c r="Q325" s="56"/>
      <c r="R325" s="16"/>
      <c r="S325" s="13"/>
    </row>
    <row r="326" spans="7:19" s="7" customFormat="1">
      <c r="G326" s="9"/>
      <c r="P326" s="14"/>
      <c r="Q326" s="56"/>
      <c r="R326" s="16"/>
      <c r="S326" s="13"/>
    </row>
    <row r="327" spans="7:19" s="7" customFormat="1">
      <c r="G327" s="9"/>
      <c r="P327" s="14"/>
      <c r="Q327" s="56"/>
      <c r="R327" s="16"/>
      <c r="S327" s="13"/>
    </row>
    <row r="328" spans="7:19" s="7" customFormat="1">
      <c r="G328" s="9"/>
      <c r="P328" s="14"/>
      <c r="Q328" s="56"/>
      <c r="R328" s="16"/>
      <c r="S328" s="13"/>
    </row>
    <row r="329" spans="7:19" s="7" customFormat="1">
      <c r="G329" s="9"/>
      <c r="P329" s="14"/>
      <c r="Q329" s="56"/>
      <c r="R329" s="16"/>
      <c r="S329" s="13"/>
    </row>
    <row r="330" spans="7:19" s="7" customFormat="1">
      <c r="G330" s="9"/>
      <c r="P330" s="14"/>
      <c r="Q330" s="56"/>
      <c r="R330" s="16"/>
      <c r="S330" s="13"/>
    </row>
    <row r="331" spans="7:19" s="7" customFormat="1">
      <c r="G331" s="9"/>
      <c r="P331" s="14"/>
      <c r="Q331" s="56"/>
      <c r="R331" s="16"/>
      <c r="S331" s="13"/>
    </row>
    <row r="332" spans="7:19" s="7" customFormat="1">
      <c r="G332" s="9"/>
      <c r="P332" s="14"/>
      <c r="Q332" s="56"/>
      <c r="R332" s="16"/>
      <c r="S332" s="13"/>
    </row>
    <row r="333" spans="7:19" s="7" customFormat="1">
      <c r="G333" s="9"/>
      <c r="P333" s="14"/>
      <c r="Q333" s="56"/>
      <c r="R333" s="16"/>
      <c r="S333" s="13"/>
    </row>
    <row r="334" spans="7:19" s="7" customFormat="1">
      <c r="G334" s="9"/>
      <c r="P334" s="14"/>
      <c r="Q334" s="56"/>
      <c r="R334" s="16"/>
      <c r="S334" s="13"/>
    </row>
    <row r="335" spans="7:19" s="7" customFormat="1">
      <c r="G335" s="9"/>
      <c r="P335" s="14"/>
      <c r="Q335" s="56"/>
      <c r="R335" s="16"/>
      <c r="S335" s="13"/>
    </row>
    <row r="336" spans="7:19" s="7" customFormat="1">
      <c r="G336" s="9"/>
      <c r="P336" s="14"/>
      <c r="Q336" s="56"/>
      <c r="R336" s="16"/>
      <c r="S336" s="13"/>
    </row>
    <row r="337" spans="7:19" s="7" customFormat="1">
      <c r="G337" s="9"/>
      <c r="P337" s="14"/>
      <c r="Q337" s="56"/>
      <c r="R337" s="16"/>
      <c r="S337" s="13"/>
    </row>
    <row r="338" spans="7:19" s="7" customFormat="1">
      <c r="G338" s="9"/>
      <c r="P338" s="14"/>
      <c r="Q338" s="56"/>
      <c r="R338" s="16"/>
      <c r="S338" s="13"/>
    </row>
    <row r="339" spans="7:19" s="7" customFormat="1">
      <c r="G339" s="9"/>
      <c r="P339" s="14"/>
      <c r="Q339" s="56"/>
      <c r="R339" s="16"/>
      <c r="S339" s="13"/>
    </row>
    <row r="340" spans="7:19" s="7" customFormat="1">
      <c r="G340" s="9"/>
      <c r="Q340" s="52"/>
    </row>
    <row r="341" spans="7:19" s="7" customFormat="1">
      <c r="G341" s="9"/>
      <c r="Q341" s="52"/>
    </row>
    <row r="342" spans="7:19" s="7" customFormat="1">
      <c r="G342" s="9"/>
      <c r="Q342" s="52"/>
    </row>
    <row r="343" spans="7:19" s="7" customFormat="1">
      <c r="G343" s="9"/>
      <c r="Q343" s="52"/>
    </row>
    <row r="344" spans="7:19" s="7" customFormat="1">
      <c r="G344" s="9"/>
      <c r="Q344" s="52"/>
    </row>
    <row r="345" spans="7:19" s="7" customFormat="1">
      <c r="G345" s="9"/>
      <c r="Q345" s="52"/>
    </row>
    <row r="346" spans="7:19" s="7" customFormat="1">
      <c r="G346" s="9"/>
      <c r="Q346" s="52"/>
    </row>
    <row r="347" spans="7:19" s="7" customFormat="1">
      <c r="G347" s="9"/>
      <c r="Q347" s="52"/>
    </row>
    <row r="348" spans="7:19" s="7" customFormat="1">
      <c r="G348" s="9"/>
      <c r="Q348" s="52"/>
    </row>
    <row r="349" spans="7:19" s="7" customFormat="1">
      <c r="G349" s="9"/>
      <c r="Q349" s="52"/>
    </row>
    <row r="350" spans="7:19" s="7" customFormat="1">
      <c r="G350" s="9"/>
      <c r="Q350" s="52"/>
    </row>
    <row r="351" spans="7:19" s="7" customFormat="1">
      <c r="G351" s="9"/>
      <c r="Q351" s="52"/>
    </row>
    <row r="352" spans="7:19" s="7" customFormat="1">
      <c r="G352" s="9"/>
      <c r="Q352" s="52"/>
    </row>
    <row r="353" spans="7:17" s="7" customFormat="1">
      <c r="G353" s="9"/>
      <c r="Q353" s="52"/>
    </row>
    <row r="354" spans="7:17" s="7" customFormat="1">
      <c r="G354" s="9"/>
      <c r="Q354" s="52"/>
    </row>
    <row r="355" spans="7:17" s="7" customFormat="1">
      <c r="G355" s="9"/>
      <c r="Q355" s="52"/>
    </row>
    <row r="356" spans="7:17" s="7" customFormat="1">
      <c r="G356" s="9"/>
      <c r="Q356" s="52"/>
    </row>
    <row r="357" spans="7:17" s="7" customFormat="1">
      <c r="G357" s="9"/>
      <c r="Q357" s="52"/>
    </row>
    <row r="358" spans="7:17" s="7" customFormat="1">
      <c r="G358" s="9"/>
      <c r="Q358" s="52"/>
    </row>
    <row r="359" spans="7:17" s="7" customFormat="1">
      <c r="G359" s="9"/>
      <c r="Q359" s="52"/>
    </row>
    <row r="360" spans="7:17" s="7" customFormat="1">
      <c r="G360" s="9"/>
      <c r="Q360" s="52"/>
    </row>
    <row r="361" spans="7:17" s="7" customFormat="1">
      <c r="G361" s="9"/>
      <c r="Q361" s="52"/>
    </row>
    <row r="362" spans="7:17" s="7" customFormat="1">
      <c r="G362" s="9"/>
      <c r="Q362" s="52"/>
    </row>
    <row r="363" spans="7:17" s="7" customFormat="1">
      <c r="G363" s="9"/>
      <c r="Q363" s="52"/>
    </row>
    <row r="364" spans="7:17" s="7" customFormat="1">
      <c r="G364" s="9"/>
      <c r="Q364" s="52"/>
    </row>
    <row r="365" spans="7:17" s="7" customFormat="1">
      <c r="G365" s="9"/>
      <c r="Q365" s="52"/>
    </row>
    <row r="366" spans="7:17" s="7" customFormat="1">
      <c r="G366" s="9"/>
      <c r="Q366" s="52"/>
    </row>
    <row r="367" spans="7:17" s="7" customFormat="1">
      <c r="G367" s="9"/>
      <c r="Q367" s="52"/>
    </row>
    <row r="368" spans="7:17" s="7" customFormat="1">
      <c r="G368" s="9"/>
      <c r="Q368" s="52"/>
    </row>
    <row r="369" spans="7:17" s="7" customFormat="1">
      <c r="G369" s="9"/>
      <c r="Q369" s="52"/>
    </row>
    <row r="370" spans="7:17" s="7" customFormat="1">
      <c r="G370" s="9"/>
      <c r="Q370" s="52"/>
    </row>
    <row r="371" spans="7:17" s="7" customFormat="1">
      <c r="G371" s="9"/>
      <c r="Q371" s="52"/>
    </row>
    <row r="372" spans="7:17" s="7" customFormat="1">
      <c r="G372" s="9"/>
      <c r="Q372" s="52"/>
    </row>
    <row r="373" spans="7:17" s="7" customFormat="1">
      <c r="G373" s="9"/>
      <c r="Q373" s="52"/>
    </row>
    <row r="374" spans="7:17" s="7" customFormat="1">
      <c r="G374" s="9"/>
      <c r="Q374" s="52"/>
    </row>
    <row r="375" spans="7:17" s="7" customFormat="1">
      <c r="G375" s="9"/>
      <c r="Q375" s="52"/>
    </row>
    <row r="376" spans="7:17" s="7" customFormat="1">
      <c r="G376" s="9"/>
      <c r="Q376" s="52"/>
    </row>
    <row r="377" spans="7:17" s="7" customFormat="1">
      <c r="G377" s="9"/>
      <c r="Q377" s="52"/>
    </row>
    <row r="378" spans="7:17" s="7" customFormat="1">
      <c r="G378" s="9"/>
      <c r="Q378" s="52"/>
    </row>
    <row r="379" spans="7:17" s="7" customFormat="1">
      <c r="G379" s="9"/>
      <c r="Q379" s="52"/>
    </row>
    <row r="380" spans="7:17" s="7" customFormat="1">
      <c r="G380" s="9"/>
      <c r="Q380" s="52"/>
    </row>
    <row r="381" spans="7:17" s="7" customFormat="1">
      <c r="G381" s="9"/>
      <c r="Q381" s="52"/>
    </row>
    <row r="382" spans="7:17" s="7" customFormat="1">
      <c r="G382" s="9"/>
      <c r="Q382" s="52"/>
    </row>
    <row r="383" spans="7:17" s="7" customFormat="1">
      <c r="G383" s="9"/>
      <c r="Q383" s="52"/>
    </row>
    <row r="384" spans="7:17" s="7" customFormat="1">
      <c r="G384" s="9"/>
      <c r="Q384" s="52"/>
    </row>
    <row r="385" spans="7:17" s="7" customFormat="1">
      <c r="G385" s="9"/>
      <c r="Q385" s="52"/>
    </row>
    <row r="386" spans="7:17" s="7" customFormat="1">
      <c r="G386" s="9"/>
      <c r="Q386" s="52"/>
    </row>
    <row r="387" spans="7:17" s="7" customFormat="1">
      <c r="G387" s="9"/>
      <c r="Q387" s="52"/>
    </row>
    <row r="388" spans="7:17" s="7" customFormat="1">
      <c r="G388" s="9"/>
      <c r="Q388" s="52"/>
    </row>
    <row r="389" spans="7:17" s="7" customFormat="1">
      <c r="G389" s="9"/>
      <c r="Q389" s="52"/>
    </row>
    <row r="390" spans="7:17" s="7" customFormat="1">
      <c r="G390" s="9"/>
      <c r="Q390" s="52"/>
    </row>
    <row r="391" spans="7:17" s="7" customFormat="1">
      <c r="G391" s="9"/>
      <c r="Q391" s="52"/>
    </row>
    <row r="392" spans="7:17" s="7" customFormat="1">
      <c r="G392" s="9"/>
      <c r="Q392" s="52"/>
    </row>
    <row r="393" spans="7:17" s="7" customFormat="1">
      <c r="G393" s="9"/>
      <c r="Q393" s="52"/>
    </row>
    <row r="394" spans="7:17" s="7" customFormat="1">
      <c r="G394" s="9"/>
      <c r="Q394" s="52"/>
    </row>
    <row r="395" spans="7:17" s="7" customFormat="1">
      <c r="G395" s="9"/>
      <c r="Q395" s="52"/>
    </row>
    <row r="396" spans="7:17" s="7" customFormat="1">
      <c r="G396" s="9"/>
      <c r="Q396" s="52"/>
    </row>
    <row r="397" spans="7:17" s="7" customFormat="1">
      <c r="G397" s="9"/>
      <c r="Q397" s="52"/>
    </row>
    <row r="398" spans="7:17" s="7" customFormat="1">
      <c r="G398" s="9"/>
      <c r="Q398" s="52"/>
    </row>
    <row r="399" spans="7:17" s="7" customFormat="1">
      <c r="G399" s="9"/>
      <c r="Q399" s="52"/>
    </row>
    <row r="400" spans="7:17" s="7" customFormat="1">
      <c r="G400" s="9"/>
      <c r="Q400" s="52"/>
    </row>
    <row r="401" spans="7:17" s="7" customFormat="1">
      <c r="G401" s="9"/>
      <c r="Q401" s="52"/>
    </row>
    <row r="402" spans="7:17" s="7" customFormat="1">
      <c r="G402" s="9"/>
      <c r="Q402" s="52"/>
    </row>
    <row r="403" spans="7:17" s="7" customFormat="1">
      <c r="G403" s="9"/>
      <c r="Q403" s="52"/>
    </row>
    <row r="404" spans="7:17" s="7" customFormat="1">
      <c r="G404" s="9"/>
      <c r="Q404" s="52"/>
    </row>
    <row r="405" spans="7:17" s="7" customFormat="1">
      <c r="G405" s="9"/>
      <c r="Q405" s="52"/>
    </row>
    <row r="406" spans="7:17" s="7" customFormat="1">
      <c r="G406" s="9"/>
      <c r="Q406" s="52"/>
    </row>
    <row r="407" spans="7:17" s="7" customFormat="1">
      <c r="G407" s="9"/>
      <c r="Q407" s="52"/>
    </row>
    <row r="408" spans="7:17" s="7" customFormat="1">
      <c r="G408" s="9"/>
      <c r="Q408" s="52"/>
    </row>
    <row r="409" spans="7:17" s="7" customFormat="1">
      <c r="G409" s="9"/>
      <c r="Q409" s="52"/>
    </row>
    <row r="410" spans="7:17" s="7" customFormat="1">
      <c r="G410" s="9"/>
      <c r="Q410" s="52"/>
    </row>
    <row r="411" spans="7:17" s="7" customFormat="1">
      <c r="G411" s="9"/>
      <c r="Q411" s="52"/>
    </row>
    <row r="412" spans="7:17" s="7" customFormat="1">
      <c r="G412" s="9"/>
      <c r="Q412" s="52"/>
    </row>
    <row r="413" spans="7:17" s="7" customFormat="1">
      <c r="G413" s="9"/>
      <c r="Q413" s="52"/>
    </row>
    <row r="414" spans="7:17" s="7" customFormat="1">
      <c r="G414" s="9"/>
      <c r="Q414" s="52"/>
    </row>
    <row r="415" spans="7:17" s="7" customFormat="1">
      <c r="G415" s="9"/>
      <c r="Q415" s="52"/>
    </row>
    <row r="416" spans="7:17" s="7" customFormat="1">
      <c r="G416" s="9"/>
      <c r="Q416" s="52"/>
    </row>
    <row r="417" spans="7:17" s="7" customFormat="1">
      <c r="G417" s="9"/>
      <c r="Q417" s="52"/>
    </row>
    <row r="418" spans="7:17" s="7" customFormat="1">
      <c r="G418" s="9"/>
      <c r="Q418" s="52"/>
    </row>
    <row r="419" spans="7:17" s="7" customFormat="1">
      <c r="G419" s="9"/>
      <c r="Q419" s="52"/>
    </row>
    <row r="420" spans="7:17" s="7" customFormat="1">
      <c r="G420" s="9"/>
      <c r="Q420" s="52"/>
    </row>
    <row r="421" spans="7:17" s="7" customFormat="1">
      <c r="G421" s="9"/>
      <c r="Q421" s="52"/>
    </row>
    <row r="422" spans="7:17" s="7" customFormat="1">
      <c r="G422" s="9"/>
      <c r="Q422" s="52"/>
    </row>
    <row r="423" spans="7:17" s="7" customFormat="1">
      <c r="G423" s="9"/>
      <c r="Q423" s="52"/>
    </row>
    <row r="424" spans="7:17" s="7" customFormat="1">
      <c r="G424" s="9"/>
      <c r="Q424" s="52"/>
    </row>
    <row r="425" spans="7:17" s="7" customFormat="1">
      <c r="G425" s="9"/>
      <c r="Q425" s="52"/>
    </row>
    <row r="426" spans="7:17" s="7" customFormat="1">
      <c r="G426" s="9"/>
      <c r="Q426" s="52"/>
    </row>
    <row r="427" spans="7:17" s="7" customFormat="1">
      <c r="G427" s="9"/>
      <c r="Q427" s="52"/>
    </row>
    <row r="428" spans="7:17" s="7" customFormat="1">
      <c r="G428" s="9"/>
      <c r="Q428" s="52"/>
    </row>
    <row r="429" spans="7:17" s="7" customFormat="1">
      <c r="G429" s="9"/>
      <c r="Q429" s="52"/>
    </row>
    <row r="430" spans="7:17" s="7" customFormat="1">
      <c r="G430" s="9"/>
      <c r="Q430" s="52"/>
    </row>
    <row r="431" spans="7:17" s="7" customFormat="1">
      <c r="G431" s="9"/>
      <c r="Q431" s="52"/>
    </row>
    <row r="432" spans="7:17" s="7" customFormat="1">
      <c r="G432" s="9"/>
      <c r="Q432" s="52"/>
    </row>
    <row r="433" spans="7:17" s="7" customFormat="1">
      <c r="G433" s="9"/>
      <c r="Q433" s="52"/>
    </row>
    <row r="434" spans="7:17" s="7" customFormat="1">
      <c r="G434" s="9"/>
      <c r="Q434" s="52"/>
    </row>
    <row r="435" spans="7:17" s="7" customFormat="1">
      <c r="G435" s="9"/>
      <c r="Q435" s="52"/>
    </row>
    <row r="436" spans="7:17" s="7" customFormat="1">
      <c r="G436" s="9"/>
      <c r="Q436" s="52"/>
    </row>
    <row r="437" spans="7:17" s="7" customFormat="1">
      <c r="G437" s="9"/>
      <c r="Q437" s="52"/>
    </row>
    <row r="438" spans="7:17" s="7" customFormat="1">
      <c r="G438" s="9"/>
      <c r="Q438" s="52"/>
    </row>
    <row r="439" spans="7:17" s="7" customFormat="1">
      <c r="G439" s="9"/>
      <c r="Q439" s="52"/>
    </row>
    <row r="440" spans="7:17" s="7" customFormat="1">
      <c r="G440" s="9"/>
      <c r="Q440" s="52"/>
    </row>
    <row r="441" spans="7:17" s="7" customFormat="1">
      <c r="G441" s="9"/>
      <c r="Q441" s="52"/>
    </row>
    <row r="442" spans="7:17" s="7" customFormat="1">
      <c r="G442" s="9"/>
      <c r="Q442" s="52"/>
    </row>
    <row r="443" spans="7:17" s="7" customFormat="1">
      <c r="G443" s="9"/>
      <c r="Q443" s="52"/>
    </row>
    <row r="444" spans="7:17" s="7" customFormat="1">
      <c r="G444" s="9"/>
      <c r="Q444" s="52"/>
    </row>
    <row r="445" spans="7:17" s="7" customFormat="1">
      <c r="G445" s="9"/>
      <c r="Q445" s="52"/>
    </row>
    <row r="446" spans="7:17" s="7" customFormat="1">
      <c r="G446" s="9"/>
      <c r="Q446" s="52"/>
    </row>
    <row r="447" spans="7:17" s="7" customFormat="1">
      <c r="G447" s="9"/>
      <c r="Q447" s="52"/>
    </row>
    <row r="448" spans="7:17" s="7" customFormat="1">
      <c r="G448" s="9"/>
      <c r="Q448" s="52"/>
    </row>
    <row r="449" spans="7:17" s="7" customFormat="1">
      <c r="G449" s="9"/>
      <c r="Q449" s="52"/>
    </row>
    <row r="450" spans="7:17" s="7" customFormat="1">
      <c r="G450" s="9"/>
      <c r="Q450" s="52"/>
    </row>
    <row r="451" spans="7:17" s="7" customFormat="1">
      <c r="G451" s="9"/>
      <c r="Q451" s="52"/>
    </row>
    <row r="452" spans="7:17" s="7" customFormat="1">
      <c r="G452" s="9"/>
      <c r="Q452" s="52"/>
    </row>
    <row r="453" spans="7:17" s="7" customFormat="1">
      <c r="G453" s="9"/>
      <c r="Q453" s="52"/>
    </row>
    <row r="454" spans="7:17" s="7" customFormat="1">
      <c r="G454" s="9"/>
      <c r="Q454" s="52"/>
    </row>
    <row r="455" spans="7:17" s="7" customFormat="1">
      <c r="G455" s="9"/>
      <c r="Q455" s="52"/>
    </row>
    <row r="456" spans="7:17" s="7" customFormat="1">
      <c r="G456" s="9"/>
      <c r="Q456" s="52"/>
    </row>
    <row r="457" spans="7:17" s="7" customFormat="1">
      <c r="G457" s="9"/>
      <c r="Q457" s="52"/>
    </row>
    <row r="458" spans="7:17" s="7" customFormat="1">
      <c r="G458" s="9"/>
      <c r="Q458" s="52"/>
    </row>
    <row r="459" spans="7:17" s="7" customFormat="1">
      <c r="G459" s="9"/>
      <c r="Q459" s="52"/>
    </row>
    <row r="460" spans="7:17" s="7" customFormat="1">
      <c r="G460" s="9"/>
      <c r="Q460" s="52"/>
    </row>
    <row r="461" spans="7:17" s="7" customFormat="1">
      <c r="G461" s="9"/>
      <c r="Q461" s="52"/>
    </row>
    <row r="462" spans="7:17" s="7" customFormat="1">
      <c r="G462" s="9"/>
      <c r="Q462" s="52"/>
    </row>
    <row r="463" spans="7:17" s="7" customFormat="1">
      <c r="G463" s="9"/>
      <c r="Q463" s="52"/>
    </row>
    <row r="464" spans="7:17" s="7" customFormat="1">
      <c r="G464" s="9"/>
      <c r="Q464" s="52"/>
    </row>
    <row r="465" spans="7:17" s="7" customFormat="1">
      <c r="G465" s="9"/>
      <c r="Q465" s="52"/>
    </row>
    <row r="466" spans="7:17" s="7" customFormat="1">
      <c r="G466" s="9"/>
      <c r="Q466" s="52"/>
    </row>
    <row r="467" spans="7:17" s="7" customFormat="1">
      <c r="G467" s="9"/>
      <c r="Q467" s="52"/>
    </row>
    <row r="468" spans="7:17" s="7" customFormat="1">
      <c r="G468" s="9"/>
      <c r="Q468" s="52"/>
    </row>
    <row r="469" spans="7:17" s="7" customFormat="1">
      <c r="G469" s="9"/>
      <c r="Q469" s="52"/>
    </row>
    <row r="470" spans="7:17" s="7" customFormat="1">
      <c r="G470" s="9"/>
      <c r="Q470" s="52"/>
    </row>
    <row r="471" spans="7:17" s="7" customFormat="1">
      <c r="G471" s="9"/>
      <c r="Q471" s="52"/>
    </row>
    <row r="472" spans="7:17" s="7" customFormat="1">
      <c r="G472" s="9"/>
      <c r="Q472" s="52"/>
    </row>
    <row r="473" spans="7:17" s="7" customFormat="1">
      <c r="G473" s="9"/>
      <c r="Q473" s="52"/>
    </row>
    <row r="474" spans="7:17" s="7" customFormat="1">
      <c r="G474" s="9"/>
      <c r="Q474" s="52"/>
    </row>
    <row r="475" spans="7:17" s="7" customFormat="1">
      <c r="G475" s="9"/>
      <c r="Q475" s="52"/>
    </row>
    <row r="476" spans="7:17" s="7" customFormat="1">
      <c r="G476" s="9"/>
      <c r="Q476" s="52"/>
    </row>
    <row r="477" spans="7:17" s="7" customFormat="1">
      <c r="G477" s="9"/>
      <c r="Q477" s="52"/>
    </row>
    <row r="478" spans="7:17" s="7" customFormat="1">
      <c r="G478" s="9"/>
      <c r="Q478" s="52"/>
    </row>
    <row r="479" spans="7:17" s="7" customFormat="1">
      <c r="G479" s="9"/>
      <c r="Q479" s="52"/>
    </row>
    <row r="480" spans="7:17" s="7" customFormat="1">
      <c r="G480" s="9"/>
      <c r="Q480" s="52"/>
    </row>
    <row r="481" spans="7:17" s="7" customFormat="1">
      <c r="G481" s="9"/>
      <c r="Q481" s="52"/>
    </row>
    <row r="482" spans="7:17" s="7" customFormat="1">
      <c r="G482" s="9"/>
      <c r="Q482" s="52"/>
    </row>
    <row r="483" spans="7:17" s="7" customFormat="1">
      <c r="G483" s="9"/>
      <c r="Q483" s="52"/>
    </row>
    <row r="484" spans="7:17" s="7" customFormat="1">
      <c r="G484" s="9"/>
      <c r="Q484" s="52"/>
    </row>
    <row r="485" spans="7:17" s="7" customFormat="1">
      <c r="G485" s="9"/>
      <c r="Q485" s="52"/>
    </row>
    <row r="486" spans="7:17" s="7" customFormat="1">
      <c r="G486" s="9"/>
      <c r="Q486" s="52"/>
    </row>
    <row r="487" spans="7:17" s="7" customFormat="1">
      <c r="G487" s="9"/>
      <c r="Q487" s="52"/>
    </row>
    <row r="488" spans="7:17" s="7" customFormat="1">
      <c r="G488" s="9"/>
      <c r="Q488" s="52"/>
    </row>
    <row r="489" spans="7:17" s="7" customFormat="1">
      <c r="G489" s="9"/>
      <c r="Q489" s="52"/>
    </row>
    <row r="490" spans="7:17" s="7" customFormat="1">
      <c r="G490" s="9"/>
      <c r="Q490" s="52"/>
    </row>
    <row r="491" spans="7:17" s="7" customFormat="1">
      <c r="G491" s="9"/>
      <c r="Q491" s="52"/>
    </row>
    <row r="492" spans="7:17" s="7" customFormat="1">
      <c r="G492" s="9"/>
      <c r="Q492" s="52"/>
    </row>
    <row r="493" spans="7:17" s="7" customFormat="1">
      <c r="G493" s="9"/>
      <c r="Q493" s="52"/>
    </row>
    <row r="494" spans="7:17" s="7" customFormat="1">
      <c r="G494" s="9"/>
      <c r="Q494" s="52"/>
    </row>
    <row r="495" spans="7:17" s="7" customFormat="1">
      <c r="G495" s="9"/>
      <c r="Q495" s="52"/>
    </row>
    <row r="496" spans="7:17" s="7" customFormat="1">
      <c r="G496" s="9"/>
      <c r="Q496" s="52"/>
    </row>
    <row r="497" spans="7:17" s="7" customFormat="1">
      <c r="G497" s="9"/>
      <c r="Q497" s="52"/>
    </row>
    <row r="498" spans="7:17" s="7" customFormat="1">
      <c r="G498" s="9"/>
      <c r="Q498" s="52"/>
    </row>
    <row r="499" spans="7:17" s="7" customFormat="1">
      <c r="G499" s="9"/>
      <c r="Q499" s="52"/>
    </row>
    <row r="500" spans="7:17" s="7" customFormat="1">
      <c r="G500" s="9"/>
      <c r="Q500" s="52"/>
    </row>
    <row r="501" spans="7:17" s="7" customFormat="1">
      <c r="G501" s="9"/>
      <c r="Q501" s="52"/>
    </row>
    <row r="502" spans="7:17" s="7" customFormat="1">
      <c r="G502" s="9"/>
      <c r="Q502" s="52"/>
    </row>
    <row r="503" spans="7:17" s="7" customFormat="1">
      <c r="G503" s="9"/>
      <c r="Q503" s="52"/>
    </row>
    <row r="504" spans="7:17" s="7" customFormat="1">
      <c r="G504" s="9"/>
      <c r="Q504" s="52"/>
    </row>
    <row r="505" spans="7:17" s="7" customFormat="1">
      <c r="G505" s="9"/>
      <c r="Q505" s="52"/>
    </row>
    <row r="506" spans="7:17" s="7" customFormat="1">
      <c r="G506" s="9"/>
      <c r="Q506" s="52"/>
    </row>
    <row r="507" spans="7:17" s="7" customFormat="1">
      <c r="G507" s="9"/>
      <c r="Q507" s="52"/>
    </row>
    <row r="508" spans="7:17" s="7" customFormat="1">
      <c r="G508" s="9"/>
      <c r="Q508" s="52"/>
    </row>
    <row r="509" spans="7:17" s="7" customFormat="1">
      <c r="G509" s="9"/>
      <c r="Q509" s="52"/>
    </row>
    <row r="510" spans="7:17" s="7" customFormat="1">
      <c r="G510" s="9"/>
      <c r="Q510" s="52"/>
    </row>
    <row r="511" spans="7:17" s="7" customFormat="1">
      <c r="G511" s="9"/>
      <c r="Q511" s="52"/>
    </row>
    <row r="512" spans="7:17" s="7" customFormat="1">
      <c r="G512" s="9"/>
      <c r="Q512" s="52"/>
    </row>
    <row r="513" spans="7:17" s="7" customFormat="1">
      <c r="G513" s="9"/>
      <c r="Q513" s="52"/>
    </row>
    <row r="514" spans="7:17" s="7" customFormat="1">
      <c r="G514" s="9"/>
      <c r="Q514" s="52"/>
    </row>
    <row r="515" spans="7:17" s="7" customFormat="1">
      <c r="G515" s="9"/>
      <c r="Q515" s="52"/>
    </row>
    <row r="516" spans="7:17" s="7" customFormat="1">
      <c r="G516" s="9"/>
      <c r="Q516" s="52"/>
    </row>
    <row r="517" spans="7:17" s="7" customFormat="1">
      <c r="G517" s="9"/>
      <c r="Q517" s="52"/>
    </row>
    <row r="518" spans="7:17" s="7" customFormat="1">
      <c r="G518" s="9"/>
      <c r="Q518" s="52"/>
    </row>
    <row r="519" spans="7:17" s="7" customFormat="1">
      <c r="G519" s="9"/>
      <c r="Q519" s="52"/>
    </row>
    <row r="520" spans="7:17" s="7" customFormat="1">
      <c r="G520" s="9"/>
      <c r="Q520" s="52"/>
    </row>
    <row r="521" spans="7:17" s="7" customFormat="1">
      <c r="G521" s="9"/>
      <c r="Q521" s="52"/>
    </row>
    <row r="522" spans="7:17" s="7" customFormat="1">
      <c r="G522" s="9"/>
      <c r="Q522" s="52"/>
    </row>
    <row r="523" spans="7:17" s="7" customFormat="1">
      <c r="G523" s="9"/>
      <c r="Q523" s="52"/>
    </row>
    <row r="524" spans="7:17" s="7" customFormat="1">
      <c r="G524" s="9"/>
      <c r="Q524" s="52"/>
    </row>
    <row r="525" spans="7:17" s="7" customFormat="1">
      <c r="G525" s="9"/>
      <c r="Q525" s="52"/>
    </row>
    <row r="526" spans="7:17" s="7" customFormat="1">
      <c r="G526" s="9"/>
      <c r="Q526" s="52"/>
    </row>
    <row r="527" spans="7:17" s="7" customFormat="1">
      <c r="G527" s="9"/>
      <c r="Q527" s="52"/>
    </row>
    <row r="528" spans="7:17" s="7" customFormat="1">
      <c r="G528" s="9"/>
      <c r="Q528" s="52"/>
    </row>
    <row r="529" spans="7:17" s="7" customFormat="1">
      <c r="G529" s="9"/>
      <c r="Q529" s="52"/>
    </row>
    <row r="530" spans="7:17" s="7" customFormat="1">
      <c r="G530" s="9"/>
      <c r="Q530" s="52"/>
    </row>
    <row r="531" spans="7:17" s="7" customFormat="1">
      <c r="G531" s="9"/>
      <c r="Q531" s="52"/>
    </row>
    <row r="532" spans="7:17" s="7" customFormat="1">
      <c r="G532" s="9"/>
      <c r="Q532" s="52"/>
    </row>
    <row r="533" spans="7:17" s="7" customFormat="1">
      <c r="G533" s="9"/>
      <c r="Q533" s="52"/>
    </row>
    <row r="534" spans="7:17" s="7" customFormat="1">
      <c r="G534" s="9"/>
      <c r="Q534" s="52"/>
    </row>
    <row r="535" spans="7:17" s="7" customFormat="1">
      <c r="G535" s="9"/>
      <c r="Q535" s="52"/>
    </row>
    <row r="536" spans="7:17" s="7" customFormat="1">
      <c r="G536" s="9"/>
      <c r="Q536" s="52"/>
    </row>
    <row r="537" spans="7:17" s="7" customFormat="1">
      <c r="G537" s="9"/>
      <c r="Q537" s="52"/>
    </row>
    <row r="538" spans="7:17" s="7" customFormat="1">
      <c r="G538" s="9"/>
      <c r="Q538" s="52"/>
    </row>
    <row r="539" spans="7:17" s="7" customFormat="1">
      <c r="G539" s="9"/>
      <c r="Q539" s="52"/>
    </row>
    <row r="540" spans="7:17" s="7" customFormat="1">
      <c r="G540" s="9"/>
      <c r="Q540" s="52"/>
    </row>
    <row r="541" spans="7:17" s="7" customFormat="1">
      <c r="G541" s="9"/>
      <c r="Q541" s="52"/>
    </row>
    <row r="542" spans="7:17" s="7" customFormat="1">
      <c r="G542" s="9"/>
      <c r="Q542" s="52"/>
    </row>
    <row r="543" spans="7:17" s="7" customFormat="1">
      <c r="G543" s="9"/>
      <c r="Q543" s="52"/>
    </row>
    <row r="544" spans="7:17" s="7" customFormat="1">
      <c r="G544" s="9"/>
      <c r="Q544" s="52"/>
    </row>
    <row r="545" spans="7:17" s="7" customFormat="1">
      <c r="G545" s="9"/>
      <c r="Q545" s="52"/>
    </row>
    <row r="546" spans="7:17" s="7" customFormat="1">
      <c r="G546" s="9"/>
      <c r="Q546" s="52"/>
    </row>
    <row r="547" spans="7:17" s="7" customFormat="1">
      <c r="G547" s="9"/>
      <c r="Q547" s="52"/>
    </row>
    <row r="548" spans="7:17" s="7" customFormat="1">
      <c r="G548" s="9"/>
      <c r="Q548" s="52"/>
    </row>
    <row r="549" spans="7:17" s="7" customFormat="1">
      <c r="G549" s="9"/>
      <c r="Q549" s="52"/>
    </row>
    <row r="550" spans="7:17" s="7" customFormat="1">
      <c r="G550" s="9"/>
      <c r="Q550" s="52"/>
    </row>
    <row r="551" spans="7:17" s="7" customFormat="1">
      <c r="G551" s="9"/>
      <c r="Q551" s="52"/>
    </row>
    <row r="552" spans="7:17" s="7" customFormat="1">
      <c r="G552" s="9"/>
      <c r="Q552" s="52"/>
    </row>
    <row r="553" spans="7:17" s="7" customFormat="1">
      <c r="G553" s="9"/>
      <c r="Q553" s="52"/>
    </row>
    <row r="554" spans="7:17" s="7" customFormat="1">
      <c r="G554" s="9"/>
      <c r="Q554" s="52"/>
    </row>
    <row r="555" spans="7:17" s="7" customFormat="1">
      <c r="G555" s="9"/>
      <c r="Q555" s="52"/>
    </row>
    <row r="556" spans="7:17" s="7" customFormat="1">
      <c r="G556" s="9"/>
      <c r="Q556" s="52"/>
    </row>
    <row r="557" spans="7:17" s="7" customFormat="1">
      <c r="G557" s="9"/>
      <c r="Q557" s="52"/>
    </row>
    <row r="558" spans="7:17" s="7" customFormat="1">
      <c r="G558" s="9"/>
      <c r="Q558" s="52"/>
    </row>
    <row r="559" spans="7:17" s="7" customFormat="1">
      <c r="G559" s="9"/>
      <c r="Q559" s="52"/>
    </row>
    <row r="560" spans="7:17" s="7" customFormat="1">
      <c r="G560" s="9"/>
      <c r="Q560" s="52"/>
    </row>
    <row r="561" spans="7:17" s="7" customFormat="1">
      <c r="G561" s="9"/>
      <c r="Q561" s="52"/>
    </row>
    <row r="562" spans="7:17" s="7" customFormat="1">
      <c r="G562" s="9"/>
      <c r="Q562" s="52"/>
    </row>
    <row r="563" spans="7:17" s="7" customFormat="1">
      <c r="G563" s="9"/>
      <c r="Q563" s="52"/>
    </row>
    <row r="564" spans="7:17" s="7" customFormat="1">
      <c r="G564" s="9"/>
      <c r="Q564" s="52"/>
    </row>
    <row r="565" spans="7:17" s="7" customFormat="1">
      <c r="G565" s="9"/>
      <c r="Q565" s="52"/>
    </row>
    <row r="566" spans="7:17" s="7" customFormat="1">
      <c r="G566" s="9"/>
      <c r="Q566" s="52"/>
    </row>
    <row r="567" spans="7:17" s="7" customFormat="1">
      <c r="G567" s="9"/>
      <c r="Q567" s="52"/>
    </row>
    <row r="568" spans="7:17" s="7" customFormat="1">
      <c r="G568" s="9"/>
      <c r="Q568" s="52"/>
    </row>
    <row r="569" spans="7:17" s="7" customFormat="1">
      <c r="G569" s="9"/>
      <c r="Q569" s="52"/>
    </row>
    <row r="570" spans="7:17" s="7" customFormat="1">
      <c r="G570" s="9"/>
      <c r="Q570" s="52"/>
    </row>
    <row r="571" spans="7:17" s="7" customFormat="1">
      <c r="G571" s="9"/>
      <c r="Q571" s="52"/>
    </row>
    <row r="572" spans="7:17" s="7" customFormat="1">
      <c r="G572" s="9"/>
      <c r="Q572" s="52"/>
    </row>
    <row r="573" spans="7:17" s="7" customFormat="1">
      <c r="G573" s="9"/>
      <c r="Q573" s="52"/>
    </row>
    <row r="574" spans="7:17" s="7" customFormat="1">
      <c r="G574" s="9"/>
      <c r="Q574" s="52"/>
    </row>
    <row r="575" spans="7:17" s="7" customFormat="1">
      <c r="G575" s="9"/>
      <c r="Q575" s="52"/>
    </row>
    <row r="576" spans="7:17" s="7" customFormat="1">
      <c r="G576" s="9"/>
      <c r="Q576" s="52"/>
    </row>
    <row r="577" spans="7:17" s="7" customFormat="1">
      <c r="G577" s="9"/>
      <c r="Q577" s="52"/>
    </row>
    <row r="578" spans="7:17" s="7" customFormat="1">
      <c r="G578" s="9"/>
      <c r="Q578" s="52"/>
    </row>
    <row r="579" spans="7:17" s="7" customFormat="1">
      <c r="G579" s="9"/>
      <c r="Q579" s="52"/>
    </row>
    <row r="580" spans="7:17" s="7" customFormat="1">
      <c r="G580" s="9"/>
      <c r="Q580" s="52"/>
    </row>
    <row r="581" spans="7:17" s="7" customFormat="1">
      <c r="G581" s="9"/>
      <c r="Q581" s="52"/>
    </row>
    <row r="582" spans="7:17" s="7" customFormat="1">
      <c r="G582" s="9"/>
      <c r="Q582" s="52"/>
    </row>
    <row r="583" spans="7:17" s="7" customFormat="1">
      <c r="G583" s="9"/>
      <c r="Q583" s="52"/>
    </row>
    <row r="584" spans="7:17" s="7" customFormat="1">
      <c r="G584" s="9"/>
      <c r="Q584" s="52"/>
    </row>
    <row r="585" spans="7:17" s="7" customFormat="1">
      <c r="G585" s="9"/>
      <c r="Q585" s="52"/>
    </row>
    <row r="586" spans="7:17" s="7" customFormat="1">
      <c r="G586" s="9"/>
      <c r="Q586" s="52"/>
    </row>
    <row r="587" spans="7:17" s="7" customFormat="1">
      <c r="G587" s="9"/>
      <c r="Q587" s="52"/>
    </row>
    <row r="588" spans="7:17" s="7" customFormat="1">
      <c r="G588" s="9"/>
      <c r="Q588" s="52"/>
    </row>
    <row r="589" spans="7:17" s="7" customFormat="1">
      <c r="G589" s="9"/>
      <c r="Q589" s="52"/>
    </row>
    <row r="590" spans="7:17" s="7" customFormat="1">
      <c r="G590" s="9"/>
      <c r="Q590" s="52"/>
    </row>
    <row r="591" spans="7:17" s="7" customFormat="1">
      <c r="G591" s="9"/>
      <c r="Q591" s="52"/>
    </row>
    <row r="592" spans="7:17" s="7" customFormat="1">
      <c r="G592" s="9"/>
      <c r="Q592" s="52"/>
    </row>
    <row r="593" spans="7:17" s="7" customFormat="1">
      <c r="G593" s="9"/>
      <c r="Q593" s="52"/>
    </row>
    <row r="594" spans="7:17" s="7" customFormat="1">
      <c r="G594" s="9"/>
      <c r="Q594" s="52"/>
    </row>
    <row r="595" spans="7:17" s="7" customFormat="1">
      <c r="G595" s="9"/>
      <c r="Q595" s="52"/>
    </row>
    <row r="596" spans="7:17" s="7" customFormat="1">
      <c r="G596" s="9"/>
      <c r="Q596" s="52"/>
    </row>
    <row r="597" spans="7:17" s="7" customFormat="1">
      <c r="G597" s="9"/>
      <c r="Q597" s="52"/>
    </row>
    <row r="598" spans="7:17" s="7" customFormat="1">
      <c r="G598" s="9"/>
      <c r="Q598" s="52"/>
    </row>
    <row r="599" spans="7:17" s="7" customFormat="1">
      <c r="G599" s="9"/>
      <c r="Q599" s="52"/>
    </row>
    <row r="600" spans="7:17" s="7" customFormat="1">
      <c r="G600" s="9"/>
      <c r="Q600" s="52"/>
    </row>
    <row r="601" spans="7:17" s="7" customFormat="1">
      <c r="G601" s="9"/>
      <c r="Q601" s="52"/>
    </row>
    <row r="602" spans="7:17" s="7" customFormat="1">
      <c r="G602" s="9"/>
      <c r="Q602" s="52"/>
    </row>
    <row r="603" spans="7:17" s="7" customFormat="1">
      <c r="G603" s="9"/>
      <c r="Q603" s="52"/>
    </row>
    <row r="604" spans="7:17" s="7" customFormat="1">
      <c r="G604" s="9"/>
      <c r="Q604" s="52"/>
    </row>
    <row r="605" spans="7:17" s="7" customFormat="1">
      <c r="G605" s="9"/>
      <c r="Q605" s="52"/>
    </row>
    <row r="606" spans="7:17" s="7" customFormat="1">
      <c r="G606" s="9"/>
      <c r="Q606" s="52"/>
    </row>
    <row r="607" spans="7:17" s="7" customFormat="1">
      <c r="G607" s="9"/>
      <c r="Q607" s="52"/>
    </row>
    <row r="608" spans="7:17" s="7" customFormat="1">
      <c r="G608" s="9"/>
      <c r="Q608" s="52"/>
    </row>
    <row r="609" spans="7:17" s="7" customFormat="1">
      <c r="G609" s="9"/>
      <c r="Q609" s="52"/>
    </row>
    <row r="610" spans="7:17" s="7" customFormat="1">
      <c r="G610" s="9"/>
      <c r="Q610" s="52"/>
    </row>
    <row r="611" spans="7:17" s="7" customFormat="1">
      <c r="G611" s="9"/>
      <c r="Q611" s="52"/>
    </row>
    <row r="612" spans="7:17" s="7" customFormat="1">
      <c r="G612" s="9"/>
      <c r="Q612" s="52"/>
    </row>
    <row r="613" spans="7:17" s="7" customFormat="1">
      <c r="G613" s="9"/>
      <c r="Q613" s="52"/>
    </row>
    <row r="614" spans="7:17" s="7" customFormat="1">
      <c r="G614" s="9"/>
      <c r="Q614" s="52"/>
    </row>
    <row r="615" spans="7:17" s="7" customFormat="1">
      <c r="G615" s="9"/>
      <c r="Q615" s="52"/>
    </row>
    <row r="616" spans="7:17" s="7" customFormat="1">
      <c r="G616" s="9"/>
      <c r="Q616" s="52"/>
    </row>
    <row r="617" spans="7:17" s="7" customFormat="1">
      <c r="G617" s="9"/>
      <c r="Q617" s="52"/>
    </row>
    <row r="618" spans="7:17" s="7" customFormat="1">
      <c r="G618" s="9"/>
      <c r="Q618" s="52"/>
    </row>
    <row r="619" spans="7:17" s="7" customFormat="1">
      <c r="G619" s="9"/>
      <c r="Q619" s="52"/>
    </row>
    <row r="620" spans="7:17" s="7" customFormat="1">
      <c r="G620" s="9"/>
      <c r="Q620" s="52"/>
    </row>
    <row r="621" spans="7:17" s="7" customFormat="1">
      <c r="G621" s="9"/>
      <c r="Q621" s="52"/>
    </row>
    <row r="622" spans="7:17" s="7" customFormat="1">
      <c r="G622" s="9"/>
      <c r="Q622" s="52"/>
    </row>
    <row r="623" spans="7:17" s="7" customFormat="1">
      <c r="G623" s="9"/>
      <c r="Q623" s="52"/>
    </row>
    <row r="624" spans="7:17" s="7" customFormat="1">
      <c r="G624" s="9"/>
      <c r="Q624" s="52"/>
    </row>
    <row r="625" spans="7:17" s="7" customFormat="1">
      <c r="G625" s="9"/>
      <c r="Q625" s="52"/>
    </row>
    <row r="626" spans="7:17" s="7" customFormat="1">
      <c r="G626" s="9"/>
      <c r="Q626" s="52"/>
    </row>
    <row r="627" spans="7:17" s="7" customFormat="1">
      <c r="G627" s="9"/>
      <c r="Q627" s="52"/>
    </row>
    <row r="628" spans="7:17" s="7" customFormat="1">
      <c r="G628" s="9"/>
      <c r="Q628" s="52"/>
    </row>
    <row r="629" spans="7:17" s="7" customFormat="1">
      <c r="G629" s="9"/>
      <c r="Q629" s="52"/>
    </row>
    <row r="630" spans="7:17" s="7" customFormat="1">
      <c r="G630" s="9"/>
      <c r="Q630" s="52"/>
    </row>
    <row r="631" spans="7:17" s="7" customFormat="1">
      <c r="G631" s="9"/>
      <c r="Q631" s="52"/>
    </row>
    <row r="632" spans="7:17" s="7" customFormat="1">
      <c r="G632" s="9"/>
      <c r="Q632" s="52"/>
    </row>
    <row r="633" spans="7:17" s="7" customFormat="1">
      <c r="G633" s="9"/>
      <c r="Q633" s="52"/>
    </row>
    <row r="634" spans="7:17" s="7" customFormat="1">
      <c r="G634" s="9"/>
      <c r="Q634" s="52"/>
    </row>
    <row r="635" spans="7:17" s="7" customFormat="1">
      <c r="G635" s="9"/>
      <c r="Q635" s="52"/>
    </row>
    <row r="636" spans="7:17" s="7" customFormat="1">
      <c r="G636" s="9"/>
      <c r="Q636" s="52"/>
    </row>
    <row r="637" spans="7:17" s="7" customFormat="1">
      <c r="G637" s="9"/>
      <c r="Q637" s="52"/>
    </row>
    <row r="638" spans="7:17" s="7" customFormat="1">
      <c r="G638" s="9"/>
      <c r="Q638" s="52"/>
    </row>
    <row r="639" spans="7:17" s="7" customFormat="1">
      <c r="G639" s="9"/>
      <c r="Q639" s="52"/>
    </row>
    <row r="640" spans="7:17" s="7" customFormat="1">
      <c r="G640" s="9"/>
      <c r="Q640" s="52"/>
    </row>
    <row r="641" spans="7:17" s="7" customFormat="1">
      <c r="G641" s="9"/>
      <c r="Q641" s="52"/>
    </row>
    <row r="642" spans="7:17" s="7" customFormat="1">
      <c r="G642" s="9"/>
      <c r="Q642" s="52"/>
    </row>
    <row r="643" spans="7:17" s="7" customFormat="1">
      <c r="G643" s="9"/>
      <c r="Q643" s="52"/>
    </row>
    <row r="644" spans="7:17" s="7" customFormat="1">
      <c r="G644" s="9"/>
      <c r="Q644" s="52"/>
    </row>
    <row r="645" spans="7:17" s="7" customFormat="1">
      <c r="G645" s="9"/>
      <c r="Q645" s="52"/>
    </row>
    <row r="646" spans="7:17" s="7" customFormat="1">
      <c r="G646" s="9"/>
      <c r="Q646" s="52"/>
    </row>
    <row r="647" spans="7:17" s="7" customFormat="1">
      <c r="G647" s="9"/>
      <c r="Q647" s="52"/>
    </row>
    <row r="648" spans="7:17" s="7" customFormat="1">
      <c r="G648" s="9"/>
      <c r="Q648" s="52"/>
    </row>
    <row r="649" spans="7:17" s="7" customFormat="1">
      <c r="G649" s="9"/>
      <c r="Q649" s="52"/>
    </row>
    <row r="650" spans="7:17" s="7" customFormat="1">
      <c r="G650" s="9"/>
      <c r="Q650" s="52"/>
    </row>
    <row r="651" spans="7:17" s="7" customFormat="1">
      <c r="G651" s="9"/>
      <c r="Q651" s="52"/>
    </row>
    <row r="652" spans="7:17" s="7" customFormat="1">
      <c r="G652" s="9"/>
      <c r="Q652" s="52"/>
    </row>
    <row r="653" spans="7:17" s="7" customFormat="1">
      <c r="G653" s="9"/>
      <c r="Q653" s="52"/>
    </row>
    <row r="654" spans="7:17" s="7" customFormat="1">
      <c r="G654" s="9"/>
      <c r="Q654" s="52"/>
    </row>
    <row r="655" spans="7:17" s="7" customFormat="1">
      <c r="G655" s="9"/>
      <c r="Q655" s="52"/>
    </row>
    <row r="656" spans="7:17" s="7" customFormat="1">
      <c r="G656" s="9"/>
      <c r="Q656" s="52"/>
    </row>
    <row r="657" spans="7:17" s="7" customFormat="1">
      <c r="G657" s="9"/>
      <c r="Q657" s="52"/>
    </row>
    <row r="658" spans="7:17" s="7" customFormat="1">
      <c r="G658" s="9"/>
      <c r="Q658" s="52"/>
    </row>
    <row r="659" spans="7:17" s="7" customFormat="1">
      <c r="G659" s="9"/>
      <c r="Q659" s="52"/>
    </row>
    <row r="660" spans="7:17" s="7" customFormat="1">
      <c r="G660" s="9"/>
      <c r="Q660" s="52"/>
    </row>
    <row r="661" spans="7:17" s="7" customFormat="1">
      <c r="G661" s="9"/>
      <c r="Q661" s="52"/>
    </row>
    <row r="662" spans="7:17" s="7" customFormat="1">
      <c r="G662" s="9"/>
      <c r="Q662" s="52"/>
    </row>
    <row r="663" spans="7:17" s="7" customFormat="1">
      <c r="G663" s="9"/>
      <c r="Q663" s="52"/>
    </row>
    <row r="664" spans="7:17" s="7" customFormat="1">
      <c r="G664" s="9"/>
      <c r="Q664" s="52"/>
    </row>
    <row r="665" spans="7:17" s="7" customFormat="1">
      <c r="G665" s="9"/>
      <c r="Q665" s="52"/>
    </row>
    <row r="666" spans="7:17" s="7" customFormat="1">
      <c r="G666" s="9"/>
      <c r="Q666" s="52"/>
    </row>
    <row r="667" spans="7:17" s="7" customFormat="1">
      <c r="G667" s="9"/>
      <c r="Q667" s="52"/>
    </row>
    <row r="668" spans="7:17" s="7" customFormat="1">
      <c r="G668" s="9"/>
      <c r="Q668" s="52"/>
    </row>
    <row r="669" spans="7:17" s="7" customFormat="1">
      <c r="G669" s="9"/>
      <c r="Q669" s="52"/>
    </row>
    <row r="670" spans="7:17" s="7" customFormat="1">
      <c r="G670" s="9"/>
      <c r="Q670" s="52"/>
    </row>
    <row r="671" spans="7:17" s="7" customFormat="1">
      <c r="G671" s="9"/>
      <c r="Q671" s="52"/>
    </row>
    <row r="672" spans="7:17" s="7" customFormat="1">
      <c r="G672" s="9"/>
      <c r="Q672" s="52"/>
    </row>
    <row r="673" spans="7:17" s="7" customFormat="1">
      <c r="G673" s="9"/>
      <c r="Q673" s="52"/>
    </row>
    <row r="674" spans="7:17" s="7" customFormat="1">
      <c r="G674" s="9"/>
      <c r="Q674" s="52"/>
    </row>
    <row r="675" spans="7:17" s="7" customFormat="1">
      <c r="G675" s="9"/>
      <c r="Q675" s="52"/>
    </row>
    <row r="676" spans="7:17" s="7" customFormat="1">
      <c r="G676" s="9"/>
      <c r="Q676" s="52"/>
    </row>
    <row r="677" spans="7:17" s="7" customFormat="1">
      <c r="G677" s="9"/>
      <c r="Q677" s="52"/>
    </row>
    <row r="678" spans="7:17" s="7" customFormat="1">
      <c r="G678" s="9"/>
      <c r="Q678" s="52"/>
    </row>
    <row r="679" spans="7:17" s="7" customFormat="1">
      <c r="G679" s="9"/>
      <c r="Q679" s="52"/>
    </row>
    <row r="680" spans="7:17" s="7" customFormat="1">
      <c r="G680" s="9"/>
      <c r="Q680" s="52"/>
    </row>
    <row r="681" spans="7:17" s="7" customFormat="1">
      <c r="G681" s="9"/>
      <c r="Q681" s="52"/>
    </row>
    <row r="682" spans="7:17" s="7" customFormat="1">
      <c r="G682" s="9"/>
      <c r="Q682" s="52"/>
    </row>
    <row r="683" spans="7:17" s="7" customFormat="1">
      <c r="G683" s="9"/>
      <c r="Q683" s="52"/>
    </row>
    <row r="684" spans="7:17" s="7" customFormat="1">
      <c r="G684" s="9"/>
      <c r="Q684" s="52"/>
    </row>
    <row r="685" spans="7:17" s="7" customFormat="1">
      <c r="G685" s="9"/>
      <c r="Q685" s="52"/>
    </row>
    <row r="686" spans="7:17" s="7" customFormat="1">
      <c r="G686" s="9"/>
      <c r="Q686" s="52"/>
    </row>
    <row r="687" spans="7:17" s="7" customFormat="1">
      <c r="G687" s="9"/>
      <c r="Q687" s="52"/>
    </row>
    <row r="688" spans="7:17" s="7" customFormat="1">
      <c r="G688" s="9"/>
      <c r="Q688" s="52"/>
    </row>
    <row r="689" spans="7:17" s="7" customFormat="1">
      <c r="G689" s="9"/>
      <c r="Q689" s="52"/>
    </row>
    <row r="690" spans="7:17" s="7" customFormat="1">
      <c r="G690" s="9"/>
      <c r="Q690" s="52"/>
    </row>
    <row r="691" spans="7:17" s="7" customFormat="1">
      <c r="G691" s="9"/>
      <c r="Q691" s="52"/>
    </row>
    <row r="692" spans="7:17" s="7" customFormat="1">
      <c r="G692" s="9"/>
      <c r="Q692" s="52"/>
    </row>
    <row r="693" spans="7:17" s="7" customFormat="1">
      <c r="G693" s="9"/>
      <c r="Q693" s="52"/>
    </row>
    <row r="694" spans="7:17" s="7" customFormat="1">
      <c r="G694" s="9"/>
      <c r="Q694" s="52"/>
    </row>
    <row r="695" spans="7:17" s="7" customFormat="1">
      <c r="G695" s="9"/>
      <c r="Q695" s="52"/>
    </row>
    <row r="696" spans="7:17" s="7" customFormat="1">
      <c r="G696" s="9"/>
      <c r="Q696" s="52"/>
    </row>
    <row r="697" spans="7:17" s="7" customFormat="1">
      <c r="G697" s="9"/>
      <c r="Q697" s="52"/>
    </row>
    <row r="698" spans="7:17" s="7" customFormat="1">
      <c r="G698" s="9"/>
      <c r="Q698" s="52"/>
    </row>
    <row r="699" spans="7:17" s="7" customFormat="1">
      <c r="G699" s="9"/>
      <c r="Q699" s="52"/>
    </row>
    <row r="700" spans="7:17" s="7" customFormat="1">
      <c r="G700" s="9"/>
      <c r="Q700" s="52"/>
    </row>
    <row r="701" spans="7:17" s="7" customFormat="1">
      <c r="G701" s="9"/>
      <c r="Q701" s="52"/>
    </row>
    <row r="702" spans="7:17" s="7" customFormat="1">
      <c r="G702" s="9"/>
      <c r="Q702" s="52"/>
    </row>
    <row r="703" spans="7:17" s="7" customFormat="1">
      <c r="G703" s="9"/>
      <c r="Q703" s="52"/>
    </row>
    <row r="704" spans="7:17" s="7" customFormat="1">
      <c r="G704" s="9"/>
      <c r="Q704" s="52"/>
    </row>
    <row r="705" spans="7:17" s="7" customFormat="1">
      <c r="G705" s="9"/>
      <c r="Q705" s="52"/>
    </row>
    <row r="706" spans="7:17" s="7" customFormat="1">
      <c r="G706" s="9"/>
      <c r="Q706" s="52"/>
    </row>
    <row r="707" spans="7:17" s="7" customFormat="1">
      <c r="G707" s="9"/>
      <c r="Q707" s="52"/>
    </row>
    <row r="708" spans="7:17" s="7" customFormat="1">
      <c r="G708" s="9"/>
      <c r="Q708" s="52"/>
    </row>
    <row r="709" spans="7:17" s="7" customFormat="1">
      <c r="G709" s="9"/>
      <c r="Q709" s="52"/>
    </row>
    <row r="710" spans="7:17" s="7" customFormat="1">
      <c r="G710" s="9"/>
      <c r="Q710" s="52"/>
    </row>
    <row r="711" spans="7:17" s="7" customFormat="1">
      <c r="G711" s="9"/>
      <c r="Q711" s="52"/>
    </row>
    <row r="712" spans="7:17" s="7" customFormat="1">
      <c r="G712" s="9"/>
      <c r="Q712" s="52"/>
    </row>
    <row r="713" spans="7:17" s="7" customFormat="1">
      <c r="G713" s="9"/>
      <c r="Q713" s="52"/>
    </row>
    <row r="714" spans="7:17" s="7" customFormat="1">
      <c r="G714" s="9"/>
      <c r="Q714" s="52"/>
    </row>
    <row r="715" spans="7:17" s="7" customFormat="1">
      <c r="G715" s="9"/>
      <c r="Q715" s="52"/>
    </row>
    <row r="716" spans="7:17" s="7" customFormat="1">
      <c r="G716" s="9"/>
      <c r="Q716" s="52"/>
    </row>
    <row r="717" spans="7:17" s="7" customFormat="1">
      <c r="G717" s="9"/>
      <c r="Q717" s="52"/>
    </row>
    <row r="718" spans="7:17" s="7" customFormat="1">
      <c r="G718" s="9"/>
      <c r="Q718" s="52"/>
    </row>
    <row r="719" spans="7:17" s="7" customFormat="1">
      <c r="G719" s="9"/>
      <c r="Q719" s="52"/>
    </row>
    <row r="720" spans="7:17" s="7" customFormat="1">
      <c r="G720" s="9"/>
      <c r="Q720" s="52"/>
    </row>
    <row r="721" spans="7:17" s="7" customFormat="1">
      <c r="G721" s="9"/>
      <c r="Q721" s="52"/>
    </row>
    <row r="722" spans="7:17" s="7" customFormat="1">
      <c r="G722" s="9"/>
      <c r="Q722" s="52"/>
    </row>
    <row r="723" spans="7:17" s="7" customFormat="1">
      <c r="G723" s="9"/>
      <c r="Q723" s="52"/>
    </row>
    <row r="724" spans="7:17" s="7" customFormat="1">
      <c r="G724" s="9"/>
      <c r="Q724" s="52"/>
    </row>
    <row r="725" spans="7:17" s="7" customFormat="1">
      <c r="G725" s="9"/>
      <c r="Q725" s="52"/>
    </row>
    <row r="726" spans="7:17" s="7" customFormat="1">
      <c r="G726" s="9"/>
      <c r="Q726" s="52"/>
    </row>
    <row r="727" spans="7:17" s="7" customFormat="1">
      <c r="G727" s="9"/>
      <c r="Q727" s="52"/>
    </row>
    <row r="728" spans="7:17" s="7" customFormat="1">
      <c r="G728" s="9"/>
      <c r="Q728" s="52"/>
    </row>
    <row r="729" spans="7:17" s="7" customFormat="1">
      <c r="G729" s="9"/>
      <c r="Q729" s="52"/>
    </row>
    <row r="730" spans="7:17" s="7" customFormat="1">
      <c r="G730" s="9"/>
      <c r="Q730" s="52"/>
    </row>
    <row r="731" spans="7:17" s="7" customFormat="1">
      <c r="G731" s="9"/>
      <c r="Q731" s="52"/>
    </row>
    <row r="732" spans="7:17" s="7" customFormat="1">
      <c r="G732" s="9"/>
      <c r="Q732" s="52"/>
    </row>
    <row r="733" spans="7:17" s="7" customFormat="1">
      <c r="G733" s="9"/>
      <c r="Q733" s="52"/>
    </row>
    <row r="734" spans="7:17" s="7" customFormat="1">
      <c r="G734" s="9"/>
      <c r="Q734" s="52"/>
    </row>
    <row r="735" spans="7:17" s="7" customFormat="1">
      <c r="G735" s="9"/>
      <c r="Q735" s="52"/>
    </row>
    <row r="736" spans="7:17" s="7" customFormat="1">
      <c r="G736" s="9"/>
      <c r="Q736" s="52"/>
    </row>
    <row r="737" spans="7:17" s="7" customFormat="1">
      <c r="G737" s="9"/>
      <c r="Q737" s="52"/>
    </row>
    <row r="738" spans="7:17" s="7" customFormat="1">
      <c r="G738" s="9"/>
      <c r="Q738" s="52"/>
    </row>
    <row r="739" spans="7:17" s="7" customFormat="1">
      <c r="G739" s="9"/>
      <c r="Q739" s="52"/>
    </row>
    <row r="740" spans="7:17" s="7" customFormat="1">
      <c r="G740" s="9"/>
      <c r="Q740" s="52"/>
    </row>
    <row r="741" spans="7:17" s="7" customFormat="1">
      <c r="G741" s="9"/>
      <c r="Q741" s="52"/>
    </row>
    <row r="742" spans="7:17" s="7" customFormat="1">
      <c r="G742" s="9"/>
      <c r="Q742" s="52"/>
    </row>
    <row r="743" spans="7:17" s="7" customFormat="1">
      <c r="G743" s="9"/>
      <c r="Q743" s="52"/>
    </row>
    <row r="744" spans="7:17" s="7" customFormat="1">
      <c r="G744" s="9"/>
      <c r="Q744" s="52"/>
    </row>
    <row r="745" spans="7:17" s="7" customFormat="1">
      <c r="G745" s="9"/>
      <c r="Q745" s="52"/>
    </row>
    <row r="746" spans="7:17" s="7" customFormat="1">
      <c r="G746" s="9"/>
      <c r="Q746" s="52"/>
    </row>
    <row r="747" spans="7:17" s="7" customFormat="1">
      <c r="G747" s="9"/>
      <c r="Q747" s="52"/>
    </row>
    <row r="748" spans="7:17" s="7" customFormat="1">
      <c r="G748" s="9"/>
      <c r="Q748" s="52"/>
    </row>
    <row r="749" spans="7:17" s="7" customFormat="1">
      <c r="G749" s="9"/>
      <c r="Q749" s="52"/>
    </row>
    <row r="750" spans="7:17" s="7" customFormat="1">
      <c r="G750" s="9"/>
      <c r="Q750" s="52"/>
    </row>
    <row r="751" spans="7:17" s="7" customFormat="1">
      <c r="G751" s="9"/>
      <c r="Q751" s="52"/>
    </row>
    <row r="752" spans="7:17" s="7" customFormat="1">
      <c r="G752" s="9"/>
      <c r="Q752" s="52"/>
    </row>
    <row r="753" spans="7:17" s="7" customFormat="1">
      <c r="G753" s="9"/>
      <c r="Q753" s="52"/>
    </row>
    <row r="754" spans="7:17" s="7" customFormat="1">
      <c r="G754" s="9"/>
      <c r="Q754" s="52"/>
    </row>
    <row r="755" spans="7:17" s="7" customFormat="1">
      <c r="G755" s="9"/>
      <c r="Q755" s="52"/>
    </row>
    <row r="756" spans="7:17" s="7" customFormat="1">
      <c r="G756" s="9"/>
      <c r="Q756" s="52"/>
    </row>
    <row r="757" spans="7:17" s="7" customFormat="1">
      <c r="G757" s="9"/>
      <c r="Q757" s="52"/>
    </row>
    <row r="758" spans="7:17" s="7" customFormat="1">
      <c r="G758" s="9"/>
      <c r="Q758" s="52"/>
    </row>
    <row r="759" spans="7:17" s="7" customFormat="1">
      <c r="G759" s="9"/>
      <c r="Q759" s="52"/>
    </row>
    <row r="760" spans="7:17" s="7" customFormat="1">
      <c r="G760" s="9"/>
      <c r="Q760" s="52"/>
    </row>
    <row r="761" spans="7:17" s="7" customFormat="1">
      <c r="G761" s="9"/>
      <c r="Q761" s="52"/>
    </row>
    <row r="762" spans="7:17" s="7" customFormat="1">
      <c r="G762" s="9"/>
      <c r="Q762" s="52"/>
    </row>
    <row r="763" spans="7:17" s="7" customFormat="1">
      <c r="G763" s="9"/>
      <c r="Q763" s="52"/>
    </row>
    <row r="764" spans="7:17" s="7" customFormat="1">
      <c r="G764" s="9"/>
      <c r="Q764" s="52"/>
    </row>
    <row r="765" spans="7:17" s="7" customFormat="1">
      <c r="G765" s="9"/>
      <c r="Q765" s="52"/>
    </row>
    <row r="766" spans="7:17" s="7" customFormat="1">
      <c r="G766" s="9"/>
      <c r="Q766" s="52"/>
    </row>
    <row r="767" spans="7:17" s="7" customFormat="1">
      <c r="G767" s="9"/>
      <c r="Q767" s="52"/>
    </row>
    <row r="768" spans="7:17" s="7" customFormat="1">
      <c r="G768" s="9"/>
      <c r="Q768" s="52"/>
    </row>
    <row r="769" spans="7:17" s="7" customFormat="1">
      <c r="G769" s="9"/>
      <c r="Q769" s="52"/>
    </row>
    <row r="770" spans="7:17" s="7" customFormat="1">
      <c r="G770" s="9"/>
      <c r="Q770" s="52"/>
    </row>
    <row r="771" spans="7:17" s="7" customFormat="1">
      <c r="G771" s="9"/>
      <c r="Q771" s="52"/>
    </row>
    <row r="772" spans="7:17" s="7" customFormat="1">
      <c r="G772" s="9"/>
      <c r="Q772" s="52"/>
    </row>
    <row r="773" spans="7:17" s="7" customFormat="1">
      <c r="G773" s="9"/>
      <c r="Q773" s="52"/>
    </row>
    <row r="774" spans="7:17" s="7" customFormat="1">
      <c r="G774" s="9"/>
      <c r="Q774" s="52"/>
    </row>
    <row r="775" spans="7:17" s="7" customFormat="1">
      <c r="G775" s="9"/>
      <c r="Q775" s="52"/>
    </row>
    <row r="776" spans="7:17" s="7" customFormat="1">
      <c r="G776" s="9"/>
      <c r="Q776" s="52"/>
    </row>
    <row r="777" spans="7:17" s="7" customFormat="1">
      <c r="G777" s="9"/>
      <c r="Q777" s="52"/>
    </row>
    <row r="778" spans="7:17" s="7" customFormat="1">
      <c r="G778" s="9"/>
      <c r="Q778" s="52"/>
    </row>
    <row r="779" spans="7:17" s="7" customFormat="1">
      <c r="G779" s="9"/>
      <c r="Q779" s="52"/>
    </row>
    <row r="780" spans="7:17" s="7" customFormat="1">
      <c r="G780" s="9"/>
      <c r="Q780" s="52"/>
    </row>
    <row r="781" spans="7:17" s="7" customFormat="1">
      <c r="G781" s="9"/>
      <c r="Q781" s="52"/>
    </row>
    <row r="782" spans="7:17" s="7" customFormat="1">
      <c r="G782" s="9"/>
      <c r="Q782" s="52"/>
    </row>
    <row r="783" spans="7:17" s="7" customFormat="1">
      <c r="G783" s="9"/>
      <c r="Q783" s="52"/>
    </row>
    <row r="784" spans="7:17" s="7" customFormat="1">
      <c r="G784" s="9"/>
      <c r="Q784" s="52"/>
    </row>
    <row r="785" spans="7:17" s="7" customFormat="1">
      <c r="G785" s="9"/>
      <c r="Q785" s="52"/>
    </row>
    <row r="786" spans="7:17" s="7" customFormat="1">
      <c r="G786" s="9"/>
      <c r="Q786" s="52"/>
    </row>
    <row r="787" spans="7:17" s="7" customFormat="1">
      <c r="G787" s="9"/>
      <c r="Q787" s="52"/>
    </row>
    <row r="788" spans="7:17" s="7" customFormat="1">
      <c r="G788" s="9"/>
      <c r="Q788" s="52"/>
    </row>
    <row r="789" spans="7:17" s="7" customFormat="1">
      <c r="G789" s="9"/>
      <c r="Q789" s="52"/>
    </row>
    <row r="790" spans="7:17" s="7" customFormat="1">
      <c r="G790" s="9"/>
      <c r="Q790" s="52"/>
    </row>
    <row r="791" spans="7:17" s="7" customFormat="1">
      <c r="G791" s="9"/>
      <c r="Q791" s="52"/>
    </row>
    <row r="792" spans="7:17" s="7" customFormat="1">
      <c r="G792" s="9"/>
      <c r="Q792" s="52"/>
    </row>
    <row r="793" spans="7:17" s="7" customFormat="1">
      <c r="G793" s="9"/>
      <c r="Q793" s="52"/>
    </row>
    <row r="794" spans="7:17" s="7" customFormat="1">
      <c r="G794" s="9"/>
      <c r="Q794" s="52"/>
    </row>
    <row r="795" spans="7:17" s="7" customFormat="1">
      <c r="G795" s="9"/>
      <c r="Q795" s="52"/>
    </row>
    <row r="796" spans="7:17" s="7" customFormat="1">
      <c r="G796" s="9"/>
      <c r="Q796" s="52"/>
    </row>
    <row r="797" spans="7:17" s="7" customFormat="1">
      <c r="G797" s="9"/>
      <c r="Q797" s="52"/>
    </row>
    <row r="798" spans="7:17" s="7" customFormat="1">
      <c r="G798" s="9"/>
      <c r="Q798" s="52"/>
    </row>
    <row r="799" spans="7:17" s="7" customFormat="1">
      <c r="G799" s="9"/>
      <c r="Q799" s="52"/>
    </row>
    <row r="800" spans="7:17" s="7" customFormat="1">
      <c r="G800" s="9"/>
      <c r="Q800" s="52"/>
    </row>
    <row r="801" spans="7:17" s="7" customFormat="1">
      <c r="G801" s="9"/>
      <c r="Q801" s="52"/>
    </row>
    <row r="802" spans="7:17" s="7" customFormat="1">
      <c r="G802" s="9"/>
      <c r="Q802" s="52"/>
    </row>
    <row r="803" spans="7:17" s="7" customFormat="1">
      <c r="G803" s="9"/>
      <c r="Q803" s="52"/>
    </row>
    <row r="804" spans="7:17" s="7" customFormat="1">
      <c r="G804" s="9"/>
      <c r="Q804" s="52"/>
    </row>
    <row r="805" spans="7:17" s="7" customFormat="1">
      <c r="G805" s="9"/>
      <c r="Q805" s="52"/>
    </row>
    <row r="806" spans="7:17" s="7" customFormat="1">
      <c r="G806" s="9"/>
      <c r="Q806" s="52"/>
    </row>
    <row r="807" spans="7:17" s="7" customFormat="1">
      <c r="G807" s="9"/>
      <c r="Q807" s="52"/>
    </row>
    <row r="808" spans="7:17" s="7" customFormat="1">
      <c r="G808" s="9"/>
      <c r="Q808" s="52"/>
    </row>
    <row r="809" spans="7:17" s="7" customFormat="1">
      <c r="G809" s="9"/>
      <c r="Q809" s="52"/>
    </row>
    <row r="810" spans="7:17" s="7" customFormat="1">
      <c r="G810" s="9"/>
      <c r="Q810" s="52"/>
    </row>
    <row r="811" spans="7:17" s="7" customFormat="1">
      <c r="G811" s="9"/>
      <c r="Q811" s="52"/>
    </row>
    <row r="812" spans="7:17" s="7" customFormat="1">
      <c r="G812" s="9"/>
      <c r="Q812" s="52"/>
    </row>
    <row r="813" spans="7:17" s="7" customFormat="1">
      <c r="G813" s="9"/>
      <c r="Q813" s="52"/>
    </row>
    <row r="814" spans="7:17" s="7" customFormat="1">
      <c r="G814" s="9"/>
      <c r="Q814" s="52"/>
    </row>
    <row r="815" spans="7:17" s="7" customFormat="1">
      <c r="G815" s="9"/>
      <c r="Q815" s="52"/>
    </row>
    <row r="816" spans="7:17" s="7" customFormat="1">
      <c r="G816" s="9"/>
      <c r="Q816" s="52"/>
    </row>
    <row r="817" spans="7:17" s="7" customFormat="1">
      <c r="G817" s="9"/>
      <c r="Q817" s="52"/>
    </row>
    <row r="818" spans="7:17" s="7" customFormat="1">
      <c r="G818" s="9"/>
      <c r="Q818" s="52"/>
    </row>
    <row r="819" spans="7:17" s="7" customFormat="1">
      <c r="G819" s="9"/>
      <c r="Q819" s="52"/>
    </row>
    <row r="820" spans="7:17" s="7" customFormat="1">
      <c r="G820" s="9"/>
      <c r="Q820" s="52"/>
    </row>
    <row r="821" spans="7:17" s="7" customFormat="1">
      <c r="G821" s="9"/>
      <c r="Q821" s="52"/>
    </row>
    <row r="822" spans="7:17" s="7" customFormat="1">
      <c r="G822" s="9"/>
      <c r="Q822" s="52"/>
    </row>
    <row r="823" spans="7:17" s="7" customFormat="1">
      <c r="G823" s="9"/>
      <c r="Q823" s="52"/>
    </row>
    <row r="824" spans="7:17" s="7" customFormat="1">
      <c r="G824" s="9"/>
      <c r="Q824" s="52"/>
    </row>
    <row r="825" spans="7:17" s="7" customFormat="1">
      <c r="G825" s="9"/>
      <c r="Q825" s="52"/>
    </row>
    <row r="826" spans="7:17" s="7" customFormat="1">
      <c r="G826" s="9"/>
      <c r="Q826" s="52"/>
    </row>
    <row r="827" spans="7:17" s="7" customFormat="1">
      <c r="G827" s="9"/>
      <c r="Q827" s="52"/>
    </row>
    <row r="828" spans="7:17" s="7" customFormat="1">
      <c r="G828" s="9"/>
      <c r="Q828" s="52"/>
    </row>
    <row r="829" spans="7:17" s="7" customFormat="1">
      <c r="G829" s="9"/>
      <c r="Q829" s="52"/>
    </row>
    <row r="830" spans="7:17" s="7" customFormat="1">
      <c r="G830" s="9"/>
      <c r="Q830" s="52"/>
    </row>
    <row r="831" spans="7:17" s="7" customFormat="1">
      <c r="G831" s="9"/>
      <c r="Q831" s="52"/>
    </row>
    <row r="832" spans="7:17" s="7" customFormat="1">
      <c r="G832" s="9"/>
      <c r="Q832" s="52"/>
    </row>
    <row r="833" spans="7:17" s="7" customFormat="1">
      <c r="G833" s="9"/>
      <c r="Q833" s="52"/>
    </row>
    <row r="834" spans="7:17" s="7" customFormat="1">
      <c r="G834" s="9"/>
      <c r="Q834" s="52"/>
    </row>
    <row r="835" spans="7:17" s="7" customFormat="1">
      <c r="G835" s="9"/>
      <c r="Q835" s="52"/>
    </row>
    <row r="836" spans="7:17" s="7" customFormat="1">
      <c r="G836" s="9"/>
      <c r="Q836" s="52"/>
    </row>
    <row r="837" spans="7:17" s="7" customFormat="1">
      <c r="G837" s="9"/>
      <c r="Q837" s="52"/>
    </row>
    <row r="838" spans="7:17" s="7" customFormat="1">
      <c r="G838" s="9"/>
      <c r="Q838" s="52"/>
    </row>
    <row r="839" spans="7:17" s="7" customFormat="1">
      <c r="G839" s="9"/>
      <c r="Q839" s="52"/>
    </row>
    <row r="840" spans="7:17" s="7" customFormat="1">
      <c r="G840" s="9"/>
      <c r="Q840" s="52"/>
    </row>
    <row r="841" spans="7:17" s="7" customFormat="1">
      <c r="G841" s="9"/>
      <c r="Q841" s="52"/>
    </row>
    <row r="842" spans="7:17" s="7" customFormat="1">
      <c r="G842" s="9"/>
      <c r="Q842" s="52"/>
    </row>
    <row r="843" spans="7:17" s="7" customFormat="1">
      <c r="G843" s="9"/>
      <c r="Q843" s="52"/>
    </row>
    <row r="844" spans="7:17" s="7" customFormat="1">
      <c r="G844" s="9"/>
      <c r="Q844" s="52"/>
    </row>
    <row r="845" spans="7:17" s="7" customFormat="1">
      <c r="G845" s="9"/>
      <c r="Q845" s="52"/>
    </row>
    <row r="846" spans="7:17" s="7" customFormat="1">
      <c r="G846" s="9"/>
      <c r="Q846" s="52"/>
    </row>
    <row r="847" spans="7:17" s="7" customFormat="1">
      <c r="G847" s="9"/>
      <c r="Q847" s="52"/>
    </row>
    <row r="848" spans="7:17" s="7" customFormat="1">
      <c r="G848" s="9"/>
      <c r="Q848" s="52"/>
    </row>
    <row r="849" spans="7:17" s="7" customFormat="1">
      <c r="G849" s="9"/>
      <c r="Q849" s="52"/>
    </row>
    <row r="850" spans="7:17" s="7" customFormat="1">
      <c r="G850" s="9"/>
      <c r="Q850" s="52"/>
    </row>
    <row r="851" spans="7:17" s="7" customFormat="1">
      <c r="G851" s="9"/>
      <c r="Q851" s="52"/>
    </row>
    <row r="852" spans="7:17" s="7" customFormat="1">
      <c r="G852" s="9"/>
      <c r="Q852" s="52"/>
    </row>
    <row r="853" spans="7:17" s="7" customFormat="1">
      <c r="G853" s="9"/>
      <c r="Q853" s="52"/>
    </row>
    <row r="854" spans="7:17" s="7" customFormat="1">
      <c r="G854" s="9"/>
      <c r="Q854" s="52"/>
    </row>
    <row r="855" spans="7:17" s="7" customFormat="1">
      <c r="G855" s="9"/>
      <c r="Q855" s="52"/>
    </row>
    <row r="856" spans="7:17" s="7" customFormat="1">
      <c r="G856" s="9"/>
      <c r="Q856" s="52"/>
    </row>
    <row r="857" spans="7:17" s="7" customFormat="1">
      <c r="G857" s="9"/>
      <c r="Q857" s="52"/>
    </row>
    <row r="858" spans="7:17" s="7" customFormat="1">
      <c r="G858" s="9"/>
      <c r="Q858" s="52"/>
    </row>
    <row r="859" spans="7:17" s="7" customFormat="1">
      <c r="G859" s="9"/>
      <c r="Q859" s="52"/>
    </row>
    <row r="860" spans="7:17" s="7" customFormat="1">
      <c r="G860" s="9"/>
      <c r="Q860" s="52"/>
    </row>
    <row r="861" spans="7:17" s="7" customFormat="1">
      <c r="G861" s="9"/>
      <c r="Q861" s="52"/>
    </row>
    <row r="862" spans="7:17" s="7" customFormat="1">
      <c r="G862" s="9"/>
      <c r="Q862" s="52"/>
    </row>
    <row r="863" spans="7:17" s="7" customFormat="1">
      <c r="G863" s="9"/>
      <c r="Q863" s="52"/>
    </row>
    <row r="864" spans="7:17" s="7" customFormat="1">
      <c r="G864" s="9"/>
      <c r="Q864" s="52"/>
    </row>
    <row r="865" spans="7:17" s="7" customFormat="1">
      <c r="G865" s="9"/>
      <c r="Q865" s="52"/>
    </row>
    <row r="866" spans="7:17" s="7" customFormat="1">
      <c r="G866" s="9"/>
      <c r="Q866" s="52"/>
    </row>
    <row r="867" spans="7:17" s="7" customFormat="1">
      <c r="G867" s="9"/>
      <c r="Q867" s="52"/>
    </row>
    <row r="868" spans="7:17" s="7" customFormat="1">
      <c r="G868" s="9"/>
      <c r="Q868" s="52"/>
    </row>
    <row r="869" spans="7:17" s="7" customFormat="1">
      <c r="G869" s="9"/>
      <c r="Q869" s="52"/>
    </row>
    <row r="870" spans="7:17" s="7" customFormat="1">
      <c r="G870" s="9"/>
      <c r="Q870" s="52"/>
    </row>
    <row r="871" spans="7:17" s="7" customFormat="1">
      <c r="G871" s="9"/>
      <c r="Q871" s="52"/>
    </row>
    <row r="872" spans="7:17" s="7" customFormat="1">
      <c r="G872" s="9"/>
      <c r="Q872" s="52"/>
    </row>
    <row r="873" spans="7:17" s="7" customFormat="1">
      <c r="G873" s="9"/>
      <c r="Q873" s="52"/>
    </row>
    <row r="874" spans="7:17" s="7" customFormat="1">
      <c r="G874" s="9"/>
      <c r="Q874" s="52"/>
    </row>
    <row r="875" spans="7:17" s="7" customFormat="1">
      <c r="G875" s="9"/>
      <c r="Q875" s="52"/>
    </row>
    <row r="876" spans="7:17" s="7" customFormat="1">
      <c r="G876" s="9"/>
      <c r="Q876" s="52"/>
    </row>
    <row r="877" spans="7:17" s="7" customFormat="1">
      <c r="G877" s="9"/>
      <c r="Q877" s="52"/>
    </row>
    <row r="878" spans="7:17" s="7" customFormat="1">
      <c r="G878" s="9"/>
      <c r="Q878" s="52"/>
    </row>
    <row r="879" spans="7:17" s="7" customFormat="1">
      <c r="G879" s="9"/>
      <c r="Q879" s="52"/>
    </row>
    <row r="880" spans="7:17" s="7" customFormat="1">
      <c r="G880" s="9"/>
      <c r="Q880" s="52"/>
    </row>
    <row r="881" spans="7:17" s="7" customFormat="1">
      <c r="G881" s="9"/>
      <c r="Q881" s="52"/>
    </row>
    <row r="882" spans="7:17" s="7" customFormat="1">
      <c r="G882" s="9"/>
      <c r="Q882" s="52"/>
    </row>
    <row r="883" spans="7:17" s="7" customFormat="1">
      <c r="G883" s="9"/>
      <c r="Q883" s="52"/>
    </row>
    <row r="884" spans="7:17" s="7" customFormat="1">
      <c r="G884" s="9"/>
      <c r="Q884" s="52"/>
    </row>
    <row r="885" spans="7:17" s="7" customFormat="1">
      <c r="G885" s="9"/>
      <c r="Q885" s="52"/>
    </row>
    <row r="886" spans="7:17" s="7" customFormat="1">
      <c r="G886" s="9"/>
      <c r="Q886" s="52"/>
    </row>
    <row r="887" spans="7:17" s="7" customFormat="1">
      <c r="G887" s="9"/>
      <c r="Q887" s="52"/>
    </row>
    <row r="888" spans="7:17" s="7" customFormat="1">
      <c r="G888" s="9"/>
      <c r="Q888" s="52"/>
    </row>
    <row r="889" spans="7:17" s="7" customFormat="1">
      <c r="G889" s="9"/>
      <c r="Q889" s="52"/>
    </row>
    <row r="890" spans="7:17" s="7" customFormat="1">
      <c r="G890" s="9"/>
      <c r="Q890" s="52"/>
    </row>
    <row r="891" spans="7:17" s="7" customFormat="1">
      <c r="G891" s="9"/>
      <c r="Q891" s="52"/>
    </row>
    <row r="892" spans="7:17" s="7" customFormat="1">
      <c r="G892" s="9"/>
      <c r="Q892" s="52"/>
    </row>
    <row r="893" spans="7:17" s="7" customFormat="1">
      <c r="G893" s="9"/>
      <c r="Q893" s="52"/>
    </row>
    <row r="894" spans="7:17" s="7" customFormat="1">
      <c r="G894" s="9"/>
      <c r="Q894" s="52"/>
    </row>
    <row r="895" spans="7:17" s="7" customFormat="1">
      <c r="G895" s="9"/>
      <c r="Q895" s="52"/>
    </row>
    <row r="896" spans="7:17" s="7" customFormat="1">
      <c r="G896" s="9"/>
      <c r="Q896" s="52"/>
    </row>
    <row r="897" spans="7:17" s="7" customFormat="1">
      <c r="G897" s="9"/>
      <c r="Q897" s="52"/>
    </row>
    <row r="898" spans="7:17" s="7" customFormat="1">
      <c r="G898" s="9"/>
      <c r="Q898" s="52"/>
    </row>
    <row r="899" spans="7:17" s="7" customFormat="1">
      <c r="G899" s="9"/>
      <c r="Q899" s="52"/>
    </row>
    <row r="900" spans="7:17" s="7" customFormat="1">
      <c r="G900" s="9"/>
      <c r="Q900" s="52"/>
    </row>
    <row r="901" spans="7:17" s="7" customFormat="1">
      <c r="G901" s="9"/>
      <c r="Q901" s="52"/>
    </row>
    <row r="902" spans="7:17" s="7" customFormat="1">
      <c r="G902" s="9"/>
      <c r="Q902" s="52"/>
    </row>
    <row r="903" spans="7:17" s="7" customFormat="1">
      <c r="G903" s="9"/>
      <c r="Q903" s="52"/>
    </row>
    <row r="904" spans="7:17" s="7" customFormat="1">
      <c r="G904" s="9"/>
      <c r="Q904" s="52"/>
    </row>
    <row r="905" spans="7:17" s="7" customFormat="1">
      <c r="G905" s="9"/>
      <c r="Q905" s="52"/>
    </row>
    <row r="906" spans="7:17" s="7" customFormat="1">
      <c r="G906" s="9"/>
      <c r="Q906" s="52"/>
    </row>
    <row r="907" spans="7:17" s="7" customFormat="1">
      <c r="G907" s="9"/>
      <c r="Q907" s="52"/>
    </row>
    <row r="908" spans="7:17" s="7" customFormat="1">
      <c r="G908" s="9"/>
      <c r="Q908" s="52"/>
    </row>
    <row r="909" spans="7:17" s="7" customFormat="1">
      <c r="G909" s="9"/>
      <c r="Q909" s="52"/>
    </row>
    <row r="910" spans="7:17" s="7" customFormat="1">
      <c r="G910" s="9"/>
      <c r="Q910" s="52"/>
    </row>
    <row r="911" spans="7:17" s="7" customFormat="1">
      <c r="G911" s="9"/>
      <c r="Q911" s="52"/>
    </row>
    <row r="912" spans="7:17" s="7" customFormat="1">
      <c r="G912" s="9"/>
      <c r="Q912" s="52"/>
    </row>
    <row r="913" spans="7:17" s="7" customFormat="1">
      <c r="G913" s="9"/>
      <c r="Q913" s="52"/>
    </row>
    <row r="914" spans="7:17" s="7" customFormat="1">
      <c r="G914" s="9"/>
      <c r="Q914" s="52"/>
    </row>
    <row r="915" spans="7:17" s="7" customFormat="1">
      <c r="G915" s="9"/>
      <c r="Q915" s="52"/>
    </row>
    <row r="916" spans="7:17" s="7" customFormat="1">
      <c r="G916" s="9"/>
      <c r="Q916" s="52"/>
    </row>
    <row r="917" spans="7:17" s="7" customFormat="1">
      <c r="G917" s="9"/>
      <c r="Q917" s="52"/>
    </row>
    <row r="918" spans="7:17" s="7" customFormat="1">
      <c r="G918" s="9"/>
      <c r="Q918" s="52"/>
    </row>
    <row r="919" spans="7:17" s="7" customFormat="1">
      <c r="G919" s="9"/>
      <c r="Q919" s="52"/>
    </row>
    <row r="920" spans="7:17" s="7" customFormat="1">
      <c r="G920" s="9"/>
      <c r="Q920" s="52"/>
    </row>
    <row r="921" spans="7:17" s="7" customFormat="1">
      <c r="G921" s="9"/>
      <c r="Q921" s="52"/>
    </row>
    <row r="922" spans="7:17" s="7" customFormat="1">
      <c r="G922" s="9"/>
      <c r="Q922" s="52"/>
    </row>
    <row r="923" spans="7:17" s="7" customFormat="1">
      <c r="G923" s="9"/>
      <c r="Q923" s="52"/>
    </row>
    <row r="924" spans="7:17" s="7" customFormat="1">
      <c r="G924" s="9"/>
      <c r="Q924" s="52"/>
    </row>
    <row r="925" spans="7:17" s="7" customFormat="1">
      <c r="G925" s="9"/>
      <c r="Q925" s="52"/>
    </row>
    <row r="926" spans="7:17" s="7" customFormat="1">
      <c r="G926" s="9"/>
      <c r="Q926" s="52"/>
    </row>
    <row r="927" spans="7:17" s="7" customFormat="1">
      <c r="G927" s="9"/>
      <c r="Q927" s="52"/>
    </row>
    <row r="928" spans="7:17" s="7" customFormat="1">
      <c r="G928" s="9"/>
      <c r="Q928" s="52"/>
    </row>
    <row r="929" spans="7:17" s="7" customFormat="1">
      <c r="G929" s="9"/>
      <c r="Q929" s="52"/>
    </row>
    <row r="930" spans="7:17" s="7" customFormat="1">
      <c r="G930" s="9"/>
      <c r="Q930" s="52"/>
    </row>
    <row r="931" spans="7:17" s="7" customFormat="1">
      <c r="G931" s="9"/>
      <c r="Q931" s="52"/>
    </row>
    <row r="932" spans="7:17" s="7" customFormat="1">
      <c r="G932" s="9"/>
      <c r="Q932" s="52"/>
    </row>
    <row r="933" spans="7:17" s="7" customFormat="1">
      <c r="G933" s="9"/>
      <c r="Q933" s="52"/>
    </row>
    <row r="934" spans="7:17" s="7" customFormat="1">
      <c r="G934" s="9"/>
      <c r="Q934" s="52"/>
    </row>
    <row r="935" spans="7:17" s="7" customFormat="1">
      <c r="G935" s="9"/>
      <c r="Q935" s="52"/>
    </row>
    <row r="936" spans="7:17" s="7" customFormat="1">
      <c r="G936" s="9"/>
      <c r="Q936" s="52"/>
    </row>
    <row r="937" spans="7:17" s="7" customFormat="1">
      <c r="G937" s="9"/>
      <c r="Q937" s="52"/>
    </row>
    <row r="938" spans="7:17" s="7" customFormat="1">
      <c r="G938" s="9"/>
      <c r="Q938" s="52"/>
    </row>
    <row r="939" spans="7:17" s="7" customFormat="1">
      <c r="G939" s="9"/>
      <c r="Q939" s="52"/>
    </row>
    <row r="940" spans="7:17" s="7" customFormat="1">
      <c r="G940" s="9"/>
      <c r="Q940" s="52"/>
    </row>
    <row r="941" spans="7:17" s="7" customFormat="1">
      <c r="G941" s="9"/>
      <c r="Q941" s="52"/>
    </row>
    <row r="942" spans="7:17" s="7" customFormat="1">
      <c r="G942" s="9"/>
      <c r="Q942" s="52"/>
    </row>
    <row r="943" spans="7:17" s="7" customFormat="1">
      <c r="G943" s="9"/>
      <c r="Q943" s="52"/>
    </row>
    <row r="944" spans="7:17" s="7" customFormat="1">
      <c r="G944" s="9"/>
      <c r="Q944" s="52"/>
    </row>
    <row r="945" spans="7:17" s="7" customFormat="1">
      <c r="G945" s="9"/>
      <c r="Q945" s="52"/>
    </row>
    <row r="946" spans="7:17" s="7" customFormat="1">
      <c r="G946" s="9"/>
      <c r="Q946" s="52"/>
    </row>
    <row r="947" spans="7:17" s="7" customFormat="1">
      <c r="G947" s="9"/>
      <c r="Q947" s="52"/>
    </row>
    <row r="948" spans="7:17" s="7" customFormat="1">
      <c r="G948" s="9"/>
      <c r="Q948" s="52"/>
    </row>
    <row r="949" spans="7:17" s="7" customFormat="1">
      <c r="G949" s="9"/>
      <c r="Q949" s="52"/>
    </row>
    <row r="950" spans="7:17" s="7" customFormat="1">
      <c r="G950" s="9"/>
      <c r="Q950" s="52"/>
    </row>
    <row r="951" spans="7:17" s="7" customFormat="1">
      <c r="G951" s="9"/>
      <c r="Q951" s="52"/>
    </row>
    <row r="952" spans="7:17" s="7" customFormat="1">
      <c r="G952" s="9"/>
      <c r="Q952" s="52"/>
    </row>
    <row r="953" spans="7:17" s="7" customFormat="1">
      <c r="G953" s="9"/>
      <c r="Q953" s="52"/>
    </row>
    <row r="954" spans="7:17" s="7" customFormat="1">
      <c r="G954" s="9"/>
      <c r="Q954" s="52"/>
    </row>
    <row r="955" spans="7:17" s="7" customFormat="1">
      <c r="G955" s="9"/>
      <c r="Q955" s="52"/>
    </row>
    <row r="956" spans="7:17" s="7" customFormat="1">
      <c r="G956" s="9"/>
      <c r="Q956" s="52"/>
    </row>
    <row r="957" spans="7:17" s="7" customFormat="1">
      <c r="G957" s="9"/>
      <c r="Q957" s="52"/>
    </row>
    <row r="958" spans="7:17" s="7" customFormat="1">
      <c r="G958" s="9"/>
      <c r="Q958" s="52"/>
    </row>
    <row r="959" spans="7:17" s="7" customFormat="1">
      <c r="G959" s="9"/>
      <c r="Q959" s="52"/>
    </row>
    <row r="960" spans="7:17" s="7" customFormat="1">
      <c r="G960" s="9"/>
      <c r="Q960" s="52"/>
    </row>
    <row r="961" spans="7:17" s="7" customFormat="1">
      <c r="G961" s="9"/>
      <c r="Q961" s="52"/>
    </row>
    <row r="962" spans="7:17" s="7" customFormat="1">
      <c r="G962" s="9"/>
      <c r="Q962" s="52"/>
    </row>
    <row r="963" spans="7:17" s="7" customFormat="1">
      <c r="G963" s="9"/>
      <c r="Q963" s="52"/>
    </row>
    <row r="964" spans="7:17" s="7" customFormat="1">
      <c r="G964" s="9"/>
      <c r="Q964" s="52"/>
    </row>
    <row r="965" spans="7:17" s="7" customFormat="1">
      <c r="G965" s="9"/>
      <c r="Q965" s="52"/>
    </row>
    <row r="966" spans="7:17" s="7" customFormat="1">
      <c r="G966" s="9"/>
      <c r="Q966" s="52"/>
    </row>
    <row r="967" spans="7:17" s="7" customFormat="1">
      <c r="G967" s="9"/>
      <c r="Q967" s="52"/>
    </row>
    <row r="968" spans="7:17" s="7" customFormat="1">
      <c r="G968" s="9"/>
      <c r="Q968" s="52"/>
    </row>
    <row r="969" spans="7:17" s="7" customFormat="1">
      <c r="G969" s="9"/>
      <c r="Q969" s="52"/>
    </row>
    <row r="970" spans="7:17" s="7" customFormat="1">
      <c r="G970" s="9"/>
      <c r="Q970" s="52"/>
    </row>
    <row r="971" spans="7:17" s="7" customFormat="1">
      <c r="G971" s="9"/>
      <c r="Q971" s="52"/>
    </row>
    <row r="972" spans="7:17" s="7" customFormat="1">
      <c r="G972" s="9"/>
      <c r="Q972" s="52"/>
    </row>
    <row r="973" spans="7:17" s="7" customFormat="1">
      <c r="G973" s="9"/>
      <c r="Q973" s="52"/>
    </row>
    <row r="974" spans="7:17" s="7" customFormat="1">
      <c r="G974" s="9"/>
      <c r="Q974" s="52"/>
    </row>
    <row r="975" spans="7:17" s="7" customFormat="1">
      <c r="G975" s="9"/>
      <c r="Q975" s="52"/>
    </row>
    <row r="976" spans="7:17" s="7" customFormat="1">
      <c r="G976" s="9"/>
      <c r="Q976" s="52"/>
    </row>
    <row r="977" spans="7:17" s="7" customFormat="1">
      <c r="G977" s="9"/>
      <c r="Q977" s="52"/>
    </row>
    <row r="978" spans="7:17" s="7" customFormat="1">
      <c r="G978" s="9"/>
      <c r="Q978" s="52"/>
    </row>
    <row r="979" spans="7:17" s="7" customFormat="1">
      <c r="G979" s="9"/>
      <c r="Q979" s="52"/>
    </row>
    <row r="980" spans="7:17" s="7" customFormat="1">
      <c r="G980" s="9"/>
      <c r="Q980" s="52"/>
    </row>
    <row r="981" spans="7:17" s="7" customFormat="1">
      <c r="G981" s="9"/>
      <c r="Q981" s="52"/>
    </row>
    <row r="982" spans="7:17" s="7" customFormat="1">
      <c r="G982" s="9"/>
      <c r="Q982" s="52"/>
    </row>
    <row r="983" spans="7:17" s="7" customFormat="1">
      <c r="G983" s="9"/>
      <c r="Q983" s="52"/>
    </row>
    <row r="984" spans="7:17" s="7" customFormat="1">
      <c r="G984" s="9"/>
      <c r="Q984" s="52"/>
    </row>
    <row r="985" spans="7:17" s="7" customFormat="1">
      <c r="G985" s="9"/>
      <c r="Q985" s="52"/>
    </row>
    <row r="986" spans="7:17" s="7" customFormat="1">
      <c r="G986" s="9"/>
      <c r="Q986" s="52"/>
    </row>
    <row r="987" spans="7:17" s="7" customFormat="1">
      <c r="G987" s="9"/>
      <c r="Q987" s="52"/>
    </row>
    <row r="988" spans="7:17" s="7" customFormat="1">
      <c r="G988" s="9"/>
      <c r="Q988" s="52"/>
    </row>
    <row r="989" spans="7:17" s="7" customFormat="1">
      <c r="G989" s="9"/>
      <c r="Q989" s="52"/>
    </row>
    <row r="990" spans="7:17" s="7" customFormat="1">
      <c r="G990" s="9"/>
      <c r="Q990" s="52"/>
    </row>
    <row r="991" spans="7:17" s="7" customFormat="1">
      <c r="G991" s="9"/>
      <c r="Q991" s="52"/>
    </row>
    <row r="992" spans="7:17" s="7" customFormat="1">
      <c r="G992" s="9"/>
      <c r="Q992" s="52"/>
    </row>
    <row r="993" spans="7:17" s="7" customFormat="1">
      <c r="G993" s="9"/>
      <c r="Q993" s="52"/>
    </row>
    <row r="994" spans="7:17" s="7" customFormat="1">
      <c r="G994" s="9"/>
      <c r="Q994" s="52"/>
    </row>
    <row r="995" spans="7:17" s="7" customFormat="1">
      <c r="G995" s="9"/>
      <c r="Q995" s="52"/>
    </row>
    <row r="996" spans="7:17" s="7" customFormat="1">
      <c r="G996" s="9"/>
      <c r="Q996" s="52"/>
    </row>
    <row r="997" spans="7:17" s="7" customFormat="1">
      <c r="G997" s="9"/>
      <c r="Q997" s="52"/>
    </row>
    <row r="998" spans="7:17" s="7" customFormat="1">
      <c r="G998" s="9"/>
      <c r="Q998" s="52"/>
    </row>
    <row r="999" spans="7:17" s="7" customFormat="1">
      <c r="G999" s="9"/>
      <c r="Q999" s="52"/>
    </row>
    <row r="1000" spans="7:17" s="7" customFormat="1">
      <c r="G1000" s="9"/>
      <c r="Q1000" s="52"/>
    </row>
    <row r="1001" spans="7:17" s="7" customFormat="1">
      <c r="G1001" s="9"/>
      <c r="Q1001" s="52"/>
    </row>
    <row r="1002" spans="7:17" s="7" customFormat="1">
      <c r="G1002" s="9"/>
      <c r="Q1002" s="52"/>
    </row>
    <row r="1003" spans="7:17" s="7" customFormat="1">
      <c r="G1003" s="9"/>
      <c r="Q1003" s="52"/>
    </row>
    <row r="1004" spans="7:17" s="7" customFormat="1">
      <c r="G1004" s="9"/>
      <c r="Q1004" s="52"/>
    </row>
    <row r="1005" spans="7:17" s="7" customFormat="1">
      <c r="G1005" s="9"/>
      <c r="Q1005" s="52"/>
    </row>
    <row r="1006" spans="7:17" s="7" customFormat="1">
      <c r="G1006" s="9"/>
      <c r="Q1006" s="52"/>
    </row>
    <row r="1007" spans="7:17" s="7" customFormat="1">
      <c r="G1007" s="9"/>
      <c r="Q1007" s="52"/>
    </row>
    <row r="1008" spans="7:17" s="7" customFormat="1">
      <c r="G1008" s="9"/>
      <c r="Q1008" s="52"/>
    </row>
    <row r="1009" spans="7:17" s="7" customFormat="1">
      <c r="G1009" s="9"/>
      <c r="Q1009" s="52"/>
    </row>
    <row r="1010" spans="7:17" s="7" customFormat="1">
      <c r="G1010" s="9"/>
      <c r="Q1010" s="52"/>
    </row>
    <row r="1011" spans="7:17" s="7" customFormat="1">
      <c r="G1011" s="9"/>
      <c r="Q1011" s="52"/>
    </row>
    <row r="1012" spans="7:17" s="7" customFormat="1">
      <c r="G1012" s="9"/>
      <c r="Q1012" s="52"/>
    </row>
    <row r="1013" spans="7:17" s="7" customFormat="1">
      <c r="G1013" s="9"/>
      <c r="Q1013" s="52"/>
    </row>
    <row r="1014" spans="7:17" s="7" customFormat="1">
      <c r="G1014" s="9"/>
      <c r="Q1014" s="52"/>
    </row>
    <row r="1015" spans="7:17" s="7" customFormat="1">
      <c r="G1015" s="9"/>
      <c r="Q1015" s="52"/>
    </row>
    <row r="1016" spans="7:17" s="7" customFormat="1">
      <c r="G1016" s="9"/>
      <c r="Q1016" s="52"/>
    </row>
    <row r="1017" spans="7:17" s="7" customFormat="1">
      <c r="G1017" s="9"/>
      <c r="Q1017" s="52"/>
    </row>
    <row r="1018" spans="7:17" s="7" customFormat="1">
      <c r="G1018" s="9"/>
      <c r="Q1018" s="52"/>
    </row>
    <row r="1019" spans="7:17" s="7" customFormat="1">
      <c r="G1019" s="9"/>
      <c r="Q1019" s="52"/>
    </row>
    <row r="1020" spans="7:17" s="7" customFormat="1">
      <c r="G1020" s="9"/>
      <c r="Q1020" s="52"/>
    </row>
    <row r="1021" spans="7:17" s="7" customFormat="1">
      <c r="G1021" s="9"/>
      <c r="Q1021" s="52"/>
    </row>
    <row r="1022" spans="7:17" s="7" customFormat="1">
      <c r="G1022" s="9"/>
      <c r="Q1022" s="52"/>
    </row>
    <row r="1023" spans="7:17" s="7" customFormat="1">
      <c r="G1023" s="9"/>
      <c r="Q1023" s="52"/>
    </row>
    <row r="1024" spans="7:17" s="7" customFormat="1">
      <c r="G1024" s="9"/>
      <c r="Q1024" s="52"/>
    </row>
    <row r="1025" spans="7:17" s="7" customFormat="1">
      <c r="G1025" s="9"/>
      <c r="Q1025" s="52"/>
    </row>
    <row r="1026" spans="7:17" s="7" customFormat="1">
      <c r="G1026" s="9"/>
      <c r="Q1026" s="52"/>
    </row>
    <row r="1027" spans="7:17" s="7" customFormat="1">
      <c r="G1027" s="9"/>
      <c r="Q1027" s="52"/>
    </row>
    <row r="1028" spans="7:17" s="7" customFormat="1">
      <c r="G1028" s="9"/>
      <c r="Q1028" s="52"/>
    </row>
    <row r="1029" spans="7:17" s="7" customFormat="1">
      <c r="G1029" s="9"/>
      <c r="Q1029" s="52"/>
    </row>
    <row r="1030" spans="7:17" s="7" customFormat="1">
      <c r="G1030" s="9"/>
      <c r="Q1030" s="52"/>
    </row>
    <row r="1031" spans="7:17" s="7" customFormat="1">
      <c r="G1031" s="9"/>
      <c r="Q1031" s="52"/>
    </row>
    <row r="1032" spans="7:17" s="7" customFormat="1">
      <c r="G1032" s="9"/>
      <c r="Q1032" s="52"/>
    </row>
    <row r="1033" spans="7:17" s="7" customFormat="1">
      <c r="G1033" s="9"/>
      <c r="Q1033" s="52"/>
    </row>
    <row r="1034" spans="7:17" s="7" customFormat="1">
      <c r="G1034" s="9"/>
      <c r="Q1034" s="52"/>
    </row>
    <row r="1035" spans="7:17" s="7" customFormat="1">
      <c r="G1035" s="9"/>
      <c r="Q1035" s="52"/>
    </row>
    <row r="1036" spans="7:17" s="7" customFormat="1">
      <c r="G1036" s="9"/>
      <c r="Q1036" s="52"/>
    </row>
    <row r="1037" spans="7:17" s="7" customFormat="1">
      <c r="G1037" s="9"/>
      <c r="Q1037" s="52"/>
    </row>
    <row r="1038" spans="7:17" s="7" customFormat="1">
      <c r="G1038" s="9"/>
      <c r="Q1038" s="52"/>
    </row>
    <row r="1039" spans="7:17" s="7" customFormat="1">
      <c r="G1039" s="9"/>
      <c r="Q1039" s="52"/>
    </row>
    <row r="1040" spans="7:17" s="7" customFormat="1">
      <c r="G1040" s="9"/>
      <c r="Q1040" s="52"/>
    </row>
    <row r="1041" spans="7:17" s="7" customFormat="1">
      <c r="G1041" s="9"/>
      <c r="Q1041" s="52"/>
    </row>
    <row r="1042" spans="7:17" s="7" customFormat="1">
      <c r="G1042" s="9"/>
      <c r="Q1042" s="52"/>
    </row>
    <row r="1043" spans="7:17" s="7" customFormat="1">
      <c r="G1043" s="9"/>
      <c r="Q1043" s="52"/>
    </row>
    <row r="1044" spans="7:17" s="7" customFormat="1">
      <c r="G1044" s="9"/>
      <c r="Q1044" s="52"/>
    </row>
    <row r="1045" spans="7:17" s="7" customFormat="1">
      <c r="G1045" s="9"/>
      <c r="Q1045" s="52"/>
    </row>
    <row r="1046" spans="7:17" s="7" customFormat="1">
      <c r="G1046" s="9"/>
      <c r="Q1046" s="52"/>
    </row>
    <row r="1047" spans="7:17" s="7" customFormat="1">
      <c r="G1047" s="9"/>
      <c r="Q1047" s="52"/>
    </row>
    <row r="1048" spans="7:17" s="7" customFormat="1">
      <c r="G1048" s="9"/>
      <c r="Q1048" s="52"/>
    </row>
    <row r="1049" spans="7:17" s="7" customFormat="1">
      <c r="G1049" s="9"/>
      <c r="Q1049" s="52"/>
    </row>
    <row r="1050" spans="7:17" s="7" customFormat="1">
      <c r="G1050" s="9"/>
      <c r="Q1050" s="52"/>
    </row>
    <row r="1051" spans="7:17" s="7" customFormat="1">
      <c r="G1051" s="9"/>
      <c r="Q1051" s="52"/>
    </row>
    <row r="1052" spans="7:17" s="7" customFormat="1">
      <c r="G1052" s="9"/>
      <c r="Q1052" s="52"/>
    </row>
    <row r="1053" spans="7:17" s="7" customFormat="1">
      <c r="G1053" s="9"/>
      <c r="Q1053" s="52"/>
    </row>
    <row r="1054" spans="7:17" s="7" customFormat="1">
      <c r="G1054" s="9"/>
      <c r="Q1054" s="52"/>
    </row>
    <row r="1055" spans="7:17" s="7" customFormat="1">
      <c r="G1055" s="9"/>
      <c r="Q1055" s="52"/>
    </row>
    <row r="1056" spans="7:17" s="7" customFormat="1">
      <c r="G1056" s="9"/>
      <c r="Q1056" s="52"/>
    </row>
    <row r="1057" spans="7:17" s="7" customFormat="1">
      <c r="G1057" s="9"/>
      <c r="Q1057" s="52"/>
    </row>
    <row r="1058" spans="7:17" s="7" customFormat="1">
      <c r="G1058" s="9"/>
      <c r="Q1058" s="52"/>
    </row>
    <row r="1059" spans="7:17" s="7" customFormat="1">
      <c r="G1059" s="9"/>
      <c r="Q1059" s="52"/>
    </row>
    <row r="1060" spans="7:17" s="7" customFormat="1">
      <c r="G1060" s="9"/>
      <c r="Q1060" s="52"/>
    </row>
    <row r="1061" spans="7:17" s="7" customFormat="1">
      <c r="G1061" s="9"/>
      <c r="Q1061" s="52"/>
    </row>
    <row r="1062" spans="7:17" s="7" customFormat="1">
      <c r="G1062" s="9"/>
      <c r="Q1062" s="52"/>
    </row>
    <row r="1063" spans="7:17" s="7" customFormat="1">
      <c r="G1063" s="9"/>
      <c r="Q1063" s="52"/>
    </row>
    <row r="1064" spans="7:17" s="7" customFormat="1">
      <c r="G1064" s="9"/>
      <c r="Q1064" s="52"/>
    </row>
    <row r="1065" spans="7:17" s="7" customFormat="1">
      <c r="G1065" s="9"/>
      <c r="Q1065" s="52"/>
    </row>
    <row r="1066" spans="7:17" s="7" customFormat="1">
      <c r="G1066" s="9"/>
      <c r="Q1066" s="52"/>
    </row>
    <row r="1067" spans="7:17" s="7" customFormat="1">
      <c r="G1067" s="9"/>
      <c r="Q1067" s="52"/>
    </row>
    <row r="1068" spans="7:17" s="7" customFormat="1">
      <c r="G1068" s="9"/>
      <c r="Q1068" s="52"/>
    </row>
    <row r="1069" spans="7:17" s="7" customFormat="1">
      <c r="G1069" s="9"/>
      <c r="Q1069" s="52"/>
    </row>
    <row r="1070" spans="7:17" s="7" customFormat="1">
      <c r="G1070" s="9"/>
      <c r="Q1070" s="52"/>
    </row>
    <row r="1071" spans="7:17" s="7" customFormat="1">
      <c r="G1071" s="9"/>
      <c r="Q1071" s="52"/>
    </row>
    <row r="1072" spans="7:17" s="7" customFormat="1">
      <c r="G1072" s="9"/>
      <c r="Q1072" s="52"/>
    </row>
    <row r="1073" spans="7:17" s="7" customFormat="1">
      <c r="G1073" s="9"/>
      <c r="Q1073" s="52"/>
    </row>
    <row r="1074" spans="7:17" s="7" customFormat="1">
      <c r="G1074" s="9"/>
      <c r="Q1074" s="52"/>
    </row>
    <row r="1075" spans="7:17" s="7" customFormat="1">
      <c r="G1075" s="9"/>
      <c r="Q1075" s="52"/>
    </row>
    <row r="1076" spans="7:17" s="7" customFormat="1">
      <c r="G1076" s="9"/>
      <c r="Q1076" s="52"/>
    </row>
    <row r="1077" spans="7:17" s="7" customFormat="1">
      <c r="G1077" s="9"/>
      <c r="Q1077" s="52"/>
    </row>
    <row r="1078" spans="7:17" s="7" customFormat="1">
      <c r="G1078" s="9"/>
      <c r="Q1078" s="52"/>
    </row>
    <row r="1079" spans="7:17" s="7" customFormat="1">
      <c r="G1079" s="9"/>
      <c r="Q1079" s="52"/>
    </row>
    <row r="1080" spans="7:17" s="7" customFormat="1">
      <c r="G1080" s="9"/>
      <c r="Q1080" s="52"/>
    </row>
    <row r="1081" spans="7:17" s="7" customFormat="1">
      <c r="G1081" s="9"/>
      <c r="Q1081" s="52"/>
    </row>
    <row r="1082" spans="7:17" s="7" customFormat="1">
      <c r="G1082" s="9"/>
      <c r="Q1082" s="52"/>
    </row>
    <row r="1083" spans="7:17" s="7" customFormat="1">
      <c r="G1083" s="9"/>
      <c r="Q1083" s="52"/>
    </row>
    <row r="1084" spans="7:17" s="7" customFormat="1">
      <c r="G1084" s="9"/>
      <c r="Q1084" s="52"/>
    </row>
    <row r="1085" spans="7:17" s="7" customFormat="1">
      <c r="G1085" s="9"/>
      <c r="Q1085" s="52"/>
    </row>
    <row r="1086" spans="7:17" s="7" customFormat="1">
      <c r="G1086" s="9"/>
      <c r="Q1086" s="52"/>
    </row>
    <row r="1087" spans="7:17" s="7" customFormat="1">
      <c r="G1087" s="9"/>
      <c r="Q1087" s="52"/>
    </row>
    <row r="1088" spans="7:17" s="7" customFormat="1">
      <c r="G1088" s="9"/>
      <c r="Q1088" s="52"/>
    </row>
    <row r="1089" spans="7:17" s="7" customFormat="1">
      <c r="G1089" s="9"/>
      <c r="Q1089" s="52"/>
    </row>
    <row r="1090" spans="7:17" s="7" customFormat="1">
      <c r="G1090" s="9"/>
      <c r="Q1090" s="52"/>
    </row>
    <row r="1091" spans="7:17" s="7" customFormat="1">
      <c r="G1091" s="9"/>
      <c r="Q1091" s="52"/>
    </row>
    <row r="1092" spans="7:17" s="7" customFormat="1">
      <c r="G1092" s="9"/>
      <c r="Q1092" s="52"/>
    </row>
    <row r="1093" spans="7:17" s="7" customFormat="1">
      <c r="G1093" s="9"/>
      <c r="Q1093" s="52"/>
    </row>
    <row r="1094" spans="7:17" s="7" customFormat="1">
      <c r="G1094" s="9"/>
      <c r="Q1094" s="52"/>
    </row>
    <row r="1095" spans="7:17" s="7" customFormat="1">
      <c r="G1095" s="9"/>
      <c r="Q1095" s="52"/>
    </row>
    <row r="1096" spans="7:17" s="7" customFormat="1">
      <c r="G1096" s="9"/>
      <c r="Q1096" s="52"/>
    </row>
    <row r="1097" spans="7:17" s="7" customFormat="1">
      <c r="G1097" s="9"/>
      <c r="Q1097" s="52"/>
    </row>
    <row r="1098" spans="7:17" s="7" customFormat="1">
      <c r="G1098" s="9"/>
      <c r="Q1098" s="52"/>
    </row>
    <row r="1099" spans="7:17" s="7" customFormat="1">
      <c r="G1099" s="9"/>
      <c r="Q1099" s="52"/>
    </row>
    <row r="1100" spans="7:17" s="7" customFormat="1">
      <c r="G1100" s="9"/>
      <c r="Q1100" s="52"/>
    </row>
    <row r="1101" spans="7:17" s="7" customFormat="1">
      <c r="G1101" s="9"/>
      <c r="Q1101" s="52"/>
    </row>
    <row r="1102" spans="7:17" s="7" customFormat="1">
      <c r="G1102" s="9"/>
      <c r="Q1102" s="52"/>
    </row>
    <row r="1103" spans="7:17" s="7" customFormat="1">
      <c r="G1103" s="9"/>
      <c r="Q1103" s="52"/>
    </row>
    <row r="1104" spans="7:17" s="7" customFormat="1">
      <c r="G1104" s="9"/>
      <c r="Q1104" s="52"/>
    </row>
    <row r="1105" spans="7:17" s="7" customFormat="1">
      <c r="G1105" s="9"/>
      <c r="Q1105" s="52"/>
    </row>
    <row r="1106" spans="7:17" s="7" customFormat="1">
      <c r="G1106" s="9"/>
      <c r="Q1106" s="52"/>
    </row>
    <row r="1107" spans="7:17" s="7" customFormat="1">
      <c r="G1107" s="9"/>
      <c r="Q1107" s="52"/>
    </row>
    <row r="1108" spans="7:17" s="7" customFormat="1">
      <c r="G1108" s="9"/>
      <c r="Q1108" s="52"/>
    </row>
    <row r="1109" spans="7:17" s="7" customFormat="1">
      <c r="G1109" s="9"/>
      <c r="Q1109" s="52"/>
    </row>
    <row r="1110" spans="7:17" s="7" customFormat="1">
      <c r="G1110" s="9"/>
      <c r="Q1110" s="52"/>
    </row>
    <row r="1111" spans="7:17" s="7" customFormat="1">
      <c r="G1111" s="9"/>
      <c r="Q1111" s="52"/>
    </row>
    <row r="1112" spans="7:17" s="7" customFormat="1">
      <c r="G1112" s="9"/>
      <c r="Q1112" s="52"/>
    </row>
    <row r="1113" spans="7:17" s="7" customFormat="1">
      <c r="G1113" s="9"/>
      <c r="Q1113" s="52"/>
    </row>
    <row r="1114" spans="7:17" s="7" customFormat="1">
      <c r="G1114" s="9"/>
      <c r="Q1114" s="52"/>
    </row>
    <row r="1115" spans="7:17" s="7" customFormat="1">
      <c r="G1115" s="9"/>
      <c r="Q1115" s="52"/>
    </row>
    <row r="1116" spans="7:17" s="7" customFormat="1">
      <c r="G1116" s="9"/>
      <c r="Q1116" s="52"/>
    </row>
    <row r="1117" spans="7:17" s="7" customFormat="1">
      <c r="G1117" s="9"/>
      <c r="Q1117" s="52"/>
    </row>
    <row r="1118" spans="7:17" s="7" customFormat="1">
      <c r="G1118" s="9"/>
      <c r="Q1118" s="52"/>
    </row>
    <row r="1119" spans="7:17" s="7" customFormat="1">
      <c r="G1119" s="9"/>
      <c r="Q1119" s="52"/>
    </row>
    <row r="1120" spans="7:17" s="7" customFormat="1">
      <c r="G1120" s="9"/>
      <c r="Q1120" s="52"/>
    </row>
    <row r="1121" spans="7:17" s="7" customFormat="1">
      <c r="G1121" s="9"/>
      <c r="Q1121" s="52"/>
    </row>
    <row r="1122" spans="7:17" s="7" customFormat="1">
      <c r="G1122" s="9"/>
      <c r="Q1122" s="52"/>
    </row>
    <row r="1123" spans="7:17" s="7" customFormat="1">
      <c r="G1123" s="9"/>
      <c r="Q1123" s="52"/>
    </row>
    <row r="1124" spans="7:17" s="7" customFormat="1">
      <c r="G1124" s="9"/>
      <c r="Q1124" s="52"/>
    </row>
    <row r="1125" spans="7:17" s="7" customFormat="1">
      <c r="G1125" s="9"/>
      <c r="Q1125" s="52"/>
    </row>
    <row r="1126" spans="7:17" s="7" customFormat="1">
      <c r="G1126" s="9"/>
      <c r="Q1126" s="52"/>
    </row>
    <row r="1127" spans="7:17" s="7" customFormat="1">
      <c r="G1127" s="9"/>
      <c r="Q1127" s="52"/>
    </row>
    <row r="1128" spans="7:17" s="7" customFormat="1">
      <c r="G1128" s="9"/>
      <c r="Q1128" s="52"/>
    </row>
    <row r="1129" spans="7:17" s="7" customFormat="1">
      <c r="G1129" s="9"/>
      <c r="Q1129" s="52"/>
    </row>
    <row r="1130" spans="7:17" s="7" customFormat="1">
      <c r="G1130" s="9"/>
      <c r="Q1130" s="52"/>
    </row>
    <row r="1131" spans="7:17" s="7" customFormat="1">
      <c r="G1131" s="9"/>
      <c r="Q1131" s="52"/>
    </row>
    <row r="1132" spans="7:17" s="7" customFormat="1">
      <c r="G1132" s="9"/>
      <c r="Q1132" s="52"/>
    </row>
    <row r="1133" spans="7:17" s="7" customFormat="1">
      <c r="G1133" s="9"/>
      <c r="Q1133" s="52"/>
    </row>
    <row r="1134" spans="7:17" s="7" customFormat="1">
      <c r="G1134" s="9"/>
      <c r="Q1134" s="52"/>
    </row>
    <row r="1135" spans="7:17" s="7" customFormat="1">
      <c r="G1135" s="9"/>
      <c r="Q1135" s="52"/>
    </row>
    <row r="1136" spans="7:17" s="7" customFormat="1">
      <c r="G1136" s="9"/>
      <c r="Q1136" s="52"/>
    </row>
    <row r="1137" spans="7:17" s="7" customFormat="1">
      <c r="G1137" s="9"/>
      <c r="Q1137" s="52"/>
    </row>
    <row r="1138" spans="7:17" s="7" customFormat="1">
      <c r="G1138" s="9"/>
      <c r="Q1138" s="52"/>
    </row>
    <row r="1139" spans="7:17" s="7" customFormat="1">
      <c r="G1139" s="9"/>
      <c r="Q1139" s="52"/>
    </row>
    <row r="1140" spans="7:17" s="7" customFormat="1">
      <c r="G1140" s="9"/>
      <c r="Q1140" s="52"/>
    </row>
    <row r="1141" spans="7:17" s="7" customFormat="1">
      <c r="G1141" s="9"/>
      <c r="Q1141" s="52"/>
    </row>
    <row r="1142" spans="7:17" s="7" customFormat="1">
      <c r="G1142" s="9"/>
      <c r="Q1142" s="52"/>
    </row>
    <row r="1143" spans="7:17" s="7" customFormat="1">
      <c r="G1143" s="9"/>
      <c r="Q1143" s="52"/>
    </row>
    <row r="1144" spans="7:17" s="7" customFormat="1">
      <c r="G1144" s="9"/>
      <c r="Q1144" s="52"/>
    </row>
    <row r="1145" spans="7:17" s="7" customFormat="1">
      <c r="G1145" s="9"/>
      <c r="Q1145" s="52"/>
    </row>
    <row r="1146" spans="7:17" s="7" customFormat="1">
      <c r="G1146" s="9"/>
      <c r="Q1146" s="52"/>
    </row>
    <row r="1147" spans="7:17" s="7" customFormat="1">
      <c r="G1147" s="9"/>
      <c r="Q1147" s="52"/>
    </row>
    <row r="1148" spans="7:17" s="7" customFormat="1">
      <c r="G1148" s="9"/>
      <c r="Q1148" s="52"/>
    </row>
    <row r="1149" spans="7:17" s="7" customFormat="1">
      <c r="G1149" s="9"/>
      <c r="Q1149" s="52"/>
    </row>
    <row r="1150" spans="7:17" s="7" customFormat="1">
      <c r="G1150" s="9"/>
      <c r="Q1150" s="52"/>
    </row>
    <row r="1151" spans="7:17" s="7" customFormat="1">
      <c r="G1151" s="9"/>
      <c r="Q1151" s="52"/>
    </row>
    <row r="1152" spans="7:17" s="7" customFormat="1">
      <c r="G1152" s="9"/>
      <c r="Q1152" s="52"/>
    </row>
    <row r="1153" spans="7:17" s="7" customFormat="1">
      <c r="G1153" s="9"/>
      <c r="Q1153" s="52"/>
    </row>
    <row r="1154" spans="7:17" s="7" customFormat="1">
      <c r="G1154" s="9"/>
      <c r="Q1154" s="52"/>
    </row>
    <row r="1155" spans="7:17" s="7" customFormat="1">
      <c r="G1155" s="9"/>
      <c r="Q1155" s="52"/>
    </row>
    <row r="1156" spans="7:17" s="7" customFormat="1">
      <c r="G1156" s="9"/>
      <c r="Q1156" s="52"/>
    </row>
    <row r="1157" spans="7:17" s="7" customFormat="1">
      <c r="G1157" s="9"/>
      <c r="Q1157" s="52"/>
    </row>
    <row r="1158" spans="7:17" s="7" customFormat="1">
      <c r="G1158" s="9"/>
      <c r="Q1158" s="52"/>
    </row>
    <row r="1159" spans="7:17" s="7" customFormat="1">
      <c r="G1159" s="9"/>
      <c r="Q1159" s="52"/>
    </row>
    <row r="1160" spans="7:17" s="7" customFormat="1">
      <c r="G1160" s="9"/>
      <c r="Q1160" s="52"/>
    </row>
    <row r="1161" spans="7:17" s="7" customFormat="1">
      <c r="G1161" s="9"/>
      <c r="Q1161" s="52"/>
    </row>
    <row r="1162" spans="7:17" s="7" customFormat="1">
      <c r="G1162" s="9"/>
      <c r="Q1162" s="52"/>
    </row>
    <row r="1163" spans="7:17" s="7" customFormat="1">
      <c r="G1163" s="9"/>
      <c r="Q1163" s="52"/>
    </row>
    <row r="1164" spans="7:17" s="7" customFormat="1">
      <c r="G1164" s="9"/>
      <c r="Q1164" s="52"/>
    </row>
    <row r="1165" spans="7:17" s="7" customFormat="1">
      <c r="G1165" s="9"/>
      <c r="Q1165" s="52"/>
    </row>
    <row r="1166" spans="7:17" s="7" customFormat="1">
      <c r="G1166" s="9"/>
      <c r="Q1166" s="52"/>
    </row>
    <row r="1167" spans="7:17" s="7" customFormat="1">
      <c r="G1167" s="9"/>
      <c r="Q1167" s="52"/>
    </row>
    <row r="1168" spans="7:17" s="7" customFormat="1">
      <c r="G1168" s="9"/>
      <c r="Q1168" s="52"/>
    </row>
    <row r="1169" spans="7:17" s="7" customFormat="1">
      <c r="G1169" s="9"/>
      <c r="Q1169" s="52"/>
    </row>
    <row r="1170" spans="7:17" s="7" customFormat="1">
      <c r="G1170" s="9"/>
      <c r="Q1170" s="52"/>
    </row>
    <row r="1171" spans="7:17" s="7" customFormat="1">
      <c r="G1171" s="9"/>
      <c r="Q1171" s="52"/>
    </row>
    <row r="1172" spans="7:17" s="7" customFormat="1">
      <c r="G1172" s="9"/>
      <c r="Q1172" s="52"/>
    </row>
    <row r="1173" spans="7:17" s="7" customFormat="1">
      <c r="G1173" s="9"/>
      <c r="Q1173" s="52"/>
    </row>
    <row r="1174" spans="7:17" s="7" customFormat="1">
      <c r="G1174" s="9"/>
      <c r="Q1174" s="52"/>
    </row>
    <row r="1175" spans="7:17" s="7" customFormat="1">
      <c r="G1175" s="9"/>
      <c r="Q1175" s="52"/>
    </row>
    <row r="1176" spans="7:17" s="7" customFormat="1">
      <c r="G1176" s="9"/>
      <c r="Q1176" s="52"/>
    </row>
    <row r="1177" spans="7:17" s="7" customFormat="1">
      <c r="G1177" s="9"/>
      <c r="Q1177" s="52"/>
    </row>
    <row r="1178" spans="7:17" s="7" customFormat="1">
      <c r="G1178" s="9"/>
      <c r="Q1178" s="52"/>
    </row>
    <row r="1179" spans="7:17" s="7" customFormat="1">
      <c r="G1179" s="9"/>
      <c r="Q1179" s="52"/>
    </row>
    <row r="1180" spans="7:17" s="7" customFormat="1">
      <c r="G1180" s="9"/>
      <c r="Q1180" s="52"/>
    </row>
    <row r="1181" spans="7:17" s="7" customFormat="1">
      <c r="G1181" s="9"/>
      <c r="Q1181" s="52"/>
    </row>
    <row r="1182" spans="7:17" s="7" customFormat="1">
      <c r="G1182" s="9"/>
      <c r="Q1182" s="52"/>
    </row>
    <row r="1183" spans="7:17" s="7" customFormat="1">
      <c r="G1183" s="9"/>
      <c r="Q1183" s="52"/>
    </row>
    <row r="1184" spans="7:17" s="7" customFormat="1">
      <c r="G1184" s="9"/>
      <c r="Q1184" s="52"/>
    </row>
    <row r="1185" spans="7:17" s="7" customFormat="1">
      <c r="G1185" s="9"/>
      <c r="Q1185" s="52"/>
    </row>
    <row r="1186" spans="7:17" s="7" customFormat="1">
      <c r="G1186" s="9"/>
      <c r="Q1186" s="52"/>
    </row>
    <row r="1187" spans="7:17" s="7" customFormat="1">
      <c r="G1187" s="9"/>
      <c r="Q1187" s="52"/>
    </row>
    <row r="1188" spans="7:17" s="7" customFormat="1">
      <c r="G1188" s="9"/>
      <c r="Q1188" s="52"/>
    </row>
    <row r="1189" spans="7:17" s="7" customFormat="1">
      <c r="G1189" s="9"/>
      <c r="Q1189" s="52"/>
    </row>
    <row r="1190" spans="7:17" s="7" customFormat="1">
      <c r="G1190" s="9"/>
      <c r="Q1190" s="52"/>
    </row>
    <row r="1191" spans="7:17" s="7" customFormat="1">
      <c r="G1191" s="9"/>
      <c r="Q1191" s="52"/>
    </row>
    <row r="1192" spans="7:17" s="7" customFormat="1">
      <c r="G1192" s="9"/>
      <c r="Q1192" s="52"/>
    </row>
    <row r="1193" spans="7:17" s="7" customFormat="1">
      <c r="G1193" s="9"/>
      <c r="Q1193" s="52"/>
    </row>
    <row r="1194" spans="7:17" s="7" customFormat="1">
      <c r="G1194" s="9"/>
      <c r="Q1194" s="52"/>
    </row>
    <row r="1195" spans="7:17" s="7" customFormat="1">
      <c r="G1195" s="9"/>
      <c r="Q1195" s="52"/>
    </row>
    <row r="1196" spans="7:17" s="7" customFormat="1">
      <c r="G1196" s="9"/>
      <c r="Q1196" s="52"/>
    </row>
    <row r="1197" spans="7:17" s="7" customFormat="1">
      <c r="G1197" s="9"/>
      <c r="Q1197" s="52"/>
    </row>
    <row r="1198" spans="7:17" s="7" customFormat="1">
      <c r="G1198" s="9"/>
      <c r="Q1198" s="52"/>
    </row>
    <row r="1199" spans="7:17" s="7" customFormat="1">
      <c r="G1199" s="9"/>
      <c r="Q1199" s="52"/>
    </row>
    <row r="1200" spans="7:17" s="7" customFormat="1">
      <c r="G1200" s="9"/>
      <c r="Q1200" s="52"/>
    </row>
    <row r="1201" spans="6:19" s="7" customFormat="1">
      <c r="G1201" s="9"/>
      <c r="Q1201" s="52"/>
    </row>
    <row r="1202" spans="6:19" s="7" customFormat="1">
      <c r="G1202" s="9"/>
      <c r="Q1202" s="52"/>
    </row>
    <row r="1203" spans="6:19" s="7" customFormat="1">
      <c r="F1203" s="9"/>
      <c r="G1203" s="9"/>
      <c r="P1203" s="14"/>
      <c r="Q1203" s="56"/>
      <c r="R1203" s="16"/>
      <c r="S1203" s="13"/>
    </row>
    <row r="1204" spans="6:19" s="7" customFormat="1">
      <c r="F1204" s="9"/>
      <c r="G1204" s="9"/>
      <c r="P1204" s="14"/>
      <c r="Q1204" s="56"/>
      <c r="R1204" s="16"/>
      <c r="S1204" s="13"/>
    </row>
    <row r="1205" spans="6:19" s="7" customFormat="1">
      <c r="F1205" s="9"/>
      <c r="G1205" s="9"/>
      <c r="P1205" s="14"/>
      <c r="Q1205" s="56"/>
      <c r="R1205" s="16"/>
      <c r="S1205" s="13"/>
    </row>
    <row r="1206" spans="6:19" s="7" customFormat="1">
      <c r="F1206" s="9"/>
      <c r="G1206" s="9"/>
      <c r="P1206" s="14"/>
      <c r="Q1206" s="56"/>
      <c r="R1206" s="16"/>
      <c r="S1206" s="13"/>
    </row>
    <row r="1207" spans="6:19" s="7" customFormat="1">
      <c r="F1207" s="9"/>
      <c r="G1207" s="9"/>
      <c r="P1207" s="14"/>
      <c r="Q1207" s="56"/>
      <c r="R1207" s="16"/>
      <c r="S1207" s="13"/>
    </row>
    <row r="1208" spans="6:19" s="7" customFormat="1">
      <c r="F1208" s="9"/>
      <c r="G1208" s="9"/>
      <c r="P1208" s="14"/>
      <c r="Q1208" s="56"/>
      <c r="R1208" s="16"/>
      <c r="S1208" s="13"/>
    </row>
    <row r="1209" spans="6:19" s="7" customFormat="1">
      <c r="F1209" s="9"/>
      <c r="G1209" s="9"/>
      <c r="P1209" s="14"/>
      <c r="Q1209" s="56"/>
      <c r="R1209" s="16"/>
      <c r="S1209" s="13"/>
    </row>
    <row r="1210" spans="6:19" s="7" customFormat="1">
      <c r="F1210" s="9"/>
      <c r="G1210" s="9"/>
      <c r="P1210" s="14"/>
      <c r="Q1210" s="56"/>
      <c r="R1210" s="16"/>
      <c r="S1210" s="13"/>
    </row>
    <row r="1211" spans="6:19" s="7" customFormat="1">
      <c r="F1211" s="9"/>
      <c r="G1211" s="9"/>
      <c r="P1211" s="14"/>
      <c r="Q1211" s="56"/>
      <c r="R1211" s="16"/>
      <c r="S1211" s="13"/>
    </row>
    <row r="1212" spans="6:19" s="7" customFormat="1">
      <c r="F1212" s="9"/>
      <c r="G1212" s="9"/>
      <c r="P1212" s="14"/>
      <c r="Q1212" s="56"/>
      <c r="R1212" s="16"/>
      <c r="S1212" s="13"/>
    </row>
    <row r="1213" spans="6:19" s="7" customFormat="1">
      <c r="F1213" s="9"/>
      <c r="G1213" s="9"/>
      <c r="P1213" s="14"/>
      <c r="Q1213" s="56"/>
      <c r="R1213" s="16"/>
      <c r="S1213" s="13"/>
    </row>
    <row r="1214" spans="6:19" s="7" customFormat="1">
      <c r="F1214" s="9"/>
      <c r="G1214" s="9"/>
      <c r="P1214" s="14"/>
      <c r="Q1214" s="56"/>
      <c r="R1214" s="16"/>
      <c r="S1214" s="13"/>
    </row>
    <row r="1215" spans="6:19" s="7" customFormat="1">
      <c r="F1215" s="9"/>
      <c r="G1215" s="9"/>
      <c r="P1215" s="14"/>
      <c r="Q1215" s="56"/>
      <c r="R1215" s="16"/>
      <c r="S1215" s="13"/>
    </row>
    <row r="1216" spans="6:19" s="7" customFormat="1">
      <c r="F1216" s="9"/>
      <c r="G1216" s="9"/>
      <c r="P1216" s="14"/>
      <c r="Q1216" s="56"/>
      <c r="R1216" s="16"/>
      <c r="S1216" s="13"/>
    </row>
    <row r="1217" spans="6:19" s="7" customFormat="1">
      <c r="F1217" s="9"/>
      <c r="G1217" s="9"/>
      <c r="P1217" s="14"/>
      <c r="Q1217" s="56"/>
      <c r="R1217" s="16"/>
      <c r="S1217" s="13"/>
    </row>
    <row r="1218" spans="6:19" s="7" customFormat="1">
      <c r="F1218" s="9"/>
      <c r="G1218" s="9"/>
      <c r="P1218" s="14"/>
      <c r="Q1218" s="56"/>
      <c r="R1218" s="16"/>
      <c r="S1218" s="13"/>
    </row>
    <row r="1219" spans="6:19" s="7" customFormat="1">
      <c r="F1219" s="9"/>
      <c r="G1219" s="9"/>
      <c r="P1219" s="14"/>
      <c r="Q1219" s="56"/>
      <c r="R1219" s="16"/>
      <c r="S1219" s="13"/>
    </row>
    <row r="1220" spans="6:19">
      <c r="F1220" s="9"/>
      <c r="G1220" s="9"/>
      <c r="H1220" s="7"/>
      <c r="I1220" s="7"/>
      <c r="J1220" s="7"/>
      <c r="K1220" s="7"/>
      <c r="L1220" s="7"/>
      <c r="M1220" s="7"/>
      <c r="N1220" s="7"/>
      <c r="O1220" s="7"/>
      <c r="P1220" s="14"/>
      <c r="Q1220" s="56"/>
      <c r="R1220" s="16"/>
      <c r="S1220" s="13"/>
    </row>
    <row r="1221" spans="6:19">
      <c r="F1221" s="9"/>
      <c r="G1221" s="9"/>
      <c r="H1221" s="7"/>
      <c r="I1221" s="7"/>
      <c r="J1221" s="7"/>
      <c r="K1221" s="7"/>
      <c r="L1221" s="7"/>
      <c r="M1221" s="7"/>
      <c r="N1221" s="7"/>
      <c r="O1221" s="7"/>
      <c r="P1221" s="14"/>
      <c r="Q1221" s="56"/>
      <c r="R1221" s="16"/>
      <c r="S1221" s="13"/>
    </row>
    <row r="1222" spans="6:19">
      <c r="F1222" s="9"/>
      <c r="G1222" s="9"/>
      <c r="H1222" s="7"/>
      <c r="I1222" s="7"/>
      <c r="J1222" s="7"/>
      <c r="K1222" s="7"/>
      <c r="L1222" s="7"/>
      <c r="M1222" s="7"/>
      <c r="N1222" s="7"/>
      <c r="O1222" s="7"/>
      <c r="P1222" s="14"/>
      <c r="Q1222" s="56"/>
      <c r="R1222" s="16"/>
      <c r="S1222" s="13"/>
    </row>
    <row r="1223" spans="6:19">
      <c r="F1223" s="9"/>
      <c r="G1223" s="9"/>
      <c r="H1223" s="7"/>
      <c r="I1223" s="7"/>
      <c r="J1223" s="7"/>
      <c r="K1223" s="7"/>
      <c r="L1223" s="7"/>
      <c r="M1223" s="7"/>
      <c r="N1223" s="7"/>
      <c r="O1223" s="7"/>
      <c r="P1223" s="14"/>
      <c r="Q1223" s="56"/>
      <c r="R1223" s="16"/>
      <c r="S1223" s="13"/>
    </row>
    <row r="1224" spans="6:19">
      <c r="F1224" s="9"/>
      <c r="G1224" s="9"/>
      <c r="H1224" s="7"/>
      <c r="I1224" s="7"/>
      <c r="J1224" s="7"/>
      <c r="K1224" s="7"/>
      <c r="L1224" s="7"/>
      <c r="M1224" s="7"/>
      <c r="N1224" s="7"/>
      <c r="O1224" s="7"/>
      <c r="P1224" s="14"/>
      <c r="Q1224" s="56"/>
      <c r="R1224" s="16"/>
      <c r="S1224" s="13"/>
    </row>
    <row r="1225" spans="6:19">
      <c r="F1225" s="9"/>
      <c r="G1225" s="9"/>
      <c r="H1225" s="7"/>
      <c r="I1225" s="7"/>
      <c r="J1225" s="7"/>
      <c r="K1225" s="7"/>
      <c r="L1225" s="7"/>
      <c r="M1225" s="7"/>
      <c r="N1225" s="7"/>
      <c r="O1225" s="7"/>
      <c r="P1225" s="14"/>
      <c r="Q1225" s="56"/>
      <c r="R1225" s="16"/>
      <c r="S1225" s="13"/>
    </row>
    <row r="1226" spans="6:19">
      <c r="F1226" s="9"/>
      <c r="G1226" s="9"/>
      <c r="H1226" s="7"/>
      <c r="I1226" s="7"/>
      <c r="J1226" s="7"/>
      <c r="K1226" s="7"/>
      <c r="L1226" s="7"/>
      <c r="M1226" s="7"/>
      <c r="N1226" s="7"/>
      <c r="O1226" s="7"/>
      <c r="P1226" s="14"/>
      <c r="Q1226" s="56"/>
      <c r="R1226" s="16"/>
      <c r="S1226" s="13"/>
    </row>
    <row r="1227" spans="6:19">
      <c r="F1227" s="9"/>
      <c r="G1227" s="9"/>
      <c r="H1227" s="7"/>
      <c r="I1227" s="7"/>
      <c r="J1227" s="7"/>
      <c r="K1227" s="7"/>
      <c r="L1227" s="7"/>
      <c r="M1227" s="7"/>
      <c r="N1227" s="7"/>
      <c r="O1227" s="7"/>
      <c r="P1227" s="14"/>
      <c r="Q1227" s="56"/>
      <c r="R1227" s="16"/>
      <c r="S1227" s="13"/>
    </row>
    <row r="1228" spans="6:19">
      <c r="F1228" s="9"/>
      <c r="G1228" s="9"/>
      <c r="H1228" s="7"/>
      <c r="I1228" s="7"/>
      <c r="J1228" s="7"/>
      <c r="K1228" s="7"/>
      <c r="L1228" s="7"/>
      <c r="M1228" s="7"/>
      <c r="N1228" s="7"/>
      <c r="O1228" s="7"/>
      <c r="P1228" s="14"/>
      <c r="Q1228" s="56"/>
      <c r="R1228" s="16"/>
      <c r="S1228" s="13"/>
    </row>
    <row r="1229" spans="6:19">
      <c r="F1229" s="9"/>
      <c r="G1229" s="9"/>
      <c r="H1229" s="7"/>
      <c r="I1229" s="7"/>
      <c r="J1229" s="7"/>
      <c r="K1229" s="7"/>
      <c r="L1229" s="7"/>
      <c r="M1229" s="7"/>
      <c r="N1229" s="7"/>
      <c r="O1229" s="7"/>
      <c r="P1229" s="14"/>
      <c r="Q1229" s="56"/>
      <c r="R1229" s="16"/>
      <c r="S1229" s="13"/>
    </row>
    <row r="1230" spans="6:19">
      <c r="F1230" s="9"/>
      <c r="G1230" s="9"/>
      <c r="P1230" s="14"/>
      <c r="Q1230" s="56"/>
      <c r="R1230" s="16"/>
      <c r="S1230" s="13"/>
    </row>
    <row r="1231" spans="6:19">
      <c r="F1231" s="9"/>
      <c r="G1231" s="9"/>
      <c r="P1231" s="14"/>
      <c r="Q1231" s="56"/>
      <c r="R1231" s="16"/>
      <c r="S1231" s="13"/>
    </row>
    <row r="1232" spans="6:19">
      <c r="F1232" s="9"/>
      <c r="G1232" s="9"/>
      <c r="P1232" s="14"/>
      <c r="Q1232" s="56"/>
      <c r="R1232" s="16"/>
      <c r="S1232" s="13"/>
    </row>
    <row r="1233" spans="6:19">
      <c r="F1233" s="9"/>
      <c r="G1233" s="9"/>
      <c r="P1233" s="14"/>
      <c r="Q1233" s="56"/>
      <c r="R1233" s="16"/>
      <c r="S1233" s="13"/>
    </row>
  </sheetData>
  <sheetProtection algorithmName="SHA-512" hashValue="XHAJs8RPgabjEmrLYKw0b5SoWUFRdneoM0TZtOX6gZzrLmxyAjK8f8Zv8CYHuu4KOCiUzlDi0TRQ9ebF646wXQ==" saltValue="MX3lXliAZDpu7CzXyaKa+w==" spinCount="100000" sheet="1" objects="1" scenarios="1" selectLockedCells="1" selectUnlockedCells="1"/>
  <mergeCells count="23">
    <mergeCell ref="F8:F10"/>
    <mergeCell ref="D9:D10"/>
    <mergeCell ref="D12:D14"/>
    <mergeCell ref="F12:F13"/>
    <mergeCell ref="I12:L20"/>
    <mergeCell ref="D16:D17"/>
    <mergeCell ref="D19:D20"/>
    <mergeCell ref="C2:D2"/>
    <mergeCell ref="U3:U4"/>
    <mergeCell ref="V4:AF4"/>
    <mergeCell ref="G5:G7"/>
    <mergeCell ref="D6:D7"/>
    <mergeCell ref="M6:S6"/>
    <mergeCell ref="F2:G2"/>
    <mergeCell ref="F3:G3"/>
    <mergeCell ref="I2:P3"/>
    <mergeCell ref="J23:L30"/>
    <mergeCell ref="H28:I30"/>
    <mergeCell ref="G32:G34"/>
    <mergeCell ref="K42:O52"/>
    <mergeCell ref="G54:G56"/>
    <mergeCell ref="K55:O65"/>
    <mergeCell ref="G22:G24"/>
  </mergeCells>
  <phoneticPr fontId="2" type="noConversion"/>
  <conditionalFormatting sqref="P30:U32 J35:L35 J7:M34">
    <cfRule type="containsText" dxfId="6" priority="8" operator="containsText" text="Correct">
      <formula>NOT(ISERROR(SEARCH("Correct",J7)))</formula>
    </cfRule>
    <cfRule type="containsText" dxfId="5" priority="9" operator="containsText" text="ERROR">
      <formula>NOT(ISERROR(SEARCH("ERROR",J7)))</formula>
    </cfRule>
  </conditionalFormatting>
  <conditionalFormatting sqref="L5:L35">
    <cfRule type="containsText" dxfId="4" priority="5" operator="containsText" text="CAUTION">
      <formula>NOT(ISERROR(SEARCH("CAUTION",L5)))</formula>
    </cfRule>
  </conditionalFormatting>
  <conditionalFormatting sqref="I39:N40">
    <cfRule type="containsText" dxfId="3" priority="3" operator="containsText" text="Correct">
      <formula>NOT(ISERROR(SEARCH("Correct",I39)))</formula>
    </cfRule>
    <cfRule type="containsText" dxfId="2" priority="4" operator="containsText" text="ERROR">
      <formula>NOT(ISERROR(SEARCH("ERROR",I39)))</formula>
    </cfRule>
  </conditionalFormatting>
  <conditionalFormatting sqref="J43:J48">
    <cfRule type="containsText" dxfId="1" priority="1" operator="containsText" text="Correct">
      <formula>NOT(ISERROR(SEARCH("Correct",J43)))</formula>
    </cfRule>
    <cfRule type="containsText" dxfId="0" priority="2" operator="containsText" text="ERROR">
      <formula>NOT(ISERROR(SEARCH("ERROR",J43)))</formula>
    </cfRule>
  </conditionalFormatting>
  <dataValidations disablePrompts="1" count="2">
    <dataValidation type="list" allowBlank="1" showInputMessage="1" showErrorMessage="1" sqref="Q169:Q65402" xr:uid="{00000000-0002-0000-0100-000000000000}">
      <formula1>$AS$5:$AS$6</formula1>
    </dataValidation>
    <dataValidation type="list" allowBlank="1" showInputMessage="1" showErrorMessage="1" sqref="R74:R121" xr:uid="{00000000-0002-0000-0100-000001000000}">
      <formula1>#REF!</formula1>
    </dataValidation>
  </dataValidations>
  <hyperlinks>
    <hyperlink ref="G32:G34" location="'Seth''s Budget'!C5" tooltip="View Instructions" display="#2" xr:uid="{00000000-0004-0000-0100-000000000000}"/>
    <hyperlink ref="G54:G56" location="'Seth''s Budget'!C5" tooltip="View Instructions" display="#2" xr:uid="{00000000-0004-0000-0100-000001000000}"/>
  </hyperlinks>
  <pageMargins left="0.75" right="0.75" top="0.75" bottom="0.75" header="0.3" footer="0.3"/>
  <headerFooter alignWithMargins="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593444-2314-462F-A12C-2BFD40612080}">
  <ds:schemaRefs>
    <ds:schemaRef ds:uri="http://schemas.microsoft.com/sharepoint/v3/contenttype/forms"/>
  </ds:schemaRefs>
</ds:datastoreItem>
</file>

<file path=customXml/itemProps2.xml><?xml version="1.0" encoding="utf-8"?>
<ds:datastoreItem xmlns:ds="http://schemas.openxmlformats.org/officeDocument/2006/customXml" ds:itemID="{3533D911-D796-4071-AC74-071CC6A2DC30}">
  <ds:schemaRefs>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documentManagement/types"/>
    <ds:schemaRef ds:uri="http://schemas.microsoft.com/office/2006/metadata/properties"/>
    <ds:schemaRef ds:uri="0acb5147-8577-475e-9c5c-8643af49afee"/>
    <ds:schemaRef ds:uri="http://purl.org/dc/dcmitype/"/>
    <ds:schemaRef ds:uri="http://purl.org/dc/elements/1.1/"/>
  </ds:schemaRefs>
</ds:datastoreItem>
</file>

<file path=customXml/itemProps3.xml><?xml version="1.0" encoding="utf-8"?>
<ds:datastoreItem xmlns:ds="http://schemas.openxmlformats.org/officeDocument/2006/customXml" ds:itemID="{2DEA5AAF-F304-4B7E-9A62-AE7755B47D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Craig's Report</vt:lpstr>
      <vt:lpstr>How Did I 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Imac User</dc:creator>
  <cp:lastModifiedBy>Nelson, Curtis</cp:lastModifiedBy>
  <cp:lastPrinted>2012-12-31T20:03:10Z</cp:lastPrinted>
  <dcterms:created xsi:type="dcterms:W3CDTF">2005-09-30T20:57:35Z</dcterms:created>
  <dcterms:modified xsi:type="dcterms:W3CDTF">2022-04-18T18:32:53Z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