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62" documentId="11_6E02BB2A03CD484BB3BEC2D90113893767994AF1" xr6:coauthVersionLast="47" xr6:coauthVersionMax="47" xr10:uidLastSave="{37880CB7-06A3-4414-99FA-E76D7C25CB4B}"/>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<sst xmlns="http://schemas.openxmlformats.org/spreadsheetml/2006/main" count="160" uniqueCount="90">
  <si>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</si>
  <si>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</si>
  <si>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</si>
  <si>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</si>
  <si>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</si>
  <si>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</si>
  <si>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</si>
  <si>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</si>
  <si>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</si>
  <si>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</si>
  <si>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</si>
  <si>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</si>
  <si>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</si>
  <si>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</si>
  <si>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</si>
  <si>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</si>
  <si>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</si>
  <si>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</si>
  <si>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</si>
  <si>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</si>
  <si>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</si>
  <si>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</si>
  <si>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</si>
  <si>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</si>
  <si>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</si>
  <si>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</si>
  <si>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</si>
  <si>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</si>
  <si>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</si>
  <si>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</si>
  <si>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</si>
  <si>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</si>
  <si>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</si>
  <si>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</si>
  <si>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</si>
  <si>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</si>
  <si>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</si>
  <si>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</si>
  <si>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</si>
  <si>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</si>
  <si>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</si>
  <si>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</si>
  <si>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</si>
  <si>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</si>
  <si>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</si>
  <si>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</si>
  <si>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</si>
  <si>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</si>
  <si>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</si>
  <si>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</si>
  <si>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</si>
  <si>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</si>
  <si>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</si>
  <si>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</si>
  <si>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</si>
  <si>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</si>
  <si>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</si>
  <si>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</si>
  <si>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</si>
  <si>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</si>
  <si>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</si>
  <si>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</si>
  <si>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</si>
  <si>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</si>
  <si>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</si>
  <si>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</si>
  <si>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</si>
  <si>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</si>
  <si>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</si>
  <si>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</si>
  <si>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</si>
  <si>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</si>
  <si>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</si>
  <si>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</si>
  <si>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</si>
  <si>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</si>
  <si>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</si>
  <si>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</si>
  <si>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</si>
  <si>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</si>
  <si>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</si>
  <si>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</si>
  <si>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</si>
  <si>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</si>
  <si>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</si>
  <si>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</si>
  <si>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t xml:space="preserve">Create an appropriate chart or graph that summarizes the company's annual sales by age group category. </t>
  </si>
  <si>
    <r>
      <t xml:space="preserve">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2"/>
        <color theme="0" tint="-0.499984740745262"/>
        <rFont val="Geneva"/>
      </rPr>
      <t>One paragraph per section.</t>
    </r>
    <r>
      <rPr>
        <b/>
        <sz val="10"/>
        <color theme="0" tint="-0.499984740745262"/>
        <rFont val="Geneva"/>
      </rPr>
      <t xml:space="preserve">
Provide a recommendation for both where and when the sporting goods company should open, based on your insights from the graphics and data.</t>
    </r>
  </si>
  <si>
    <t>Type in the remaining U.S Census Bureau data and recreate a more appropriate bar chart than the one given to summarize that data.</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</si>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</sst>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sz val="10"/>
      <color indexed="81"/>
      <name val="Calibri"/>
      <family val="2"/>
    </font>
    <font>
      <b/>
      <sz val="14"/>
      <color indexed="81"/>
      <name val="Calibri"/>
      <family val="2"/>
    </font>
    <font>
      <sz val="10"/>
      <color theme="0" tint="-0.499984740745262"/>
      <name val="Verdana"/>
      <family val="2"/>
    </font>
    <font>
      <b/>
      <sz val="12"/>
      <color theme="0" tint="-0.499984740745262"/>
      <name val="Geneva"/>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83">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Font="1" applyFill="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Alignment="1" applyProtection="1">
      <alignment horizontal="center"/>
      <protection locked="0"/>
    </xf>
    <xf numFmtId="0" fontId="15" fillId="3" borderId="0" xfId="0" applyFont="1" applyFill="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Alignment="1" applyProtection="1">
      <alignment horizontal="center"/>
      <protection locked="0"/>
    </xf>
    <xf numFmtId="165" fontId="9" fillId="3" borderId="0" xfId="0" applyNumberFormat="1" applyFont="1" applyFill="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Alignment="1" applyProtection="1">
      <alignment horizontal="center"/>
      <protection locked="0"/>
    </xf>
    <xf numFmtId="0" fontId="22" fillId="3" borderId="0" xfId="0" applyFont="1" applyFill="1" applyProtection="1">
      <protection locked="0"/>
    </xf>
    <xf numFmtId="0" fontId="4" fillId="3" borderId="0" xfId="0" applyFont="1" applyFill="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6" fillId="3" borderId="0" xfId="0" applyFont="1" applyFill="1" applyAlignment="1" applyProtection="1">
      <alignment horizontal="center"/>
      <protection locked="0"/>
    </xf>
    <xf numFmtId="0" fontId="18" fillId="3" borderId="0" xfId="0" applyFont="1" applyFill="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Alignment="1" applyProtection="1">
      <alignment horizontal="center" vertical="center"/>
      <protection locked="0"/>
    </xf>
    <xf numFmtId="0" fontId="21" fillId="3" borderId="0" xfId="0" applyFont="1" applyFill="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xf numFmtId="0" fontId="5" fillId="7" borderId="0" xfId="0" applyFont="1" applyFill="1"/>
    <xf numFmtId="165" fontId="3" fillId="7" borderId="0" xfId="0" applyNumberFormat="1" applyFont="1" applyFill="1" applyAlignment="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lignment horizontal="center"/>
    </xf>
    <xf numFmtId="0" fontId="3" fillId="9" borderId="0" xfId="0" applyFont="1" applyFill="1"/>
    <xf numFmtId="0" fontId="17" fillId="9" borderId="0" xfId="6" quotePrefix="1" applyFill="1" applyBorder="1" applyAlignment="1" applyProtection="1">
      <alignment vertical="center" wrapText="1"/>
    </xf>
    <xf numFmtId="0" fontId="46" fillId="11" borderId="0" xfId="0" applyFont="1" applyFill="1" applyAlignment="1">
      <alignment vertical="center" wrapText="1"/>
    </xf>
    <xf numFmtId="167" fontId="3" fillId="9" borderId="0" xfId="7" applyNumberFormat="1" applyFont="1" applyFill="1" applyProtection="1"/>
    <xf numFmtId="0" fontId="7" fillId="9" borderId="0" xfId="0" applyFont="1" applyFill="1"/>
    <xf numFmtId="0" fontId="38" fillId="9" borderId="0" xfId="0" applyFont="1" applyFill="1" applyAlignment="1">
      <alignment horizontal="center" vertical="center"/>
    </xf>
    <xf numFmtId="0" fontId="39" fillId="9" borderId="0" xfId="0" applyFont="1" applyFill="1" applyAlignment="1">
      <alignment horizontal="left" vertical="top" wrapText="1"/>
    </xf>
    <xf numFmtId="0" fontId="5" fillId="9" borderId="0" xfId="0" applyFont="1" applyFill="1"/>
    <xf numFmtId="0" fontId="47" fillId="15" borderId="0" xfId="0" applyFont="1" applyFill="1" applyAlignment="1">
      <alignment vertical="center" wrapText="1"/>
    </xf>
    <xf numFmtId="0" fontId="37" fillId="10" borderId="0" xfId="0" applyFont="1" applyFill="1" applyAlignment="1">
      <alignment horizontal="center" vertical="center" wrapText="1"/>
    </xf>
    <xf numFmtId="0" fontId="25" fillId="9" borderId="11" xfId="0" applyFont="1" applyFill="1" applyBorder="1" applyAlignment="1">
      <alignment horizontal="left" vertical="center" wrapText="1" indent="1"/>
    </xf>
    <xf numFmtId="0" fontId="19" fillId="9" borderId="0" xfId="0" applyFont="1" applyFill="1" applyAlignment="1">
      <alignment horizontal="center"/>
    </xf>
    <xf numFmtId="0" fontId="22" fillId="9" borderId="0" xfId="0" applyFont="1" applyFill="1"/>
    <xf numFmtId="0" fontId="3" fillId="9" borderId="0" xfId="0" applyFont="1" applyFill="1" applyAlignment="1">
      <alignment horizontal="center"/>
    </xf>
    <xf numFmtId="0" fontId="27" fillId="9" borderId="0" xfId="0" applyFont="1" applyFill="1"/>
    <xf numFmtId="164" fontId="4" fillId="9" borderId="0" xfId="5" applyFont="1" applyFill="1" applyBorder="1" applyAlignment="1" applyProtection="1">
      <alignment horizontal="left"/>
    </xf>
    <xf numFmtId="0" fontId="4" fillId="9" borderId="0" xfId="0" applyFont="1" applyFill="1" applyAlignment="1">
      <alignment horizontal="left"/>
    </xf>
    <xf numFmtId="0" fontId="4" fillId="14" borderId="5" xfId="0" applyFont="1" applyFill="1" applyBorder="1"/>
    <xf numFmtId="0" fontId="3" fillId="14" borderId="5" xfId="0" applyFont="1" applyFill="1" applyBorder="1"/>
    <xf numFmtId="167" fontId="3" fillId="14" borderId="5" xfId="7" applyNumberFormat="1" applyFont="1" applyFill="1" applyBorder="1" applyProtection="1"/>
    <xf numFmtId="0" fontId="3" fillId="14" borderId="6" xfId="0" applyFont="1" applyFill="1" applyBorder="1"/>
    <xf numFmtId="0" fontId="3" fillId="3" borderId="0" xfId="0" applyFont="1" applyFill="1"/>
    <xf numFmtId="0" fontId="16" fillId="9" borderId="0" xfId="0" applyFont="1" applyFill="1" applyAlignment="1">
      <alignment horizontal="center"/>
    </xf>
    <xf numFmtId="0" fontId="31" fillId="14" borderId="9" xfId="0" applyFont="1" applyFill="1" applyBorder="1" applyAlignment="1">
      <alignment horizontal="center" vertical="center"/>
    </xf>
    <xf numFmtId="40" fontId="19" fillId="14" borderId="41" xfId="0" applyNumberFormat="1" applyFont="1" applyFill="1" applyBorder="1" applyAlignment="1">
      <alignment horizontal="center" vertical="center"/>
    </xf>
    <xf numFmtId="0" fontId="4" fillId="9" borderId="0" xfId="0" applyFont="1" applyFill="1"/>
    <xf numFmtId="0" fontId="4" fillId="3" borderId="0" xfId="0" applyFont="1" applyFill="1"/>
    <xf numFmtId="0" fontId="4" fillId="7" borderId="0" xfId="0" applyFont="1" applyFill="1"/>
    <xf numFmtId="0" fontId="4" fillId="12" borderId="40" xfId="0" applyFont="1" applyFill="1" applyBorder="1" applyAlignment="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xf numFmtId="0" fontId="21" fillId="9" borderId="0" xfId="0" applyFont="1" applyFill="1" applyAlignment="1">
      <alignment horizontal="center"/>
    </xf>
    <xf numFmtId="0" fontId="18" fillId="9" borderId="0" xfId="0" applyFont="1" applyFill="1" applyAlignment="1">
      <alignment horizontal="center" vertical="center" wrapText="1"/>
    </xf>
    <xf numFmtId="0" fontId="11" fillId="9" borderId="0" xfId="0" applyFont="1" applyFill="1"/>
    <xf numFmtId="0" fontId="4" fillId="9" borderId="0" xfId="0" applyFont="1" applyFill="1" applyAlignment="1">
      <alignment horizontal="center"/>
    </xf>
    <xf numFmtId="0" fontId="30" fillId="9" borderId="0" xfId="0" applyFont="1" applyFill="1" applyAlignment="1">
      <alignment horizontal="center" vertical="center"/>
    </xf>
    <xf numFmtId="0" fontId="11" fillId="9" borderId="0" xfId="0" applyFont="1" applyFill="1" applyAlignment="1">
      <alignment vertical="top"/>
    </xf>
    <xf numFmtId="0" fontId="4" fillId="9" borderId="0" xfId="0" applyFont="1" applyFill="1" applyAlignment="1">
      <alignment horizontal="center" vertical="center"/>
    </xf>
    <xf numFmtId="0" fontId="4" fillId="9" borderId="0" xfId="0" applyFont="1" applyFill="1" applyAlignment="1">
      <alignment vertical="top"/>
    </xf>
    <xf numFmtId="0" fontId="31" fillId="14" borderId="7" xfId="0" applyFont="1" applyFill="1" applyBorder="1" applyAlignment="1">
      <alignment horizontal="center" vertical="center"/>
    </xf>
    <xf numFmtId="40" fontId="19" fillId="14" borderId="21" xfId="0" applyNumberFormat="1" applyFont="1" applyFill="1" applyBorder="1" applyAlignment="1">
      <alignment horizontal="center" vertical="center"/>
    </xf>
    <xf numFmtId="0" fontId="4" fillId="12" borderId="31" xfId="0" applyFont="1" applyFill="1" applyBorder="1" applyAlignment="1">
      <alignment horizontal="left"/>
    </xf>
    <xf numFmtId="168" fontId="4" fillId="9" borderId="0" xfId="0" applyNumberFormat="1" applyFont="1" applyFill="1"/>
    <xf numFmtId="0" fontId="4" fillId="12" borderId="31" xfId="0" applyFont="1" applyFill="1" applyBorder="1" applyAlignment="1">
      <alignment horizontal="center"/>
    </xf>
    <xf numFmtId="168" fontId="36" fillId="9" borderId="0" xfId="0" applyNumberFormat="1" applyFont="1" applyFill="1"/>
    <xf numFmtId="0" fontId="4" fillId="12" borderId="33" xfId="0" applyFont="1" applyFill="1" applyBorder="1" applyAlignment="1">
      <alignment horizontal="center"/>
    </xf>
    <xf numFmtId="0" fontId="11" fillId="9" borderId="0" xfId="0" applyFont="1" applyFill="1" applyAlignment="1">
      <alignment horizontal="right"/>
    </xf>
    <xf numFmtId="168" fontId="29" fillId="2" borderId="18" xfId="5" applyNumberFormat="1" applyFont="1" applyFill="1" applyBorder="1" applyAlignment="1" applyProtection="1">
      <alignment horizontal="center" vertical="center"/>
    </xf>
    <xf numFmtId="3" fontId="4" fillId="9" borderId="0" xfId="0" applyNumberFormat="1" applyFont="1" applyFill="1"/>
    <xf numFmtId="168" fontId="29" fillId="2" borderId="4" xfId="5" applyNumberFormat="1" applyFont="1" applyFill="1" applyBorder="1" applyAlignment="1" applyProtection="1">
      <alignment horizontal="center" vertical="center"/>
    </xf>
    <xf numFmtId="165" fontId="10" fillId="9" borderId="0" xfId="0" applyNumberFormat="1" applyFont="1" applyFill="1" applyAlignment="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Alignment="1">
      <alignment horizontal="center" vertical="center"/>
    </xf>
    <xf numFmtId="0" fontId="31" fillId="4" borderId="7" xfId="0" applyFont="1" applyFill="1" applyBorder="1" applyAlignment="1">
      <alignment horizontal="center" vertical="center"/>
    </xf>
    <xf numFmtId="40" fontId="26" fillId="4" borderId="21" xfId="0" applyNumberFormat="1" applyFont="1" applyFill="1" applyBorder="1" applyAlignment="1">
      <alignment horizontal="center" vertical="center"/>
    </xf>
    <xf numFmtId="40" fontId="26" fillId="4" borderId="21" xfId="0" applyNumberFormat="1" applyFont="1" applyFill="1" applyBorder="1" applyAlignment="1">
      <alignment horizontal="center" vertical="center" wrapText="1"/>
    </xf>
    <xf numFmtId="0" fontId="4" fillId="12" borderId="2" xfId="0" applyFont="1" applyFill="1" applyBorder="1" applyAlignment="1">
      <alignment horizontal="left"/>
    </xf>
    <xf numFmtId="165" fontId="9" fillId="9" borderId="0" xfId="0" applyNumberFormat="1" applyFont="1" applyFill="1" applyAlignment="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xf numFmtId="43" fontId="4" fillId="9" borderId="0" xfId="0" applyNumberFormat="1" applyFont="1" applyFill="1"/>
    <xf numFmtId="0" fontId="23" fillId="9" borderId="0" xfId="0" applyFont="1" applyFill="1" applyAlignment="1">
      <alignment horizontal="left" vertical="top"/>
    </xf>
    <xf numFmtId="40" fontId="24" fillId="4" borderId="21" xfId="0" applyNumberFormat="1" applyFont="1" applyFill="1" applyBorder="1" applyAlignment="1">
      <alignment horizontal="center" vertical="center"/>
    </xf>
    <xf numFmtId="167" fontId="3" fillId="7" borderId="0" xfId="7" applyNumberFormat="1" applyFont="1" applyFill="1" applyProtection="1"/>
    <xf numFmtId="0" fontId="25" fillId="3" borderId="11" xfId="0" applyFont="1" applyFill="1" applyBorder="1" applyAlignment="1">
      <alignment horizontal="left" vertical="center" wrapText="1" indent="1"/>
    </xf>
    <xf numFmtId="0" fontId="33" fillId="3" borderId="0" xfId="0" applyFont="1" applyFill="1" applyAlignment="1">
      <alignment horizontal="left" vertical="top" wrapText="1"/>
    </xf>
    <xf numFmtId="0" fontId="18" fillId="6" borderId="0" xfId="0" applyFont="1" applyFill="1" applyAlignment="1">
      <alignment horizontal="center" vertical="center" wrapText="1"/>
    </xf>
    <xf numFmtId="0" fontId="31" fillId="4" borderId="21" xfId="0" applyFont="1" applyFill="1" applyBorder="1" applyAlignment="1">
      <alignment horizontal="center" vertical="center"/>
    </xf>
    <xf numFmtId="40" fontId="19" fillId="4" borderId="8" xfId="0" applyNumberFormat="1" applyFont="1" applyFill="1" applyBorder="1" applyAlignment="1">
      <alignment horizontal="center" vertical="center"/>
    </xf>
    <xf numFmtId="0" fontId="4" fillId="5" borderId="2" xfId="0" applyFont="1" applyFill="1" applyBorder="1" applyAlignment="1">
      <alignment horizontal="left"/>
    </xf>
    <xf numFmtId="40" fontId="19" fillId="4" borderId="21" xfId="0" applyNumberFormat="1" applyFont="1" applyFill="1" applyBorder="1" applyAlignment="1">
      <alignment horizontal="center" vertic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11" fillId="3" borderId="0" xfId="0" applyFont="1" applyFill="1" applyAlignment="1">
      <alignment horizontal="right"/>
    </xf>
    <xf numFmtId="0" fontId="31" fillId="4" borderId="9" xfId="0" applyFont="1" applyFill="1" applyBorder="1" applyAlignment="1">
      <alignment horizontal="center" vertical="center"/>
    </xf>
    <xf numFmtId="0" fontId="49" fillId="7" borderId="0" xfId="0" applyFont="1" applyFill="1"/>
    <xf numFmtId="167" fontId="29" fillId="8" borderId="23" xfId="7" applyNumberFormat="1" applyFont="1" applyFill="1" applyBorder="1" applyAlignment="1" applyProtection="1">
      <alignment horizontal="center"/>
    </xf>
    <xf numFmtId="0" fontId="16" fillId="3" borderId="0" xfId="0" applyFont="1" applyFill="1"/>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lignment horizontal="left" vertical="top" wrapText="1" indent="1"/>
    </xf>
    <xf numFmtId="0" fontId="25" fillId="3" borderId="17" xfId="0" applyFont="1" applyFill="1" applyBorder="1" applyAlignment="1">
      <alignment horizontal="left" vertical="top" wrapText="1" indent="1"/>
    </xf>
    <xf numFmtId="0" fontId="14" fillId="6" borderId="0" xfId="0" applyFont="1" applyFill="1" applyAlignment="1">
      <alignment horizontal="center" vertical="center"/>
    </xf>
    <xf numFmtId="0" fontId="14" fillId="6" borderId="35" xfId="0" applyFont="1" applyFill="1" applyBorder="1" applyAlignment="1">
      <alignment horizontal="center" vertical="center"/>
    </xf>
    <xf numFmtId="0" fontId="42" fillId="6" borderId="0" xfId="0" applyFont="1" applyFill="1" applyAlignment="1">
      <alignment horizontal="center" vertical="center"/>
    </xf>
    <xf numFmtId="165" fontId="16" fillId="4" borderId="39" xfId="0" applyNumberFormat="1" applyFont="1" applyFill="1" applyBorder="1" applyAlignment="1">
      <alignment horizontal="center"/>
    </xf>
    <xf numFmtId="165" fontId="16" fillId="4" borderId="0" xfId="0" applyNumberFormat="1" applyFont="1" applyFill="1" applyAlignment="1">
      <alignment horizontal="center"/>
    </xf>
    <xf numFmtId="0" fontId="52" fillId="3" borderId="15" xfId="6" applyFont="1" applyFill="1" applyBorder="1" applyAlignment="1" applyProtection="1">
      <alignment horizontal="left" vertical="top" wrapText="1" indent="1"/>
    </xf>
    <xf numFmtId="0" fontId="52" fillId="3" borderId="17" xfId="6" applyFont="1" applyFill="1" applyBorder="1" applyAlignment="1" applyProtection="1">
      <alignment horizontal="left" vertical="top" wrapText="1" indent="1"/>
    </xf>
    <xf numFmtId="0" fontId="35" fillId="2" borderId="0" xfId="0" applyFont="1" applyFill="1" applyAlignment="1">
      <alignment horizontal="left" vertical="center" wrapText="1"/>
    </xf>
    <xf numFmtId="0" fontId="35" fillId="2" borderId="27" xfId="0" applyFont="1" applyFill="1" applyBorder="1" applyAlignment="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lignment horizontal="left" vertical="center" wrapText="1" indent="1"/>
    </xf>
    <xf numFmtId="0" fontId="25" fillId="3" borderId="16" xfId="0" applyFont="1" applyFill="1" applyBorder="1" applyAlignment="1">
      <alignment horizontal="left" vertical="center" wrapText="1" indent="1"/>
    </xf>
    <xf numFmtId="0" fontId="25" fillId="3" borderId="17" xfId="0" applyFont="1" applyFill="1" applyBorder="1" applyAlignment="1">
      <alignment horizontal="left" vertical="center" wrapText="1" indent="1"/>
    </xf>
    <xf numFmtId="0" fontId="14" fillId="4" borderId="12" xfId="0" applyFont="1" applyFill="1" applyBorder="1" applyAlignment="1">
      <alignment horizontal="center" vertic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28" fillId="3" borderId="0" xfId="0" applyFont="1" applyFill="1" applyAlignment="1">
      <alignment horizontal="center" vertical="center"/>
    </xf>
    <xf numFmtId="0" fontId="28" fillId="3" borderId="10" xfId="0" applyFont="1" applyFill="1" applyBorder="1" applyAlignment="1">
      <alignment horizontal="center" vertical="center"/>
    </xf>
    <xf numFmtId="0" fontId="25" fillId="3" borderId="15" xfId="0" applyFont="1" applyFill="1" applyBorder="1" applyAlignment="1">
      <alignment horizontal="left" vertical="top" wrapText="1"/>
    </xf>
    <xf numFmtId="0" fontId="25" fillId="3" borderId="16" xfId="0" applyFont="1" applyFill="1" applyBorder="1" applyAlignment="1">
      <alignment horizontal="left" vertical="top" wrapText="1"/>
    </xf>
    <xf numFmtId="0" fontId="25" fillId="3" borderId="17" xfId="0" applyFont="1" applyFill="1" applyBorder="1" applyAlignment="1">
      <alignment horizontal="left" vertical="top" wrapText="1"/>
    </xf>
    <xf numFmtId="0" fontId="4" fillId="2" borderId="0" xfId="0" applyFont="1" applyFill="1" applyAlignment="1" applyProtection="1">
      <alignment horizontal="center" vertical="center" textRotation="90"/>
      <protection locked="0"/>
    </xf>
    <xf numFmtId="0" fontId="23" fillId="0" borderId="0" xfId="0" applyFont="1" applyAlignment="1">
      <alignment horizontal="center" vertical="center" textRotation="90"/>
    </xf>
    <xf numFmtId="0" fontId="35" fillId="13" borderId="24" xfId="0" applyFont="1" applyFill="1" applyBorder="1" applyAlignment="1">
      <alignment horizontal="center" vertical="center" wrapText="1"/>
    </xf>
    <xf numFmtId="0" fontId="35" fillId="13" borderId="22" xfId="0" applyFont="1" applyFill="1" applyBorder="1" applyAlignment="1">
      <alignment horizontal="center" vertical="center" wrapText="1"/>
    </xf>
    <xf numFmtId="0" fontId="35" fillId="13" borderId="25" xfId="0" applyFont="1" applyFill="1" applyBorder="1" applyAlignment="1">
      <alignment horizontal="center" vertical="center" wrapText="1"/>
    </xf>
    <xf numFmtId="0" fontId="35" fillId="13" borderId="0" xfId="0" applyFont="1" applyFill="1" applyAlignment="1">
      <alignment horizontal="center" vertical="center" wrapText="1"/>
    </xf>
    <xf numFmtId="0" fontId="35" fillId="13" borderId="27" xfId="0" applyFont="1" applyFill="1" applyBorder="1" applyAlignment="1">
      <alignment horizontal="center" vertical="center" wrapText="1"/>
    </xf>
    <xf numFmtId="0" fontId="35" fillId="13" borderId="26" xfId="0" applyFont="1" applyFill="1" applyBorder="1" applyAlignment="1">
      <alignment horizontal="center" vertical="center" wrapText="1"/>
    </xf>
    <xf numFmtId="0" fontId="35" fillId="13" borderId="28" xfId="0" applyFont="1" applyFill="1" applyBorder="1" applyAlignment="1">
      <alignment horizontal="center" vertical="center" wrapText="1"/>
    </xf>
    <xf numFmtId="0" fontId="35" fillId="13" borderId="29" xfId="0" applyFont="1" applyFill="1" applyBorder="1" applyAlignment="1">
      <alignment horizontal="center" vertical="center" wrapText="1"/>
    </xf>
    <xf numFmtId="0" fontId="35" fillId="13" borderId="30" xfId="0" applyFont="1" applyFill="1" applyBorder="1" applyAlignment="1">
      <alignment horizontal="center" vertical="center" wrapText="1"/>
    </xf>
    <xf numFmtId="0" fontId="43" fillId="9" borderId="0" xfId="0" applyFont="1" applyFill="1" applyAlignment="1">
      <alignment horizontal="left" vertical="center" wrapText="1"/>
    </xf>
    <xf numFmtId="0" fontId="43" fillId="9" borderId="27" xfId="0" applyFont="1" applyFill="1" applyBorder="1" applyAlignment="1">
      <alignment horizontal="left" vertical="center" wrapText="1"/>
    </xf>
    <xf numFmtId="0" fontId="29" fillId="13" borderId="24" xfId="0"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25" xfId="0" applyFont="1" applyFill="1" applyBorder="1" applyAlignment="1">
      <alignment horizontal="center" vertical="center" wrapText="1"/>
    </xf>
    <xf numFmtId="0" fontId="29" fillId="13" borderId="26" xfId="0" applyFont="1" applyFill="1" applyBorder="1" applyAlignment="1">
      <alignment horizontal="center" vertical="center" wrapText="1"/>
    </xf>
    <xf numFmtId="0" fontId="29" fillId="13" borderId="0" xfId="0" applyFont="1" applyFill="1" applyAlignment="1">
      <alignment horizontal="center" vertical="center" wrapText="1"/>
    </xf>
    <xf numFmtId="0" fontId="29" fillId="13" borderId="27" xfId="0" applyFont="1" applyFill="1" applyBorder="1" applyAlignment="1">
      <alignment horizontal="center" vertical="center" wrapText="1"/>
    </xf>
    <xf numFmtId="0" fontId="29" fillId="13" borderId="28" xfId="0" applyFont="1" applyFill="1" applyBorder="1" applyAlignment="1">
      <alignment horizontal="center" vertical="center" wrapText="1"/>
    </xf>
    <xf numFmtId="0" fontId="29" fillId="13" borderId="29"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41" fillId="10" borderId="0" xfId="0" applyFont="1" applyFill="1" applyAlignment="1">
      <alignment horizontal="center" vertical="center"/>
    </xf>
    <xf numFmtId="0" fontId="38" fillId="9" borderId="0" xfId="0" applyFont="1" applyFill="1" applyAlignment="1">
      <alignment horizontal="center" vertical="center"/>
    </xf>
    <xf numFmtId="0" fontId="40" fillId="10" borderId="0" xfId="0" applyFont="1" applyFill="1" applyAlignment="1">
      <alignment horizontal="center" vertical="center"/>
    </xf>
    <xf numFmtId="0" fontId="40" fillId="10" borderId="35" xfId="0" applyFont="1" applyFill="1" applyBorder="1" applyAlignment="1">
      <alignment horizontal="center" vertical="center"/>
    </xf>
    <xf numFmtId="0" fontId="14" fillId="14" borderId="12" xfId="0" applyFont="1"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25" fillId="9" borderId="15" xfId="0" applyFont="1" applyFill="1" applyBorder="1" applyAlignment="1">
      <alignment horizontal="left" vertical="top" wrapText="1" indent="1"/>
    </xf>
    <xf numFmtId="0" fontId="25" fillId="9" borderId="17" xfId="0" applyFont="1" applyFill="1" applyBorder="1" applyAlignment="1">
      <alignment horizontal="left" vertical="top" wrapText="1" indent="1"/>
    </xf>
    <xf numFmtId="165" fontId="16" fillId="14" borderId="3" xfId="0" applyNumberFormat="1" applyFont="1" applyFill="1" applyBorder="1" applyAlignment="1">
      <alignment horizontal="center"/>
    </xf>
    <xf numFmtId="165" fontId="16" fillId="14" borderId="1" xfId="0" applyNumberFormat="1" applyFont="1" applyFill="1" applyBorder="1" applyAlignment="1">
      <alignment horizontal="center"/>
    </xf>
    <xf numFmtId="0" fontId="44" fillId="11" borderId="0" xfId="0" applyFont="1" applyFill="1" applyAlignment="1">
      <alignment horizontal="center" vertical="center" wrapText="1"/>
    </xf>
    <xf numFmtId="0" fontId="45" fillId="15" borderId="0" xfId="0" applyFont="1" applyFill="1" applyAlignment="1">
      <alignment horizontal="center" vertical="center" wrapText="1"/>
    </xf>
    <xf numFmtId="0" fontId="48" fillId="11" borderId="0" xfId="0" applyFont="1" applyFill="1" applyAlignment="1">
      <alignment horizontal="left" vertical="top" wrapText="1"/>
    </xf>
    <xf numFmtId="0" fontId="4" fillId="9" borderId="0" xfId="0" applyFont="1" applyFill="1" applyAlignment="1">
      <alignment horizontal="center" vertical="center" textRotation="90"/>
    </xf>
    <xf numFmtId="0" fontId="23" fillId="9" borderId="0" xfId="0" applyFont="1" applyFill="1" applyAlignment="1">
      <alignment horizontal="center" vertical="center" textRotation="90"/>
    </xf>
    <xf numFmtId="0" fontId="25" fillId="9" borderId="16" xfId="0" applyFont="1" applyFill="1" applyBorder="1" applyAlignment="1">
      <alignment horizontal="left" vertical="top" wrapText="1" indent="1"/>
    </xf>
    <xf numFmtId="0" fontId="29" fillId="13" borderId="26" xfId="0" applyFont="1" applyFill="1" applyBorder="1" applyAlignment="1">
      <alignment horizontal="center" vertical="top"/>
    </xf>
    <xf numFmtId="0" fontId="29" fillId="13" borderId="0" xfId="0" applyFont="1" applyFill="1" applyAlignment="1">
      <alignment horizontal="center" vertical="top"/>
    </xf>
    <xf numFmtId="0" fontId="29" fillId="13" borderId="27" xfId="0" applyFont="1" applyFill="1" applyBorder="1" applyAlignment="1">
      <alignment horizontal="center" vertical="top"/>
    </xf>
    <xf numFmtId="0" fontId="29" fillId="13" borderId="28" xfId="0" applyFont="1" applyFill="1" applyBorder="1" applyAlignment="1">
      <alignment horizontal="center" vertical="top"/>
    </xf>
    <xf numFmtId="0" fontId="29" fillId="13" borderId="29" xfId="0" applyFont="1" applyFill="1" applyBorder="1" applyAlignment="1">
      <alignment horizontal="center" vertical="top"/>
    </xf>
    <xf numFmtId="0" fontId="29" fillId="13" borderId="30" xfId="0" applyFont="1" applyFill="1" applyBorder="1" applyAlignment="1">
      <alignment horizontal="center" vertical="top"/>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as well as your recommendation here...  </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fLocksWithSheet="0"/>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1"/>
      <c r="B1" s="21"/>
      <c r="C1" s="21"/>
      <c r="D1" s="21"/>
      <c r="E1" s="21"/>
      <c r="F1" s="22"/>
      <c r="G1" s="22"/>
      <c r="H1" s="21"/>
      <c r="I1" s="21"/>
      <c r="J1" s="21"/>
      <c r="K1" s="21"/>
      <c r="L1" s="21"/>
      <c r="M1" s="21"/>
      <c r="N1" s="21"/>
      <c r="O1" s="21"/>
      <c r="P1" s="23"/>
      <c r="Q1" s="48"/>
      <c r="R1" s="25"/>
      <c r="S1" s="24"/>
      <c r="T1" s="21"/>
      <c r="U1" s="21"/>
      <c r="V1" s="21"/>
      <c r="W1" s="21"/>
      <c r="X1" s="21"/>
      <c r="Y1" s="21"/>
      <c r="Z1" s="21"/>
      <c r="AA1" s="21"/>
      <c r="AB1" s="21"/>
      <c r="AC1" s="21"/>
      <c r="AD1" s="21"/>
      <c r="AE1" s="21"/>
      <c r="AF1" s="21"/>
      <c r="AG1" s="21"/>
      <c r="AH1" s="21"/>
      <c r="HFY1" s="3">
        <v>1</v>
      </c>
    </row>
    <row r="2" spans="1:502 5589:5589" s="7" customFormat="1" ht="46.5" customHeight="1">
      <c r="A2" s="21"/>
      <c r="C2" s="233" t="s">
        <v>81</v>
      </c>
      <c r="D2" s="234"/>
      <c r="E2" s="33"/>
      <c r="F2" s="9"/>
      <c r="G2" s="20"/>
      <c r="H2" s="20"/>
      <c r="I2" s="19"/>
      <c r="Q2" s="49"/>
      <c r="T2" s="16"/>
      <c r="U2" s="16"/>
      <c r="V2" s="16"/>
      <c r="W2" s="16"/>
      <c r="X2" s="16"/>
      <c r="Y2" s="16"/>
      <c r="Z2" s="16"/>
      <c r="AA2" s="16"/>
      <c r="AB2" s="16"/>
      <c r="AC2" s="16"/>
      <c r="AD2" s="16"/>
      <c r="AE2" s="16"/>
      <c r="AF2" s="16"/>
      <c r="AG2" s="16"/>
      <c r="AH2" s="21"/>
      <c r="DT2" s="9"/>
    </row>
    <row r="3" spans="1:502 5589:5589" s="7" customFormat="1" ht="46.5" customHeight="1">
      <c r="A3" s="21"/>
      <c r="C3" s="47"/>
      <c r="D3" s="164" t="s">
        <v>61</v>
      </c>
      <c r="E3" s="33"/>
      <c r="F3" s="9"/>
      <c r="G3" s="20"/>
      <c r="H3" s="20"/>
      <c r="I3" s="19"/>
      <c r="Q3" s="49"/>
      <c r="T3" s="16"/>
      <c r="U3" s="206" t="s">
        <v>10</v>
      </c>
      <c r="V3" s="16"/>
      <c r="W3" s="16"/>
      <c r="X3" s="16"/>
      <c r="Y3" s="16"/>
      <c r="Z3" s="16"/>
      <c r="AA3" s="16"/>
      <c r="AB3" s="16"/>
      <c r="AC3" s="16"/>
      <c r="AD3" s="16"/>
      <c r="AE3" s="16"/>
      <c r="AF3" s="16"/>
      <c r="AG3" s="16"/>
      <c r="AH3" s="21"/>
      <c r="DT3" s="9"/>
    </row>
    <row r="4" spans="1:502 5589:5589" s="7" customFormat="1" ht="21" customHeight="1">
      <c r="A4" s="21"/>
      <c r="C4" s="165" t="s">
        <v>56</v>
      </c>
      <c r="D4" s="163" t="s">
        <v>69</v>
      </c>
      <c r="G4" s="2"/>
      <c r="H4" s="2"/>
      <c r="I4" s="37"/>
      <c r="J4" s="37"/>
      <c r="K4" s="37"/>
      <c r="L4" s="37"/>
      <c r="M4" s="37"/>
      <c r="N4" s="37"/>
      <c r="O4" s="37"/>
      <c r="P4" s="37"/>
      <c r="Q4" s="37"/>
      <c r="T4" s="38"/>
      <c r="U4" s="207"/>
      <c r="V4" s="230" t="s">
        <v>11</v>
      </c>
      <c r="W4" s="231"/>
      <c r="X4" s="231"/>
      <c r="Y4" s="231"/>
      <c r="Z4" s="231"/>
      <c r="AA4" s="231"/>
      <c r="AB4" s="231"/>
      <c r="AC4" s="231"/>
      <c r="AD4" s="231"/>
      <c r="AE4" s="231"/>
      <c r="AF4" s="232"/>
      <c r="AG4" s="38"/>
      <c r="AH4" s="21"/>
    </row>
    <row r="5" spans="1:502 5589:5589" ht="21" customHeight="1">
      <c r="A5" s="21"/>
      <c r="C5" s="12"/>
      <c r="D5" s="42"/>
      <c r="G5" s="208" t="s">
        <v>9</v>
      </c>
      <c r="H5" s="2"/>
      <c r="I5" s="37"/>
      <c r="J5" s="37"/>
      <c r="K5" s="37"/>
      <c r="L5" s="37"/>
      <c r="M5" s="37"/>
      <c r="N5" s="37"/>
      <c r="O5" s="37"/>
      <c r="P5" s="37"/>
      <c r="Q5" s="37"/>
      <c r="R5" s="40"/>
      <c r="S5" s="39"/>
      <c r="AH5" s="21"/>
    </row>
    <row r="6" spans="1:502 5589:5589" ht="21" customHeight="1" thickBot="1">
      <c r="A6" s="21"/>
      <c r="C6" s="165" t="s">
        <v>57</v>
      </c>
      <c r="D6" s="204" t="s">
        <v>88</v>
      </c>
      <c r="G6" s="208"/>
      <c r="H6" s="66"/>
      <c r="I6" s="67"/>
      <c r="J6" s="68"/>
      <c r="K6" s="67"/>
      <c r="L6" s="67"/>
      <c r="M6" s="209" t="s">
        <v>21</v>
      </c>
      <c r="N6" s="210"/>
      <c r="O6" s="210"/>
      <c r="P6" s="210"/>
      <c r="Q6" s="210"/>
      <c r="R6" s="210"/>
      <c r="S6" s="210"/>
      <c r="AH6" s="21"/>
    </row>
    <row r="7" spans="1:502 5589:5589" ht="21" customHeight="1">
      <c r="A7" s="21"/>
      <c r="C7" s="44"/>
      <c r="D7" s="205"/>
      <c r="G7" s="208"/>
      <c r="H7" s="166" t="s">
        <v>85</v>
      </c>
      <c r="I7" s="167" t="s">
        <v>12</v>
      </c>
      <c r="J7" s="167" t="s">
        <v>13</v>
      </c>
      <c r="K7" s="167" t="s">
        <v>15</v>
      </c>
      <c r="L7" s="167" t="s">
        <v>14</v>
      </c>
      <c r="M7" s="37"/>
      <c r="O7" s="7"/>
      <c r="P7" s="5"/>
      <c r="Q7" s="5"/>
      <c r="R7" s="5"/>
      <c r="S7" s="5"/>
      <c r="T7" s="8"/>
      <c r="U7" s="8"/>
      <c r="V7" s="8"/>
      <c r="W7" s="8"/>
      <c r="X7" s="8"/>
      <c r="Y7" s="8"/>
      <c r="Z7" s="8"/>
      <c r="AA7" s="8"/>
      <c r="AB7" s="8"/>
      <c r="AC7" s="8"/>
      <c r="AD7" s="8"/>
      <c r="AE7" s="8"/>
      <c r="AF7" s="8"/>
      <c r="AG7" s="8"/>
      <c r="AH7" s="26"/>
      <c r="AI7" s="8"/>
      <c r="AJ7" s="8"/>
      <c r="AK7" s="8"/>
      <c r="AL7" s="8"/>
      <c r="AM7" s="8"/>
      <c r="AN7" s="8"/>
      <c r="AO7" s="8"/>
      <c r="AP7" s="8"/>
      <c r="AQ7" s="8"/>
      <c r="AR7" s="8"/>
      <c r="AS7" s="8"/>
      <c r="AT7" s="8"/>
      <c r="AU7" s="8"/>
      <c r="AV7" s="8"/>
      <c r="AW7" s="8"/>
      <c r="AX7" s="8"/>
      <c r="AY7" s="8"/>
      <c r="AZ7" s="8"/>
      <c r="BA7" s="8"/>
      <c r="BB7" s="8"/>
      <c r="BC7" s="8"/>
      <c r="BD7" s="8"/>
      <c r="BE7" s="8"/>
      <c r="BF7" s="8"/>
      <c r="DT7" s="8"/>
    </row>
    <row r="8" spans="1:502 5589:5589" s="4" customFormat="1" ht="21" customHeight="1">
      <c r="A8" s="26"/>
      <c r="B8" s="8"/>
      <c r="C8" s="44"/>
      <c r="D8" s="42"/>
      <c r="E8" s="8"/>
      <c r="F8" s="238"/>
      <c r="G8" s="2"/>
      <c r="H8" s="168" t="s">
        <v>17</v>
      </c>
      <c r="I8" s="72">
        <v>28618</v>
      </c>
      <c r="J8" s="72">
        <v>151209</v>
      </c>
      <c r="K8" s="72">
        <v>25798</v>
      </c>
      <c r="L8" s="69"/>
      <c r="M8" s="37"/>
      <c r="N8" s="36"/>
      <c r="O8" s="7"/>
      <c r="P8" s="5"/>
      <c r="Q8" s="5"/>
      <c r="R8" s="5"/>
      <c r="S8" s="5"/>
      <c r="T8" s="8"/>
      <c r="U8" s="8"/>
      <c r="V8" s="8"/>
      <c r="W8" s="8"/>
      <c r="X8" s="8"/>
      <c r="Y8" s="8"/>
      <c r="Z8" s="8"/>
      <c r="AA8" s="8"/>
      <c r="AB8" s="8"/>
      <c r="AC8" s="8"/>
      <c r="AD8" s="8"/>
      <c r="AE8" s="8"/>
      <c r="AF8" s="8"/>
      <c r="AG8" s="8"/>
      <c r="AH8" s="26"/>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6"/>
      <c r="B9" s="8"/>
      <c r="C9" s="165" t="s">
        <v>58</v>
      </c>
      <c r="D9" s="204" t="s">
        <v>86</v>
      </c>
      <c r="E9" s="8"/>
      <c r="F9" s="239"/>
      <c r="G9" s="5"/>
      <c r="H9" s="168" t="s">
        <v>18</v>
      </c>
      <c r="I9" s="72">
        <v>30997</v>
      </c>
      <c r="J9" s="72">
        <v>155481</v>
      </c>
      <c r="K9" s="72">
        <v>26130</v>
      </c>
      <c r="L9" s="69"/>
      <c r="M9" s="58"/>
      <c r="N9" s="36"/>
      <c r="O9" s="5"/>
      <c r="P9" s="5"/>
      <c r="Q9" s="5"/>
      <c r="R9" s="5"/>
      <c r="S9" s="5"/>
      <c r="T9" s="8"/>
      <c r="U9" s="8"/>
      <c r="V9" s="8"/>
      <c r="W9" s="8"/>
      <c r="X9" s="8"/>
      <c r="Y9" s="8"/>
      <c r="Z9" s="8"/>
      <c r="AA9" s="8"/>
      <c r="AB9" s="8"/>
      <c r="AC9" s="8"/>
      <c r="AD9" s="8"/>
      <c r="AE9" s="8"/>
      <c r="AF9" s="8"/>
      <c r="AG9" s="8"/>
      <c r="AH9" s="26"/>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6"/>
      <c r="B10" s="8"/>
      <c r="C10" s="45"/>
      <c r="D10" s="205"/>
      <c r="E10" s="8"/>
      <c r="F10" s="239"/>
      <c r="G10" s="5"/>
      <c r="H10" s="168" t="s">
        <v>19</v>
      </c>
      <c r="I10" s="72">
        <v>26556</v>
      </c>
      <c r="J10" s="72">
        <v>164279</v>
      </c>
      <c r="K10" s="72">
        <v>19645</v>
      </c>
      <c r="L10" s="69"/>
      <c r="M10" s="58"/>
      <c r="N10" s="36"/>
      <c r="O10" s="5"/>
      <c r="P10" s="5"/>
      <c r="Q10" s="5"/>
      <c r="R10" s="5"/>
      <c r="S10" s="5"/>
      <c r="T10" s="8"/>
      <c r="U10" s="8"/>
      <c r="V10" s="8"/>
      <c r="W10" s="8"/>
      <c r="X10" s="8"/>
      <c r="Y10" s="8"/>
      <c r="Z10" s="8"/>
      <c r="AA10" s="8"/>
      <c r="AB10" s="8"/>
      <c r="AC10" s="8"/>
      <c r="AD10" s="8"/>
      <c r="AE10" s="8"/>
      <c r="AF10" s="8"/>
      <c r="AG10" s="8"/>
      <c r="AH10" s="26"/>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6"/>
      <c r="B11" s="8"/>
      <c r="C11" s="44"/>
      <c r="D11" s="43"/>
      <c r="E11" s="8"/>
      <c r="F11" s="5"/>
      <c r="G11" s="5"/>
      <c r="H11" s="168" t="s">
        <v>20</v>
      </c>
      <c r="I11" s="73">
        <v>30656</v>
      </c>
      <c r="J11" s="73">
        <v>240341</v>
      </c>
      <c r="K11" s="73">
        <v>53443</v>
      </c>
      <c r="L11" s="70"/>
      <c r="M11" s="58"/>
      <c r="N11" s="36"/>
      <c r="O11" s="5"/>
      <c r="P11" s="5"/>
      <c r="Q11" s="5"/>
      <c r="R11" s="5"/>
      <c r="S11" s="5"/>
      <c r="T11" s="8"/>
      <c r="U11" s="8"/>
      <c r="V11" s="8"/>
      <c r="W11" s="8"/>
      <c r="X11" s="8"/>
      <c r="Y11" s="8"/>
      <c r="Z11" s="8"/>
      <c r="AA11" s="8"/>
      <c r="AB11" s="8"/>
      <c r="AC11" s="8"/>
      <c r="AD11" s="8"/>
      <c r="AE11" s="8"/>
      <c r="AF11" s="8"/>
      <c r="AG11" s="8"/>
      <c r="AH11" s="26"/>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6"/>
      <c r="B12" s="8"/>
      <c r="C12" s="165" t="s">
        <v>59</v>
      </c>
      <c r="D12" s="235" t="s">
        <v>80</v>
      </c>
      <c r="E12" s="8"/>
      <c r="F12" s="238"/>
      <c r="G12" s="5"/>
      <c r="H12" s="5"/>
      <c r="I12" s="218" t="s">
        <v>84</v>
      </c>
      <c r="J12" s="219"/>
      <c r="K12" s="219"/>
      <c r="L12" s="220"/>
      <c r="N12" s="5"/>
      <c r="O12" s="5"/>
      <c r="P12" s="5"/>
      <c r="Q12" s="5"/>
      <c r="R12" s="5"/>
      <c r="S12" s="5"/>
      <c r="T12" s="8"/>
      <c r="U12" s="8"/>
      <c r="V12" s="8"/>
      <c r="W12" s="8"/>
      <c r="X12" s="8"/>
      <c r="Y12" s="8"/>
      <c r="Z12" s="8"/>
      <c r="AA12" s="8"/>
      <c r="AB12" s="8"/>
      <c r="AC12" s="8"/>
      <c r="AD12" s="8"/>
      <c r="AE12" s="8"/>
      <c r="AF12" s="8"/>
      <c r="AG12" s="8"/>
      <c r="AH12" s="26"/>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6"/>
      <c r="B13" s="8"/>
      <c r="C13" s="46"/>
      <c r="D13" s="236"/>
      <c r="E13" s="8"/>
      <c r="F13" s="239"/>
      <c r="G13" s="5"/>
      <c r="H13" s="5"/>
      <c r="I13" s="221"/>
      <c r="J13" s="222"/>
      <c r="K13" s="222"/>
      <c r="L13" s="223"/>
      <c r="M13" s="55"/>
      <c r="N13" s="5"/>
      <c r="O13" s="5"/>
      <c r="P13" s="5"/>
      <c r="Q13" s="5"/>
      <c r="R13" s="5"/>
      <c r="S13" s="5"/>
      <c r="T13" s="5"/>
      <c r="U13" s="8"/>
      <c r="V13" s="8"/>
      <c r="W13" s="8"/>
      <c r="X13" s="8"/>
      <c r="Y13" s="8"/>
      <c r="Z13" s="8"/>
      <c r="AA13" s="8"/>
      <c r="AB13" s="8"/>
      <c r="AC13" s="8"/>
      <c r="AD13" s="8"/>
      <c r="AE13" s="8"/>
      <c r="AF13" s="8"/>
      <c r="AG13" s="8"/>
      <c r="AH13" s="26"/>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6"/>
      <c r="B14" s="8"/>
      <c r="C14" s="46"/>
      <c r="D14" s="237"/>
      <c r="E14" s="8"/>
      <c r="F14" s="5"/>
      <c r="G14" s="5"/>
      <c r="H14" s="5"/>
      <c r="I14" s="221"/>
      <c r="J14" s="222"/>
      <c r="K14" s="222"/>
      <c r="L14" s="223"/>
      <c r="M14" s="5"/>
      <c r="N14" s="5"/>
      <c r="O14" s="5"/>
      <c r="P14" s="5"/>
      <c r="Q14" s="5"/>
      <c r="R14" s="5"/>
      <c r="S14" s="5"/>
      <c r="T14" s="8"/>
      <c r="U14" s="8"/>
      <c r="V14" s="8"/>
      <c r="W14" s="8"/>
      <c r="X14" s="8"/>
      <c r="Y14" s="8"/>
      <c r="Z14" s="8"/>
      <c r="AA14" s="8"/>
      <c r="AB14" s="8"/>
      <c r="AC14" s="8"/>
      <c r="AD14" s="8"/>
      <c r="AE14" s="8"/>
      <c r="AF14" s="8"/>
      <c r="AG14" s="8"/>
      <c r="AH14" s="26"/>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6"/>
      <c r="B15" s="8"/>
      <c r="C15" s="46"/>
      <c r="D15" s="43"/>
      <c r="E15" s="8"/>
      <c r="F15" s="5"/>
      <c r="G15" s="5"/>
      <c r="H15" s="5"/>
      <c r="I15" s="221"/>
      <c r="J15" s="222"/>
      <c r="K15" s="222"/>
      <c r="L15" s="223"/>
      <c r="M15" s="5"/>
      <c r="N15" s="5"/>
      <c r="O15" s="5"/>
      <c r="P15" s="5"/>
      <c r="Q15" s="5"/>
      <c r="R15" s="5"/>
      <c r="S15" s="5"/>
      <c r="T15" s="8"/>
      <c r="U15" s="8"/>
      <c r="V15" s="8"/>
      <c r="W15" s="8"/>
      <c r="X15" s="8"/>
      <c r="Y15" s="8"/>
      <c r="Z15" s="8"/>
      <c r="AA15" s="8"/>
      <c r="AB15" s="8"/>
      <c r="AC15" s="8"/>
      <c r="AD15" s="8"/>
      <c r="AE15" s="8"/>
      <c r="AF15" s="8"/>
      <c r="AG15" s="8"/>
      <c r="AH15" s="26"/>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6"/>
      <c r="B16" s="8"/>
      <c r="C16" s="165" t="s">
        <v>60</v>
      </c>
      <c r="D16" s="211" t="s">
        <v>77</v>
      </c>
      <c r="E16" s="8"/>
      <c r="F16" s="5"/>
      <c r="G16" s="5"/>
      <c r="H16" s="5"/>
      <c r="I16" s="221"/>
      <c r="J16" s="222"/>
      <c r="K16" s="222"/>
      <c r="L16" s="223"/>
      <c r="M16" s="5"/>
      <c r="N16" s="5"/>
      <c r="O16" s="5"/>
      <c r="P16" s="5"/>
      <c r="Q16" s="5"/>
      <c r="R16" s="5"/>
      <c r="S16" s="5"/>
      <c r="T16" s="8"/>
      <c r="U16" s="8"/>
      <c r="V16" s="8"/>
      <c r="W16" s="8"/>
      <c r="X16" s="8"/>
      <c r="Y16" s="8"/>
      <c r="Z16" s="8"/>
      <c r="AA16" s="8"/>
      <c r="AB16" s="8"/>
      <c r="AC16" s="8"/>
      <c r="AD16" s="8"/>
      <c r="AE16" s="8"/>
      <c r="AF16" s="8"/>
      <c r="AG16" s="8"/>
      <c r="AH16" s="26"/>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6"/>
      <c r="B17" s="8"/>
      <c r="C17" s="45"/>
      <c r="D17" s="212"/>
      <c r="E17" s="8"/>
      <c r="F17" s="5"/>
      <c r="G17" s="5"/>
      <c r="H17" s="5"/>
      <c r="I17" s="221"/>
      <c r="J17" s="222"/>
      <c r="K17" s="222"/>
      <c r="L17" s="223"/>
      <c r="M17" s="5"/>
      <c r="N17" s="5"/>
      <c r="O17" s="5"/>
      <c r="P17" s="5"/>
      <c r="Q17" s="5"/>
      <c r="R17" s="5"/>
      <c r="S17" s="5"/>
      <c r="T17" s="8"/>
      <c r="U17" s="8"/>
      <c r="V17" s="8"/>
      <c r="W17" s="8"/>
      <c r="X17" s="8"/>
      <c r="Y17" s="8"/>
      <c r="Z17" s="8"/>
      <c r="AA17" s="8"/>
      <c r="AB17" s="8"/>
      <c r="AC17" s="8"/>
      <c r="AD17" s="8"/>
      <c r="AE17" s="8"/>
      <c r="AF17" s="8"/>
      <c r="AG17" s="8"/>
      <c r="AH17" s="26"/>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6"/>
      <c r="B18" s="8"/>
      <c r="C18" s="46"/>
      <c r="D18" s="43"/>
      <c r="E18" s="8"/>
      <c r="F18" s="5"/>
      <c r="G18" s="5"/>
      <c r="H18" s="5"/>
      <c r="I18" s="221"/>
      <c r="J18" s="222"/>
      <c r="K18" s="222"/>
      <c r="L18" s="223"/>
      <c r="M18" s="5"/>
      <c r="N18" s="5"/>
      <c r="O18" s="5"/>
      <c r="P18" s="5"/>
      <c r="Q18" s="5"/>
      <c r="R18" s="5"/>
      <c r="S18" s="5"/>
      <c r="T18" s="8"/>
      <c r="U18" s="8"/>
      <c r="V18" s="8"/>
      <c r="W18" s="8"/>
      <c r="X18" s="8"/>
      <c r="Y18" s="8"/>
      <c r="Z18" s="8"/>
      <c r="AA18" s="8"/>
      <c r="AB18" s="8"/>
      <c r="AC18" s="8"/>
      <c r="AD18" s="8"/>
      <c r="AE18" s="8"/>
      <c r="AF18" s="8"/>
      <c r="AG18" s="8"/>
      <c r="AH18" s="26"/>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6"/>
      <c r="B19" s="8"/>
      <c r="C19" s="165" t="s">
        <v>67</v>
      </c>
      <c r="D19" s="227" t="s">
        <v>87</v>
      </c>
      <c r="E19" s="8"/>
      <c r="F19" s="5"/>
      <c r="G19" s="5"/>
      <c r="H19" s="5"/>
      <c r="I19" s="221"/>
      <c r="J19" s="222"/>
      <c r="K19" s="222"/>
      <c r="L19" s="223"/>
      <c r="M19" s="5"/>
      <c r="N19" s="5"/>
      <c r="O19" s="5"/>
      <c r="P19" s="5"/>
      <c r="Q19" s="5"/>
      <c r="R19" s="5"/>
      <c r="S19" s="5"/>
      <c r="T19" s="8"/>
      <c r="U19" s="8"/>
      <c r="V19" s="8"/>
      <c r="W19" s="8"/>
      <c r="X19" s="8"/>
      <c r="Y19" s="8"/>
      <c r="Z19" s="8"/>
      <c r="AA19" s="8"/>
      <c r="AB19" s="8"/>
      <c r="AC19" s="8"/>
      <c r="AD19" s="8"/>
      <c r="AE19" s="8"/>
      <c r="AF19" s="8"/>
      <c r="AG19" s="8"/>
      <c r="AH19" s="26"/>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6"/>
      <c r="B20" s="8"/>
      <c r="C20" s="8"/>
      <c r="D20" s="228"/>
      <c r="E20" s="8"/>
      <c r="F20" s="5"/>
      <c r="G20" s="5"/>
      <c r="H20" s="5"/>
      <c r="I20" s="224"/>
      <c r="J20" s="225"/>
      <c r="K20" s="225"/>
      <c r="L20" s="226"/>
      <c r="M20" s="5"/>
      <c r="N20" s="5"/>
      <c r="O20" s="5"/>
      <c r="P20" s="5"/>
      <c r="Q20" s="5"/>
      <c r="R20" s="5"/>
      <c r="S20" s="5"/>
      <c r="T20" s="8"/>
      <c r="U20" s="8"/>
      <c r="V20" s="8"/>
      <c r="W20" s="8"/>
      <c r="X20" s="8"/>
      <c r="Y20" s="8"/>
      <c r="Z20" s="8"/>
      <c r="AA20" s="8"/>
      <c r="AB20" s="8"/>
      <c r="AC20" s="8"/>
      <c r="AD20" s="8"/>
      <c r="AE20" s="8"/>
      <c r="AF20" s="8"/>
      <c r="AG20" s="8"/>
      <c r="AH20" s="26"/>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6"/>
      <c r="B21" s="8"/>
      <c r="C21" s="8"/>
      <c r="D21" s="228"/>
      <c r="E21" s="8"/>
      <c r="F21" s="5"/>
      <c r="G21" s="5"/>
      <c r="H21" s="5"/>
      <c r="I21" s="57"/>
      <c r="J21" s="57"/>
      <c r="K21" s="57"/>
      <c r="L21" s="57"/>
      <c r="M21" s="5"/>
      <c r="N21" s="5"/>
      <c r="O21" s="5"/>
      <c r="P21" s="5"/>
      <c r="Q21" s="5"/>
      <c r="R21" s="5"/>
      <c r="S21" s="5"/>
      <c r="T21" s="8"/>
      <c r="U21" s="8"/>
      <c r="V21" s="8"/>
      <c r="W21" s="8"/>
      <c r="X21" s="8"/>
      <c r="Y21" s="8"/>
      <c r="Z21" s="8"/>
      <c r="AA21" s="8"/>
      <c r="AB21" s="8"/>
      <c r="AC21" s="8"/>
      <c r="AD21" s="8"/>
      <c r="AE21" s="8"/>
      <c r="AF21" s="8"/>
      <c r="AG21" s="8"/>
      <c r="AH21" s="26"/>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6"/>
      <c r="B22" s="8"/>
      <c r="C22" s="8"/>
      <c r="D22" s="228"/>
      <c r="E22" s="8"/>
      <c r="F22" s="5"/>
      <c r="G22" s="208" t="s">
        <v>7</v>
      </c>
      <c r="H22" s="5"/>
      <c r="I22" s="5"/>
      <c r="J22" s="5"/>
      <c r="K22" s="5"/>
      <c r="L22" s="5"/>
      <c r="M22" s="5"/>
      <c r="N22" s="5"/>
      <c r="O22" s="5"/>
      <c r="P22" s="5"/>
      <c r="Q22" s="5"/>
      <c r="R22" s="5"/>
      <c r="S22" s="5"/>
      <c r="T22" s="8"/>
      <c r="U22" s="8"/>
      <c r="V22" s="8"/>
      <c r="W22" s="8"/>
      <c r="X22" s="8"/>
      <c r="Y22" s="8"/>
      <c r="Z22" s="8"/>
      <c r="AA22" s="8"/>
      <c r="AB22" s="8"/>
      <c r="AC22" s="8"/>
      <c r="AD22" s="8"/>
      <c r="AE22" s="8"/>
      <c r="AF22" s="8"/>
      <c r="AG22" s="8"/>
      <c r="AH22" s="26"/>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6"/>
      <c r="B23" s="8"/>
      <c r="C23" s="8"/>
      <c r="D23" s="228"/>
      <c r="E23" s="8"/>
      <c r="F23" s="5"/>
      <c r="G23" s="208"/>
      <c r="H23" s="151" t="s">
        <v>55</v>
      </c>
      <c r="I23" s="169" t="s">
        <v>62</v>
      </c>
      <c r="J23" s="186" t="s">
        <v>64</v>
      </c>
      <c r="K23" s="187"/>
      <c r="L23" s="188"/>
      <c r="M23" s="5"/>
      <c r="N23" s="5"/>
      <c r="O23" s="5"/>
      <c r="P23" s="5"/>
      <c r="Q23" s="5"/>
      <c r="R23" s="5"/>
      <c r="S23" s="5"/>
      <c r="T23" s="8"/>
      <c r="U23" s="8"/>
      <c r="V23" s="8"/>
      <c r="W23" s="8"/>
      <c r="X23" s="8"/>
      <c r="Y23" s="8"/>
      <c r="Z23" s="8"/>
      <c r="AA23" s="8"/>
      <c r="AB23" s="8"/>
      <c r="AC23" s="8"/>
      <c r="AD23" s="8"/>
      <c r="AE23" s="8"/>
      <c r="AF23" s="8"/>
      <c r="AG23" s="8"/>
      <c r="AH23" s="26"/>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6"/>
      <c r="B24" s="8"/>
      <c r="C24" s="8"/>
      <c r="D24" s="228"/>
      <c r="E24" s="8"/>
      <c r="F24" s="5"/>
      <c r="G24" s="208"/>
      <c r="H24" s="168" t="s">
        <v>17</v>
      </c>
      <c r="I24" s="74">
        <v>85204</v>
      </c>
      <c r="J24" s="189"/>
      <c r="K24" s="190"/>
      <c r="L24" s="191"/>
      <c r="M24" s="5"/>
      <c r="N24" s="5"/>
      <c r="O24" s="5"/>
      <c r="P24" s="5"/>
      <c r="Q24" s="5"/>
      <c r="R24" s="5"/>
      <c r="S24" s="5"/>
      <c r="T24" s="7"/>
      <c r="U24" s="7"/>
      <c r="V24" s="7"/>
      <c r="W24" s="7"/>
      <c r="X24" s="7"/>
      <c r="Y24" s="7"/>
      <c r="Z24" s="7"/>
      <c r="AA24" s="7"/>
      <c r="AB24" s="7"/>
      <c r="AC24" s="7"/>
      <c r="AD24" s="7"/>
      <c r="AE24" s="7"/>
      <c r="AF24" s="7"/>
      <c r="AG24" s="7"/>
      <c r="AH24" s="2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1"/>
      <c r="C25" s="8"/>
      <c r="D25" s="228"/>
      <c r="F25" s="5"/>
      <c r="G25" s="5"/>
      <c r="H25" s="168" t="s">
        <v>18</v>
      </c>
      <c r="I25" s="74">
        <v>115229</v>
      </c>
      <c r="J25" s="189"/>
      <c r="K25" s="190"/>
      <c r="L25" s="191"/>
      <c r="M25" s="5"/>
      <c r="N25" s="5"/>
      <c r="O25" s="5"/>
      <c r="P25" s="5"/>
      <c r="Q25" s="5"/>
      <c r="R25" s="5"/>
      <c r="S25" s="5"/>
      <c r="AH25" s="21"/>
    </row>
    <row r="26" spans="1:502" ht="21" customHeight="1">
      <c r="A26" s="21"/>
      <c r="C26" s="8"/>
      <c r="D26" s="229"/>
      <c r="F26" s="5"/>
      <c r="G26" s="5"/>
      <c r="H26" s="168" t="s">
        <v>19</v>
      </c>
      <c r="I26" s="74">
        <v>955820</v>
      </c>
      <c r="J26" s="189"/>
      <c r="K26" s="190"/>
      <c r="L26" s="191"/>
      <c r="M26" s="5"/>
      <c r="N26" s="5"/>
      <c r="O26" s="5"/>
      <c r="P26" s="5"/>
      <c r="Q26" s="5"/>
      <c r="R26" s="5"/>
      <c r="S26" s="5"/>
      <c r="AH26" s="21"/>
      <c r="AJ26" s="8"/>
      <c r="AK26" s="8"/>
      <c r="AL26" s="8"/>
      <c r="AM26" s="8"/>
    </row>
    <row r="27" spans="1:502" ht="21" customHeight="1">
      <c r="A27" s="21"/>
      <c r="C27" s="8"/>
      <c r="D27" s="27"/>
      <c r="F27" s="5"/>
      <c r="G27" s="5"/>
      <c r="H27" s="168" t="s">
        <v>20</v>
      </c>
      <c r="I27" s="74">
        <v>402517</v>
      </c>
      <c r="J27" s="189"/>
      <c r="K27" s="190"/>
      <c r="L27" s="191"/>
      <c r="M27" s="5"/>
      <c r="N27" s="5"/>
      <c r="O27" s="5"/>
      <c r="P27" s="5"/>
      <c r="Q27" s="5"/>
      <c r="R27" s="5"/>
      <c r="S27" s="5"/>
      <c r="AH27" s="21"/>
    </row>
    <row r="28" spans="1:502" ht="21" customHeight="1">
      <c r="A28" s="21"/>
      <c r="C28" s="8"/>
      <c r="D28" s="27"/>
      <c r="F28" s="5"/>
      <c r="G28" s="5"/>
      <c r="H28" s="213" t="s">
        <v>82</v>
      </c>
      <c r="I28" s="214"/>
      <c r="J28" s="189"/>
      <c r="K28" s="190"/>
      <c r="L28" s="191"/>
      <c r="M28" s="5"/>
      <c r="N28" s="5"/>
      <c r="O28" s="5"/>
      <c r="P28" s="5"/>
      <c r="Q28" s="5"/>
      <c r="R28" s="5"/>
      <c r="S28" s="5"/>
      <c r="T28" s="8"/>
      <c r="U28" s="8"/>
      <c r="V28" s="8"/>
      <c r="W28" s="8"/>
      <c r="X28" s="8"/>
      <c r="Y28" s="8"/>
      <c r="Z28" s="8"/>
      <c r="AA28" s="8"/>
      <c r="AB28" s="8"/>
      <c r="AC28" s="8"/>
      <c r="AD28" s="8"/>
      <c r="AE28" s="8"/>
      <c r="AF28" s="8"/>
      <c r="AG28" s="8"/>
      <c r="AH28" s="26"/>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6"/>
      <c r="B29" s="8"/>
      <c r="C29" s="7"/>
      <c r="D29" s="27"/>
      <c r="E29" s="8"/>
      <c r="F29" s="5"/>
      <c r="G29" s="5"/>
      <c r="H29" s="213"/>
      <c r="I29" s="214"/>
      <c r="J29" s="189"/>
      <c r="K29" s="190"/>
      <c r="L29" s="191"/>
      <c r="M29" s="5"/>
      <c r="N29" s="5"/>
      <c r="O29" s="5"/>
      <c r="P29" s="5"/>
      <c r="Q29" s="5"/>
      <c r="R29" s="5"/>
      <c r="S29" s="5"/>
      <c r="T29" s="8"/>
      <c r="U29" s="8"/>
      <c r="V29" s="8"/>
      <c r="W29" s="8"/>
      <c r="X29" s="8"/>
      <c r="Y29" s="8"/>
      <c r="Z29" s="8"/>
      <c r="AA29" s="8"/>
      <c r="AB29" s="8"/>
      <c r="AC29" s="8"/>
      <c r="AD29" s="8"/>
      <c r="AE29" s="8"/>
      <c r="AF29" s="8"/>
      <c r="AG29" s="8"/>
      <c r="AH29" s="26"/>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6"/>
      <c r="B30" s="8"/>
      <c r="C30" s="7"/>
      <c r="D30" s="27"/>
      <c r="E30" s="8"/>
      <c r="F30" s="5"/>
      <c r="G30" s="5"/>
      <c r="H30" s="213"/>
      <c r="I30" s="214"/>
      <c r="J30" s="192"/>
      <c r="K30" s="193"/>
      <c r="L30" s="194"/>
      <c r="M30" s="5"/>
      <c r="N30" s="5"/>
      <c r="O30" s="5"/>
      <c r="P30" s="5"/>
      <c r="Q30" s="5"/>
      <c r="R30" s="5"/>
      <c r="S30" s="5"/>
      <c r="T30" s="8"/>
      <c r="U30" s="8"/>
      <c r="V30" s="8"/>
      <c r="W30" s="8"/>
      <c r="X30" s="8"/>
      <c r="Y30" s="8"/>
      <c r="Z30" s="8"/>
      <c r="AA30" s="8"/>
      <c r="AB30" s="8"/>
      <c r="AC30" s="8"/>
      <c r="AD30" s="8"/>
      <c r="AE30" s="8"/>
      <c r="AF30" s="8"/>
      <c r="AG30" s="8"/>
      <c r="AH30" s="26"/>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6"/>
      <c r="B31" s="8"/>
      <c r="C31" s="7"/>
      <c r="D31" s="27"/>
      <c r="E31" s="8"/>
      <c r="F31" s="5"/>
      <c r="G31" s="5"/>
      <c r="H31" s="63"/>
      <c r="I31" s="5"/>
      <c r="J31" s="5"/>
      <c r="K31" s="5"/>
      <c r="L31" s="5"/>
      <c r="M31" s="5"/>
      <c r="N31" s="5"/>
      <c r="O31" s="5"/>
      <c r="P31" s="5"/>
      <c r="Q31" s="5"/>
      <c r="R31" s="5"/>
      <c r="S31" s="5"/>
      <c r="T31" s="8"/>
      <c r="U31" s="8"/>
      <c r="V31" s="8"/>
      <c r="W31" s="8"/>
      <c r="X31" s="8"/>
      <c r="Y31" s="8"/>
      <c r="Z31" s="8"/>
      <c r="AA31" s="8"/>
      <c r="AB31" s="8"/>
      <c r="AC31" s="8"/>
      <c r="AD31" s="8"/>
      <c r="AE31" s="8"/>
      <c r="AF31" s="8"/>
      <c r="AG31" s="8"/>
      <c r="AH31" s="26"/>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6"/>
      <c r="B32" s="8"/>
      <c r="C32" s="7"/>
      <c r="D32" s="27"/>
      <c r="E32" s="8"/>
      <c r="F32" s="5"/>
      <c r="G32" s="208" t="s">
        <v>8</v>
      </c>
      <c r="H32" s="5"/>
      <c r="I32" s="5"/>
      <c r="J32" s="5"/>
      <c r="K32" s="5"/>
      <c r="L32" s="5"/>
      <c r="M32" s="5"/>
      <c r="N32" s="5"/>
      <c r="O32" s="5"/>
      <c r="P32" s="5"/>
      <c r="Q32" s="5"/>
      <c r="R32" s="5"/>
      <c r="S32" s="5"/>
      <c r="T32" s="8"/>
      <c r="U32" s="8"/>
      <c r="V32" s="8"/>
      <c r="W32" s="8"/>
      <c r="X32" s="8"/>
      <c r="Y32" s="8"/>
      <c r="Z32" s="8"/>
      <c r="AA32" s="8"/>
      <c r="AB32" s="8"/>
      <c r="AC32" s="8"/>
      <c r="AD32" s="8"/>
      <c r="AE32" s="8"/>
      <c r="AF32" s="8"/>
      <c r="AG32" s="8"/>
      <c r="AH32" s="26"/>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6"/>
      <c r="B33" s="8"/>
      <c r="C33" s="8"/>
      <c r="D33" s="27"/>
      <c r="E33" s="8"/>
      <c r="F33" s="5"/>
      <c r="G33" s="208"/>
      <c r="H33" s="151"/>
      <c r="I33" s="173" t="s">
        <v>41</v>
      </c>
      <c r="J33" s="173" t="s">
        <v>44</v>
      </c>
      <c r="K33" s="173" t="s">
        <v>45</v>
      </c>
      <c r="L33" s="173" t="s">
        <v>46</v>
      </c>
      <c r="M33" s="173" t="s">
        <v>47</v>
      </c>
      <c r="N33" s="173" t="s">
        <v>42</v>
      </c>
      <c r="O33" s="5"/>
      <c r="S33" s="5"/>
      <c r="T33" s="8"/>
      <c r="U33" s="8"/>
      <c r="V33" s="8"/>
      <c r="W33" s="8"/>
      <c r="X33" s="8"/>
      <c r="Y33" s="8"/>
      <c r="Z33" s="8"/>
      <c r="AA33" s="8"/>
      <c r="AB33" s="8"/>
      <c r="AC33" s="8"/>
      <c r="AD33" s="8"/>
      <c r="AE33" s="8"/>
      <c r="AF33" s="8"/>
      <c r="AG33" s="8"/>
      <c r="AH33" s="26"/>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6"/>
      <c r="B34" s="8"/>
      <c r="C34" s="8"/>
      <c r="D34" s="27"/>
      <c r="E34" s="8"/>
      <c r="G34" s="208"/>
      <c r="H34" s="170" t="s">
        <v>48</v>
      </c>
      <c r="I34" s="75">
        <v>217129</v>
      </c>
      <c r="J34" s="76"/>
      <c r="K34" s="76"/>
      <c r="L34" s="76"/>
      <c r="M34" s="76"/>
      <c r="N34" s="76"/>
      <c r="T34" s="8"/>
      <c r="U34" s="8"/>
      <c r="V34" s="8"/>
      <c r="W34" s="8"/>
      <c r="X34" s="8"/>
      <c r="Y34" s="8"/>
      <c r="Z34" s="8"/>
      <c r="AA34" s="8"/>
      <c r="AB34" s="8"/>
      <c r="AC34" s="8"/>
      <c r="AD34" s="8"/>
      <c r="AE34" s="8"/>
      <c r="AF34" s="8"/>
      <c r="AG34" s="8"/>
      <c r="AH34" s="26"/>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6"/>
      <c r="B35" s="8"/>
      <c r="C35" s="8"/>
      <c r="D35" s="27"/>
      <c r="E35" s="8"/>
      <c r="G35" s="8"/>
      <c r="H35" s="170" t="s">
        <v>49</v>
      </c>
      <c r="I35" s="75">
        <v>257281</v>
      </c>
      <c r="J35" s="75">
        <v>312409</v>
      </c>
      <c r="K35" s="75">
        <v>185163</v>
      </c>
      <c r="L35" s="76"/>
      <c r="M35" s="76"/>
      <c r="N35" s="76"/>
      <c r="T35" s="8"/>
      <c r="U35" s="8"/>
      <c r="V35" s="8"/>
      <c r="W35" s="8"/>
      <c r="X35" s="8"/>
      <c r="Y35" s="8"/>
      <c r="Z35" s="8"/>
      <c r="AA35" s="8"/>
      <c r="AB35" s="8"/>
      <c r="AC35" s="8"/>
      <c r="AD35" s="8"/>
      <c r="AE35" s="8"/>
      <c r="AF35" s="8"/>
      <c r="AG35" s="8"/>
      <c r="AH35" s="26"/>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6"/>
      <c r="B36" s="8"/>
      <c r="C36" s="8"/>
      <c r="D36" s="27"/>
      <c r="E36" s="8"/>
      <c r="G36" s="8"/>
      <c r="H36" s="170" t="s">
        <v>50</v>
      </c>
      <c r="I36" s="75">
        <v>232019</v>
      </c>
      <c r="J36" s="75">
        <v>308782</v>
      </c>
      <c r="K36" s="75">
        <v>192598</v>
      </c>
      <c r="L36" s="75">
        <v>279420</v>
      </c>
      <c r="M36" s="76"/>
      <c r="N36" s="76"/>
      <c r="T36" s="8"/>
      <c r="U36" s="8"/>
      <c r="V36" s="8"/>
      <c r="W36" s="8"/>
      <c r="X36" s="8"/>
      <c r="Y36" s="8"/>
      <c r="Z36" s="8"/>
      <c r="AA36" s="8"/>
      <c r="AB36" s="8"/>
      <c r="AC36" s="8"/>
      <c r="AD36" s="8"/>
      <c r="AE36" s="8"/>
      <c r="AF36" s="8"/>
      <c r="AG36" s="8"/>
      <c r="AH36" s="26"/>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6"/>
      <c r="B37" s="8"/>
      <c r="C37" s="8"/>
      <c r="D37" s="27"/>
      <c r="E37" s="8"/>
      <c r="G37" s="71"/>
      <c r="H37" s="170" t="s">
        <v>51</v>
      </c>
      <c r="I37" s="75">
        <v>238271</v>
      </c>
      <c r="J37" s="75">
        <v>304242</v>
      </c>
      <c r="K37" s="75">
        <v>240355</v>
      </c>
      <c r="L37" s="75">
        <v>281793</v>
      </c>
      <c r="M37" s="75">
        <v>181091</v>
      </c>
      <c r="N37" s="75">
        <v>241258</v>
      </c>
      <c r="U37" s="8"/>
      <c r="V37" s="8"/>
      <c r="W37" s="8"/>
      <c r="X37" s="8"/>
      <c r="Y37" s="8"/>
      <c r="Z37" s="8"/>
      <c r="AA37" s="8"/>
      <c r="AB37" s="8"/>
      <c r="AC37" s="8"/>
      <c r="AD37" s="8"/>
      <c r="AE37" s="8"/>
      <c r="AF37" s="8"/>
      <c r="AG37" s="8"/>
      <c r="AH37" s="26"/>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6"/>
      <c r="B38" s="8"/>
      <c r="C38" s="8"/>
      <c r="D38" s="27"/>
      <c r="E38" s="8"/>
      <c r="G38" s="71"/>
      <c r="H38" s="171" t="s">
        <v>52</v>
      </c>
      <c r="I38" s="77">
        <v>221061</v>
      </c>
      <c r="J38" s="77">
        <v>280690</v>
      </c>
      <c r="K38" s="77">
        <v>283143</v>
      </c>
      <c r="L38" s="77">
        <v>279280</v>
      </c>
      <c r="M38" s="77">
        <v>247569</v>
      </c>
      <c r="N38" s="77">
        <v>247027</v>
      </c>
      <c r="U38" s="8"/>
      <c r="V38" s="8"/>
      <c r="W38" s="8"/>
      <c r="X38" s="8"/>
      <c r="Y38" s="8"/>
      <c r="Z38" s="8"/>
      <c r="AA38" s="8"/>
      <c r="AB38" s="8"/>
      <c r="AC38" s="8"/>
      <c r="AD38" s="8"/>
      <c r="AE38" s="8"/>
      <c r="AF38" s="8"/>
      <c r="AG38" s="8"/>
      <c r="AH38" s="26"/>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6"/>
      <c r="B39" s="8"/>
      <c r="C39" s="8"/>
      <c r="D39" s="27"/>
      <c r="E39" s="8"/>
      <c r="G39" s="8"/>
      <c r="H39" s="172" t="s">
        <v>53</v>
      </c>
      <c r="I39" s="65">
        <v>233152</v>
      </c>
      <c r="J39" s="65">
        <v>301513</v>
      </c>
      <c r="K39" s="65"/>
      <c r="L39" s="65"/>
      <c r="M39" s="65"/>
      <c r="N39" s="65"/>
      <c r="Q39" s="63"/>
      <c r="R39" s="56"/>
      <c r="U39" s="8"/>
      <c r="V39" s="8"/>
      <c r="W39" s="8"/>
      <c r="X39" s="8"/>
      <c r="Y39" s="8"/>
      <c r="Z39" s="8"/>
      <c r="AA39" s="8"/>
      <c r="AB39" s="8"/>
      <c r="AC39" s="8"/>
      <c r="AD39" s="8"/>
      <c r="AE39" s="8"/>
      <c r="AF39" s="8"/>
      <c r="AG39" s="8"/>
      <c r="AH39" s="26"/>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6"/>
      <c r="B40" s="8"/>
      <c r="C40" s="8"/>
      <c r="D40" s="27"/>
      <c r="E40" s="8"/>
      <c r="G40" s="8"/>
      <c r="H40" s="172" t="s">
        <v>65</v>
      </c>
      <c r="I40" s="64">
        <v>15911</v>
      </c>
      <c r="J40" s="64">
        <v>12375</v>
      </c>
      <c r="K40" s="64"/>
      <c r="L40" s="64"/>
      <c r="M40" s="64"/>
      <c r="N40" s="64"/>
      <c r="R40" s="56"/>
      <c r="U40" s="8"/>
      <c r="V40" s="8"/>
      <c r="W40" s="8"/>
      <c r="X40" s="8"/>
      <c r="Y40" s="8"/>
      <c r="Z40" s="8"/>
      <c r="AA40" s="8"/>
      <c r="AB40" s="8"/>
      <c r="AC40" s="8"/>
      <c r="AD40" s="8"/>
      <c r="AE40" s="8"/>
      <c r="AF40" s="8"/>
      <c r="AG40" s="8"/>
      <c r="AH40" s="26"/>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6"/>
      <c r="B41" s="8"/>
      <c r="C41" s="8"/>
      <c r="D41" s="27"/>
      <c r="E41" s="8"/>
      <c r="G41" s="8"/>
      <c r="P41" s="31"/>
      <c r="Q41" s="50"/>
      <c r="R41" s="28"/>
      <c r="S41" s="29"/>
      <c r="T41" s="7"/>
      <c r="U41" s="7"/>
      <c r="V41" s="7"/>
      <c r="W41" s="7"/>
      <c r="X41" s="7"/>
      <c r="Y41" s="7"/>
      <c r="Z41" s="7"/>
      <c r="AA41" s="7"/>
      <c r="AB41" s="7"/>
      <c r="AC41" s="7"/>
      <c r="AD41" s="7"/>
      <c r="AE41" s="7"/>
      <c r="AF41" s="7"/>
      <c r="AG41" s="7"/>
      <c r="AH41" s="2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6"/>
      <c r="B42" s="8"/>
      <c r="C42" s="8"/>
      <c r="D42" s="27"/>
      <c r="E42" s="8"/>
      <c r="G42" s="8"/>
      <c r="H42" s="151" t="s">
        <v>22</v>
      </c>
      <c r="I42" s="152" t="s">
        <v>54</v>
      </c>
      <c r="J42" s="153" t="s">
        <v>43</v>
      </c>
      <c r="K42" s="195" t="s">
        <v>79</v>
      </c>
      <c r="L42" s="196"/>
      <c r="M42" s="196"/>
      <c r="N42" s="196"/>
      <c r="O42" s="197"/>
      <c r="P42" s="31"/>
      <c r="Q42" s="50"/>
      <c r="R42" s="28"/>
      <c r="S42" s="29"/>
      <c r="T42" s="8"/>
      <c r="U42" s="8"/>
      <c r="V42" s="8"/>
      <c r="W42" s="8"/>
      <c r="X42" s="8"/>
      <c r="Y42" s="8"/>
      <c r="Z42" s="8"/>
      <c r="AA42" s="8"/>
      <c r="AB42" s="8"/>
      <c r="AC42" s="8"/>
      <c r="AD42" s="8"/>
      <c r="AE42" s="8"/>
      <c r="AF42" s="8"/>
      <c r="AG42" s="8"/>
      <c r="AH42" s="26"/>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6"/>
      <c r="B43" s="8"/>
      <c r="C43" s="8"/>
      <c r="D43" s="27"/>
      <c r="E43" s="8"/>
      <c r="G43" s="8"/>
      <c r="H43" s="168" t="s">
        <v>23</v>
      </c>
      <c r="I43" s="78">
        <v>3.8</v>
      </c>
      <c r="J43" s="60"/>
      <c r="K43" s="198"/>
      <c r="L43" s="199"/>
      <c r="M43" s="199"/>
      <c r="N43" s="199"/>
      <c r="O43" s="200"/>
      <c r="P43" s="32"/>
      <c r="Q43" s="51"/>
      <c r="R43" s="30"/>
      <c r="S43" s="29"/>
      <c r="T43" s="8"/>
      <c r="U43" s="8"/>
      <c r="V43" s="8"/>
      <c r="W43" s="8"/>
      <c r="X43" s="8"/>
      <c r="Y43" s="8"/>
      <c r="Z43" s="8"/>
      <c r="AA43" s="8"/>
      <c r="AB43" s="8"/>
      <c r="AC43" s="8"/>
      <c r="AD43" s="8"/>
      <c r="AE43" s="8"/>
      <c r="AF43" s="8"/>
      <c r="AG43" s="8"/>
      <c r="AH43" s="26"/>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6"/>
      <c r="B44" s="8"/>
      <c r="C44" s="8"/>
      <c r="D44" s="27"/>
      <c r="E44" s="8"/>
      <c r="G44" s="8"/>
      <c r="H44" s="168" t="s">
        <v>24</v>
      </c>
      <c r="I44" s="78">
        <v>1.4</v>
      </c>
      <c r="J44" s="59"/>
      <c r="K44" s="198"/>
      <c r="L44" s="199"/>
      <c r="M44" s="199"/>
      <c r="N44" s="199"/>
      <c r="O44" s="200"/>
      <c r="P44" s="32"/>
      <c r="Q44" s="51"/>
      <c r="R44" s="30"/>
      <c r="S44" s="29"/>
      <c r="T44" s="8"/>
      <c r="U44" s="8"/>
      <c r="V44" s="8"/>
      <c r="W44" s="8"/>
      <c r="X44" s="8"/>
      <c r="Y44" s="8"/>
      <c r="Z44" s="8"/>
      <c r="AA44" s="8"/>
      <c r="AB44" s="8"/>
      <c r="AC44" s="8"/>
      <c r="AD44" s="8"/>
      <c r="AE44" s="8"/>
      <c r="AF44" s="8"/>
      <c r="AG44" s="8"/>
      <c r="AH44" s="26"/>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6"/>
      <c r="B45" s="8"/>
      <c r="C45" s="8"/>
      <c r="D45" s="27"/>
      <c r="E45" s="8"/>
      <c r="G45" s="8"/>
      <c r="H45" s="168" t="s">
        <v>25</v>
      </c>
      <c r="I45" s="78">
        <v>4.3</v>
      </c>
      <c r="J45" s="59"/>
      <c r="K45" s="198"/>
      <c r="L45" s="199"/>
      <c r="M45" s="199"/>
      <c r="N45" s="199"/>
      <c r="O45" s="200"/>
      <c r="P45" s="32"/>
      <c r="Q45" s="51"/>
      <c r="R45" s="30"/>
      <c r="S45" s="29"/>
      <c r="T45" s="8"/>
      <c r="U45" s="8"/>
      <c r="V45" s="8"/>
      <c r="W45" s="8"/>
      <c r="X45" s="8"/>
      <c r="Y45" s="8"/>
      <c r="Z45" s="8"/>
      <c r="AA45" s="8"/>
      <c r="AB45" s="8"/>
      <c r="AC45" s="8"/>
      <c r="AD45" s="8"/>
      <c r="AE45" s="8"/>
      <c r="AF45" s="8"/>
      <c r="AG45" s="8"/>
      <c r="AH45" s="26"/>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6"/>
      <c r="B46" s="8"/>
      <c r="C46" s="8"/>
      <c r="D46" s="27"/>
      <c r="E46" s="8"/>
      <c r="G46" s="8"/>
      <c r="H46" s="168" t="s">
        <v>26</v>
      </c>
      <c r="I46" s="78">
        <v>2.2000000000000002</v>
      </c>
      <c r="J46" s="59"/>
      <c r="K46" s="198"/>
      <c r="L46" s="199"/>
      <c r="M46" s="199"/>
      <c r="N46" s="199"/>
      <c r="O46" s="200"/>
      <c r="P46" s="32"/>
      <c r="Q46" s="51"/>
      <c r="R46" s="30"/>
      <c r="S46" s="29"/>
      <c r="T46" s="8"/>
      <c r="U46" s="8"/>
      <c r="V46" s="8"/>
      <c r="W46" s="8"/>
      <c r="X46" s="8"/>
      <c r="Y46" s="8"/>
      <c r="Z46" s="8"/>
      <c r="AA46" s="8"/>
      <c r="AB46" s="8"/>
      <c r="AC46" s="8"/>
      <c r="AD46" s="8"/>
      <c r="AE46" s="8"/>
      <c r="AF46" s="8"/>
      <c r="AG46" s="8"/>
      <c r="AH46" s="26"/>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6"/>
      <c r="B47" s="8"/>
      <c r="C47" s="8"/>
      <c r="D47" s="27"/>
      <c r="E47" s="8"/>
      <c r="G47" s="8"/>
      <c r="H47" s="168" t="s">
        <v>27</v>
      </c>
      <c r="I47" s="78">
        <v>3.6</v>
      </c>
      <c r="J47" s="59"/>
      <c r="K47" s="198"/>
      <c r="L47" s="199"/>
      <c r="M47" s="199"/>
      <c r="N47" s="199"/>
      <c r="O47" s="200"/>
      <c r="P47" s="32"/>
      <c r="Q47" s="51"/>
      <c r="R47" s="30"/>
      <c r="S47" s="29"/>
      <c r="T47" s="8"/>
      <c r="U47" s="8"/>
      <c r="V47" s="8"/>
      <c r="W47" s="8"/>
      <c r="X47" s="8"/>
      <c r="Y47" s="8"/>
      <c r="Z47" s="8"/>
      <c r="AA47" s="8"/>
      <c r="AB47" s="8"/>
      <c r="AC47" s="8"/>
      <c r="AD47" s="8"/>
      <c r="AE47" s="8"/>
      <c r="AF47" s="8"/>
      <c r="AG47" s="8"/>
      <c r="AH47" s="26"/>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6"/>
      <c r="B48" s="8"/>
      <c r="C48" s="8"/>
      <c r="D48" s="27"/>
      <c r="E48" s="8"/>
      <c r="G48" s="8"/>
      <c r="H48" s="168" t="s">
        <v>28</v>
      </c>
      <c r="I48" s="78">
        <v>3.5</v>
      </c>
      <c r="J48" s="59"/>
      <c r="K48" s="198"/>
      <c r="L48" s="199"/>
      <c r="M48" s="199"/>
      <c r="N48" s="199"/>
      <c r="O48" s="200"/>
      <c r="P48" s="32"/>
      <c r="Q48" s="51"/>
      <c r="R48" s="30"/>
      <c r="S48" s="29"/>
      <c r="T48" s="8"/>
      <c r="U48" s="8"/>
      <c r="V48" s="8"/>
      <c r="W48" s="8"/>
      <c r="X48" s="8"/>
      <c r="Y48" s="8"/>
      <c r="Z48" s="8"/>
      <c r="AA48" s="8"/>
      <c r="AB48" s="8"/>
      <c r="AC48" s="8"/>
      <c r="AD48" s="8"/>
      <c r="AE48" s="8"/>
      <c r="AF48" s="8"/>
      <c r="AG48" s="8"/>
      <c r="AH48" s="26"/>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6"/>
      <c r="B49" s="8"/>
      <c r="C49" s="8"/>
      <c r="D49" s="27"/>
      <c r="E49" s="8"/>
      <c r="G49" s="8"/>
      <c r="H49" s="8"/>
      <c r="I49" s="8"/>
      <c r="J49" s="8"/>
      <c r="K49" s="198"/>
      <c r="L49" s="199"/>
      <c r="M49" s="199"/>
      <c r="N49" s="199"/>
      <c r="O49" s="200"/>
      <c r="P49" s="32"/>
      <c r="Q49" s="51"/>
      <c r="R49" s="30"/>
      <c r="S49" s="29"/>
      <c r="T49" s="8"/>
      <c r="U49" s="8"/>
      <c r="V49" s="8"/>
      <c r="W49" s="8"/>
      <c r="X49" s="8"/>
      <c r="Y49" s="8"/>
      <c r="Z49" s="8"/>
      <c r="AA49" s="8"/>
      <c r="AB49" s="8"/>
      <c r="AC49" s="8"/>
      <c r="AD49" s="8"/>
      <c r="AE49" s="8"/>
      <c r="AF49" s="8"/>
      <c r="AG49" s="8"/>
      <c r="AH49" s="26"/>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6"/>
      <c r="B50" s="8"/>
      <c r="C50" s="8"/>
      <c r="D50" s="27"/>
      <c r="E50" s="8"/>
      <c r="G50" s="8"/>
      <c r="H50" s="8"/>
      <c r="I50" s="8"/>
      <c r="J50" s="61"/>
      <c r="K50" s="198"/>
      <c r="L50" s="199"/>
      <c r="M50" s="199"/>
      <c r="N50" s="199"/>
      <c r="O50" s="200"/>
      <c r="P50" s="32"/>
      <c r="Q50" s="51"/>
      <c r="R50" s="30"/>
      <c r="S50" s="29"/>
      <c r="T50" s="8"/>
      <c r="U50" s="8"/>
      <c r="V50" s="8"/>
      <c r="W50" s="8"/>
      <c r="X50" s="8"/>
      <c r="Y50" s="8"/>
      <c r="Z50" s="8"/>
      <c r="AA50" s="8"/>
      <c r="AB50" s="8"/>
      <c r="AC50" s="8"/>
      <c r="AD50" s="8"/>
      <c r="AE50" s="8"/>
      <c r="AF50" s="8"/>
      <c r="AG50" s="8"/>
      <c r="AH50" s="26"/>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6"/>
      <c r="B51" s="8"/>
      <c r="C51" s="8"/>
      <c r="D51" s="27"/>
      <c r="E51" s="8"/>
      <c r="G51" s="8"/>
      <c r="H51" s="8"/>
      <c r="I51" s="8"/>
      <c r="J51" s="61"/>
      <c r="K51" s="198"/>
      <c r="L51" s="199"/>
      <c r="M51" s="199"/>
      <c r="N51" s="199"/>
      <c r="O51" s="200"/>
      <c r="P51" s="32"/>
      <c r="Q51" s="51"/>
      <c r="R51" s="30"/>
      <c r="S51" s="29"/>
      <c r="T51" s="8"/>
      <c r="U51" s="8"/>
      <c r="V51" s="8"/>
      <c r="W51" s="8"/>
      <c r="X51" s="8"/>
      <c r="Y51" s="8"/>
      <c r="Z51" s="8"/>
      <c r="AA51" s="8"/>
      <c r="AB51" s="8"/>
      <c r="AC51" s="8"/>
      <c r="AD51" s="8"/>
      <c r="AE51" s="8"/>
      <c r="AF51" s="8"/>
      <c r="AG51" s="8"/>
      <c r="AH51" s="26"/>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6"/>
      <c r="B52" s="8"/>
      <c r="C52" s="8"/>
      <c r="D52" s="27"/>
      <c r="E52" s="8"/>
      <c r="G52" s="8"/>
      <c r="H52" s="8"/>
      <c r="I52" s="61"/>
      <c r="J52" s="61"/>
      <c r="K52" s="201"/>
      <c r="L52" s="202"/>
      <c r="M52" s="202"/>
      <c r="N52" s="202"/>
      <c r="O52" s="203"/>
      <c r="P52" s="32"/>
      <c r="Q52" s="51"/>
      <c r="R52" s="30"/>
      <c r="S52" s="29"/>
      <c r="T52" s="8"/>
      <c r="U52" s="8"/>
      <c r="V52" s="8"/>
      <c r="W52" s="8"/>
      <c r="X52" s="8"/>
      <c r="Y52" s="8"/>
      <c r="Z52" s="8"/>
      <c r="AA52" s="8"/>
      <c r="AB52" s="8"/>
      <c r="AC52" s="8"/>
      <c r="AD52" s="8"/>
      <c r="AE52" s="8"/>
      <c r="AF52" s="8"/>
      <c r="AG52" s="8"/>
      <c r="AH52" s="26"/>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6"/>
      <c r="B53" s="8"/>
      <c r="C53" s="8"/>
      <c r="D53" s="27"/>
      <c r="E53" s="8"/>
      <c r="G53" s="8"/>
      <c r="H53" s="8"/>
      <c r="I53" s="8"/>
      <c r="J53" s="62"/>
      <c r="K53" s="8"/>
      <c r="L53" s="41"/>
      <c r="M53" s="41"/>
      <c r="P53" s="32"/>
      <c r="Q53" s="51"/>
      <c r="R53" s="30"/>
      <c r="S53" s="29"/>
      <c r="T53" s="8"/>
      <c r="U53" s="8"/>
      <c r="V53" s="8"/>
      <c r="W53" s="8"/>
      <c r="X53" s="8"/>
      <c r="Y53" s="8"/>
      <c r="Z53" s="8"/>
      <c r="AA53" s="8"/>
      <c r="AB53" s="8"/>
      <c r="AC53" s="8"/>
      <c r="AD53" s="8"/>
      <c r="AE53" s="8"/>
      <c r="AF53" s="8"/>
      <c r="AG53" s="8"/>
      <c r="AH53" s="26"/>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6"/>
      <c r="B54" s="8"/>
      <c r="C54" s="8"/>
      <c r="D54" s="27"/>
      <c r="E54" s="8"/>
      <c r="G54" s="215" t="s">
        <v>66</v>
      </c>
      <c r="H54" s="8"/>
      <c r="I54" s="8"/>
      <c r="J54" s="8"/>
      <c r="K54" s="8"/>
      <c r="L54" s="41"/>
      <c r="M54" s="41"/>
      <c r="P54" s="32"/>
      <c r="Q54" s="51"/>
      <c r="R54" s="30"/>
      <c r="S54" s="29"/>
      <c r="T54" s="8"/>
      <c r="U54" s="8"/>
      <c r="V54" s="8"/>
      <c r="W54" s="8"/>
      <c r="X54" s="8"/>
      <c r="Y54" s="8"/>
      <c r="Z54" s="8"/>
      <c r="AA54" s="8"/>
      <c r="AB54" s="8"/>
      <c r="AC54" s="8"/>
      <c r="AD54" s="8"/>
      <c r="AE54" s="8"/>
      <c r="AF54" s="8"/>
      <c r="AG54" s="8"/>
      <c r="AH54" s="26"/>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6"/>
      <c r="B55" s="8"/>
      <c r="C55" s="8"/>
      <c r="D55" s="27"/>
      <c r="E55" s="8"/>
      <c r="G55" s="216"/>
      <c r="H55" s="151" t="s">
        <v>22</v>
      </c>
      <c r="I55" s="161" t="s">
        <v>40</v>
      </c>
      <c r="J55" s="152" t="s">
        <v>68</v>
      </c>
      <c r="K55" s="177" t="s">
        <v>78</v>
      </c>
      <c r="L55" s="178"/>
      <c r="M55" s="178"/>
      <c r="N55" s="178"/>
      <c r="O55" s="179"/>
      <c r="P55" s="31"/>
      <c r="Q55" s="50"/>
      <c r="R55" s="28"/>
      <c r="S55" s="29"/>
      <c r="T55" s="8"/>
      <c r="U55" s="8"/>
      <c r="V55" s="8"/>
      <c r="W55" s="8"/>
      <c r="X55" s="8"/>
      <c r="Y55" s="8"/>
      <c r="Z55" s="8"/>
      <c r="AA55" s="8"/>
      <c r="AB55" s="8"/>
      <c r="AC55" s="8"/>
      <c r="AD55" s="8"/>
      <c r="AE55" s="8"/>
      <c r="AF55" s="8"/>
      <c r="AG55" s="8"/>
      <c r="AH55" s="26"/>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6"/>
      <c r="B56" s="8"/>
      <c r="C56" s="8"/>
      <c r="D56" s="27"/>
      <c r="E56" s="8"/>
      <c r="G56" s="217"/>
      <c r="H56" s="168" t="s">
        <v>3</v>
      </c>
      <c r="I56" s="79">
        <v>1</v>
      </c>
      <c r="J56" s="80">
        <v>54345</v>
      </c>
      <c r="K56" s="180"/>
      <c r="L56" s="181"/>
      <c r="M56" s="181"/>
      <c r="N56" s="181"/>
      <c r="O56" s="182"/>
      <c r="P56" s="31"/>
      <c r="Q56" s="50"/>
      <c r="R56" s="28"/>
      <c r="S56" s="29"/>
      <c r="T56" s="8"/>
      <c r="U56" s="8"/>
      <c r="V56" s="8"/>
      <c r="W56" s="8"/>
      <c r="X56" s="8"/>
      <c r="Y56" s="8"/>
      <c r="Z56" s="8"/>
      <c r="AA56" s="8"/>
      <c r="AB56" s="8"/>
      <c r="AC56" s="8"/>
      <c r="AD56" s="8"/>
      <c r="AE56" s="8"/>
      <c r="AF56" s="8"/>
      <c r="AG56" s="8"/>
      <c r="AH56" s="26"/>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6"/>
      <c r="B57" s="8"/>
      <c r="C57" s="8"/>
      <c r="D57" s="27"/>
      <c r="E57" s="8"/>
      <c r="G57" s="8"/>
      <c r="H57" s="168" t="s">
        <v>29</v>
      </c>
      <c r="I57" s="79">
        <v>2</v>
      </c>
      <c r="J57" s="81">
        <v>67321</v>
      </c>
      <c r="K57" s="180"/>
      <c r="L57" s="181"/>
      <c r="M57" s="181"/>
      <c r="N57" s="181"/>
      <c r="O57" s="182"/>
      <c r="P57" s="31"/>
      <c r="Q57" s="50"/>
      <c r="R57" s="28"/>
      <c r="S57" s="29"/>
      <c r="T57" s="8"/>
      <c r="U57" s="8"/>
      <c r="V57" s="8"/>
      <c r="W57" s="8"/>
      <c r="X57" s="8"/>
      <c r="Y57" s="8"/>
      <c r="Z57" s="8"/>
      <c r="AA57" s="8"/>
      <c r="AB57" s="8"/>
      <c r="AC57" s="8"/>
      <c r="AD57" s="8"/>
      <c r="AE57" s="8"/>
      <c r="AF57" s="8"/>
      <c r="AG57" s="8"/>
      <c r="AH57" s="26"/>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6"/>
      <c r="B58" s="8"/>
      <c r="C58" s="8"/>
      <c r="D58" s="27"/>
      <c r="E58" s="8"/>
      <c r="G58" s="8"/>
      <c r="H58" s="168" t="s">
        <v>30</v>
      </c>
      <c r="I58" s="79">
        <v>3</v>
      </c>
      <c r="J58" s="81">
        <v>86911</v>
      </c>
      <c r="K58" s="180"/>
      <c r="L58" s="181"/>
      <c r="M58" s="181"/>
      <c r="N58" s="181"/>
      <c r="O58" s="182"/>
      <c r="P58" s="31"/>
      <c r="Q58" s="50"/>
      <c r="R58" s="28"/>
      <c r="S58" s="29"/>
      <c r="T58" s="8"/>
      <c r="U58" s="8"/>
      <c r="V58" s="8"/>
      <c r="W58" s="8"/>
      <c r="X58" s="8"/>
      <c r="Y58" s="8"/>
      <c r="Z58" s="8"/>
      <c r="AA58" s="8"/>
      <c r="AB58" s="8"/>
      <c r="AC58" s="8"/>
      <c r="AD58" s="8"/>
      <c r="AE58" s="8"/>
      <c r="AF58" s="8"/>
      <c r="AG58" s="8"/>
      <c r="AH58" s="26"/>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6"/>
      <c r="B59" s="8"/>
      <c r="C59" s="8"/>
      <c r="D59" s="27"/>
      <c r="E59" s="8"/>
      <c r="F59" s="5"/>
      <c r="G59" s="8"/>
      <c r="H59" s="168" t="s">
        <v>31</v>
      </c>
      <c r="I59" s="79">
        <v>4</v>
      </c>
      <c r="J59" s="81">
        <v>105222</v>
      </c>
      <c r="K59" s="180"/>
      <c r="L59" s="181"/>
      <c r="M59" s="181"/>
      <c r="N59" s="181"/>
      <c r="O59" s="182"/>
      <c r="P59" s="31"/>
      <c r="Q59" s="50"/>
      <c r="R59" s="28"/>
      <c r="S59" s="29"/>
      <c r="T59" s="8"/>
      <c r="U59" s="8"/>
      <c r="V59" s="8"/>
      <c r="W59" s="8"/>
      <c r="X59" s="8"/>
      <c r="Y59" s="8"/>
      <c r="Z59" s="8"/>
      <c r="AA59" s="8"/>
      <c r="AB59" s="8"/>
      <c r="AC59" s="8"/>
      <c r="AD59" s="8"/>
      <c r="AE59" s="8"/>
      <c r="AF59" s="8"/>
      <c r="AG59" s="8"/>
      <c r="AH59" s="21"/>
    </row>
    <row r="60" spans="1:502" s="7" customFormat="1" ht="21" customHeight="1">
      <c r="A60" s="26"/>
      <c r="B60" s="8"/>
      <c r="C60" s="8"/>
      <c r="D60" s="27"/>
      <c r="E60" s="8"/>
      <c r="F60" s="5"/>
      <c r="G60" s="8"/>
      <c r="H60" s="168" t="s">
        <v>32</v>
      </c>
      <c r="I60" s="79">
        <v>5</v>
      </c>
      <c r="J60" s="81">
        <v>110315</v>
      </c>
      <c r="K60" s="180"/>
      <c r="L60" s="181"/>
      <c r="M60" s="181"/>
      <c r="N60" s="181"/>
      <c r="O60" s="182"/>
      <c r="P60" s="31"/>
      <c r="Q60" s="50"/>
      <c r="R60" s="28"/>
      <c r="S60" s="29"/>
      <c r="T60" s="8"/>
      <c r="U60" s="8"/>
      <c r="V60" s="8"/>
      <c r="W60" s="8"/>
      <c r="X60" s="8"/>
      <c r="Y60" s="8"/>
      <c r="Z60" s="8"/>
      <c r="AA60" s="8"/>
      <c r="AB60" s="8"/>
      <c r="AC60" s="8"/>
      <c r="AD60" s="8"/>
      <c r="AE60" s="8"/>
      <c r="AF60" s="8"/>
      <c r="AG60" s="8"/>
      <c r="AH60" s="21"/>
    </row>
    <row r="61" spans="1:502" s="7" customFormat="1" ht="21" customHeight="1">
      <c r="A61" s="26"/>
      <c r="B61" s="8"/>
      <c r="C61" s="8"/>
      <c r="D61" s="27"/>
      <c r="E61" s="8"/>
      <c r="F61" s="5"/>
      <c r="G61" s="8"/>
      <c r="H61" s="168" t="s">
        <v>33</v>
      </c>
      <c r="I61" s="79">
        <v>6</v>
      </c>
      <c r="J61" s="81">
        <v>133153</v>
      </c>
      <c r="K61" s="180"/>
      <c r="L61" s="181"/>
      <c r="M61" s="181"/>
      <c r="N61" s="181"/>
      <c r="O61" s="182"/>
      <c r="P61" s="31"/>
      <c r="Q61" s="50"/>
      <c r="R61" s="28"/>
      <c r="S61" s="29"/>
      <c r="T61" s="8"/>
      <c r="U61" s="8"/>
      <c r="V61" s="8"/>
      <c r="W61" s="8"/>
      <c r="X61" s="8"/>
      <c r="Y61" s="8"/>
      <c r="Z61" s="8"/>
      <c r="AA61" s="8"/>
      <c r="AB61" s="8"/>
      <c r="AC61" s="8"/>
      <c r="AD61" s="8"/>
      <c r="AE61" s="8"/>
      <c r="AF61" s="8"/>
      <c r="AG61" s="8"/>
      <c r="AH61" s="21"/>
    </row>
    <row r="62" spans="1:502" s="7" customFormat="1" ht="21" customHeight="1">
      <c r="A62" s="26"/>
      <c r="B62" s="8"/>
      <c r="C62" s="8"/>
      <c r="D62" s="27"/>
      <c r="E62" s="8"/>
      <c r="F62" s="5"/>
      <c r="G62" s="8"/>
      <c r="H62" s="168" t="s">
        <v>34</v>
      </c>
      <c r="I62" s="79">
        <v>7</v>
      </c>
      <c r="J62" s="81">
        <v>156213</v>
      </c>
      <c r="K62" s="180"/>
      <c r="L62" s="181"/>
      <c r="M62" s="181"/>
      <c r="N62" s="181"/>
      <c r="O62" s="182"/>
      <c r="P62" s="31"/>
      <c r="Q62" s="50"/>
      <c r="R62" s="28"/>
      <c r="S62" s="29"/>
      <c r="T62" s="8"/>
      <c r="U62" s="8"/>
      <c r="V62" s="8"/>
      <c r="W62" s="8"/>
      <c r="X62" s="8"/>
      <c r="Y62" s="8"/>
      <c r="Z62" s="8"/>
      <c r="AA62" s="8"/>
      <c r="AB62" s="8"/>
      <c r="AC62" s="8"/>
      <c r="AD62" s="8"/>
      <c r="AE62" s="8"/>
      <c r="AF62" s="8"/>
      <c r="AG62" s="8"/>
      <c r="AH62" s="21"/>
    </row>
    <row r="63" spans="1:502" s="7" customFormat="1" ht="21" customHeight="1">
      <c r="A63" s="26"/>
      <c r="B63" s="8"/>
      <c r="C63" s="8"/>
      <c r="D63" s="27"/>
      <c r="E63" s="8"/>
      <c r="F63" s="5"/>
      <c r="G63" s="8"/>
      <c r="H63" s="168" t="s">
        <v>35</v>
      </c>
      <c r="I63" s="79">
        <v>8</v>
      </c>
      <c r="J63" s="81">
        <v>168158</v>
      </c>
      <c r="K63" s="180"/>
      <c r="L63" s="181"/>
      <c r="M63" s="181"/>
      <c r="N63" s="181"/>
      <c r="O63" s="182"/>
      <c r="P63" s="31"/>
      <c r="Q63" s="50"/>
      <c r="R63" s="28"/>
      <c r="S63" s="29"/>
      <c r="T63" s="8"/>
      <c r="U63" s="8"/>
      <c r="V63" s="8"/>
      <c r="W63" s="8"/>
      <c r="X63" s="8"/>
      <c r="Y63" s="8"/>
      <c r="Z63" s="8"/>
      <c r="AA63" s="8"/>
      <c r="AB63" s="8"/>
      <c r="AC63" s="8"/>
      <c r="AD63" s="8"/>
      <c r="AE63" s="8"/>
      <c r="AF63" s="8"/>
      <c r="AG63" s="8"/>
      <c r="AH63" s="21"/>
    </row>
    <row r="64" spans="1:502" s="7" customFormat="1" ht="21" customHeight="1">
      <c r="A64" s="26"/>
      <c r="B64" s="8"/>
      <c r="C64" s="8"/>
      <c r="D64" s="27"/>
      <c r="E64" s="8"/>
      <c r="F64" s="5"/>
      <c r="G64" s="8"/>
      <c r="H64" s="168" t="s">
        <v>36</v>
      </c>
      <c r="I64" s="79">
        <v>9</v>
      </c>
      <c r="J64" s="81">
        <v>135859</v>
      </c>
      <c r="K64" s="180"/>
      <c r="L64" s="181"/>
      <c r="M64" s="181"/>
      <c r="N64" s="181"/>
      <c r="O64" s="182"/>
      <c r="P64" s="31"/>
      <c r="Q64" s="50"/>
      <c r="R64" s="28"/>
      <c r="S64" s="29"/>
      <c r="T64" s="8"/>
      <c r="U64" s="8"/>
      <c r="V64" s="8"/>
      <c r="W64" s="8"/>
      <c r="X64" s="8"/>
      <c r="Y64" s="8"/>
      <c r="Z64" s="8"/>
      <c r="AA64" s="8"/>
      <c r="AB64" s="8"/>
      <c r="AC64" s="8"/>
      <c r="AD64" s="8"/>
      <c r="AE64" s="8"/>
      <c r="AF64" s="8"/>
      <c r="AG64" s="8"/>
      <c r="AH64" s="21"/>
    </row>
    <row r="65" spans="1:34" s="7" customFormat="1" ht="21" customHeight="1">
      <c r="A65" s="26"/>
      <c r="B65" s="8"/>
      <c r="C65" s="8"/>
      <c r="D65" s="27"/>
      <c r="E65" s="8"/>
      <c r="F65" s="5"/>
      <c r="G65" s="8"/>
      <c r="H65" s="168" t="s">
        <v>37</v>
      </c>
      <c r="I65" s="79">
        <v>10</v>
      </c>
      <c r="J65" s="81">
        <v>93628</v>
      </c>
      <c r="K65" s="183"/>
      <c r="L65" s="184"/>
      <c r="M65" s="184"/>
      <c r="N65" s="184"/>
      <c r="O65" s="185"/>
      <c r="P65" s="31"/>
      <c r="Q65" s="50"/>
      <c r="R65" s="28"/>
      <c r="S65" s="29"/>
      <c r="T65" s="8"/>
      <c r="U65" s="8"/>
      <c r="V65" s="8"/>
      <c r="W65" s="8"/>
      <c r="X65" s="8"/>
      <c r="Y65" s="8"/>
      <c r="Z65" s="8"/>
      <c r="AA65" s="8"/>
      <c r="AB65" s="8"/>
      <c r="AC65" s="8"/>
      <c r="AD65" s="8"/>
      <c r="AE65" s="8"/>
      <c r="AF65" s="8"/>
      <c r="AG65" s="8"/>
      <c r="AH65" s="21"/>
    </row>
    <row r="66" spans="1:34" s="7" customFormat="1" ht="21" customHeight="1">
      <c r="A66" s="26"/>
      <c r="B66" s="8"/>
      <c r="C66" s="8"/>
      <c r="D66" s="27"/>
      <c r="E66" s="8"/>
      <c r="F66" s="5"/>
      <c r="G66" s="8"/>
      <c r="H66" s="168" t="s">
        <v>38</v>
      </c>
      <c r="I66" s="79">
        <v>11</v>
      </c>
      <c r="J66" s="72">
        <v>80636</v>
      </c>
      <c r="K66" s="8"/>
      <c r="L66" s="8"/>
      <c r="M66" s="8"/>
      <c r="N66" s="5"/>
      <c r="O66" s="5"/>
      <c r="P66" s="31"/>
      <c r="Q66" s="50"/>
      <c r="R66" s="28"/>
      <c r="S66" s="29"/>
      <c r="T66" s="8"/>
      <c r="U66" s="8"/>
      <c r="V66" s="8"/>
      <c r="W66" s="8"/>
      <c r="X66" s="8"/>
      <c r="Y66" s="8"/>
      <c r="Z66" s="8"/>
      <c r="AA66" s="8"/>
      <c r="AB66" s="8"/>
      <c r="AC66" s="8"/>
      <c r="AD66" s="8"/>
      <c r="AE66" s="8"/>
      <c r="AF66" s="8"/>
      <c r="AG66" s="8"/>
      <c r="AH66" s="21"/>
    </row>
    <row r="67" spans="1:34" s="7" customFormat="1" ht="21" customHeight="1">
      <c r="A67" s="26"/>
      <c r="B67" s="8"/>
      <c r="C67" s="8"/>
      <c r="D67" s="27"/>
      <c r="E67" s="8"/>
      <c r="F67" s="5"/>
      <c r="G67" s="8"/>
      <c r="H67" s="168" t="s">
        <v>39</v>
      </c>
      <c r="I67" s="79">
        <v>12</v>
      </c>
      <c r="J67" s="72">
        <v>126231</v>
      </c>
      <c r="K67" s="8"/>
      <c r="L67" s="8"/>
      <c r="M67" s="8"/>
      <c r="N67" s="5"/>
      <c r="O67" s="5"/>
      <c r="P67" s="31"/>
      <c r="Q67" s="50"/>
      <c r="R67" s="28"/>
      <c r="S67" s="29"/>
      <c r="T67" s="8"/>
      <c r="U67" s="8"/>
      <c r="V67" s="8"/>
      <c r="W67" s="8"/>
      <c r="X67" s="8"/>
      <c r="Y67" s="8"/>
      <c r="Z67" s="8"/>
      <c r="AA67" s="8"/>
      <c r="AB67" s="8"/>
      <c r="AC67" s="8"/>
      <c r="AD67" s="8"/>
      <c r="AE67" s="8"/>
      <c r="AF67" s="8"/>
      <c r="AG67" s="8"/>
      <c r="AH67" s="21"/>
    </row>
    <row r="68" spans="1:34" s="7" customFormat="1" ht="21" customHeight="1">
      <c r="A68" s="26"/>
      <c r="B68" s="8"/>
      <c r="C68" s="8"/>
      <c r="D68" s="27"/>
      <c r="E68" s="8"/>
      <c r="F68" s="5"/>
      <c r="G68" s="8"/>
      <c r="H68" s="8"/>
      <c r="I68" s="8"/>
      <c r="J68" s="8"/>
      <c r="K68" s="8"/>
      <c r="L68" s="8"/>
      <c r="M68" s="8"/>
      <c r="N68" s="5"/>
      <c r="O68" s="5"/>
      <c r="P68" s="31"/>
      <c r="Q68" s="50"/>
      <c r="R68" s="28"/>
      <c r="S68" s="29"/>
      <c r="T68" s="8"/>
      <c r="U68" s="8"/>
      <c r="V68" s="8"/>
      <c r="W68" s="8"/>
      <c r="X68" s="8"/>
      <c r="Y68" s="8"/>
      <c r="Z68" s="8"/>
      <c r="AA68" s="8"/>
      <c r="AB68" s="8"/>
      <c r="AC68" s="8"/>
      <c r="AD68" s="8"/>
      <c r="AE68" s="8"/>
      <c r="AF68" s="8"/>
      <c r="AG68" s="8"/>
      <c r="AH68" s="21"/>
    </row>
    <row r="69" spans="1:34" s="7" customFormat="1" ht="21" customHeight="1">
      <c r="A69" s="26"/>
      <c r="B69" s="8"/>
      <c r="C69" s="8"/>
      <c r="D69" s="27"/>
      <c r="E69" s="8"/>
      <c r="F69" s="5"/>
      <c r="G69" s="8"/>
      <c r="P69" s="31"/>
      <c r="Q69" s="50"/>
      <c r="R69" s="28"/>
      <c r="S69" s="29"/>
      <c r="T69" s="8"/>
      <c r="U69" s="8"/>
      <c r="V69" s="8"/>
      <c r="W69" s="8"/>
      <c r="X69" s="8"/>
      <c r="Y69" s="8"/>
      <c r="Z69" s="8"/>
      <c r="AA69" s="8"/>
      <c r="AB69" s="8"/>
      <c r="AC69" s="8"/>
      <c r="AD69" s="8"/>
      <c r="AE69" s="8"/>
      <c r="AF69" s="8"/>
      <c r="AG69" s="8"/>
      <c r="AH69" s="21"/>
    </row>
    <row r="70" spans="1:34" s="7" customFormat="1" ht="21" customHeight="1">
      <c r="A70" s="26"/>
      <c r="B70" s="8"/>
      <c r="C70" s="8"/>
      <c r="D70" s="27"/>
      <c r="E70" s="8"/>
      <c r="F70" s="5"/>
      <c r="G70" s="8"/>
      <c r="P70" s="31"/>
      <c r="Q70" s="50"/>
      <c r="R70" s="28"/>
      <c r="S70" s="29"/>
      <c r="T70" s="8"/>
      <c r="U70" s="8"/>
      <c r="V70" s="8"/>
      <c r="W70" s="8"/>
      <c r="X70" s="8"/>
      <c r="Y70" s="8"/>
      <c r="Z70" s="8"/>
      <c r="AA70" s="8"/>
      <c r="AB70" s="8"/>
      <c r="AC70" s="8"/>
      <c r="AD70" s="8"/>
      <c r="AE70" s="8"/>
      <c r="AF70" s="8"/>
      <c r="AG70" s="8"/>
      <c r="AH70" s="21"/>
    </row>
    <row r="71" spans="1:34" s="7" customFormat="1" ht="21" customHeight="1">
      <c r="A71" s="26"/>
      <c r="B71" s="8"/>
      <c r="C71" s="8"/>
      <c r="D71" s="27"/>
      <c r="E71" s="8"/>
      <c r="F71" s="5"/>
      <c r="G71" s="8"/>
      <c r="P71" s="31"/>
      <c r="Q71" s="50"/>
      <c r="R71" s="28"/>
      <c r="S71" s="29"/>
      <c r="T71" s="8"/>
      <c r="U71" s="8"/>
      <c r="V71" s="8"/>
      <c r="W71" s="8"/>
      <c r="X71" s="8"/>
      <c r="Y71" s="8"/>
      <c r="Z71" s="8"/>
      <c r="AA71" s="8"/>
      <c r="AB71" s="8"/>
      <c r="AC71" s="8"/>
      <c r="AD71" s="8"/>
      <c r="AE71" s="8"/>
      <c r="AF71" s="8"/>
      <c r="AG71" s="8"/>
      <c r="AH71" s="21"/>
    </row>
    <row r="72" spans="1:34" s="7" customFormat="1" ht="21" customHeight="1">
      <c r="A72" s="26"/>
      <c r="B72" s="8"/>
      <c r="C72" s="8"/>
      <c r="D72" s="27"/>
      <c r="E72" s="8"/>
      <c r="F72" s="5"/>
      <c r="G72" s="8"/>
      <c r="P72" s="31"/>
      <c r="Q72" s="50"/>
      <c r="R72" s="28"/>
      <c r="S72" s="29"/>
      <c r="T72" s="8"/>
      <c r="U72" s="8"/>
      <c r="V72" s="8"/>
      <c r="W72" s="8"/>
      <c r="X72" s="8"/>
      <c r="Y72" s="8"/>
      <c r="Z72" s="8"/>
      <c r="AA72" s="8"/>
      <c r="AB72" s="8"/>
      <c r="AC72" s="8"/>
      <c r="AD72" s="8"/>
      <c r="AE72" s="8"/>
      <c r="AF72" s="8"/>
      <c r="AG72" s="8"/>
      <c r="AH72" s="21"/>
    </row>
    <row r="73" spans="1:34" s="7" customFormat="1" ht="15">
      <c r="A73" s="21"/>
      <c r="B73" s="21"/>
      <c r="C73" s="21"/>
      <c r="D73" s="21"/>
      <c r="E73" s="21"/>
      <c r="F73" s="21"/>
      <c r="G73" s="21"/>
      <c r="H73" s="21"/>
      <c r="I73" s="21"/>
      <c r="J73" s="21"/>
      <c r="K73" s="21"/>
      <c r="L73" s="21"/>
      <c r="M73" s="21"/>
      <c r="N73" s="21"/>
      <c r="O73" s="21"/>
      <c r="P73" s="21"/>
      <c r="Q73" s="52"/>
      <c r="R73" s="21"/>
      <c r="S73" s="21"/>
      <c r="T73" s="21"/>
      <c r="U73" s="21"/>
      <c r="V73" s="21"/>
      <c r="W73" s="21"/>
      <c r="X73" s="21"/>
      <c r="Y73" s="21"/>
      <c r="Z73" s="21"/>
      <c r="AA73" s="21"/>
      <c r="AB73" s="21"/>
      <c r="AC73" s="21"/>
      <c r="AD73" s="21"/>
      <c r="AE73" s="21"/>
      <c r="AF73" s="21"/>
      <c r="AG73" s="21"/>
      <c r="AH73" s="2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702" s="7" customFormat="1">
      <c r="G97" s="9"/>
      <c r="P97" s="13"/>
      <c r="Q97" s="53"/>
      <c r="R97" s="14"/>
      <c r="S97" s="12"/>
    </row>
    <row r="98" spans="7:702" s="7" customFormat="1">
      <c r="G98" s="9"/>
      <c r="P98" s="13"/>
      <c r="Q98" s="53"/>
      <c r="R98" s="14"/>
      <c r="S98" s="12"/>
    </row>
    <row r="99" spans="7:702" s="7" customFormat="1">
      <c r="G99" s="9"/>
      <c r="P99" s="13"/>
      <c r="Q99" s="53"/>
      <c r="R99" s="14"/>
      <c r="S99" s="12"/>
    </row>
    <row r="100" spans="7:702" s="7" customFormat="1">
      <c r="G100" s="9"/>
      <c r="P100" s="13"/>
      <c r="Q100" s="53"/>
      <c r="R100" s="14"/>
      <c r="S100" s="12"/>
      <c r="Z100" s="176" t="s">
        <v>89</v>
      </c>
      <c r="ZZ100" s="176"/>
    </row>
    <row r="101" spans="7:702" s="7" customFormat="1">
      <c r="G101" s="9"/>
      <c r="P101" s="13"/>
      <c r="Q101" s="53"/>
      <c r="R101" s="14"/>
      <c r="S101" s="12"/>
    </row>
    <row r="102" spans="7:702" s="7" customFormat="1">
      <c r="G102" s="9"/>
      <c r="P102" s="13"/>
      <c r="Q102" s="53"/>
      <c r="R102" s="14"/>
      <c r="S102" s="12"/>
    </row>
    <row r="103" spans="7:702" s="7" customFormat="1">
      <c r="G103" s="9"/>
      <c r="P103" s="13"/>
      <c r="Q103" s="53"/>
      <c r="R103" s="14"/>
      <c r="S103" s="12"/>
    </row>
    <row r="104" spans="7:702" s="7" customFormat="1">
      <c r="G104" s="9"/>
      <c r="P104" s="13"/>
      <c r="Q104" s="53"/>
      <c r="R104" s="14"/>
      <c r="S104" s="12"/>
    </row>
    <row r="105" spans="7:702" s="7" customFormat="1">
      <c r="G105" s="9"/>
      <c r="P105" s="13"/>
      <c r="Q105" s="53"/>
      <c r="R105" s="14"/>
      <c r="S105" s="12"/>
    </row>
    <row r="106" spans="7:702" s="7" customFormat="1">
      <c r="G106" s="9"/>
      <c r="P106" s="13"/>
      <c r="Q106" s="53"/>
      <c r="R106" s="14"/>
      <c r="S106" s="12"/>
    </row>
    <row r="107" spans="7:702" s="7" customFormat="1">
      <c r="G107" s="9"/>
      <c r="P107" s="13"/>
      <c r="Q107" s="53"/>
      <c r="R107" s="14"/>
      <c r="S107" s="12"/>
    </row>
    <row r="108" spans="7:702" s="7" customFormat="1">
      <c r="G108" s="9"/>
      <c r="P108" s="13"/>
      <c r="Q108" s="53"/>
      <c r="R108" s="14"/>
      <c r="S108" s="12"/>
    </row>
    <row r="109" spans="7:702" s="7" customFormat="1">
      <c r="G109" s="9"/>
      <c r="P109" s="13"/>
      <c r="Q109" s="53"/>
      <c r="R109" s="14"/>
      <c r="S109" s="12"/>
    </row>
    <row r="110" spans="7:702" s="7" customFormat="1">
      <c r="G110" s="9"/>
      <c r="P110" s="13"/>
      <c r="Q110" s="53"/>
      <c r="R110" s="14"/>
      <c r="S110" s="12"/>
    </row>
    <row r="111" spans="7:702" s="7" customFormat="1">
      <c r="G111" s="9"/>
      <c r="P111" s="13"/>
      <c r="Q111" s="53"/>
      <c r="R111" s="14"/>
      <c r="S111" s="12"/>
    </row>
    <row r="112" spans="7:702"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fKWBKowhP5g0STOxrUplq4azM/5Q27PQHTCYAmv6mS6UI+5tELyjmE5qapaTxahgQCcam0cBR0WiPto9/BPtHw==" saltValue="7mQ0MEW0Cg0a2KydsfCBRQ==" spinCount="100000" sheet="1"/>
  <mergeCells count="20">
    <mergeCell ref="V4:AF4"/>
    <mergeCell ref="C2:D2"/>
    <mergeCell ref="D12:D14"/>
    <mergeCell ref="F8:F10"/>
    <mergeCell ref="F12:F13"/>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0" customWidth="1"/>
    <col min="17" max="17" width="15.125" style="54" customWidth="1"/>
    <col min="18" max="18" width="13.375" style="11"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1"/>
      <c r="B1" s="91"/>
      <c r="C1" s="91"/>
      <c r="D1" s="91"/>
      <c r="E1" s="91"/>
      <c r="F1" s="92"/>
      <c r="G1" s="92"/>
      <c r="H1" s="174">
        <f>'Craig''s Report'!HFY945</f>
        <v>0</v>
      </c>
      <c r="I1" s="91"/>
      <c r="J1" s="91"/>
      <c r="K1" s="91"/>
      <c r="L1" s="91"/>
      <c r="M1" s="91"/>
      <c r="N1" s="91"/>
      <c r="O1" s="91"/>
      <c r="P1" s="93"/>
      <c r="Q1" s="94"/>
      <c r="R1" s="95"/>
      <c r="S1" s="96"/>
      <c r="T1" s="91"/>
      <c r="U1" s="91"/>
      <c r="V1" s="91"/>
      <c r="W1" s="91"/>
      <c r="X1" s="91"/>
      <c r="Y1" s="91"/>
      <c r="Z1" s="91"/>
      <c r="AA1" s="91"/>
      <c r="AB1" s="91"/>
      <c r="AC1" s="91"/>
      <c r="AD1" s="91"/>
      <c r="AE1" s="91"/>
      <c r="AF1" s="91"/>
      <c r="AG1" s="91"/>
      <c r="AH1" s="91"/>
    </row>
    <row r="2" spans="1:502" s="7" customFormat="1" ht="46.5" customHeight="1">
      <c r="A2" s="91"/>
      <c r="B2" s="97"/>
      <c r="C2" s="261" t="s">
        <v>83</v>
      </c>
      <c r="D2" s="261"/>
      <c r="E2" s="98"/>
      <c r="F2" s="271">
        <f>COUNTIF(G4:T66,"ERROR")</f>
        <v>20</v>
      </c>
      <c r="G2" s="271"/>
      <c r="H2" s="99" t="s">
        <v>74</v>
      </c>
      <c r="I2" s="273" t="s">
        <v>76</v>
      </c>
      <c r="J2" s="273"/>
      <c r="K2" s="273"/>
      <c r="L2" s="273"/>
      <c r="M2" s="273"/>
      <c r="N2" s="273"/>
      <c r="O2" s="273"/>
      <c r="P2" s="273"/>
      <c r="Q2" s="100"/>
      <c r="R2" s="97"/>
      <c r="S2" s="97"/>
      <c r="T2" s="101"/>
      <c r="U2" s="101"/>
      <c r="V2" s="101"/>
      <c r="W2" s="101"/>
      <c r="X2" s="101"/>
      <c r="Y2" s="101"/>
      <c r="Z2" s="101"/>
      <c r="AA2" s="101"/>
      <c r="AB2" s="101"/>
      <c r="AC2" s="101"/>
      <c r="AD2" s="101"/>
      <c r="AE2" s="101"/>
      <c r="AF2" s="101"/>
      <c r="AG2" s="101"/>
      <c r="AH2" s="91"/>
      <c r="DT2" s="35" t="s">
        <v>1</v>
      </c>
    </row>
    <row r="3" spans="1:502" s="7" customFormat="1" ht="46.5" customHeight="1">
      <c r="A3" s="91"/>
      <c r="B3" s="97"/>
      <c r="C3" s="102"/>
      <c r="D3" s="103" t="s">
        <v>61</v>
      </c>
      <c r="E3" s="98"/>
      <c r="F3" s="272">
        <f>COUNTIF(G4:T66,"Correct")</f>
        <v>2</v>
      </c>
      <c r="G3" s="272"/>
      <c r="H3" s="105" t="s">
        <v>75</v>
      </c>
      <c r="I3" s="273"/>
      <c r="J3" s="273"/>
      <c r="K3" s="273"/>
      <c r="L3" s="273"/>
      <c r="M3" s="273"/>
      <c r="N3" s="273"/>
      <c r="O3" s="273"/>
      <c r="P3" s="273"/>
      <c r="Q3" s="100"/>
      <c r="R3" s="97"/>
      <c r="S3" s="97"/>
      <c r="T3" s="101"/>
      <c r="U3" s="262" t="s">
        <v>10</v>
      </c>
      <c r="V3" s="101"/>
      <c r="W3" s="101"/>
      <c r="X3" s="101"/>
      <c r="Y3" s="101"/>
      <c r="Z3" s="101"/>
      <c r="AA3" s="101"/>
      <c r="AB3" s="101"/>
      <c r="AC3" s="101"/>
      <c r="AD3" s="101"/>
      <c r="AE3" s="101"/>
      <c r="AF3" s="101"/>
      <c r="AG3" s="101"/>
      <c r="AH3" s="91"/>
      <c r="DT3" s="35"/>
    </row>
    <row r="4" spans="1:502" s="7" customFormat="1" ht="21" customHeight="1">
      <c r="A4" s="91"/>
      <c r="B4" s="97"/>
      <c r="C4" s="106" t="s">
        <v>56</v>
      </c>
      <c r="D4" s="107" t="str">
        <f>'Craig''s Report'!D4</f>
        <v>Scroll to column U and read Craig's Background Story.</v>
      </c>
      <c r="E4" s="97"/>
      <c r="F4" s="97"/>
      <c r="G4" s="97"/>
      <c r="H4" s="97"/>
      <c r="I4" s="108"/>
      <c r="J4" s="108"/>
      <c r="K4" s="108"/>
      <c r="L4" s="108"/>
      <c r="M4" s="108"/>
      <c r="N4" s="108"/>
      <c r="O4" s="108"/>
      <c r="P4" s="108"/>
      <c r="Q4" s="108"/>
      <c r="R4" s="97"/>
      <c r="S4" s="97"/>
      <c r="T4" s="109"/>
      <c r="U4" s="263"/>
      <c r="V4" s="264" t="s">
        <v>11</v>
      </c>
      <c r="W4" s="265"/>
      <c r="X4" s="265"/>
      <c r="Y4" s="265"/>
      <c r="Z4" s="265"/>
      <c r="AA4" s="265"/>
      <c r="AB4" s="265"/>
      <c r="AC4" s="265"/>
      <c r="AD4" s="265"/>
      <c r="AE4" s="265"/>
      <c r="AF4" s="266"/>
      <c r="AG4" s="109"/>
      <c r="AH4" s="91"/>
      <c r="DT4" s="17"/>
    </row>
    <row r="5" spans="1:502" ht="21" customHeight="1">
      <c r="A5" s="91"/>
      <c r="B5" s="97"/>
      <c r="C5" s="110"/>
      <c r="D5" s="111"/>
      <c r="E5" s="97"/>
      <c r="F5" s="104"/>
      <c r="G5" s="260" t="s">
        <v>9</v>
      </c>
      <c r="H5" s="97"/>
      <c r="I5" s="108"/>
      <c r="J5" s="108"/>
      <c r="K5" s="108"/>
      <c r="L5" s="108"/>
      <c r="M5" s="108"/>
      <c r="N5" s="108"/>
      <c r="O5" s="108"/>
      <c r="P5" s="108"/>
      <c r="Q5" s="108"/>
      <c r="R5" s="112"/>
      <c r="S5" s="113"/>
      <c r="T5" s="97"/>
      <c r="U5" s="97"/>
      <c r="V5" s="97"/>
      <c r="W5" s="97"/>
      <c r="X5" s="97"/>
      <c r="Y5" s="97"/>
      <c r="Z5" s="97"/>
      <c r="AA5" s="97"/>
      <c r="AB5" s="97"/>
      <c r="AC5" s="97"/>
      <c r="AD5" s="97"/>
      <c r="AE5" s="97"/>
      <c r="AF5" s="97"/>
      <c r="AG5" s="97"/>
      <c r="AH5" s="91"/>
      <c r="DT5" s="17" t="s">
        <v>0</v>
      </c>
    </row>
    <row r="6" spans="1:502" ht="21" customHeight="1" thickBot="1">
      <c r="A6" s="91"/>
      <c r="B6" s="97"/>
      <c r="C6" s="106" t="s">
        <v>57</v>
      </c>
      <c r="D6" s="267" t="str">
        <f>'Craig''s Report'!D6:D7</f>
        <v>Type in the remaining U.S Census Bureau data and recreate a more appropriate bar chart than the one given to summarize that data.</v>
      </c>
      <c r="E6" s="97"/>
      <c r="F6" s="104"/>
      <c r="G6" s="260"/>
      <c r="H6" s="114"/>
      <c r="I6" s="115"/>
      <c r="J6" s="116"/>
      <c r="K6" s="115"/>
      <c r="L6" s="117"/>
      <c r="M6" s="269" t="s">
        <v>21</v>
      </c>
      <c r="N6" s="269"/>
      <c r="O6" s="269"/>
      <c r="P6" s="269"/>
      <c r="Q6" s="269"/>
      <c r="R6" s="269"/>
      <c r="S6" s="270"/>
      <c r="T6" s="97"/>
      <c r="U6" s="118"/>
      <c r="V6" s="118"/>
      <c r="W6" s="118"/>
      <c r="X6" s="118"/>
      <c r="Y6" s="118"/>
      <c r="Z6" s="118"/>
      <c r="AA6" s="118"/>
      <c r="AB6" s="118"/>
      <c r="AC6" s="118"/>
      <c r="AD6" s="118"/>
      <c r="AE6" s="118"/>
      <c r="AF6" s="118"/>
      <c r="AG6" s="97"/>
      <c r="AH6" s="91"/>
      <c r="DT6" s="17" t="s">
        <v>2</v>
      </c>
    </row>
    <row r="7" spans="1:502" ht="21" customHeight="1">
      <c r="A7" s="91"/>
      <c r="B7" s="97"/>
      <c r="C7" s="119"/>
      <c r="D7" s="268"/>
      <c r="E7" s="97"/>
      <c r="F7" s="104"/>
      <c r="G7" s="260"/>
      <c r="H7" s="120" t="s">
        <v>16</v>
      </c>
      <c r="I7" s="121" t="s">
        <v>12</v>
      </c>
      <c r="J7" s="121" t="s">
        <v>13</v>
      </c>
      <c r="K7" s="121" t="s">
        <v>15</v>
      </c>
      <c r="L7" s="121" t="s">
        <v>14</v>
      </c>
      <c r="M7" s="108"/>
      <c r="N7" s="97"/>
      <c r="O7" s="97"/>
      <c r="P7" s="122"/>
      <c r="Q7" s="122"/>
      <c r="R7" s="122"/>
      <c r="S7" s="122"/>
      <c r="T7" s="122"/>
      <c r="U7" s="123"/>
      <c r="V7" s="123"/>
      <c r="W7" s="123"/>
      <c r="X7" s="123"/>
      <c r="Y7" s="123"/>
      <c r="Z7" s="123"/>
      <c r="AA7" s="123"/>
      <c r="AB7" s="123"/>
      <c r="AC7" s="123"/>
      <c r="AD7" s="123"/>
      <c r="AE7" s="123"/>
      <c r="AF7" s="123"/>
      <c r="AG7" s="122"/>
      <c r="AH7" s="124"/>
      <c r="AI7" s="8"/>
      <c r="AJ7" s="8"/>
      <c r="AK7" s="8"/>
      <c r="AL7" s="8"/>
      <c r="AM7" s="8"/>
      <c r="AN7" s="8"/>
      <c r="AO7" s="8"/>
      <c r="AP7" s="8"/>
      <c r="AQ7" s="8"/>
      <c r="AR7" s="8"/>
      <c r="AS7" s="8"/>
      <c r="AT7" s="8"/>
      <c r="AU7" s="8"/>
      <c r="AV7" s="8"/>
      <c r="AW7" s="8"/>
      <c r="AX7" s="8"/>
      <c r="AY7" s="8"/>
      <c r="AZ7" s="8"/>
      <c r="BA7" s="8"/>
      <c r="BB7" s="8"/>
      <c r="BC7" s="8"/>
      <c r="BD7" s="8"/>
      <c r="BE7" s="8"/>
      <c r="BF7" s="8"/>
      <c r="DT7" s="18" t="s">
        <v>4</v>
      </c>
    </row>
    <row r="8" spans="1:502" s="4" customFormat="1" ht="21" customHeight="1">
      <c r="A8" s="124"/>
      <c r="B8" s="122"/>
      <c r="C8" s="119"/>
      <c r="D8" s="111"/>
      <c r="E8" s="122"/>
      <c r="F8" s="274"/>
      <c r="G8" s="97"/>
      <c r="H8" s="125" t="s">
        <v>17</v>
      </c>
      <c r="I8" s="82">
        <v>28618</v>
      </c>
      <c r="J8" s="82">
        <v>151209</v>
      </c>
      <c r="K8" s="82">
        <v>25798</v>
      </c>
      <c r="L8" s="126" t="str">
        <f>IF(ISBLANK('Craig''s Report'!L8),"ERROR",IF('Craig''s Report'!L8=74126,"Correct","ERROR"))</f>
        <v>ERROR</v>
      </c>
      <c r="M8" s="108"/>
      <c r="N8" s="127"/>
      <c r="O8" s="97"/>
      <c r="P8" s="122"/>
      <c r="Q8" s="122"/>
      <c r="R8" s="122"/>
      <c r="S8" s="122"/>
      <c r="T8" s="122"/>
      <c r="U8" s="123"/>
      <c r="V8" s="123"/>
      <c r="W8" s="123"/>
      <c r="X8" s="123"/>
      <c r="Y8" s="123"/>
      <c r="Z8" s="123"/>
      <c r="AA8" s="123"/>
      <c r="AB8" s="123"/>
      <c r="AC8" s="123"/>
      <c r="AD8" s="123"/>
      <c r="AE8" s="123"/>
      <c r="AF8" s="123"/>
      <c r="AG8" s="122"/>
      <c r="AH8" s="124"/>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8"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4"/>
      <c r="B9" s="122"/>
      <c r="C9" s="106" t="s">
        <v>58</v>
      </c>
      <c r="D9" s="267" t="str">
        <f>'Craig''s Report'!D9:D10</f>
        <v xml:space="preserve">Create an appropriate chart or graph that summarizes the company's annual sales by age group category. </v>
      </c>
      <c r="E9" s="122"/>
      <c r="F9" s="275"/>
      <c r="G9" s="122"/>
      <c r="H9" s="125" t="s">
        <v>18</v>
      </c>
      <c r="I9" s="82">
        <v>30997</v>
      </c>
      <c r="J9" s="82">
        <v>155481</v>
      </c>
      <c r="K9" s="82">
        <v>26130</v>
      </c>
      <c r="L9" s="126" t="str">
        <f>IF(ISBLANK('Craig''s Report'!L9),"ERROR",IF('Craig''s Report'!L9=76583,"Correct","ERROR"))</f>
        <v>ERROR</v>
      </c>
      <c r="M9" s="128"/>
      <c r="N9" s="127"/>
      <c r="O9" s="122"/>
      <c r="P9" s="122"/>
      <c r="Q9" s="122"/>
      <c r="R9" s="122"/>
      <c r="S9" s="122"/>
      <c r="T9" s="122"/>
      <c r="U9" s="123"/>
      <c r="V9" s="123"/>
      <c r="W9" s="123"/>
      <c r="X9" s="123"/>
      <c r="Y9" s="123"/>
      <c r="Z9" s="123"/>
      <c r="AA9" s="123"/>
      <c r="AB9" s="123"/>
      <c r="AC9" s="123"/>
      <c r="AD9" s="123"/>
      <c r="AE9" s="123"/>
      <c r="AF9" s="123"/>
      <c r="AG9" s="122"/>
      <c r="AH9" s="124"/>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8"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4"/>
      <c r="B10" s="122"/>
      <c r="C10" s="129"/>
      <c r="D10" s="268"/>
      <c r="E10" s="122"/>
      <c r="F10" s="275"/>
      <c r="G10" s="122"/>
      <c r="H10" s="125" t="s">
        <v>19</v>
      </c>
      <c r="I10" s="82">
        <v>26556</v>
      </c>
      <c r="J10" s="82">
        <v>164279</v>
      </c>
      <c r="K10" s="82">
        <v>19645</v>
      </c>
      <c r="L10" s="126" t="str">
        <f>IF(ISBLANK('Craig''s Report'!L10),"ERROR",IF('Craig''s Report'!L10=76014,"Correct","ERROR"))</f>
        <v>ERROR</v>
      </c>
      <c r="M10" s="128"/>
      <c r="N10" s="127"/>
      <c r="O10" s="122"/>
      <c r="P10" s="122"/>
      <c r="Q10" s="122"/>
      <c r="R10" s="122"/>
      <c r="S10" s="122"/>
      <c r="T10" s="122"/>
      <c r="U10" s="123"/>
      <c r="V10" s="123"/>
      <c r="W10" s="123"/>
      <c r="X10" s="123"/>
      <c r="Y10" s="123"/>
      <c r="Z10" s="123"/>
      <c r="AA10" s="123"/>
      <c r="AB10" s="123"/>
      <c r="AC10" s="123"/>
      <c r="AD10" s="123"/>
      <c r="AE10" s="123"/>
      <c r="AF10" s="123"/>
      <c r="AG10" s="122"/>
      <c r="AH10" s="124"/>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4"/>
      <c r="B11" s="122"/>
      <c r="C11" s="119"/>
      <c r="D11" s="130"/>
      <c r="E11" s="122"/>
      <c r="F11" s="122"/>
      <c r="G11" s="122"/>
      <c r="H11" s="125" t="s">
        <v>20</v>
      </c>
      <c r="I11" s="175">
        <v>30656</v>
      </c>
      <c r="J11" s="175">
        <v>240341</v>
      </c>
      <c r="K11" s="175">
        <v>53443</v>
      </c>
      <c r="L11" s="126" t="str">
        <f>IF(ISBLANK('Craig''s Report'!L11),"ERROR",IF('Craig''s Report'!L11=67451,"Correct","ERROR"))</f>
        <v>ERROR</v>
      </c>
      <c r="M11" s="128"/>
      <c r="N11" s="127"/>
      <c r="O11" s="122"/>
      <c r="P11" s="122"/>
      <c r="Q11" s="122"/>
      <c r="R11" s="122"/>
      <c r="S11" s="122"/>
      <c r="T11" s="122"/>
      <c r="U11" s="123"/>
      <c r="V11" s="123"/>
      <c r="W11" s="123"/>
      <c r="X11" s="123"/>
      <c r="Y11" s="123"/>
      <c r="Z11" s="123"/>
      <c r="AA11" s="123"/>
      <c r="AB11" s="123"/>
      <c r="AC11" s="123"/>
      <c r="AD11" s="123"/>
      <c r="AE11" s="123"/>
      <c r="AF11" s="123"/>
      <c r="AG11" s="122"/>
      <c r="AH11" s="124"/>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4"/>
      <c r="B12" s="122"/>
      <c r="C12" s="106" t="s">
        <v>59</v>
      </c>
      <c r="D12" s="267"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2"/>
      <c r="F12" s="274"/>
      <c r="G12" s="122"/>
      <c r="H12" s="122"/>
      <c r="I12" s="277" t="s">
        <v>70</v>
      </c>
      <c r="J12" s="278"/>
      <c r="K12" s="278"/>
      <c r="L12" s="279"/>
      <c r="M12" s="122"/>
      <c r="N12" s="122"/>
      <c r="O12" s="122"/>
      <c r="P12" s="122"/>
      <c r="Q12" s="122"/>
      <c r="R12" s="122"/>
      <c r="S12" s="122"/>
      <c r="T12" s="122"/>
      <c r="U12" s="123"/>
      <c r="V12" s="123"/>
      <c r="W12" s="123"/>
      <c r="X12" s="123"/>
      <c r="Y12" s="123"/>
      <c r="Z12" s="123"/>
      <c r="AA12" s="123"/>
      <c r="AB12" s="123"/>
      <c r="AC12" s="123"/>
      <c r="AD12" s="123"/>
      <c r="AE12" s="123"/>
      <c r="AF12" s="123"/>
      <c r="AG12" s="122"/>
      <c r="AH12" s="124"/>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4"/>
      <c r="B13" s="122"/>
      <c r="C13" s="131"/>
      <c r="D13" s="276"/>
      <c r="E13" s="122"/>
      <c r="F13" s="275"/>
      <c r="G13" s="122"/>
      <c r="H13" s="122"/>
      <c r="I13" s="277"/>
      <c r="J13" s="278"/>
      <c r="K13" s="278"/>
      <c r="L13" s="279"/>
      <c r="M13" s="132"/>
      <c r="N13" s="122"/>
      <c r="O13" s="122"/>
      <c r="P13" s="122"/>
      <c r="Q13" s="122"/>
      <c r="R13" s="122"/>
      <c r="S13" s="122"/>
      <c r="T13" s="122"/>
      <c r="U13" s="123"/>
      <c r="V13" s="123"/>
      <c r="W13" s="123"/>
      <c r="X13" s="123"/>
      <c r="Y13" s="123"/>
      <c r="Z13" s="123"/>
      <c r="AA13" s="123"/>
      <c r="AB13" s="123"/>
      <c r="AC13" s="123"/>
      <c r="AD13" s="123"/>
      <c r="AE13" s="123"/>
      <c r="AF13" s="123"/>
      <c r="AG13" s="122"/>
      <c r="AH13" s="124"/>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4"/>
      <c r="B14" s="122"/>
      <c r="C14" s="131"/>
      <c r="D14" s="268"/>
      <c r="E14" s="122"/>
      <c r="F14" s="122"/>
      <c r="G14" s="122"/>
      <c r="H14" s="122"/>
      <c r="I14" s="277"/>
      <c r="J14" s="278"/>
      <c r="K14" s="278"/>
      <c r="L14" s="279"/>
      <c r="M14" s="122"/>
      <c r="N14" s="122"/>
      <c r="O14" s="122"/>
      <c r="P14" s="122"/>
      <c r="Q14" s="122"/>
      <c r="R14" s="122"/>
      <c r="S14" s="122"/>
      <c r="T14" s="122"/>
      <c r="U14" s="123"/>
      <c r="V14" s="123"/>
      <c r="W14" s="123"/>
      <c r="X14" s="123"/>
      <c r="Y14" s="123"/>
      <c r="Z14" s="123"/>
      <c r="AA14" s="123"/>
      <c r="AB14" s="123"/>
      <c r="AC14" s="123"/>
      <c r="AD14" s="123"/>
      <c r="AE14" s="123"/>
      <c r="AF14" s="123"/>
      <c r="AG14" s="122"/>
      <c r="AH14" s="124"/>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4"/>
      <c r="B15" s="122"/>
      <c r="C15" s="131"/>
      <c r="D15" s="130"/>
      <c r="E15" s="122"/>
      <c r="F15" s="122"/>
      <c r="G15" s="122"/>
      <c r="H15" s="122"/>
      <c r="I15" s="277"/>
      <c r="J15" s="278"/>
      <c r="K15" s="278"/>
      <c r="L15" s="279"/>
      <c r="M15" s="122"/>
      <c r="N15" s="122"/>
      <c r="O15" s="122"/>
      <c r="P15" s="122"/>
      <c r="Q15" s="122"/>
      <c r="R15" s="122"/>
      <c r="S15" s="122"/>
      <c r="T15" s="122"/>
      <c r="U15" s="123"/>
      <c r="V15" s="123"/>
      <c r="W15" s="123"/>
      <c r="X15" s="123"/>
      <c r="Y15" s="123"/>
      <c r="Z15" s="123"/>
      <c r="AA15" s="123"/>
      <c r="AB15" s="123"/>
      <c r="AC15" s="123"/>
      <c r="AD15" s="123"/>
      <c r="AE15" s="123"/>
      <c r="AF15" s="123"/>
      <c r="AG15" s="122"/>
      <c r="AH15" s="124"/>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4"/>
      <c r="B16" s="122"/>
      <c r="C16" s="106" t="s">
        <v>60</v>
      </c>
      <c r="D16" s="267" t="str">
        <f>'Craig''s Report'!D16:D17</f>
        <v xml:space="preserve">Create an appropriate chart or graph (click to review when to use each graph) that summarizes the company's average monthly sales by month of the year. </v>
      </c>
      <c r="E16" s="122"/>
      <c r="F16" s="122"/>
      <c r="G16" s="122"/>
      <c r="H16" s="122"/>
      <c r="I16" s="277"/>
      <c r="J16" s="278"/>
      <c r="K16" s="278"/>
      <c r="L16" s="279"/>
      <c r="M16" s="122"/>
      <c r="N16" s="122"/>
      <c r="O16" s="122"/>
      <c r="P16" s="122"/>
      <c r="Q16" s="122"/>
      <c r="R16" s="122"/>
      <c r="S16" s="122"/>
      <c r="T16" s="122"/>
      <c r="U16" s="123"/>
      <c r="V16" s="123"/>
      <c r="W16" s="123"/>
      <c r="X16" s="123"/>
      <c r="Y16" s="123"/>
      <c r="Z16" s="123"/>
      <c r="AA16" s="123"/>
      <c r="AB16" s="123"/>
      <c r="AC16" s="123"/>
      <c r="AD16" s="123"/>
      <c r="AE16" s="123"/>
      <c r="AF16" s="123"/>
      <c r="AG16" s="122"/>
      <c r="AH16" s="124"/>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4"/>
      <c r="B17" s="122"/>
      <c r="C17" s="129"/>
      <c r="D17" s="268"/>
      <c r="E17" s="122"/>
      <c r="F17" s="122"/>
      <c r="G17" s="122"/>
      <c r="H17" s="122"/>
      <c r="I17" s="277"/>
      <c r="J17" s="278"/>
      <c r="K17" s="278"/>
      <c r="L17" s="279"/>
      <c r="M17" s="122"/>
      <c r="N17" s="122"/>
      <c r="O17" s="122"/>
      <c r="P17" s="122"/>
      <c r="Q17" s="122"/>
      <c r="R17" s="122"/>
      <c r="S17" s="122"/>
      <c r="T17" s="122"/>
      <c r="U17" s="123"/>
      <c r="V17" s="123"/>
      <c r="W17" s="123"/>
      <c r="X17" s="123"/>
      <c r="Y17" s="123"/>
      <c r="Z17" s="123"/>
      <c r="AA17" s="123"/>
      <c r="AB17" s="123"/>
      <c r="AC17" s="123"/>
      <c r="AD17" s="123"/>
      <c r="AE17" s="123"/>
      <c r="AF17" s="123"/>
      <c r="AG17" s="122"/>
      <c r="AH17" s="124"/>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4"/>
      <c r="B18" s="122"/>
      <c r="C18" s="131"/>
      <c r="D18" s="130"/>
      <c r="E18" s="122"/>
      <c r="F18" s="122"/>
      <c r="G18" s="122"/>
      <c r="H18" s="122"/>
      <c r="I18" s="277"/>
      <c r="J18" s="278"/>
      <c r="K18" s="278"/>
      <c r="L18" s="279"/>
      <c r="M18" s="122"/>
      <c r="N18" s="122"/>
      <c r="O18" s="122"/>
      <c r="P18" s="122"/>
      <c r="Q18" s="122"/>
      <c r="R18" s="122"/>
      <c r="S18" s="122"/>
      <c r="T18" s="122"/>
      <c r="U18" s="123"/>
      <c r="V18" s="123"/>
      <c r="W18" s="123"/>
      <c r="X18" s="123"/>
      <c r="Y18" s="123"/>
      <c r="Z18" s="123"/>
      <c r="AA18" s="123"/>
      <c r="AB18" s="123"/>
      <c r="AC18" s="123"/>
      <c r="AD18" s="123"/>
      <c r="AE18" s="123"/>
      <c r="AF18" s="123"/>
      <c r="AG18" s="122"/>
      <c r="AH18" s="124"/>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4"/>
      <c r="B19" s="122"/>
      <c r="C19" s="106" t="s">
        <v>67</v>
      </c>
      <c r="D19" s="267" t="str">
        <f>'Craig''s Report'!D19:D20</f>
        <v>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
Provide a recommendation for both where and when the sporting goods company should open, based on your insights from the graphics and data.</v>
      </c>
      <c r="E19" s="122"/>
      <c r="F19" s="122"/>
      <c r="G19" s="122"/>
      <c r="H19" s="122"/>
      <c r="I19" s="277"/>
      <c r="J19" s="278"/>
      <c r="K19" s="278"/>
      <c r="L19" s="279"/>
      <c r="M19" s="122"/>
      <c r="N19" s="122"/>
      <c r="O19" s="122"/>
      <c r="P19" s="122"/>
      <c r="Q19" s="122"/>
      <c r="R19" s="122"/>
      <c r="S19" s="122"/>
      <c r="T19" s="122"/>
      <c r="U19" s="123"/>
      <c r="V19" s="123"/>
      <c r="W19" s="123"/>
      <c r="X19" s="123"/>
      <c r="Y19" s="123"/>
      <c r="Z19" s="123"/>
      <c r="AA19" s="123"/>
      <c r="AB19" s="123"/>
      <c r="AC19" s="123"/>
      <c r="AD19" s="123"/>
      <c r="AE19" s="123"/>
      <c r="AF19" s="123"/>
      <c r="AG19" s="122"/>
      <c r="AH19" s="124"/>
      <c r="AI19" s="34"/>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4"/>
      <c r="B20" s="122"/>
      <c r="C20" s="122"/>
      <c r="D20" s="268"/>
      <c r="E20" s="122"/>
      <c r="F20" s="122"/>
      <c r="G20" s="122"/>
      <c r="H20" s="122"/>
      <c r="I20" s="280"/>
      <c r="J20" s="281"/>
      <c r="K20" s="281"/>
      <c r="L20" s="282"/>
      <c r="M20" s="122"/>
      <c r="N20" s="122"/>
      <c r="O20" s="122"/>
      <c r="P20" s="122"/>
      <c r="Q20" s="122"/>
      <c r="R20" s="122"/>
      <c r="S20" s="122"/>
      <c r="T20" s="122"/>
      <c r="U20" s="123"/>
      <c r="V20" s="123"/>
      <c r="W20" s="123"/>
      <c r="X20" s="123"/>
      <c r="Y20" s="123"/>
      <c r="Z20" s="123"/>
      <c r="AA20" s="123"/>
      <c r="AB20" s="123"/>
      <c r="AC20" s="123"/>
      <c r="AD20" s="123"/>
      <c r="AE20" s="123"/>
      <c r="AF20" s="123"/>
      <c r="AG20" s="122"/>
      <c r="AH20" s="124"/>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4"/>
      <c r="B21" s="122"/>
      <c r="C21" s="122"/>
      <c r="D21" s="133"/>
      <c r="E21" s="122"/>
      <c r="F21" s="122"/>
      <c r="G21" s="122"/>
      <c r="H21" s="122"/>
      <c r="I21" s="134"/>
      <c r="J21" s="134"/>
      <c r="K21" s="134"/>
      <c r="L21" s="134"/>
      <c r="M21" s="122"/>
      <c r="N21" s="122"/>
      <c r="O21" s="122"/>
      <c r="P21" s="122"/>
      <c r="Q21" s="122"/>
      <c r="R21" s="122"/>
      <c r="S21" s="122"/>
      <c r="T21" s="122"/>
      <c r="U21" s="123"/>
      <c r="V21" s="123"/>
      <c r="W21" s="123"/>
      <c r="X21" s="123"/>
      <c r="Y21" s="123"/>
      <c r="Z21" s="123"/>
      <c r="AA21" s="123"/>
      <c r="AB21" s="123"/>
      <c r="AC21" s="123"/>
      <c r="AD21" s="123"/>
      <c r="AE21" s="123"/>
      <c r="AF21" s="123"/>
      <c r="AG21" s="122"/>
      <c r="AH21" s="124"/>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4"/>
      <c r="B22" s="122"/>
      <c r="C22" s="122"/>
      <c r="D22" s="133"/>
      <c r="E22" s="122"/>
      <c r="F22" s="122"/>
      <c r="G22" s="260" t="s">
        <v>7</v>
      </c>
      <c r="H22" s="122"/>
      <c r="I22" s="122"/>
      <c r="J22" s="122"/>
      <c r="K22" s="122"/>
      <c r="L22" s="122"/>
      <c r="M22" s="122"/>
      <c r="N22" s="122"/>
      <c r="O22" s="122"/>
      <c r="P22" s="122"/>
      <c r="Q22" s="122"/>
      <c r="R22" s="122"/>
      <c r="S22" s="122"/>
      <c r="T22" s="122"/>
      <c r="U22" s="123"/>
      <c r="V22" s="123"/>
      <c r="W22" s="123"/>
      <c r="X22" s="123"/>
      <c r="Y22" s="123"/>
      <c r="Z22" s="123"/>
      <c r="AA22" s="123"/>
      <c r="AB22" s="123"/>
      <c r="AC22" s="123"/>
      <c r="AD22" s="123"/>
      <c r="AE22" s="123"/>
      <c r="AF22" s="123"/>
      <c r="AG22" s="122"/>
      <c r="AH22" s="124"/>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4"/>
      <c r="B23" s="122"/>
      <c r="C23" s="122"/>
      <c r="D23" s="135"/>
      <c r="E23" s="122"/>
      <c r="F23" s="122"/>
      <c r="G23" s="260"/>
      <c r="H23" s="136" t="s">
        <v>55</v>
      </c>
      <c r="I23" s="137" t="s">
        <v>62</v>
      </c>
      <c r="J23" s="240" t="s">
        <v>71</v>
      </c>
      <c r="K23" s="241"/>
      <c r="L23" s="242"/>
      <c r="M23" s="122"/>
      <c r="N23" s="122"/>
      <c r="O23" s="122"/>
      <c r="P23" s="122"/>
      <c r="Q23" s="122"/>
      <c r="R23" s="122"/>
      <c r="S23" s="122"/>
      <c r="T23" s="122"/>
      <c r="U23" s="123"/>
      <c r="V23" s="123"/>
      <c r="W23" s="123"/>
      <c r="X23" s="123"/>
      <c r="Y23" s="123"/>
      <c r="Z23" s="123"/>
      <c r="AA23" s="123"/>
      <c r="AB23" s="123"/>
      <c r="AC23" s="123"/>
      <c r="AD23" s="123"/>
      <c r="AE23" s="123"/>
      <c r="AF23" s="123"/>
      <c r="AG23" s="122"/>
      <c r="AH23" s="124"/>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4"/>
      <c r="B24" s="122"/>
      <c r="C24" s="122"/>
      <c r="D24" s="135"/>
      <c r="E24" s="122"/>
      <c r="F24" s="122"/>
      <c r="G24" s="260"/>
      <c r="H24" s="138" t="s">
        <v>17</v>
      </c>
      <c r="I24" s="83">
        <v>85204</v>
      </c>
      <c r="J24" s="243"/>
      <c r="K24" s="243"/>
      <c r="L24" s="244"/>
      <c r="M24" s="122"/>
      <c r="N24" s="122"/>
      <c r="O24" s="122"/>
      <c r="P24" s="122"/>
      <c r="Q24" s="122"/>
      <c r="R24" s="122"/>
      <c r="S24" s="122"/>
      <c r="T24" s="97"/>
      <c r="U24" s="118"/>
      <c r="V24" s="118"/>
      <c r="W24" s="118"/>
      <c r="X24" s="118"/>
      <c r="Y24" s="118"/>
      <c r="Z24" s="118"/>
      <c r="AA24" s="118"/>
      <c r="AB24" s="118"/>
      <c r="AC24" s="118"/>
      <c r="AD24" s="118"/>
      <c r="AE24" s="118"/>
      <c r="AF24" s="118"/>
      <c r="AG24" s="97"/>
      <c r="AH24" s="91"/>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1"/>
      <c r="B25" s="97"/>
      <c r="C25" s="122"/>
      <c r="D25" s="135"/>
      <c r="E25" s="97"/>
      <c r="F25" s="122"/>
      <c r="G25" s="122"/>
      <c r="H25" s="138" t="s">
        <v>18</v>
      </c>
      <c r="I25" s="84">
        <v>115229</v>
      </c>
      <c r="J25" s="243"/>
      <c r="K25" s="243"/>
      <c r="L25" s="244"/>
      <c r="M25" s="122"/>
      <c r="N25" s="122"/>
      <c r="O25" s="122"/>
      <c r="P25" s="122"/>
      <c r="Q25" s="122"/>
      <c r="R25" s="122"/>
      <c r="S25" s="122"/>
      <c r="T25" s="97"/>
      <c r="U25" s="118"/>
      <c r="V25" s="118"/>
      <c r="W25" s="118"/>
      <c r="X25" s="118"/>
      <c r="Y25" s="118"/>
      <c r="Z25" s="118"/>
      <c r="AA25" s="118"/>
      <c r="AB25" s="118"/>
      <c r="AC25" s="118"/>
      <c r="AD25" s="118"/>
      <c r="AE25" s="118"/>
      <c r="AF25" s="118"/>
      <c r="AG25" s="97"/>
      <c r="AH25" s="91"/>
    </row>
    <row r="26" spans="1:502" ht="21" customHeight="1">
      <c r="A26" s="91"/>
      <c r="B26" s="97"/>
      <c r="C26" s="122"/>
      <c r="D26" s="135"/>
      <c r="E26" s="97"/>
      <c r="F26" s="122"/>
      <c r="G26" s="122"/>
      <c r="H26" s="138" t="s">
        <v>19</v>
      </c>
      <c r="I26" s="84">
        <v>955820</v>
      </c>
      <c r="J26" s="243"/>
      <c r="K26" s="243"/>
      <c r="L26" s="244"/>
      <c r="M26" s="122"/>
      <c r="N26" s="122"/>
      <c r="O26" s="122"/>
      <c r="P26" s="122"/>
      <c r="Q26" s="122"/>
      <c r="R26" s="122"/>
      <c r="S26" s="122"/>
      <c r="T26" s="97"/>
      <c r="U26" s="118"/>
      <c r="V26" s="118"/>
      <c r="W26" s="118"/>
      <c r="X26" s="118"/>
      <c r="Y26" s="118"/>
      <c r="Z26" s="118"/>
      <c r="AA26" s="118"/>
      <c r="AB26" s="118"/>
      <c r="AC26" s="118"/>
      <c r="AD26" s="118"/>
      <c r="AE26" s="118"/>
      <c r="AF26" s="118"/>
      <c r="AG26" s="97"/>
      <c r="AH26" s="91"/>
      <c r="AJ26" s="8"/>
      <c r="AK26" s="8"/>
      <c r="AL26" s="8"/>
      <c r="AM26" s="8"/>
    </row>
    <row r="27" spans="1:502" ht="21" customHeight="1">
      <c r="A27" s="91"/>
      <c r="B27" s="97"/>
      <c r="C27" s="122"/>
      <c r="D27" s="135"/>
      <c r="E27" s="97"/>
      <c r="F27" s="122"/>
      <c r="G27" s="122"/>
      <c r="H27" s="138" t="s">
        <v>20</v>
      </c>
      <c r="I27" s="84">
        <v>402517</v>
      </c>
      <c r="J27" s="243"/>
      <c r="K27" s="243"/>
      <c r="L27" s="244"/>
      <c r="M27" s="122"/>
      <c r="N27" s="122"/>
      <c r="O27" s="122"/>
      <c r="P27" s="122"/>
      <c r="Q27" s="122"/>
      <c r="R27" s="122"/>
      <c r="S27" s="122"/>
      <c r="T27" s="97"/>
      <c r="U27" s="118"/>
      <c r="V27" s="118"/>
      <c r="W27" s="118"/>
      <c r="X27" s="118"/>
      <c r="Y27" s="118"/>
      <c r="Z27" s="118"/>
      <c r="AA27" s="118"/>
      <c r="AB27" s="118"/>
      <c r="AC27" s="118"/>
      <c r="AD27" s="118"/>
      <c r="AE27" s="118"/>
      <c r="AF27" s="118"/>
      <c r="AG27" s="97"/>
      <c r="AH27" s="91"/>
    </row>
    <row r="28" spans="1:502" ht="21" customHeight="1">
      <c r="A28" s="91"/>
      <c r="B28" s="97"/>
      <c r="C28" s="122"/>
      <c r="D28" s="135"/>
      <c r="E28" s="97"/>
      <c r="F28" s="122"/>
      <c r="G28" s="122"/>
      <c r="H28" s="249" t="s">
        <v>63</v>
      </c>
      <c r="I28" s="250"/>
      <c r="J28" s="245"/>
      <c r="K28" s="243"/>
      <c r="L28" s="244"/>
      <c r="M28" s="122"/>
      <c r="N28" s="122"/>
      <c r="O28" s="122"/>
      <c r="P28" s="122"/>
      <c r="Q28" s="122"/>
      <c r="R28" s="122"/>
      <c r="S28" s="122"/>
      <c r="T28" s="122"/>
      <c r="U28" s="123"/>
      <c r="V28" s="123"/>
      <c r="W28" s="123"/>
      <c r="X28" s="123"/>
      <c r="Y28" s="123"/>
      <c r="Z28" s="123"/>
      <c r="AA28" s="123"/>
      <c r="AB28" s="123"/>
      <c r="AC28" s="123"/>
      <c r="AD28" s="123"/>
      <c r="AE28" s="123"/>
      <c r="AF28" s="123"/>
      <c r="AG28" s="122"/>
      <c r="AH28" s="124"/>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4"/>
      <c r="B29" s="122"/>
      <c r="C29" s="97"/>
      <c r="D29" s="135"/>
      <c r="E29" s="122"/>
      <c r="F29" s="122"/>
      <c r="G29" s="122"/>
      <c r="H29" s="249"/>
      <c r="I29" s="250"/>
      <c r="J29" s="245"/>
      <c r="K29" s="243"/>
      <c r="L29" s="244"/>
      <c r="M29" s="122"/>
      <c r="N29" s="122"/>
      <c r="O29" s="122"/>
      <c r="P29" s="122"/>
      <c r="Q29" s="122"/>
      <c r="R29" s="122"/>
      <c r="S29" s="122"/>
      <c r="T29" s="122"/>
      <c r="U29" s="123"/>
      <c r="V29" s="123"/>
      <c r="W29" s="123"/>
      <c r="X29" s="123"/>
      <c r="Y29" s="123"/>
      <c r="Z29" s="123"/>
      <c r="AA29" s="123"/>
      <c r="AB29" s="123"/>
      <c r="AC29" s="123"/>
      <c r="AD29" s="123"/>
      <c r="AE29" s="123"/>
      <c r="AF29" s="123"/>
      <c r="AG29" s="122"/>
      <c r="AH29" s="124"/>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4"/>
      <c r="B30" s="122"/>
      <c r="C30" s="97"/>
      <c r="D30" s="135"/>
      <c r="E30" s="122"/>
      <c r="F30" s="122"/>
      <c r="G30" s="122"/>
      <c r="H30" s="249"/>
      <c r="I30" s="250"/>
      <c r="J30" s="246"/>
      <c r="K30" s="247"/>
      <c r="L30" s="248"/>
      <c r="M30" s="122"/>
      <c r="N30" s="122"/>
      <c r="O30" s="122"/>
      <c r="P30" s="122"/>
      <c r="Q30" s="122"/>
      <c r="R30" s="122"/>
      <c r="S30" s="122"/>
      <c r="T30" s="122"/>
      <c r="U30" s="123"/>
      <c r="V30" s="123"/>
      <c r="W30" s="123"/>
      <c r="X30" s="123"/>
      <c r="Y30" s="123"/>
      <c r="Z30" s="123"/>
      <c r="AA30" s="123"/>
      <c r="AB30" s="123"/>
      <c r="AC30" s="123"/>
      <c r="AD30" s="123"/>
      <c r="AE30" s="123"/>
      <c r="AF30" s="123"/>
      <c r="AG30" s="122"/>
      <c r="AH30" s="124"/>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4"/>
      <c r="B31" s="122"/>
      <c r="C31" s="97"/>
      <c r="D31" s="135"/>
      <c r="E31" s="122"/>
      <c r="F31" s="122"/>
      <c r="G31" s="122"/>
      <c r="H31" s="139"/>
      <c r="I31" s="122"/>
      <c r="J31" s="122"/>
      <c r="K31" s="122"/>
      <c r="L31" s="122"/>
      <c r="M31" s="122"/>
      <c r="N31" s="122"/>
      <c r="O31" s="122"/>
      <c r="P31" s="122"/>
      <c r="Q31" s="122"/>
      <c r="R31" s="122"/>
      <c r="S31" s="122"/>
      <c r="T31" s="122"/>
      <c r="U31" s="123"/>
      <c r="V31" s="123"/>
      <c r="W31" s="123"/>
      <c r="X31" s="123"/>
      <c r="Y31" s="123"/>
      <c r="Z31" s="123"/>
      <c r="AA31" s="123"/>
      <c r="AB31" s="123"/>
      <c r="AC31" s="123"/>
      <c r="AD31" s="123"/>
      <c r="AE31" s="123"/>
      <c r="AF31" s="123"/>
      <c r="AG31" s="122"/>
      <c r="AH31" s="124"/>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4"/>
      <c r="B32" s="122"/>
      <c r="C32" s="97"/>
      <c r="D32" s="135"/>
      <c r="E32" s="122"/>
      <c r="F32" s="122"/>
      <c r="G32" s="215" t="s">
        <v>8</v>
      </c>
      <c r="H32" s="122"/>
      <c r="I32" s="122"/>
      <c r="J32" s="122"/>
      <c r="K32" s="122"/>
      <c r="L32" s="122"/>
      <c r="M32" s="122"/>
      <c r="N32" s="122"/>
      <c r="O32" s="122"/>
      <c r="P32" s="122"/>
      <c r="Q32" s="122"/>
      <c r="R32" s="122"/>
      <c r="S32" s="122"/>
      <c r="T32" s="122"/>
      <c r="U32" s="123"/>
      <c r="V32" s="123"/>
      <c r="W32" s="123"/>
      <c r="X32" s="123"/>
      <c r="Y32" s="123"/>
      <c r="Z32" s="123"/>
      <c r="AA32" s="123"/>
      <c r="AB32" s="123"/>
      <c r="AC32" s="123"/>
      <c r="AD32" s="123"/>
      <c r="AE32" s="123"/>
      <c r="AF32" s="123"/>
      <c r="AG32" s="122"/>
      <c r="AH32" s="124"/>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4"/>
      <c r="B33" s="122"/>
      <c r="C33" s="122"/>
      <c r="D33" s="135"/>
      <c r="E33" s="122"/>
      <c r="F33" s="122"/>
      <c r="G33" s="216"/>
      <c r="H33" s="136"/>
      <c r="I33" s="120" t="s">
        <v>41</v>
      </c>
      <c r="J33" s="120" t="s">
        <v>44</v>
      </c>
      <c r="K33" s="120" t="s">
        <v>45</v>
      </c>
      <c r="L33" s="120" t="s">
        <v>46</v>
      </c>
      <c r="M33" s="120" t="s">
        <v>47</v>
      </c>
      <c r="N33" s="120" t="s">
        <v>42</v>
      </c>
      <c r="O33" s="122"/>
      <c r="P33" s="122"/>
      <c r="Q33" s="122"/>
      <c r="R33" s="122"/>
      <c r="S33" s="122"/>
      <c r="T33" s="122"/>
      <c r="U33" s="123"/>
      <c r="V33" s="123"/>
      <c r="W33" s="123"/>
      <c r="X33" s="123"/>
      <c r="Y33" s="123"/>
      <c r="Z33" s="123"/>
      <c r="AA33" s="123"/>
      <c r="AB33" s="123"/>
      <c r="AC33" s="123"/>
      <c r="AD33" s="123"/>
      <c r="AE33" s="123"/>
      <c r="AF33" s="123"/>
      <c r="AG33" s="122"/>
      <c r="AH33" s="124"/>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4"/>
      <c r="B34" s="122"/>
      <c r="C34" s="122"/>
      <c r="D34" s="135"/>
      <c r="E34" s="122"/>
      <c r="F34" s="122"/>
      <c r="G34" s="217"/>
      <c r="H34" s="140" t="s">
        <v>48</v>
      </c>
      <c r="I34" s="85">
        <v>217129</v>
      </c>
      <c r="J34" s="76"/>
      <c r="K34" s="76"/>
      <c r="L34" s="76"/>
      <c r="M34" s="76"/>
      <c r="N34" s="76"/>
      <c r="O34" s="122"/>
      <c r="P34" s="122"/>
      <c r="Q34" s="122"/>
      <c r="R34" s="122"/>
      <c r="S34" s="122"/>
      <c r="T34" s="122"/>
      <c r="U34" s="123"/>
      <c r="V34" s="123"/>
      <c r="W34" s="123"/>
      <c r="X34" s="123"/>
      <c r="Y34" s="123"/>
      <c r="Z34" s="123"/>
      <c r="AA34" s="123"/>
      <c r="AB34" s="123"/>
      <c r="AC34" s="123"/>
      <c r="AD34" s="123"/>
      <c r="AE34" s="123"/>
      <c r="AF34" s="123"/>
      <c r="AG34" s="122"/>
      <c r="AH34" s="124"/>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4"/>
      <c r="B35" s="122"/>
      <c r="C35" s="122"/>
      <c r="D35" s="135"/>
      <c r="E35" s="122"/>
      <c r="F35" s="122"/>
      <c r="G35" s="122"/>
      <c r="H35" s="140" t="s">
        <v>49</v>
      </c>
      <c r="I35" s="85">
        <v>257281</v>
      </c>
      <c r="J35" s="85">
        <v>312409</v>
      </c>
      <c r="K35" s="85">
        <v>185163</v>
      </c>
      <c r="L35" s="76"/>
      <c r="M35" s="76"/>
      <c r="N35" s="76"/>
      <c r="O35" s="122"/>
      <c r="P35" s="122"/>
      <c r="Q35" s="122"/>
      <c r="R35" s="122"/>
      <c r="S35" s="122"/>
      <c r="T35" s="122"/>
      <c r="U35" s="123"/>
      <c r="V35" s="123"/>
      <c r="W35" s="123"/>
      <c r="X35" s="123"/>
      <c r="Y35" s="123"/>
      <c r="Z35" s="123"/>
      <c r="AA35" s="123"/>
      <c r="AB35" s="123"/>
      <c r="AC35" s="123"/>
      <c r="AD35" s="123"/>
      <c r="AE35" s="123"/>
      <c r="AF35" s="123"/>
      <c r="AG35" s="122"/>
      <c r="AH35" s="124"/>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4"/>
      <c r="B36" s="122"/>
      <c r="C36" s="122"/>
      <c r="D36" s="135"/>
      <c r="E36" s="122"/>
      <c r="F36" s="122"/>
      <c r="G36" s="122"/>
      <c r="H36" s="140" t="s">
        <v>50</v>
      </c>
      <c r="I36" s="85">
        <v>232019</v>
      </c>
      <c r="J36" s="85">
        <v>308782</v>
      </c>
      <c r="K36" s="85">
        <v>192598</v>
      </c>
      <c r="L36" s="85">
        <v>279420</v>
      </c>
      <c r="M36" s="76"/>
      <c r="N36" s="76"/>
      <c r="O36" s="122"/>
      <c r="P36" s="122"/>
      <c r="Q36" s="122"/>
      <c r="R36" s="122"/>
      <c r="S36" s="122"/>
      <c r="T36" s="122"/>
      <c r="U36" s="123"/>
      <c r="V36" s="123"/>
      <c r="W36" s="123"/>
      <c r="X36" s="123"/>
      <c r="Y36" s="123"/>
      <c r="Z36" s="123"/>
      <c r="AA36" s="123"/>
      <c r="AB36" s="123"/>
      <c r="AC36" s="123"/>
      <c r="AD36" s="123"/>
      <c r="AE36" s="123"/>
      <c r="AF36" s="123"/>
      <c r="AG36" s="122"/>
      <c r="AH36" s="124"/>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4"/>
      <c r="B37" s="122"/>
      <c r="C37" s="122"/>
      <c r="D37" s="135"/>
      <c r="E37" s="122"/>
      <c r="F37" s="122"/>
      <c r="G37" s="141"/>
      <c r="H37" s="140" t="s">
        <v>51</v>
      </c>
      <c r="I37" s="85">
        <v>238271</v>
      </c>
      <c r="J37" s="85">
        <v>304242</v>
      </c>
      <c r="K37" s="85">
        <v>240355</v>
      </c>
      <c r="L37" s="85">
        <v>281793</v>
      </c>
      <c r="M37" s="85">
        <v>181091</v>
      </c>
      <c r="N37" s="85">
        <v>241258</v>
      </c>
      <c r="O37" s="122"/>
      <c r="P37" s="122"/>
      <c r="Q37" s="122"/>
      <c r="R37" s="122"/>
      <c r="S37" s="122"/>
      <c r="T37" s="122"/>
      <c r="U37" s="123"/>
      <c r="V37" s="123"/>
      <c r="W37" s="123"/>
      <c r="X37" s="123"/>
      <c r="Y37" s="123"/>
      <c r="Z37" s="123"/>
      <c r="AA37" s="123"/>
      <c r="AB37" s="123"/>
      <c r="AC37" s="123"/>
      <c r="AD37" s="123"/>
      <c r="AE37" s="123"/>
      <c r="AF37" s="123"/>
      <c r="AG37" s="122"/>
      <c r="AH37" s="124"/>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4"/>
      <c r="B38" s="122"/>
      <c r="C38" s="122"/>
      <c r="D38" s="135"/>
      <c r="E38" s="122"/>
      <c r="F38" s="122"/>
      <c r="G38" s="141"/>
      <c r="H38" s="142" t="s">
        <v>52</v>
      </c>
      <c r="I38" s="86">
        <v>221061</v>
      </c>
      <c r="J38" s="86">
        <v>280690</v>
      </c>
      <c r="K38" s="86">
        <v>283143</v>
      </c>
      <c r="L38" s="86">
        <v>279280</v>
      </c>
      <c r="M38" s="86">
        <v>247569</v>
      </c>
      <c r="N38" s="86">
        <v>247027</v>
      </c>
      <c r="O38" s="122"/>
      <c r="P38" s="122"/>
      <c r="Q38" s="122"/>
      <c r="R38" s="122"/>
      <c r="S38" s="122"/>
      <c r="T38" s="122"/>
      <c r="U38" s="123"/>
      <c r="V38" s="123"/>
      <c r="W38" s="123"/>
      <c r="X38" s="123"/>
      <c r="Y38" s="123"/>
      <c r="Z38" s="123"/>
      <c r="AA38" s="123"/>
      <c r="AB38" s="123"/>
      <c r="AC38" s="123"/>
      <c r="AD38" s="123"/>
      <c r="AE38" s="123"/>
      <c r="AF38" s="123"/>
      <c r="AG38" s="122"/>
      <c r="AH38" s="124"/>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4"/>
      <c r="B39" s="122"/>
      <c r="C39" s="122"/>
      <c r="D39" s="135"/>
      <c r="E39" s="122"/>
      <c r="F39" s="122"/>
      <c r="G39" s="122"/>
      <c r="H39" s="143" t="s">
        <v>53</v>
      </c>
      <c r="I39" s="144" t="str">
        <f>IF(ISBLANK('Craig''s Report'!I39),"ERROR",IF(ABS('Craig''s Report'!I39-AVERAGE('Craig''s Report'!I34:I38))&lt;1.1,"Correct","ERROR"))</f>
        <v>Correct</v>
      </c>
      <c r="J39" s="144" t="str">
        <f>IF(ISBLANK('Craig''s Report'!J39),"ERROR",IF(ABS('Craig''s Report'!J39-AVERAGE('Craig''s Report'!J34:J38))&lt;1.1,"Correct","ERROR"))</f>
        <v>ERROR</v>
      </c>
      <c r="K39" s="144" t="str">
        <f>IF(ISBLANK('Craig''s Report'!K39),"ERROR",IF(ABS('Craig''s Report'!K39-AVERAGE('Craig''s Report'!K34:K38))&lt;1.1,"Correct","ERROR"))</f>
        <v>ERROR</v>
      </c>
      <c r="L39" s="144" t="str">
        <f>IF(ISBLANK('Craig''s Report'!L39),"ERROR",IF(ABS('Craig''s Report'!L39-AVERAGE('Craig''s Report'!L34:L38))&lt;1.1,"Correct","ERROR"))</f>
        <v>ERROR</v>
      </c>
      <c r="M39" s="144" t="str">
        <f>IF(ISBLANK('Craig''s Report'!M39),"ERROR",IF(ABS('Craig''s Report'!M39-AVERAGE('Craig''s Report'!M34:M38))&lt;1.1,"Correct","ERROR"))</f>
        <v>ERROR</v>
      </c>
      <c r="N39" s="144" t="str">
        <f>IF(ISBLANK('Craig''s Report'!N39),"ERROR",IF(ABS('Craig''s Report'!N39-AVERAGE('Craig''s Report'!N34:N38))&lt;1.1,"Correct","ERROR"))</f>
        <v>ERROR</v>
      </c>
      <c r="O39" s="122"/>
      <c r="P39" s="122"/>
      <c r="Q39" s="139"/>
      <c r="R39" s="145"/>
      <c r="S39" s="122"/>
      <c r="T39" s="122"/>
      <c r="U39" s="123"/>
      <c r="V39" s="123"/>
      <c r="W39" s="123"/>
      <c r="X39" s="123"/>
      <c r="Y39" s="123"/>
      <c r="Z39" s="123"/>
      <c r="AA39" s="123"/>
      <c r="AB39" s="123"/>
      <c r="AC39" s="123"/>
      <c r="AD39" s="123"/>
      <c r="AE39" s="123"/>
      <c r="AF39" s="123"/>
      <c r="AG39" s="122"/>
      <c r="AH39" s="124"/>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4"/>
      <c r="B40" s="122"/>
      <c r="C40" s="122"/>
      <c r="D40" s="135"/>
      <c r="E40" s="122"/>
      <c r="F40" s="122"/>
      <c r="G40" s="122"/>
      <c r="H40" s="143" t="s">
        <v>65</v>
      </c>
      <c r="I40" s="146" t="str">
        <f>IF(ISBLANK('Craig''s Report'!I40),"ERROR",IF(ABS('Craig''s Report'!I40-STDEV('Craig''s Report'!I34:I38))&lt;1,"Correct","ERROR"))</f>
        <v>Correct</v>
      </c>
      <c r="J40" s="146" t="str">
        <f>IF(ISBLANK('Craig''s Report'!J40),"ERROR",IF(ABS('Craig''s Report'!J40-STDEV('Craig''s Report'!J34:J38))&lt;1,"Correct","ERROR"))</f>
        <v>ERROR</v>
      </c>
      <c r="K40" s="146" t="str">
        <f>IF(ISBLANK('Craig''s Report'!K40),"ERROR",IF(ABS('Craig''s Report'!K40-STDEV('Craig''s Report'!K34:K38))&lt;1,"Correct","ERROR"))</f>
        <v>ERROR</v>
      </c>
      <c r="L40" s="146" t="str">
        <f>IF(ISBLANK('Craig''s Report'!L40),"ERROR",IF(ABS('Craig''s Report'!L40-STDEV('Craig''s Report'!L34:L38))&lt;1,"Correct","ERROR"))</f>
        <v>ERROR</v>
      </c>
      <c r="M40" s="146" t="str">
        <f>IF(ISBLANK('Craig''s Report'!M40),"ERROR",IF(ABS('Craig''s Report'!M40-STDEV('Craig''s Report'!M34:M38))&lt;1,"Correct","ERROR"))</f>
        <v>ERROR</v>
      </c>
      <c r="N40" s="146" t="str">
        <f>IF(ISBLANK('Craig''s Report'!N40),"ERROR",IF(ABS('Craig''s Report'!N40-STDEV('Craig''s Report'!N34:N38))&lt;1,"Correct","ERROR"))</f>
        <v>ERROR</v>
      </c>
      <c r="O40" s="122"/>
      <c r="P40" s="122"/>
      <c r="Q40" s="122"/>
      <c r="R40" s="145"/>
      <c r="S40" s="122"/>
      <c r="T40" s="122"/>
      <c r="U40" s="123"/>
      <c r="V40" s="123"/>
      <c r="W40" s="123"/>
      <c r="X40" s="123"/>
      <c r="Y40" s="123"/>
      <c r="Z40" s="123"/>
      <c r="AA40" s="123"/>
      <c r="AB40" s="123"/>
      <c r="AC40" s="123"/>
      <c r="AD40" s="123"/>
      <c r="AE40" s="123"/>
      <c r="AF40" s="123"/>
      <c r="AG40" s="122"/>
      <c r="AH40" s="124"/>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4"/>
      <c r="B41" s="122"/>
      <c r="C41" s="122"/>
      <c r="D41" s="135"/>
      <c r="E41" s="122"/>
      <c r="F41" s="122"/>
      <c r="G41" s="122"/>
      <c r="H41" s="122"/>
      <c r="I41" s="122"/>
      <c r="J41" s="122"/>
      <c r="K41" s="122"/>
      <c r="L41" s="122"/>
      <c r="M41" s="122"/>
      <c r="N41" s="122"/>
      <c r="O41" s="122"/>
      <c r="P41" s="147"/>
      <c r="Q41" s="148"/>
      <c r="R41" s="149"/>
      <c r="S41" s="150"/>
      <c r="T41" s="97"/>
      <c r="U41" s="118"/>
      <c r="V41" s="118"/>
      <c r="W41" s="118"/>
      <c r="X41" s="118"/>
      <c r="Y41" s="118"/>
      <c r="Z41" s="118"/>
      <c r="AA41" s="118"/>
      <c r="AB41" s="118"/>
      <c r="AC41" s="118"/>
      <c r="AD41" s="118"/>
      <c r="AE41" s="118"/>
      <c r="AF41" s="118"/>
      <c r="AG41" s="97"/>
      <c r="AH41" s="91"/>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4"/>
      <c r="B42" s="122"/>
      <c r="C42" s="122"/>
      <c r="D42" s="135"/>
      <c r="E42" s="122"/>
      <c r="F42" s="122"/>
      <c r="G42" s="122"/>
      <c r="H42" s="151" t="s">
        <v>22</v>
      </c>
      <c r="I42" s="152" t="s">
        <v>54</v>
      </c>
      <c r="J42" s="153" t="s">
        <v>43</v>
      </c>
      <c r="K42" s="251" t="s">
        <v>72</v>
      </c>
      <c r="L42" s="252"/>
      <c r="M42" s="252"/>
      <c r="N42" s="252"/>
      <c r="O42" s="253"/>
      <c r="P42" s="147"/>
      <c r="Q42" s="148"/>
      <c r="R42" s="149"/>
      <c r="S42" s="150"/>
      <c r="T42" s="122"/>
      <c r="U42" s="123"/>
      <c r="V42" s="123"/>
      <c r="W42" s="123"/>
      <c r="X42" s="123"/>
      <c r="Y42" s="123"/>
      <c r="Z42" s="123"/>
      <c r="AA42" s="123"/>
      <c r="AB42" s="123"/>
      <c r="AC42" s="123"/>
      <c r="AD42" s="123"/>
      <c r="AE42" s="123"/>
      <c r="AF42" s="123"/>
      <c r="AG42" s="122"/>
      <c r="AH42" s="124"/>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4"/>
      <c r="B43" s="122"/>
      <c r="C43" s="122"/>
      <c r="D43" s="135"/>
      <c r="E43" s="122"/>
      <c r="F43" s="122"/>
      <c r="G43" s="122"/>
      <c r="H43" s="154" t="s">
        <v>23</v>
      </c>
      <c r="I43" s="87">
        <v>3.8</v>
      </c>
      <c r="J43" s="80" t="str">
        <f>IF(ISBLANK('Craig''s Report'!J43),"ERROR",IF(ABS('Craig''s Report'!J43-'Craig''s Report'!I39)&lt;0.5,"Correct","ERROR"))</f>
        <v>ERROR</v>
      </c>
      <c r="K43" s="254"/>
      <c r="L43" s="255"/>
      <c r="M43" s="255"/>
      <c r="N43" s="255"/>
      <c r="O43" s="256"/>
      <c r="P43" s="155"/>
      <c r="Q43" s="156"/>
      <c r="R43" s="157"/>
      <c r="S43" s="150"/>
      <c r="T43" s="122"/>
      <c r="U43" s="123"/>
      <c r="V43" s="123"/>
      <c r="W43" s="123"/>
      <c r="X43" s="123"/>
      <c r="Y43" s="123"/>
      <c r="Z43" s="123"/>
      <c r="AA43" s="123"/>
      <c r="AB43" s="123"/>
      <c r="AC43" s="123"/>
      <c r="AD43" s="123"/>
      <c r="AE43" s="123"/>
      <c r="AF43" s="123"/>
      <c r="AG43" s="122"/>
      <c r="AH43" s="124"/>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4"/>
      <c r="B44" s="122"/>
      <c r="C44" s="122"/>
      <c r="D44" s="135"/>
      <c r="E44" s="122"/>
      <c r="F44" s="122"/>
      <c r="G44" s="122"/>
      <c r="H44" s="154" t="s">
        <v>24</v>
      </c>
      <c r="I44" s="87">
        <v>1.4</v>
      </c>
      <c r="J44" s="81" t="str">
        <f>IF(ISBLANK('Craig''s Report'!J44),"ERROR",IF(ABS('Craig''s Report'!J44-'Craig''s Report'!J39)&lt;0.5,"Correct","ERROR"))</f>
        <v>ERROR</v>
      </c>
      <c r="K44" s="254"/>
      <c r="L44" s="255"/>
      <c r="M44" s="255"/>
      <c r="N44" s="255"/>
      <c r="O44" s="256"/>
      <c r="P44" s="155"/>
      <c r="Q44" s="156"/>
      <c r="R44" s="157"/>
      <c r="S44" s="150"/>
      <c r="T44" s="122"/>
      <c r="U44" s="123"/>
      <c r="V44" s="123"/>
      <c r="W44" s="123"/>
      <c r="X44" s="123"/>
      <c r="Y44" s="123"/>
      <c r="Z44" s="123"/>
      <c r="AA44" s="123"/>
      <c r="AB44" s="123"/>
      <c r="AC44" s="123"/>
      <c r="AD44" s="123"/>
      <c r="AE44" s="123"/>
      <c r="AF44" s="123"/>
      <c r="AG44" s="122"/>
      <c r="AH44" s="124"/>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4"/>
      <c r="B45" s="122"/>
      <c r="C45" s="122"/>
      <c r="D45" s="135"/>
      <c r="E45" s="122"/>
      <c r="F45" s="122"/>
      <c r="G45" s="122"/>
      <c r="H45" s="154" t="s">
        <v>25</v>
      </c>
      <c r="I45" s="87">
        <v>4.3</v>
      </c>
      <c r="J45" s="81" t="str">
        <f>IF(ISBLANK('Craig''s Report'!J45),"ERROR",IF(ABS('Craig''s Report'!J45-'Craig''s Report'!K39)&lt;0.5,"Correct","ERROR"))</f>
        <v>ERROR</v>
      </c>
      <c r="K45" s="254"/>
      <c r="L45" s="255"/>
      <c r="M45" s="255"/>
      <c r="N45" s="255"/>
      <c r="O45" s="256"/>
      <c r="P45" s="155"/>
      <c r="Q45" s="156"/>
      <c r="R45" s="157"/>
      <c r="S45" s="150"/>
      <c r="T45" s="122"/>
      <c r="U45" s="123"/>
      <c r="V45" s="123"/>
      <c r="W45" s="123"/>
      <c r="X45" s="123"/>
      <c r="Y45" s="123"/>
      <c r="Z45" s="123"/>
      <c r="AA45" s="123"/>
      <c r="AB45" s="123"/>
      <c r="AC45" s="123"/>
      <c r="AD45" s="123"/>
      <c r="AE45" s="123"/>
      <c r="AF45" s="123"/>
      <c r="AG45" s="122"/>
      <c r="AH45" s="124"/>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4"/>
      <c r="B46" s="122"/>
      <c r="C46" s="122"/>
      <c r="D46" s="135"/>
      <c r="E46" s="122"/>
      <c r="F46" s="122"/>
      <c r="G46" s="122"/>
      <c r="H46" s="154" t="s">
        <v>26</v>
      </c>
      <c r="I46" s="87">
        <v>2.2000000000000002</v>
      </c>
      <c r="J46" s="81" t="str">
        <f>IF(ISBLANK('Craig''s Report'!J46),"ERROR",IF(ABS('Craig''s Report'!J46-'Craig''s Report'!L39)&lt;0.5,"Correct","ERROR"))</f>
        <v>ERROR</v>
      </c>
      <c r="K46" s="254"/>
      <c r="L46" s="255"/>
      <c r="M46" s="255"/>
      <c r="N46" s="255"/>
      <c r="O46" s="256"/>
      <c r="P46" s="155"/>
      <c r="Q46" s="156"/>
      <c r="R46" s="157"/>
      <c r="S46" s="150"/>
      <c r="T46" s="122"/>
      <c r="U46" s="123"/>
      <c r="V46" s="123"/>
      <c r="W46" s="123"/>
      <c r="X46" s="123"/>
      <c r="Y46" s="123"/>
      <c r="Z46" s="123"/>
      <c r="AA46" s="123"/>
      <c r="AB46" s="123"/>
      <c r="AC46" s="123"/>
      <c r="AD46" s="123"/>
      <c r="AE46" s="123"/>
      <c r="AF46" s="123"/>
      <c r="AG46" s="122"/>
      <c r="AH46" s="124"/>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4"/>
      <c r="B47" s="122"/>
      <c r="C47" s="122"/>
      <c r="D47" s="135"/>
      <c r="E47" s="122"/>
      <c r="F47" s="122"/>
      <c r="G47" s="122"/>
      <c r="H47" s="154" t="s">
        <v>27</v>
      </c>
      <c r="I47" s="87">
        <v>3.6</v>
      </c>
      <c r="J47" s="81" t="str">
        <f>IF(ISBLANK('Craig''s Report'!J47),"ERROR",IF(ABS('Craig''s Report'!J47-'Craig''s Report'!M39)&lt;0.5,"Correct","ERROR"))</f>
        <v>ERROR</v>
      </c>
      <c r="K47" s="254"/>
      <c r="L47" s="255"/>
      <c r="M47" s="255"/>
      <c r="N47" s="255"/>
      <c r="O47" s="256"/>
      <c r="P47" s="155"/>
      <c r="Q47" s="156"/>
      <c r="R47" s="157"/>
      <c r="S47" s="150"/>
      <c r="T47" s="122"/>
      <c r="U47" s="123"/>
      <c r="V47" s="123"/>
      <c r="W47" s="123"/>
      <c r="X47" s="123"/>
      <c r="Y47" s="123"/>
      <c r="Z47" s="123"/>
      <c r="AA47" s="123"/>
      <c r="AB47" s="123"/>
      <c r="AC47" s="123"/>
      <c r="AD47" s="123"/>
      <c r="AE47" s="123"/>
      <c r="AF47" s="123"/>
      <c r="AG47" s="122"/>
      <c r="AH47" s="124"/>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4"/>
      <c r="B48" s="122"/>
      <c r="C48" s="122"/>
      <c r="D48" s="135"/>
      <c r="E48" s="122"/>
      <c r="F48" s="122"/>
      <c r="G48" s="122"/>
      <c r="H48" s="154" t="s">
        <v>28</v>
      </c>
      <c r="I48" s="87">
        <v>3.5</v>
      </c>
      <c r="J48" s="81" t="str">
        <f>IF(ISBLANK('Craig''s Report'!J48),"ERROR",IF(ABS('Craig''s Report'!J48-'Craig''s Report'!N39)&lt;1,"Correct","ERROR"))</f>
        <v>ERROR</v>
      </c>
      <c r="K48" s="254"/>
      <c r="L48" s="255"/>
      <c r="M48" s="255"/>
      <c r="N48" s="255"/>
      <c r="O48" s="256"/>
      <c r="P48" s="155"/>
      <c r="Q48" s="156"/>
      <c r="R48" s="157"/>
      <c r="S48" s="150"/>
      <c r="T48" s="122"/>
      <c r="U48" s="123"/>
      <c r="V48" s="123"/>
      <c r="W48" s="123"/>
      <c r="X48" s="123"/>
      <c r="Y48" s="123"/>
      <c r="Z48" s="123"/>
      <c r="AA48" s="123"/>
      <c r="AB48" s="123"/>
      <c r="AC48" s="123"/>
      <c r="AD48" s="123"/>
      <c r="AE48" s="123"/>
      <c r="AF48" s="123"/>
      <c r="AG48" s="122"/>
      <c r="AH48" s="124"/>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4"/>
      <c r="B49" s="122"/>
      <c r="C49" s="122"/>
      <c r="D49" s="135"/>
      <c r="E49" s="122"/>
      <c r="F49" s="122"/>
      <c r="G49" s="122"/>
      <c r="H49" s="122"/>
      <c r="I49" s="122"/>
      <c r="J49" s="122"/>
      <c r="K49" s="254"/>
      <c r="L49" s="255"/>
      <c r="M49" s="255"/>
      <c r="N49" s="255"/>
      <c r="O49" s="256"/>
      <c r="P49" s="155"/>
      <c r="Q49" s="156"/>
      <c r="R49" s="157"/>
      <c r="S49" s="150"/>
      <c r="T49" s="122"/>
      <c r="U49" s="123"/>
      <c r="V49" s="123"/>
      <c r="W49" s="123"/>
      <c r="X49" s="123"/>
      <c r="Y49" s="123"/>
      <c r="Z49" s="123"/>
      <c r="AA49" s="123"/>
      <c r="AB49" s="123"/>
      <c r="AC49" s="123"/>
      <c r="AD49" s="123"/>
      <c r="AE49" s="123"/>
      <c r="AF49" s="123"/>
      <c r="AG49" s="122"/>
      <c r="AH49" s="124"/>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4"/>
      <c r="B50" s="122"/>
      <c r="C50" s="122"/>
      <c r="D50" s="135"/>
      <c r="E50" s="122"/>
      <c r="F50" s="122"/>
      <c r="G50" s="122"/>
      <c r="H50" s="122"/>
      <c r="I50" s="122"/>
      <c r="J50" s="158"/>
      <c r="K50" s="254"/>
      <c r="L50" s="255"/>
      <c r="M50" s="255"/>
      <c r="N50" s="255"/>
      <c r="O50" s="256"/>
      <c r="P50" s="155"/>
      <c r="Q50" s="156"/>
      <c r="R50" s="157"/>
      <c r="S50" s="150"/>
      <c r="T50" s="122"/>
      <c r="U50" s="123"/>
      <c r="V50" s="123"/>
      <c r="W50" s="123"/>
      <c r="X50" s="123"/>
      <c r="Y50" s="123"/>
      <c r="Z50" s="123"/>
      <c r="AA50" s="123"/>
      <c r="AB50" s="123"/>
      <c r="AC50" s="123"/>
      <c r="AD50" s="123"/>
      <c r="AE50" s="123"/>
      <c r="AF50" s="123"/>
      <c r="AG50" s="122"/>
      <c r="AH50" s="124"/>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4"/>
      <c r="B51" s="122"/>
      <c r="C51" s="122"/>
      <c r="D51" s="135"/>
      <c r="E51" s="122"/>
      <c r="F51" s="122"/>
      <c r="G51" s="122"/>
      <c r="H51" s="122"/>
      <c r="I51" s="122"/>
      <c r="J51" s="158"/>
      <c r="K51" s="254"/>
      <c r="L51" s="255"/>
      <c r="M51" s="255"/>
      <c r="N51" s="255"/>
      <c r="O51" s="256"/>
      <c r="P51" s="155"/>
      <c r="Q51" s="156"/>
      <c r="R51" s="157"/>
      <c r="S51" s="150"/>
      <c r="T51" s="122"/>
      <c r="U51" s="123"/>
      <c r="V51" s="123"/>
      <c r="W51" s="123"/>
      <c r="X51" s="123"/>
      <c r="Y51" s="123"/>
      <c r="Z51" s="123"/>
      <c r="AA51" s="123"/>
      <c r="AB51" s="123"/>
      <c r="AC51" s="123"/>
      <c r="AD51" s="123"/>
      <c r="AE51" s="123"/>
      <c r="AF51" s="123"/>
      <c r="AG51" s="122"/>
      <c r="AH51" s="124"/>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4"/>
      <c r="B52" s="122"/>
      <c r="C52" s="122"/>
      <c r="D52" s="135"/>
      <c r="E52" s="122"/>
      <c r="F52" s="122"/>
      <c r="G52" s="122"/>
      <c r="H52" s="122"/>
      <c r="I52" s="158"/>
      <c r="J52" s="158"/>
      <c r="K52" s="257"/>
      <c r="L52" s="258"/>
      <c r="M52" s="258"/>
      <c r="N52" s="258"/>
      <c r="O52" s="259"/>
      <c r="P52" s="155"/>
      <c r="Q52" s="156"/>
      <c r="R52" s="157"/>
      <c r="S52" s="150"/>
      <c r="T52" s="122"/>
      <c r="U52" s="123"/>
      <c r="V52" s="123"/>
      <c r="W52" s="123"/>
      <c r="X52" s="123"/>
      <c r="Y52" s="123"/>
      <c r="Z52" s="123"/>
      <c r="AA52" s="123"/>
      <c r="AB52" s="123"/>
      <c r="AC52" s="123"/>
      <c r="AD52" s="123"/>
      <c r="AE52" s="123"/>
      <c r="AF52" s="123"/>
      <c r="AG52" s="122"/>
      <c r="AH52" s="124"/>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4"/>
      <c r="B53" s="122"/>
      <c r="C53" s="122"/>
      <c r="D53" s="135"/>
      <c r="E53" s="122"/>
      <c r="F53" s="122"/>
      <c r="G53" s="122"/>
      <c r="H53" s="122"/>
      <c r="I53" s="122"/>
      <c r="J53" s="159"/>
      <c r="K53" s="122"/>
      <c r="L53" s="160"/>
      <c r="M53" s="160"/>
      <c r="N53" s="122"/>
      <c r="O53" s="122"/>
      <c r="P53" s="155"/>
      <c r="Q53" s="156"/>
      <c r="R53" s="157"/>
      <c r="S53" s="150"/>
      <c r="T53" s="122"/>
      <c r="U53" s="123"/>
      <c r="V53" s="123"/>
      <c r="W53" s="123"/>
      <c r="X53" s="123"/>
      <c r="Y53" s="123"/>
      <c r="Z53" s="123"/>
      <c r="AA53" s="123"/>
      <c r="AB53" s="123"/>
      <c r="AC53" s="123"/>
      <c r="AD53" s="123"/>
      <c r="AE53" s="123"/>
      <c r="AF53" s="123"/>
      <c r="AG53" s="122"/>
      <c r="AH53" s="124"/>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4"/>
      <c r="B54" s="122"/>
      <c r="C54" s="122"/>
      <c r="D54" s="135"/>
      <c r="E54" s="122"/>
      <c r="F54" s="122"/>
      <c r="G54" s="215" t="s">
        <v>66</v>
      </c>
      <c r="H54" s="122"/>
      <c r="I54" s="122"/>
      <c r="J54" s="122"/>
      <c r="K54" s="122"/>
      <c r="L54" s="160"/>
      <c r="M54" s="160"/>
      <c r="N54" s="122"/>
      <c r="O54" s="122"/>
      <c r="P54" s="155"/>
      <c r="Q54" s="156"/>
      <c r="R54" s="157"/>
      <c r="S54" s="150"/>
      <c r="T54" s="122"/>
      <c r="U54" s="123"/>
      <c r="V54" s="123"/>
      <c r="W54" s="123"/>
      <c r="X54" s="123"/>
      <c r="Y54" s="123"/>
      <c r="Z54" s="123"/>
      <c r="AA54" s="123"/>
      <c r="AB54" s="123"/>
      <c r="AC54" s="123"/>
      <c r="AD54" s="123"/>
      <c r="AE54" s="123"/>
      <c r="AF54" s="123"/>
      <c r="AG54" s="122"/>
      <c r="AH54" s="124"/>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4"/>
      <c r="B55" s="122"/>
      <c r="C55" s="122"/>
      <c r="D55" s="135"/>
      <c r="E55" s="122"/>
      <c r="F55" s="122"/>
      <c r="G55" s="216"/>
      <c r="H55" s="151" t="s">
        <v>22</v>
      </c>
      <c r="I55" s="161" t="s">
        <v>40</v>
      </c>
      <c r="J55" s="152" t="s">
        <v>68</v>
      </c>
      <c r="K55" s="251" t="s">
        <v>73</v>
      </c>
      <c r="L55" s="252"/>
      <c r="M55" s="252"/>
      <c r="N55" s="252"/>
      <c r="O55" s="253"/>
      <c r="P55" s="147"/>
      <c r="Q55" s="148"/>
      <c r="R55" s="149"/>
      <c r="S55" s="150"/>
      <c r="T55" s="122"/>
      <c r="U55" s="123"/>
      <c r="V55" s="123"/>
      <c r="W55" s="123"/>
      <c r="X55" s="123"/>
      <c r="Y55" s="123"/>
      <c r="Z55" s="123"/>
      <c r="AA55" s="123"/>
      <c r="AB55" s="123"/>
      <c r="AC55" s="123"/>
      <c r="AD55" s="123"/>
      <c r="AE55" s="123"/>
      <c r="AF55" s="123"/>
      <c r="AG55" s="122"/>
      <c r="AH55" s="124"/>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4"/>
      <c r="B56" s="122"/>
      <c r="C56" s="122"/>
      <c r="D56" s="135"/>
      <c r="E56" s="122"/>
      <c r="F56" s="122"/>
      <c r="G56" s="217"/>
      <c r="H56" s="154" t="s">
        <v>3</v>
      </c>
      <c r="I56" s="88">
        <v>1</v>
      </c>
      <c r="J56" s="89">
        <v>54345</v>
      </c>
      <c r="K56" s="254"/>
      <c r="L56" s="255"/>
      <c r="M56" s="255"/>
      <c r="N56" s="255"/>
      <c r="O56" s="256"/>
      <c r="P56" s="147"/>
      <c r="Q56" s="148"/>
      <c r="R56" s="149"/>
      <c r="S56" s="150"/>
      <c r="T56" s="122"/>
      <c r="U56" s="123"/>
      <c r="V56" s="123"/>
      <c r="W56" s="123"/>
      <c r="X56" s="123"/>
      <c r="Y56" s="123"/>
      <c r="Z56" s="123"/>
      <c r="AA56" s="123"/>
      <c r="AB56" s="123"/>
      <c r="AC56" s="123"/>
      <c r="AD56" s="123"/>
      <c r="AE56" s="123"/>
      <c r="AF56" s="123"/>
      <c r="AG56" s="122"/>
      <c r="AH56" s="124"/>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4"/>
      <c r="B57" s="122"/>
      <c r="C57" s="122"/>
      <c r="D57" s="135"/>
      <c r="E57" s="122"/>
      <c r="F57" s="122"/>
      <c r="G57" s="122"/>
      <c r="H57" s="154" t="s">
        <v>29</v>
      </c>
      <c r="I57" s="88">
        <v>2</v>
      </c>
      <c r="J57" s="90">
        <v>67321</v>
      </c>
      <c r="K57" s="254"/>
      <c r="L57" s="255"/>
      <c r="M57" s="255"/>
      <c r="N57" s="255"/>
      <c r="O57" s="256"/>
      <c r="P57" s="147"/>
      <c r="Q57" s="148"/>
      <c r="R57" s="149"/>
      <c r="S57" s="150"/>
      <c r="T57" s="122"/>
      <c r="U57" s="123"/>
      <c r="V57" s="123"/>
      <c r="W57" s="123"/>
      <c r="X57" s="123"/>
      <c r="Y57" s="123"/>
      <c r="Z57" s="123"/>
      <c r="AA57" s="123"/>
      <c r="AB57" s="123"/>
      <c r="AC57" s="123"/>
      <c r="AD57" s="123"/>
      <c r="AE57" s="123"/>
      <c r="AF57" s="123"/>
      <c r="AG57" s="122"/>
      <c r="AH57" s="124"/>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4"/>
      <c r="B58" s="122"/>
      <c r="C58" s="122"/>
      <c r="D58" s="135"/>
      <c r="E58" s="122"/>
      <c r="F58" s="122"/>
      <c r="G58" s="122"/>
      <c r="H58" s="154" t="s">
        <v>30</v>
      </c>
      <c r="I58" s="88">
        <v>3</v>
      </c>
      <c r="J58" s="90">
        <v>86911</v>
      </c>
      <c r="K58" s="254"/>
      <c r="L58" s="255"/>
      <c r="M58" s="255"/>
      <c r="N58" s="255"/>
      <c r="O58" s="256"/>
      <c r="P58" s="147"/>
      <c r="Q58" s="148"/>
      <c r="R58" s="149"/>
      <c r="S58" s="150"/>
      <c r="T58" s="122"/>
      <c r="U58" s="123"/>
      <c r="V58" s="123"/>
      <c r="W58" s="123"/>
      <c r="X58" s="123"/>
      <c r="Y58" s="123"/>
      <c r="Z58" s="123"/>
      <c r="AA58" s="123"/>
      <c r="AB58" s="123"/>
      <c r="AC58" s="123"/>
      <c r="AD58" s="123"/>
      <c r="AE58" s="123"/>
      <c r="AF58" s="123"/>
      <c r="AG58" s="122"/>
      <c r="AH58" s="124"/>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4"/>
      <c r="B59" s="122"/>
      <c r="C59" s="122"/>
      <c r="D59" s="135"/>
      <c r="E59" s="122"/>
      <c r="F59" s="122"/>
      <c r="G59" s="122"/>
      <c r="H59" s="154" t="s">
        <v>31</v>
      </c>
      <c r="I59" s="88">
        <v>4</v>
      </c>
      <c r="J59" s="90">
        <v>105222</v>
      </c>
      <c r="K59" s="254"/>
      <c r="L59" s="255"/>
      <c r="M59" s="255"/>
      <c r="N59" s="255"/>
      <c r="O59" s="256"/>
      <c r="P59" s="147"/>
      <c r="Q59" s="148"/>
      <c r="R59" s="149"/>
      <c r="S59" s="150"/>
      <c r="T59" s="122"/>
      <c r="U59" s="122"/>
      <c r="V59" s="122"/>
      <c r="W59" s="122"/>
      <c r="X59" s="122"/>
      <c r="Y59" s="122"/>
      <c r="Z59" s="122"/>
      <c r="AA59" s="122"/>
      <c r="AB59" s="122"/>
      <c r="AC59" s="122"/>
      <c r="AD59" s="122"/>
      <c r="AE59" s="122"/>
      <c r="AF59" s="122"/>
      <c r="AG59" s="122"/>
      <c r="AH59" s="91"/>
    </row>
    <row r="60" spans="1:502" s="7" customFormat="1" ht="20.25" customHeight="1">
      <c r="A60" s="124"/>
      <c r="B60" s="122"/>
      <c r="C60" s="122"/>
      <c r="D60" s="135"/>
      <c r="E60" s="122"/>
      <c r="F60" s="122"/>
      <c r="G60" s="122"/>
      <c r="H60" s="154" t="s">
        <v>32</v>
      </c>
      <c r="I60" s="88">
        <v>5</v>
      </c>
      <c r="J60" s="90">
        <v>110315</v>
      </c>
      <c r="K60" s="254"/>
      <c r="L60" s="255"/>
      <c r="M60" s="255"/>
      <c r="N60" s="255"/>
      <c r="O60" s="256"/>
      <c r="P60" s="147"/>
      <c r="Q60" s="148"/>
      <c r="R60" s="149"/>
      <c r="S60" s="150"/>
      <c r="T60" s="122"/>
      <c r="U60" s="122"/>
      <c r="V60" s="122"/>
      <c r="W60" s="122"/>
      <c r="X60" s="122"/>
      <c r="Y60" s="122"/>
      <c r="Z60" s="122"/>
      <c r="AA60" s="122"/>
      <c r="AB60" s="122"/>
      <c r="AC60" s="122"/>
      <c r="AD60" s="122"/>
      <c r="AE60" s="122"/>
      <c r="AF60" s="122"/>
      <c r="AG60" s="122"/>
      <c r="AH60" s="91"/>
    </row>
    <row r="61" spans="1:502" s="7" customFormat="1" ht="15.75">
      <c r="A61" s="124"/>
      <c r="B61" s="122"/>
      <c r="C61" s="122"/>
      <c r="D61" s="135"/>
      <c r="E61" s="122"/>
      <c r="F61" s="122"/>
      <c r="G61" s="122"/>
      <c r="H61" s="154" t="s">
        <v>33</v>
      </c>
      <c r="I61" s="88">
        <v>6</v>
      </c>
      <c r="J61" s="90">
        <v>133153</v>
      </c>
      <c r="K61" s="254"/>
      <c r="L61" s="255"/>
      <c r="M61" s="255"/>
      <c r="N61" s="255"/>
      <c r="O61" s="256"/>
      <c r="P61" s="147"/>
      <c r="Q61" s="148"/>
      <c r="R61" s="149"/>
      <c r="S61" s="150"/>
      <c r="T61" s="122"/>
      <c r="U61" s="122"/>
      <c r="V61" s="122"/>
      <c r="W61" s="122"/>
      <c r="X61" s="122"/>
      <c r="Y61" s="122"/>
      <c r="Z61" s="122"/>
      <c r="AA61" s="122"/>
      <c r="AB61" s="122"/>
      <c r="AC61" s="122"/>
      <c r="AD61" s="122"/>
      <c r="AE61" s="122"/>
      <c r="AF61" s="122"/>
      <c r="AG61" s="122"/>
      <c r="AH61" s="91"/>
    </row>
    <row r="62" spans="1:502" s="7" customFormat="1" ht="15.75">
      <c r="A62" s="124"/>
      <c r="B62" s="122"/>
      <c r="C62" s="122"/>
      <c r="D62" s="135"/>
      <c r="E62" s="122"/>
      <c r="F62" s="122"/>
      <c r="G62" s="122"/>
      <c r="H62" s="154" t="s">
        <v>34</v>
      </c>
      <c r="I62" s="88">
        <v>7</v>
      </c>
      <c r="J62" s="90">
        <v>156213</v>
      </c>
      <c r="K62" s="254"/>
      <c r="L62" s="255"/>
      <c r="M62" s="255"/>
      <c r="N62" s="255"/>
      <c r="O62" s="256"/>
      <c r="P62" s="147"/>
      <c r="Q62" s="148"/>
      <c r="R62" s="149"/>
      <c r="S62" s="150"/>
      <c r="T62" s="122"/>
      <c r="U62" s="122"/>
      <c r="V62" s="122"/>
      <c r="W62" s="122"/>
      <c r="X62" s="122"/>
      <c r="Y62" s="122"/>
      <c r="Z62" s="122"/>
      <c r="AA62" s="122"/>
      <c r="AB62" s="122"/>
      <c r="AC62" s="122"/>
      <c r="AD62" s="122"/>
      <c r="AE62" s="122"/>
      <c r="AF62" s="122"/>
      <c r="AG62" s="122"/>
      <c r="AH62" s="91"/>
    </row>
    <row r="63" spans="1:502" s="7" customFormat="1" ht="15.75">
      <c r="A63" s="124"/>
      <c r="B63" s="122"/>
      <c r="C63" s="122"/>
      <c r="D63" s="135"/>
      <c r="E63" s="122"/>
      <c r="F63" s="122"/>
      <c r="G63" s="122"/>
      <c r="H63" s="154" t="s">
        <v>35</v>
      </c>
      <c r="I63" s="88">
        <v>8</v>
      </c>
      <c r="J63" s="90">
        <v>168158</v>
      </c>
      <c r="K63" s="254"/>
      <c r="L63" s="255"/>
      <c r="M63" s="255"/>
      <c r="N63" s="255"/>
      <c r="O63" s="256"/>
      <c r="P63" s="147"/>
      <c r="Q63" s="148"/>
      <c r="R63" s="149"/>
      <c r="S63" s="150"/>
      <c r="T63" s="122"/>
      <c r="U63" s="122"/>
      <c r="V63" s="122"/>
      <c r="W63" s="122"/>
      <c r="X63" s="122"/>
      <c r="Y63" s="122"/>
      <c r="Z63" s="122"/>
      <c r="AA63" s="122"/>
      <c r="AB63" s="122"/>
      <c r="AC63" s="122"/>
      <c r="AD63" s="122"/>
      <c r="AE63" s="122"/>
      <c r="AF63" s="122"/>
      <c r="AG63" s="122"/>
      <c r="AH63" s="91"/>
    </row>
    <row r="64" spans="1:502" s="7" customFormat="1" ht="15.75">
      <c r="A64" s="124"/>
      <c r="B64" s="122"/>
      <c r="C64" s="122"/>
      <c r="D64" s="135"/>
      <c r="E64" s="122"/>
      <c r="F64" s="122"/>
      <c r="G64" s="122"/>
      <c r="H64" s="154" t="s">
        <v>36</v>
      </c>
      <c r="I64" s="88">
        <v>9</v>
      </c>
      <c r="J64" s="90">
        <v>135859</v>
      </c>
      <c r="K64" s="254"/>
      <c r="L64" s="255"/>
      <c r="M64" s="255"/>
      <c r="N64" s="255"/>
      <c r="O64" s="256"/>
      <c r="P64" s="147"/>
      <c r="Q64" s="148"/>
      <c r="R64" s="149"/>
      <c r="S64" s="150"/>
      <c r="T64" s="122"/>
      <c r="U64" s="122"/>
      <c r="V64" s="122"/>
      <c r="W64" s="122"/>
      <c r="X64" s="122"/>
      <c r="Y64" s="122"/>
      <c r="Z64" s="122"/>
      <c r="AA64" s="122"/>
      <c r="AB64" s="122"/>
      <c r="AC64" s="122"/>
      <c r="AD64" s="122"/>
      <c r="AE64" s="122"/>
      <c r="AF64" s="122"/>
      <c r="AG64" s="122"/>
      <c r="AH64" s="91"/>
    </row>
    <row r="65" spans="1:34" s="7" customFormat="1" ht="15.75">
      <c r="A65" s="124"/>
      <c r="B65" s="122"/>
      <c r="C65" s="122"/>
      <c r="D65" s="135"/>
      <c r="E65" s="122"/>
      <c r="F65" s="122"/>
      <c r="G65" s="122"/>
      <c r="H65" s="154" t="s">
        <v>37</v>
      </c>
      <c r="I65" s="88">
        <v>10</v>
      </c>
      <c r="J65" s="90">
        <v>93628</v>
      </c>
      <c r="K65" s="257"/>
      <c r="L65" s="258"/>
      <c r="M65" s="258"/>
      <c r="N65" s="258"/>
      <c r="O65" s="259"/>
      <c r="P65" s="147"/>
      <c r="Q65" s="148"/>
      <c r="R65" s="149"/>
      <c r="S65" s="150"/>
      <c r="T65" s="122"/>
      <c r="U65" s="122"/>
      <c r="V65" s="122"/>
      <c r="W65" s="122"/>
      <c r="X65" s="122"/>
      <c r="Y65" s="122"/>
      <c r="Z65" s="122"/>
      <c r="AA65" s="122"/>
      <c r="AB65" s="122"/>
      <c r="AC65" s="122"/>
      <c r="AD65" s="122"/>
      <c r="AE65" s="122"/>
      <c r="AF65" s="122"/>
      <c r="AG65" s="122"/>
      <c r="AH65" s="91"/>
    </row>
    <row r="66" spans="1:34" s="7" customFormat="1" ht="15.75">
      <c r="A66" s="124"/>
      <c r="B66" s="122"/>
      <c r="C66" s="122"/>
      <c r="D66" s="135"/>
      <c r="E66" s="122"/>
      <c r="F66" s="122"/>
      <c r="G66" s="122"/>
      <c r="H66" s="154" t="s">
        <v>38</v>
      </c>
      <c r="I66" s="88">
        <v>11</v>
      </c>
      <c r="J66" s="82">
        <v>80636</v>
      </c>
      <c r="K66" s="122"/>
      <c r="L66" s="122"/>
      <c r="M66" s="122"/>
      <c r="N66" s="122"/>
      <c r="O66" s="122"/>
      <c r="P66" s="147"/>
      <c r="Q66" s="148"/>
      <c r="R66" s="149"/>
      <c r="S66" s="150"/>
      <c r="T66" s="122"/>
      <c r="U66" s="122"/>
      <c r="V66" s="122"/>
      <c r="W66" s="122"/>
      <c r="X66" s="122"/>
      <c r="Y66" s="122"/>
      <c r="Z66" s="122"/>
      <c r="AA66" s="122"/>
      <c r="AB66" s="122"/>
      <c r="AC66" s="122"/>
      <c r="AD66" s="122"/>
      <c r="AE66" s="122"/>
      <c r="AF66" s="122"/>
      <c r="AG66" s="122"/>
      <c r="AH66" s="91"/>
    </row>
    <row r="67" spans="1:34" s="7" customFormat="1" ht="15.75">
      <c r="A67" s="124"/>
      <c r="B67" s="122"/>
      <c r="C67" s="122"/>
      <c r="D67" s="135"/>
      <c r="E67" s="122"/>
      <c r="F67" s="122"/>
      <c r="G67" s="122"/>
      <c r="H67" s="154" t="s">
        <v>39</v>
      </c>
      <c r="I67" s="88">
        <v>12</v>
      </c>
      <c r="J67" s="82">
        <v>126231</v>
      </c>
      <c r="K67" s="122"/>
      <c r="L67" s="122"/>
      <c r="M67" s="122"/>
      <c r="N67" s="122"/>
      <c r="O67" s="122"/>
      <c r="P67" s="147"/>
      <c r="Q67" s="148"/>
      <c r="R67" s="149"/>
      <c r="S67" s="150"/>
      <c r="T67" s="122"/>
      <c r="U67" s="122"/>
      <c r="V67" s="122"/>
      <c r="W67" s="122"/>
      <c r="X67" s="122"/>
      <c r="Y67" s="122"/>
      <c r="Z67" s="122"/>
      <c r="AA67" s="122"/>
      <c r="AB67" s="122"/>
      <c r="AC67" s="122"/>
      <c r="AD67" s="122"/>
      <c r="AE67" s="122"/>
      <c r="AF67" s="122"/>
      <c r="AG67" s="122"/>
      <c r="AH67" s="91"/>
    </row>
    <row r="68" spans="1:34" s="7" customFormat="1" ht="15.75">
      <c r="A68" s="124"/>
      <c r="B68" s="122"/>
      <c r="C68" s="122"/>
      <c r="D68" s="135"/>
      <c r="E68" s="122"/>
      <c r="F68" s="122"/>
      <c r="G68" s="122"/>
      <c r="H68" s="122"/>
      <c r="I68" s="122"/>
      <c r="J68" s="122"/>
      <c r="K68" s="122"/>
      <c r="L68" s="122"/>
      <c r="M68" s="122"/>
      <c r="N68" s="122"/>
      <c r="O68" s="122"/>
      <c r="P68" s="147"/>
      <c r="Q68" s="148"/>
      <c r="R68" s="149"/>
      <c r="S68" s="150"/>
      <c r="T68" s="122"/>
      <c r="U68" s="122"/>
      <c r="V68" s="122"/>
      <c r="W68" s="122"/>
      <c r="X68" s="122"/>
      <c r="Y68" s="122"/>
      <c r="Z68" s="122"/>
      <c r="AA68" s="122"/>
      <c r="AB68" s="122"/>
      <c r="AC68" s="122"/>
      <c r="AD68" s="122"/>
      <c r="AE68" s="122"/>
      <c r="AF68" s="122"/>
      <c r="AG68" s="122"/>
      <c r="AH68" s="91"/>
    </row>
    <row r="69" spans="1:34" s="7" customFormat="1" ht="15.75">
      <c r="A69" s="124"/>
      <c r="B69" s="122"/>
      <c r="C69" s="122"/>
      <c r="D69" s="135"/>
      <c r="E69" s="122"/>
      <c r="F69" s="122"/>
      <c r="G69" s="122"/>
      <c r="H69" s="97"/>
      <c r="I69" s="97"/>
      <c r="J69" s="97"/>
      <c r="K69" s="97"/>
      <c r="L69" s="97"/>
      <c r="M69" s="97"/>
      <c r="N69" s="97"/>
      <c r="O69" s="97"/>
      <c r="P69" s="147"/>
      <c r="Q69" s="148"/>
      <c r="R69" s="149"/>
      <c r="S69" s="150"/>
      <c r="T69" s="122"/>
      <c r="U69" s="122"/>
      <c r="V69" s="122"/>
      <c r="W69" s="122"/>
      <c r="X69" s="122"/>
      <c r="Y69" s="122"/>
      <c r="Z69" s="122"/>
      <c r="AA69" s="122"/>
      <c r="AB69" s="122"/>
      <c r="AC69" s="122"/>
      <c r="AD69" s="122"/>
      <c r="AE69" s="122"/>
      <c r="AF69" s="122"/>
      <c r="AG69" s="122"/>
      <c r="AH69" s="91"/>
    </row>
    <row r="70" spans="1:34" s="7" customFormat="1" ht="15.75">
      <c r="A70" s="124"/>
      <c r="B70" s="122"/>
      <c r="C70" s="122"/>
      <c r="D70" s="135"/>
      <c r="E70" s="122"/>
      <c r="F70" s="122"/>
      <c r="G70" s="122"/>
      <c r="H70" s="97"/>
      <c r="I70" s="97"/>
      <c r="J70" s="97"/>
      <c r="K70" s="97"/>
      <c r="L70" s="97"/>
      <c r="M70" s="97"/>
      <c r="N70" s="97"/>
      <c r="O70" s="97"/>
      <c r="P70" s="147"/>
      <c r="Q70" s="148"/>
      <c r="R70" s="149"/>
      <c r="S70" s="150"/>
      <c r="T70" s="122"/>
      <c r="U70" s="122"/>
      <c r="V70" s="122"/>
      <c r="W70" s="122"/>
      <c r="X70" s="122"/>
      <c r="Y70" s="122"/>
      <c r="Z70" s="122"/>
      <c r="AA70" s="122"/>
      <c r="AB70" s="122"/>
      <c r="AC70" s="122"/>
      <c r="AD70" s="122"/>
      <c r="AE70" s="122"/>
      <c r="AF70" s="122"/>
      <c r="AG70" s="122"/>
      <c r="AH70" s="91"/>
    </row>
    <row r="71" spans="1:34" s="7" customFormat="1" ht="15.75">
      <c r="A71" s="124"/>
      <c r="B71" s="122"/>
      <c r="C71" s="122"/>
      <c r="D71" s="135"/>
      <c r="E71" s="122"/>
      <c r="F71" s="122"/>
      <c r="G71" s="122"/>
      <c r="H71" s="97"/>
      <c r="I71" s="97"/>
      <c r="J71" s="97"/>
      <c r="K71" s="97"/>
      <c r="L71" s="97"/>
      <c r="M71" s="97"/>
      <c r="N71" s="97"/>
      <c r="O71" s="97"/>
      <c r="P71" s="147"/>
      <c r="Q71" s="148"/>
      <c r="R71" s="149"/>
      <c r="S71" s="150"/>
      <c r="T71" s="122"/>
      <c r="U71" s="122"/>
      <c r="V71" s="122"/>
      <c r="W71" s="122"/>
      <c r="X71" s="122"/>
      <c r="Y71" s="122"/>
      <c r="Z71" s="122"/>
      <c r="AA71" s="122"/>
      <c r="AB71" s="122"/>
      <c r="AC71" s="122"/>
      <c r="AD71" s="122"/>
      <c r="AE71" s="122"/>
      <c r="AF71" s="122"/>
      <c r="AG71" s="122"/>
      <c r="AH71" s="91"/>
    </row>
    <row r="72" spans="1:34" s="7" customFormat="1" ht="15.75">
      <c r="A72" s="124"/>
      <c r="B72" s="122"/>
      <c r="C72" s="122"/>
      <c r="D72" s="135"/>
      <c r="E72" s="122"/>
      <c r="F72" s="122"/>
      <c r="G72" s="122"/>
      <c r="H72" s="97"/>
      <c r="I72" s="97"/>
      <c r="J72" s="97"/>
      <c r="K72" s="97"/>
      <c r="L72" s="97"/>
      <c r="M72" s="97"/>
      <c r="N72" s="97"/>
      <c r="O72" s="97"/>
      <c r="P72" s="147"/>
      <c r="Q72" s="148"/>
      <c r="R72" s="149"/>
      <c r="S72" s="150"/>
      <c r="T72" s="122"/>
      <c r="U72" s="122"/>
      <c r="V72" s="122"/>
      <c r="W72" s="122"/>
      <c r="X72" s="122"/>
      <c r="Y72" s="122"/>
      <c r="Z72" s="122"/>
      <c r="AA72" s="122"/>
      <c r="AB72" s="122"/>
      <c r="AC72" s="122"/>
      <c r="AD72" s="122"/>
      <c r="AE72" s="122"/>
      <c r="AF72" s="122"/>
      <c r="AG72" s="122"/>
      <c r="AH72" s="91"/>
    </row>
    <row r="73" spans="1:34" s="7" customFormat="1" ht="15">
      <c r="A73" s="91"/>
      <c r="B73" s="91"/>
      <c r="C73" s="91"/>
      <c r="D73" s="91"/>
      <c r="E73" s="91"/>
      <c r="F73" s="91"/>
      <c r="G73" s="91"/>
      <c r="H73" s="91"/>
      <c r="I73" s="91"/>
      <c r="J73" s="91"/>
      <c r="K73" s="91"/>
      <c r="L73" s="91"/>
      <c r="M73" s="91"/>
      <c r="N73" s="91"/>
      <c r="O73" s="91"/>
      <c r="P73" s="91"/>
      <c r="Q73" s="162"/>
      <c r="R73" s="91"/>
      <c r="S73" s="91"/>
      <c r="T73" s="91"/>
      <c r="U73" s="91"/>
      <c r="V73" s="91"/>
      <c r="W73" s="91"/>
      <c r="X73" s="91"/>
      <c r="Y73" s="91"/>
      <c r="Z73" s="91"/>
      <c r="AA73" s="91"/>
      <c r="AB73" s="91"/>
      <c r="AC73" s="91"/>
      <c r="AD73" s="91"/>
      <c r="AE73" s="91"/>
      <c r="AF73" s="91"/>
      <c r="AG73" s="91"/>
      <c r="AH73" s="91"/>
    </row>
    <row r="74" spans="1:34" s="7" customFormat="1">
      <c r="F74" s="9"/>
      <c r="G74" s="9"/>
      <c r="P74" s="13"/>
      <c r="Q74" s="53"/>
      <c r="R74" s="14"/>
      <c r="S74" s="12"/>
    </row>
    <row r="75" spans="1:34" s="7" customFormat="1">
      <c r="F75" s="9"/>
      <c r="G75" s="9"/>
      <c r="P75" s="13"/>
      <c r="Q75" s="53"/>
      <c r="R75" s="14"/>
      <c r="S75" s="12"/>
    </row>
    <row r="76" spans="1:34" s="7" customFormat="1">
      <c r="F76" s="9"/>
      <c r="G76" s="9"/>
      <c r="P76" s="13"/>
      <c r="Q76" s="53"/>
      <c r="R76" s="14"/>
      <c r="S76" s="12"/>
    </row>
    <row r="77" spans="1:34" s="7" customFormat="1">
      <c r="F77" s="9"/>
      <c r="G77" s="9"/>
      <c r="P77" s="13"/>
      <c r="Q77" s="53"/>
      <c r="R77" s="14"/>
      <c r="S77" s="12"/>
    </row>
    <row r="78" spans="1:34" s="7" customFormat="1">
      <c r="F78" s="9"/>
      <c r="G78" s="9"/>
      <c r="P78" s="13"/>
      <c r="Q78" s="53"/>
      <c r="R78" s="14"/>
      <c r="S78" s="12"/>
    </row>
    <row r="79" spans="1:34" s="7" customFormat="1">
      <c r="F79" s="9"/>
      <c r="G79" s="9"/>
      <c r="P79" s="13"/>
      <c r="Q79" s="53"/>
      <c r="R79" s="14"/>
      <c r="S79" s="12"/>
    </row>
    <row r="80" spans="1:34" s="7" customFormat="1">
      <c r="F80" s="9"/>
      <c r="G80" s="9"/>
      <c r="P80" s="13"/>
      <c r="Q80" s="53"/>
      <c r="R80" s="14"/>
      <c r="S80" s="12"/>
    </row>
    <row r="81" spans="6:19" s="7" customFormat="1">
      <c r="F81" s="9"/>
      <c r="G81" s="9"/>
      <c r="P81" s="13"/>
      <c r="Q81" s="53"/>
      <c r="R81" s="14"/>
      <c r="S81" s="12"/>
    </row>
    <row r="82" spans="6:19" s="7" customFormat="1">
      <c r="F82" s="9"/>
      <c r="G82" s="9"/>
      <c r="P82" s="13"/>
      <c r="Q82" s="53"/>
      <c r="R82" s="14"/>
      <c r="S82" s="12"/>
    </row>
    <row r="83" spans="6:19" s="7" customFormat="1">
      <c r="F83" s="9"/>
      <c r="G83" s="9"/>
      <c r="P83" s="13"/>
      <c r="Q83" s="53"/>
      <c r="R83" s="14"/>
      <c r="S83" s="12"/>
    </row>
    <row r="84" spans="6:19" s="7" customFormat="1">
      <c r="G84" s="9"/>
      <c r="P84" s="13"/>
      <c r="Q84" s="53"/>
      <c r="R84" s="14"/>
      <c r="S84" s="12"/>
    </row>
    <row r="85" spans="6:19" s="7" customFormat="1">
      <c r="G85" s="9"/>
      <c r="P85" s="13"/>
      <c r="Q85" s="53"/>
      <c r="R85" s="14"/>
      <c r="S85" s="12"/>
    </row>
    <row r="86" spans="6:19" s="7" customFormat="1">
      <c r="G86" s="9"/>
      <c r="P86" s="13"/>
      <c r="Q86" s="53"/>
      <c r="R86" s="14"/>
      <c r="S86" s="12"/>
    </row>
    <row r="87" spans="6:19" s="7" customFormat="1">
      <c r="G87" s="9"/>
      <c r="P87" s="13"/>
      <c r="Q87" s="53"/>
      <c r="R87" s="14"/>
      <c r="S87" s="12"/>
    </row>
    <row r="88" spans="6:19" s="7" customFormat="1">
      <c r="G88" s="9"/>
      <c r="P88" s="13"/>
      <c r="Q88" s="53"/>
      <c r="R88" s="14"/>
      <c r="S88" s="12"/>
    </row>
    <row r="89" spans="6:19" s="7" customFormat="1">
      <c r="G89" s="9"/>
      <c r="P89" s="13"/>
      <c r="Q89" s="53"/>
      <c r="R89" s="14"/>
      <c r="S89" s="12"/>
    </row>
    <row r="90" spans="6:19" s="7" customFormat="1">
      <c r="G90" s="9"/>
      <c r="P90" s="13"/>
      <c r="Q90" s="53"/>
      <c r="R90" s="14"/>
      <c r="S90" s="12"/>
    </row>
    <row r="91" spans="6:19" s="7" customFormat="1">
      <c r="G91" s="9"/>
      <c r="P91" s="13"/>
      <c r="Q91" s="53"/>
      <c r="R91" s="14"/>
      <c r="S91" s="12"/>
    </row>
    <row r="92" spans="6:19" s="7" customFormat="1">
      <c r="G92" s="9"/>
      <c r="P92" s="13"/>
      <c r="Q92" s="53"/>
      <c r="R92" s="14"/>
      <c r="S92" s="12"/>
    </row>
    <row r="93" spans="6:19" s="7" customFormat="1">
      <c r="G93" s="9"/>
      <c r="P93" s="13"/>
      <c r="Q93" s="53"/>
      <c r="R93" s="14"/>
      <c r="S93" s="12"/>
    </row>
    <row r="94" spans="6:19" s="7" customFormat="1">
      <c r="G94" s="9"/>
      <c r="P94" s="13"/>
      <c r="Q94" s="53"/>
      <c r="R94" s="14"/>
      <c r="S94" s="12"/>
    </row>
    <row r="95" spans="6:19" s="7" customFormat="1">
      <c r="G95" s="9"/>
      <c r="P95" s="13"/>
      <c r="Q95" s="53"/>
      <c r="R95" s="14"/>
      <c r="S95" s="12"/>
    </row>
    <row r="96" spans="6:19" s="7" customFormat="1">
      <c r="G96" s="9"/>
      <c r="P96" s="13"/>
      <c r="Q96" s="53"/>
      <c r="R96" s="14"/>
      <c r="S96" s="12"/>
    </row>
    <row r="97" spans="7:19" s="7" customFormat="1">
      <c r="G97" s="9"/>
      <c r="P97" s="13"/>
      <c r="Q97" s="53"/>
      <c r="R97" s="14"/>
      <c r="S97" s="12"/>
    </row>
    <row r="98" spans="7:19" s="7" customFormat="1">
      <c r="G98" s="9"/>
      <c r="P98" s="13"/>
      <c r="Q98" s="53"/>
      <c r="R98" s="14"/>
      <c r="S98" s="12"/>
    </row>
    <row r="99" spans="7:19" s="7" customFormat="1">
      <c r="G99" s="9"/>
      <c r="P99" s="13"/>
      <c r="Q99" s="53"/>
      <c r="R99" s="14"/>
      <c r="S99" s="12"/>
    </row>
    <row r="100" spans="7:19" s="7" customFormat="1">
      <c r="G100" s="9"/>
      <c r="P100" s="13"/>
      <c r="Q100" s="53"/>
      <c r="R100" s="14"/>
      <c r="S100" s="12"/>
    </row>
    <row r="101" spans="7:19" s="7" customFormat="1">
      <c r="G101" s="9"/>
      <c r="P101" s="13"/>
      <c r="Q101" s="53"/>
      <c r="R101" s="14"/>
      <c r="S101" s="12"/>
    </row>
    <row r="102" spans="7:19" s="7" customFormat="1">
      <c r="G102" s="9"/>
      <c r="P102" s="13"/>
      <c r="Q102" s="53"/>
      <c r="R102" s="14"/>
      <c r="S102" s="12"/>
    </row>
    <row r="103" spans="7:19" s="7" customFormat="1">
      <c r="G103" s="9"/>
      <c r="P103" s="13"/>
      <c r="Q103" s="53"/>
      <c r="R103" s="14"/>
      <c r="S103" s="12"/>
    </row>
    <row r="104" spans="7:19" s="7" customFormat="1">
      <c r="G104" s="9"/>
      <c r="P104" s="13"/>
      <c r="Q104" s="53"/>
      <c r="R104" s="14"/>
      <c r="S104" s="12"/>
    </row>
    <row r="105" spans="7:19" s="7" customFormat="1">
      <c r="G105" s="9"/>
      <c r="P105" s="13"/>
      <c r="Q105" s="53"/>
      <c r="R105" s="14"/>
      <c r="S105" s="12"/>
    </row>
    <row r="106" spans="7:19" s="7" customFormat="1">
      <c r="G106" s="9"/>
      <c r="P106" s="13"/>
      <c r="Q106" s="53"/>
      <c r="R106" s="14"/>
      <c r="S106" s="12"/>
    </row>
    <row r="107" spans="7:19" s="7" customFormat="1">
      <c r="G107" s="9"/>
      <c r="P107" s="13"/>
      <c r="Q107" s="53"/>
      <c r="R107" s="14"/>
      <c r="S107" s="12"/>
    </row>
    <row r="108" spans="7:19" s="7" customFormat="1">
      <c r="G108" s="9"/>
      <c r="P108" s="13"/>
      <c r="Q108" s="53"/>
      <c r="R108" s="14"/>
      <c r="S108" s="12"/>
    </row>
    <row r="109" spans="7:19" s="7" customFormat="1">
      <c r="G109" s="9"/>
      <c r="P109" s="13"/>
      <c r="Q109" s="53"/>
      <c r="R109" s="14"/>
      <c r="S109" s="12"/>
    </row>
    <row r="110" spans="7:19" s="7" customFormat="1">
      <c r="G110" s="9"/>
      <c r="P110" s="13"/>
      <c r="Q110" s="53"/>
      <c r="R110" s="14"/>
      <c r="S110" s="12"/>
    </row>
    <row r="111" spans="7:19" s="7" customFormat="1">
      <c r="G111" s="9"/>
      <c r="P111" s="13"/>
      <c r="Q111" s="53"/>
      <c r="R111" s="14"/>
      <c r="S111" s="12"/>
    </row>
    <row r="112" spans="7:19" s="7" customFormat="1">
      <c r="G112" s="9"/>
      <c r="P112" s="13"/>
      <c r="Q112" s="53"/>
      <c r="R112" s="14"/>
      <c r="S112" s="12"/>
    </row>
    <row r="113" spans="7:19" s="7" customFormat="1">
      <c r="G113" s="9"/>
      <c r="P113" s="13"/>
      <c r="Q113" s="53"/>
      <c r="R113" s="14"/>
      <c r="S113" s="12"/>
    </row>
    <row r="114" spans="7:19" s="7" customFormat="1">
      <c r="G114" s="9"/>
      <c r="P114" s="13"/>
      <c r="Q114" s="53"/>
      <c r="R114" s="14"/>
      <c r="S114" s="12"/>
    </row>
    <row r="115" spans="7:19" s="7" customFormat="1">
      <c r="G115" s="9"/>
      <c r="P115" s="13"/>
      <c r="Q115" s="53"/>
      <c r="R115" s="14"/>
      <c r="S115" s="12"/>
    </row>
    <row r="116" spans="7:19" s="7" customFormat="1">
      <c r="G116" s="9"/>
      <c r="P116" s="13"/>
      <c r="Q116" s="53"/>
      <c r="R116" s="14"/>
      <c r="S116" s="12"/>
    </row>
    <row r="117" spans="7:19" s="7" customFormat="1">
      <c r="G117" s="9"/>
      <c r="P117" s="13"/>
      <c r="Q117" s="53"/>
      <c r="R117" s="14"/>
      <c r="S117" s="12"/>
    </row>
    <row r="118" spans="7:19" s="7" customFormat="1">
      <c r="G118" s="9"/>
      <c r="P118" s="13"/>
      <c r="Q118" s="53"/>
      <c r="R118" s="14"/>
      <c r="S118" s="12"/>
    </row>
    <row r="119" spans="7:19" s="7" customFormat="1">
      <c r="G119" s="9"/>
      <c r="P119" s="13"/>
      <c r="Q119" s="53"/>
      <c r="R119" s="14"/>
      <c r="S119" s="12"/>
    </row>
    <row r="120" spans="7:19" s="7" customFormat="1">
      <c r="G120" s="9"/>
      <c r="P120" s="13"/>
      <c r="Q120" s="53"/>
      <c r="R120" s="14"/>
      <c r="S120" s="12"/>
    </row>
    <row r="121" spans="7:19" s="7" customFormat="1">
      <c r="G121" s="9"/>
      <c r="P121" s="13"/>
      <c r="Q121" s="53"/>
      <c r="R121" s="14"/>
      <c r="S121" s="12"/>
    </row>
    <row r="122" spans="7:19" s="7" customFormat="1">
      <c r="G122" s="9"/>
      <c r="P122" s="13"/>
      <c r="Q122" s="53"/>
      <c r="R122" s="15"/>
      <c r="S122" s="12"/>
    </row>
    <row r="123" spans="7:19" s="7" customFormat="1">
      <c r="G123" s="9"/>
      <c r="P123" s="13"/>
      <c r="Q123" s="53"/>
      <c r="R123" s="15"/>
      <c r="S123" s="12"/>
    </row>
    <row r="124" spans="7:19" s="7" customFormat="1">
      <c r="G124" s="9"/>
      <c r="P124" s="13"/>
      <c r="Q124" s="53"/>
      <c r="R124" s="15"/>
      <c r="S124" s="12"/>
    </row>
    <row r="125" spans="7:19" s="7" customFormat="1">
      <c r="G125" s="9"/>
      <c r="P125" s="13"/>
      <c r="Q125" s="53"/>
      <c r="R125" s="15"/>
      <c r="S125" s="12"/>
    </row>
    <row r="126" spans="7:19" s="7" customFormat="1">
      <c r="G126" s="9"/>
      <c r="P126" s="13"/>
      <c r="Q126" s="53"/>
      <c r="R126" s="15"/>
      <c r="S126" s="12"/>
    </row>
    <row r="127" spans="7:19" s="7" customFormat="1">
      <c r="G127" s="9"/>
      <c r="P127" s="13"/>
      <c r="Q127" s="53"/>
      <c r="R127" s="15"/>
      <c r="S127" s="12"/>
    </row>
    <row r="128" spans="7:19" s="7" customFormat="1">
      <c r="G128" s="9"/>
      <c r="P128" s="13"/>
      <c r="Q128" s="53"/>
      <c r="R128" s="15"/>
      <c r="S128" s="12"/>
    </row>
    <row r="129" spans="7:19" s="7" customFormat="1">
      <c r="G129" s="9"/>
      <c r="P129" s="13"/>
      <c r="Q129" s="53"/>
      <c r="R129" s="15"/>
      <c r="S129" s="12"/>
    </row>
    <row r="130" spans="7:19" s="7" customFormat="1">
      <c r="G130" s="9"/>
      <c r="P130" s="13"/>
      <c r="Q130" s="53"/>
      <c r="R130" s="15"/>
      <c r="S130" s="12"/>
    </row>
    <row r="131" spans="7:19" s="7" customFormat="1">
      <c r="G131" s="9"/>
      <c r="P131" s="13"/>
      <c r="Q131" s="53"/>
      <c r="R131" s="15"/>
      <c r="S131" s="12"/>
    </row>
    <row r="132" spans="7:19" s="7" customFormat="1">
      <c r="G132" s="9"/>
      <c r="P132" s="13"/>
      <c r="Q132" s="53"/>
      <c r="R132" s="15"/>
      <c r="S132" s="12"/>
    </row>
    <row r="133" spans="7:19" s="7" customFormat="1">
      <c r="G133" s="9"/>
      <c r="P133" s="13"/>
      <c r="Q133" s="53"/>
      <c r="R133" s="15"/>
      <c r="S133" s="12"/>
    </row>
    <row r="134" spans="7:19" s="7" customFormat="1">
      <c r="G134" s="9"/>
      <c r="P134" s="13"/>
      <c r="Q134" s="53"/>
      <c r="R134" s="15"/>
      <c r="S134" s="12"/>
    </row>
    <row r="135" spans="7:19" s="7" customFormat="1">
      <c r="G135" s="9"/>
      <c r="P135" s="13"/>
      <c r="Q135" s="53"/>
      <c r="R135" s="15"/>
      <c r="S135" s="12"/>
    </row>
    <row r="136" spans="7:19" s="7" customFormat="1">
      <c r="G136" s="9"/>
      <c r="P136" s="13"/>
      <c r="Q136" s="53"/>
      <c r="R136" s="15"/>
      <c r="S136" s="12"/>
    </row>
    <row r="137" spans="7:19" s="7" customFormat="1">
      <c r="G137" s="9"/>
      <c r="P137" s="13"/>
      <c r="Q137" s="53"/>
      <c r="R137" s="15"/>
      <c r="S137" s="12"/>
    </row>
    <row r="138" spans="7:19" s="7" customFormat="1">
      <c r="G138" s="9"/>
      <c r="P138" s="13"/>
      <c r="Q138" s="53"/>
      <c r="R138" s="15"/>
      <c r="S138" s="12"/>
    </row>
    <row r="139" spans="7:19" s="7" customFormat="1">
      <c r="G139" s="9"/>
      <c r="P139" s="13"/>
      <c r="Q139" s="53"/>
      <c r="R139" s="15"/>
      <c r="S139" s="12"/>
    </row>
    <row r="140" spans="7:19" s="7" customFormat="1">
      <c r="G140" s="9"/>
      <c r="P140" s="13"/>
      <c r="Q140" s="53"/>
      <c r="R140" s="15"/>
      <c r="S140" s="12"/>
    </row>
    <row r="141" spans="7:19" s="7" customFormat="1">
      <c r="G141" s="9"/>
      <c r="P141" s="13"/>
      <c r="Q141" s="53"/>
      <c r="R141" s="15"/>
      <c r="S141" s="12"/>
    </row>
    <row r="142" spans="7:19" s="7" customFormat="1">
      <c r="G142" s="9"/>
      <c r="P142" s="13"/>
      <c r="Q142" s="53"/>
      <c r="R142" s="15"/>
      <c r="S142" s="12"/>
    </row>
    <row r="143" spans="7:19" s="7" customFormat="1">
      <c r="G143" s="9"/>
      <c r="P143" s="13"/>
      <c r="Q143" s="53"/>
      <c r="R143" s="15"/>
      <c r="S143" s="12"/>
    </row>
    <row r="144" spans="7:19" s="7" customFormat="1">
      <c r="G144" s="9"/>
      <c r="P144" s="13"/>
      <c r="Q144" s="53"/>
      <c r="R144" s="15"/>
      <c r="S144" s="12"/>
    </row>
    <row r="145" spans="7:19" s="7" customFormat="1">
      <c r="G145" s="9"/>
      <c r="P145" s="13"/>
      <c r="Q145" s="53"/>
      <c r="R145" s="15"/>
      <c r="S145" s="12"/>
    </row>
    <row r="146" spans="7:19" s="7" customFormat="1">
      <c r="G146" s="9"/>
      <c r="P146" s="13"/>
      <c r="Q146" s="53"/>
      <c r="R146" s="15"/>
      <c r="S146" s="12"/>
    </row>
    <row r="147" spans="7:19" s="7" customFormat="1">
      <c r="G147" s="9"/>
      <c r="P147" s="13"/>
      <c r="Q147" s="53"/>
      <c r="R147" s="15"/>
      <c r="S147" s="12"/>
    </row>
    <row r="148" spans="7:19" s="7" customFormat="1">
      <c r="G148" s="9"/>
      <c r="P148" s="13"/>
      <c r="Q148" s="53"/>
      <c r="R148" s="15"/>
      <c r="S148" s="12"/>
    </row>
    <row r="149" spans="7:19" s="7" customFormat="1">
      <c r="G149" s="9"/>
      <c r="P149" s="13"/>
      <c r="Q149" s="53"/>
      <c r="R149" s="15"/>
      <c r="S149" s="12"/>
    </row>
    <row r="150" spans="7:19" s="7" customFormat="1">
      <c r="G150" s="9"/>
      <c r="P150" s="13"/>
      <c r="Q150" s="53"/>
      <c r="R150" s="15"/>
      <c r="S150" s="12"/>
    </row>
    <row r="151" spans="7:19" s="7" customFormat="1">
      <c r="G151" s="9"/>
      <c r="P151" s="13"/>
      <c r="Q151" s="53"/>
      <c r="R151" s="15"/>
      <c r="S151" s="12"/>
    </row>
    <row r="152" spans="7:19" s="7" customFormat="1">
      <c r="G152" s="9"/>
      <c r="P152" s="13"/>
      <c r="Q152" s="53"/>
      <c r="R152" s="15"/>
      <c r="S152" s="12"/>
    </row>
    <row r="153" spans="7:19" s="7" customFormat="1">
      <c r="G153" s="9"/>
      <c r="P153" s="13"/>
      <c r="Q153" s="53"/>
      <c r="R153" s="15"/>
      <c r="S153" s="12"/>
    </row>
    <row r="154" spans="7:19" s="7" customFormat="1">
      <c r="G154" s="9"/>
      <c r="P154" s="13"/>
      <c r="Q154" s="53"/>
      <c r="R154" s="15"/>
      <c r="S154" s="12"/>
    </row>
    <row r="155" spans="7:19" s="7" customFormat="1">
      <c r="G155" s="9"/>
      <c r="P155" s="13"/>
      <c r="Q155" s="53"/>
      <c r="R155" s="15"/>
      <c r="S155" s="12"/>
    </row>
    <row r="156" spans="7:19" s="7" customFormat="1">
      <c r="G156" s="9"/>
      <c r="P156" s="13"/>
      <c r="Q156" s="53"/>
      <c r="R156" s="15"/>
      <c r="S156" s="12"/>
    </row>
    <row r="157" spans="7:19" s="7" customFormat="1">
      <c r="G157" s="9"/>
      <c r="P157" s="13"/>
      <c r="Q157" s="53"/>
      <c r="R157" s="15"/>
      <c r="S157" s="12"/>
    </row>
    <row r="158" spans="7:19" s="7" customFormat="1">
      <c r="G158" s="9"/>
      <c r="P158" s="13"/>
      <c r="Q158" s="53"/>
      <c r="R158" s="15"/>
      <c r="S158" s="12"/>
    </row>
    <row r="159" spans="7:19" s="7" customFormat="1">
      <c r="G159" s="9"/>
      <c r="P159" s="13"/>
      <c r="Q159" s="53"/>
      <c r="R159" s="15"/>
      <c r="S159" s="12"/>
    </row>
    <row r="160" spans="7:19" s="7" customFormat="1">
      <c r="G160" s="9"/>
      <c r="P160" s="13"/>
      <c r="Q160" s="53"/>
      <c r="R160" s="15"/>
      <c r="S160" s="12"/>
    </row>
    <row r="161" spans="7:19" s="7" customFormat="1">
      <c r="G161" s="9"/>
      <c r="P161" s="13"/>
      <c r="Q161" s="53"/>
      <c r="R161" s="15"/>
      <c r="S161" s="12"/>
    </row>
    <row r="162" spans="7:19" s="7" customFormat="1">
      <c r="G162" s="9"/>
      <c r="P162" s="13"/>
      <c r="Q162" s="53"/>
      <c r="R162" s="15"/>
      <c r="S162" s="12"/>
    </row>
    <row r="163" spans="7:19" s="7" customFormat="1">
      <c r="G163" s="9"/>
      <c r="P163" s="13"/>
      <c r="Q163" s="53"/>
      <c r="R163" s="15"/>
      <c r="S163" s="12"/>
    </row>
    <row r="164" spans="7:19" s="7" customFormat="1">
      <c r="G164" s="9"/>
      <c r="P164" s="13"/>
      <c r="Q164" s="53"/>
      <c r="R164" s="15"/>
      <c r="S164" s="12"/>
    </row>
    <row r="165" spans="7:19" s="7" customFormat="1">
      <c r="G165" s="9"/>
      <c r="P165" s="13"/>
      <c r="Q165" s="53"/>
      <c r="R165" s="15"/>
      <c r="S165" s="12"/>
    </row>
    <row r="166" spans="7:19" s="7" customFormat="1">
      <c r="G166" s="9"/>
      <c r="P166" s="13"/>
      <c r="Q166" s="53"/>
      <c r="R166" s="15"/>
      <c r="S166" s="12"/>
    </row>
    <row r="167" spans="7:19" s="7" customFormat="1">
      <c r="G167" s="9"/>
      <c r="P167" s="13"/>
      <c r="Q167" s="53"/>
      <c r="R167" s="15"/>
      <c r="S167" s="12"/>
    </row>
    <row r="168" spans="7:19" s="7" customFormat="1">
      <c r="G168" s="9"/>
      <c r="P168" s="13"/>
      <c r="Q168" s="53"/>
      <c r="R168" s="15"/>
      <c r="S168" s="12"/>
    </row>
    <row r="169" spans="7:19" s="7" customFormat="1">
      <c r="G169" s="9"/>
      <c r="P169" s="13"/>
      <c r="Q169" s="53"/>
      <c r="R169" s="15"/>
      <c r="S169" s="12"/>
    </row>
    <row r="170" spans="7:19" s="7" customFormat="1">
      <c r="G170" s="9"/>
      <c r="P170" s="13"/>
      <c r="Q170" s="53"/>
      <c r="R170" s="15"/>
      <c r="S170" s="12"/>
    </row>
    <row r="171" spans="7:19" s="7" customFormat="1">
      <c r="G171" s="9"/>
      <c r="P171" s="13"/>
      <c r="Q171" s="53"/>
      <c r="R171" s="15"/>
      <c r="S171" s="12"/>
    </row>
    <row r="172" spans="7:19" s="7" customFormat="1">
      <c r="G172" s="9"/>
      <c r="P172" s="13"/>
      <c r="Q172" s="53"/>
      <c r="R172" s="15"/>
      <c r="S172" s="12"/>
    </row>
    <row r="173" spans="7:19" s="7" customFormat="1">
      <c r="G173" s="9"/>
      <c r="P173" s="13"/>
      <c r="Q173" s="53"/>
      <c r="R173" s="15"/>
      <c r="S173" s="12"/>
    </row>
    <row r="174" spans="7:19" s="7" customFormat="1">
      <c r="G174" s="9"/>
      <c r="P174" s="13"/>
      <c r="Q174" s="53"/>
      <c r="R174" s="15"/>
      <c r="S174" s="12"/>
    </row>
    <row r="175" spans="7:19" s="7" customFormat="1">
      <c r="G175" s="9"/>
      <c r="P175" s="13"/>
      <c r="Q175" s="53"/>
      <c r="R175" s="15"/>
      <c r="S175" s="12"/>
    </row>
    <row r="176" spans="7:19" s="7" customFormat="1">
      <c r="G176" s="9"/>
      <c r="P176" s="13"/>
      <c r="Q176" s="53"/>
      <c r="R176" s="15"/>
      <c r="S176" s="12"/>
    </row>
    <row r="177" spans="7:19" s="7" customFormat="1">
      <c r="G177" s="9"/>
      <c r="P177" s="13"/>
      <c r="Q177" s="53"/>
      <c r="R177" s="15"/>
      <c r="S177" s="12"/>
    </row>
    <row r="178" spans="7:19" s="7" customFormat="1">
      <c r="G178" s="9"/>
      <c r="P178" s="13"/>
      <c r="Q178" s="53"/>
      <c r="R178" s="15"/>
      <c r="S178" s="12"/>
    </row>
    <row r="179" spans="7:19" s="7" customFormat="1">
      <c r="G179" s="9"/>
      <c r="P179" s="13"/>
      <c r="Q179" s="53"/>
      <c r="R179" s="15"/>
      <c r="S179" s="12"/>
    </row>
    <row r="180" spans="7:19" s="7" customFormat="1">
      <c r="G180" s="9"/>
      <c r="P180" s="13"/>
      <c r="Q180" s="53"/>
      <c r="R180" s="15"/>
      <c r="S180" s="12"/>
    </row>
    <row r="181" spans="7:19" s="7" customFormat="1">
      <c r="G181" s="9"/>
      <c r="P181" s="13"/>
      <c r="Q181" s="53"/>
      <c r="R181" s="15"/>
      <c r="S181" s="12"/>
    </row>
    <row r="182" spans="7:19" s="7" customFormat="1">
      <c r="G182" s="9"/>
      <c r="P182" s="13"/>
      <c r="Q182" s="53"/>
      <c r="R182" s="15"/>
      <c r="S182" s="12"/>
    </row>
    <row r="183" spans="7:19" s="7" customFormat="1">
      <c r="G183" s="9"/>
      <c r="P183" s="13"/>
      <c r="Q183" s="53"/>
      <c r="R183" s="15"/>
      <c r="S183" s="12"/>
    </row>
    <row r="184" spans="7:19" s="7" customFormat="1">
      <c r="G184" s="9"/>
      <c r="P184" s="13"/>
      <c r="Q184" s="53"/>
      <c r="R184" s="15"/>
      <c r="S184" s="12"/>
    </row>
    <row r="185" spans="7:19" s="7" customFormat="1">
      <c r="G185" s="9"/>
      <c r="P185" s="13"/>
      <c r="Q185" s="53"/>
      <c r="R185" s="15"/>
      <c r="S185" s="12"/>
    </row>
    <row r="186" spans="7:19" s="7" customFormat="1">
      <c r="G186" s="9"/>
      <c r="P186" s="13"/>
      <c r="Q186" s="53"/>
      <c r="R186" s="15"/>
      <c r="S186" s="12"/>
    </row>
    <row r="187" spans="7:19" s="7" customFormat="1">
      <c r="G187" s="9"/>
      <c r="P187" s="13"/>
      <c r="Q187" s="53"/>
      <c r="R187" s="15"/>
      <c r="S187" s="12"/>
    </row>
    <row r="188" spans="7:19" s="7" customFormat="1">
      <c r="G188" s="9"/>
      <c r="P188" s="13"/>
      <c r="Q188" s="53"/>
      <c r="R188" s="15"/>
      <c r="S188" s="12"/>
    </row>
    <row r="189" spans="7:19" s="7" customFormat="1">
      <c r="G189" s="9"/>
      <c r="P189" s="13"/>
      <c r="Q189" s="53"/>
      <c r="R189" s="15"/>
      <c r="S189" s="12"/>
    </row>
    <row r="190" spans="7:19" s="7" customFormat="1">
      <c r="G190" s="9"/>
      <c r="P190" s="13"/>
      <c r="Q190" s="53"/>
      <c r="R190" s="15"/>
      <c r="S190" s="12"/>
    </row>
    <row r="191" spans="7:19" s="7" customFormat="1">
      <c r="G191" s="9"/>
      <c r="P191" s="13"/>
      <c r="Q191" s="53"/>
      <c r="R191" s="15"/>
      <c r="S191" s="12"/>
    </row>
    <row r="192" spans="7:19" s="7" customFormat="1">
      <c r="G192" s="9"/>
      <c r="P192" s="13"/>
      <c r="Q192" s="53"/>
      <c r="R192" s="15"/>
      <c r="S192" s="12"/>
    </row>
    <row r="193" spans="7:19" s="7" customFormat="1">
      <c r="G193" s="9"/>
      <c r="P193" s="13"/>
      <c r="Q193" s="53"/>
      <c r="R193" s="15"/>
      <c r="S193" s="12"/>
    </row>
    <row r="194" spans="7:19" s="7" customFormat="1">
      <c r="G194" s="9"/>
      <c r="P194" s="13"/>
      <c r="Q194" s="53"/>
      <c r="R194" s="15"/>
      <c r="S194" s="12"/>
    </row>
    <row r="195" spans="7:19" s="7" customFormat="1">
      <c r="G195" s="9"/>
      <c r="P195" s="13"/>
      <c r="Q195" s="53"/>
      <c r="R195" s="15"/>
      <c r="S195" s="12"/>
    </row>
    <row r="196" spans="7:19" s="7" customFormat="1">
      <c r="G196" s="9"/>
      <c r="P196" s="13"/>
      <c r="Q196" s="53"/>
      <c r="R196" s="15"/>
      <c r="S196" s="12"/>
    </row>
    <row r="197" spans="7:19" s="7" customFormat="1">
      <c r="G197" s="9"/>
      <c r="P197" s="13"/>
      <c r="Q197" s="53"/>
      <c r="R197" s="15"/>
      <c r="S197" s="12"/>
    </row>
    <row r="198" spans="7:19" s="7" customFormat="1">
      <c r="G198" s="9"/>
      <c r="P198" s="13"/>
      <c r="Q198" s="53"/>
      <c r="R198" s="15"/>
      <c r="S198" s="12"/>
    </row>
    <row r="199" spans="7:19" s="7" customFormat="1">
      <c r="G199" s="9"/>
      <c r="P199" s="13"/>
      <c r="Q199" s="53"/>
      <c r="R199" s="15"/>
      <c r="S199" s="12"/>
    </row>
    <row r="200" spans="7:19" s="7" customFormat="1">
      <c r="G200" s="9"/>
      <c r="P200" s="13"/>
      <c r="Q200" s="53"/>
      <c r="R200" s="15"/>
      <c r="S200" s="12"/>
    </row>
    <row r="201" spans="7:19" s="7" customFormat="1">
      <c r="G201" s="9"/>
      <c r="P201" s="13"/>
      <c r="Q201" s="53"/>
      <c r="R201" s="15"/>
      <c r="S201" s="12"/>
    </row>
    <row r="202" spans="7:19" s="7" customFormat="1">
      <c r="G202" s="9"/>
      <c r="P202" s="13"/>
      <c r="Q202" s="53"/>
      <c r="R202" s="15"/>
      <c r="S202" s="12"/>
    </row>
    <row r="203" spans="7:19" s="7" customFormat="1">
      <c r="G203" s="9"/>
      <c r="P203" s="13"/>
      <c r="Q203" s="53"/>
      <c r="R203" s="15"/>
      <c r="S203" s="12"/>
    </row>
    <row r="204" spans="7:19" s="7" customFormat="1">
      <c r="G204" s="9"/>
      <c r="P204" s="13"/>
      <c r="Q204" s="53"/>
      <c r="R204" s="15"/>
      <c r="S204" s="12"/>
    </row>
    <row r="205" spans="7:19" s="7" customFormat="1">
      <c r="G205" s="9"/>
      <c r="P205" s="13"/>
      <c r="Q205" s="53"/>
      <c r="R205" s="15"/>
      <c r="S205" s="12"/>
    </row>
    <row r="206" spans="7:19" s="7" customFormat="1">
      <c r="G206" s="9"/>
      <c r="P206" s="13"/>
      <c r="Q206" s="53"/>
      <c r="R206" s="15"/>
      <c r="S206" s="12"/>
    </row>
    <row r="207" spans="7:19" s="7" customFormat="1">
      <c r="G207" s="9"/>
      <c r="P207" s="13"/>
      <c r="Q207" s="53"/>
      <c r="R207" s="15"/>
      <c r="S207" s="12"/>
    </row>
    <row r="208" spans="7:19" s="7" customFormat="1">
      <c r="G208" s="9"/>
      <c r="P208" s="13"/>
      <c r="Q208" s="53"/>
      <c r="R208" s="15"/>
      <c r="S208" s="12"/>
    </row>
    <row r="209" spans="7:19" s="7" customFormat="1">
      <c r="G209" s="9"/>
      <c r="P209" s="13"/>
      <c r="Q209" s="53"/>
      <c r="R209" s="15"/>
      <c r="S209" s="12"/>
    </row>
    <row r="210" spans="7:19" s="7" customFormat="1">
      <c r="G210" s="9"/>
      <c r="P210" s="13"/>
      <c r="Q210" s="53"/>
      <c r="R210" s="15"/>
      <c r="S210" s="12"/>
    </row>
    <row r="211" spans="7:19" s="7" customFormat="1">
      <c r="G211" s="9"/>
      <c r="P211" s="13"/>
      <c r="Q211" s="53"/>
      <c r="R211" s="15"/>
      <c r="S211" s="12"/>
    </row>
    <row r="212" spans="7:19" s="7" customFormat="1">
      <c r="G212" s="9"/>
      <c r="P212" s="13"/>
      <c r="Q212" s="53"/>
      <c r="R212" s="15"/>
      <c r="S212" s="12"/>
    </row>
    <row r="213" spans="7:19" s="7" customFormat="1">
      <c r="G213" s="9"/>
      <c r="P213" s="13"/>
      <c r="Q213" s="53"/>
      <c r="R213" s="15"/>
      <c r="S213" s="12"/>
    </row>
    <row r="214" spans="7:19" s="7" customFormat="1">
      <c r="G214" s="9"/>
      <c r="P214" s="13"/>
      <c r="Q214" s="53"/>
      <c r="R214" s="15"/>
      <c r="S214" s="12"/>
    </row>
    <row r="215" spans="7:19" s="7" customFormat="1">
      <c r="G215" s="9"/>
      <c r="P215" s="13"/>
      <c r="Q215" s="53"/>
      <c r="R215" s="15"/>
      <c r="S215" s="12"/>
    </row>
    <row r="216" spans="7:19" s="7" customFormat="1">
      <c r="G216" s="9"/>
      <c r="P216" s="13"/>
      <c r="Q216" s="53"/>
      <c r="R216" s="15"/>
      <c r="S216" s="12"/>
    </row>
    <row r="217" spans="7:19" s="7" customFormat="1">
      <c r="G217" s="9"/>
      <c r="P217" s="13"/>
      <c r="Q217" s="53"/>
      <c r="R217" s="15"/>
      <c r="S217" s="12"/>
    </row>
    <row r="218" spans="7:19" s="7" customFormat="1">
      <c r="G218" s="9"/>
      <c r="P218" s="13"/>
      <c r="Q218" s="53"/>
      <c r="R218" s="15"/>
      <c r="S218" s="12"/>
    </row>
    <row r="219" spans="7:19" s="7" customFormat="1">
      <c r="G219" s="9"/>
      <c r="P219" s="13"/>
      <c r="Q219" s="53"/>
      <c r="R219" s="15"/>
      <c r="S219" s="12"/>
    </row>
    <row r="220" spans="7:19" s="7" customFormat="1">
      <c r="G220" s="9"/>
      <c r="P220" s="13"/>
      <c r="Q220" s="53"/>
      <c r="R220" s="15"/>
      <c r="S220" s="12"/>
    </row>
    <row r="221" spans="7:19" s="7" customFormat="1">
      <c r="G221" s="9"/>
      <c r="P221" s="13"/>
      <c r="Q221" s="53"/>
      <c r="R221" s="15"/>
      <c r="S221" s="12"/>
    </row>
    <row r="222" spans="7:19" s="7" customFormat="1">
      <c r="G222" s="9"/>
      <c r="P222" s="13"/>
      <c r="Q222" s="53"/>
      <c r="R222" s="15"/>
      <c r="S222" s="12"/>
    </row>
    <row r="223" spans="7:19" s="7" customFormat="1">
      <c r="G223" s="9"/>
      <c r="P223" s="13"/>
      <c r="Q223" s="53"/>
      <c r="R223" s="15"/>
      <c r="S223" s="12"/>
    </row>
    <row r="224" spans="7:19" s="7" customFormat="1">
      <c r="G224" s="9"/>
      <c r="P224" s="13"/>
      <c r="Q224" s="53"/>
      <c r="R224" s="15"/>
      <c r="S224" s="12"/>
    </row>
    <row r="225" spans="7:19" s="7" customFormat="1">
      <c r="G225" s="9"/>
      <c r="P225" s="13"/>
      <c r="Q225" s="53"/>
      <c r="R225" s="15"/>
      <c r="S225" s="12"/>
    </row>
    <row r="226" spans="7:19" s="7" customFormat="1">
      <c r="G226" s="9"/>
      <c r="P226" s="13"/>
      <c r="Q226" s="53"/>
      <c r="R226" s="15"/>
      <c r="S226" s="12"/>
    </row>
    <row r="227" spans="7:19" s="7" customFormat="1">
      <c r="G227" s="9"/>
      <c r="P227" s="13"/>
      <c r="Q227" s="53"/>
      <c r="R227" s="15"/>
      <c r="S227" s="12"/>
    </row>
    <row r="228" spans="7:19" s="7" customFormat="1">
      <c r="G228" s="9"/>
      <c r="P228" s="13"/>
      <c r="Q228" s="53"/>
      <c r="R228" s="15"/>
      <c r="S228" s="12"/>
    </row>
    <row r="229" spans="7:19" s="7" customFormat="1">
      <c r="G229" s="9"/>
      <c r="P229" s="13"/>
      <c r="Q229" s="53"/>
      <c r="R229" s="15"/>
      <c r="S229" s="12"/>
    </row>
    <row r="230" spans="7:19" s="7" customFormat="1">
      <c r="G230" s="9"/>
      <c r="P230" s="13"/>
      <c r="Q230" s="53"/>
      <c r="R230" s="15"/>
      <c r="S230" s="12"/>
    </row>
    <row r="231" spans="7:19" s="7" customFormat="1">
      <c r="G231" s="9"/>
      <c r="P231" s="13"/>
      <c r="Q231" s="53"/>
      <c r="R231" s="15"/>
      <c r="S231" s="12"/>
    </row>
    <row r="232" spans="7:19" s="7" customFormat="1">
      <c r="G232" s="9"/>
      <c r="P232" s="13"/>
      <c r="Q232" s="53"/>
      <c r="R232" s="15"/>
      <c r="S232" s="12"/>
    </row>
    <row r="233" spans="7:19" s="7" customFormat="1">
      <c r="G233" s="9"/>
      <c r="P233" s="13"/>
      <c r="Q233" s="53"/>
      <c r="R233" s="15"/>
      <c r="S233" s="12"/>
    </row>
    <row r="234" spans="7:19" s="7" customFormat="1">
      <c r="G234" s="9"/>
      <c r="P234" s="13"/>
      <c r="Q234" s="53"/>
      <c r="R234" s="15"/>
      <c r="S234" s="12"/>
    </row>
    <row r="235" spans="7:19" s="7" customFormat="1">
      <c r="G235" s="9"/>
      <c r="P235" s="13"/>
      <c r="Q235" s="53"/>
      <c r="R235" s="15"/>
      <c r="S235" s="12"/>
    </row>
    <row r="236" spans="7:19" s="7" customFormat="1">
      <c r="G236" s="9"/>
      <c r="P236" s="13"/>
      <c r="Q236" s="53"/>
      <c r="R236" s="15"/>
      <c r="S236" s="12"/>
    </row>
    <row r="237" spans="7:19" s="7" customFormat="1">
      <c r="G237" s="9"/>
      <c r="P237" s="13"/>
      <c r="Q237" s="53"/>
      <c r="R237" s="15"/>
      <c r="S237" s="12"/>
    </row>
    <row r="238" spans="7:19" s="7" customFormat="1">
      <c r="G238" s="9"/>
      <c r="P238" s="13"/>
      <c r="Q238" s="53"/>
      <c r="R238" s="15"/>
      <c r="S238" s="12"/>
    </row>
    <row r="239" spans="7:19" s="7" customFormat="1">
      <c r="G239" s="9"/>
      <c r="P239" s="13"/>
      <c r="Q239" s="53"/>
      <c r="R239" s="15"/>
      <c r="S239" s="12"/>
    </row>
    <row r="240" spans="7:19" s="7" customFormat="1">
      <c r="G240" s="9"/>
      <c r="P240" s="13"/>
      <c r="Q240" s="53"/>
      <c r="R240" s="15"/>
      <c r="S240" s="12"/>
    </row>
    <row r="241" spans="7:19" s="7" customFormat="1">
      <c r="G241" s="9"/>
      <c r="P241" s="13"/>
      <c r="Q241" s="53"/>
      <c r="R241" s="15"/>
      <c r="S241" s="12"/>
    </row>
    <row r="242" spans="7:19" s="7" customFormat="1">
      <c r="G242" s="9"/>
      <c r="P242" s="13"/>
      <c r="Q242" s="53"/>
      <c r="R242" s="15"/>
      <c r="S242" s="12"/>
    </row>
    <row r="243" spans="7:19" s="7" customFormat="1">
      <c r="G243" s="9"/>
      <c r="P243" s="13"/>
      <c r="Q243" s="53"/>
      <c r="R243" s="15"/>
      <c r="S243" s="12"/>
    </row>
    <row r="244" spans="7:19" s="7" customFormat="1">
      <c r="G244" s="9"/>
      <c r="P244" s="13"/>
      <c r="Q244" s="53"/>
      <c r="R244" s="15"/>
      <c r="S244" s="12"/>
    </row>
    <row r="245" spans="7:19" s="7" customFormat="1">
      <c r="G245" s="9"/>
      <c r="P245" s="13"/>
      <c r="Q245" s="53"/>
      <c r="R245" s="15"/>
      <c r="S245" s="12"/>
    </row>
    <row r="246" spans="7:19" s="7" customFormat="1">
      <c r="G246" s="9"/>
      <c r="P246" s="13"/>
      <c r="Q246" s="53"/>
      <c r="R246" s="15"/>
      <c r="S246" s="12"/>
    </row>
    <row r="247" spans="7:19" s="7" customFormat="1">
      <c r="G247" s="9"/>
      <c r="P247" s="13"/>
      <c r="Q247" s="53"/>
      <c r="R247" s="15"/>
      <c r="S247" s="12"/>
    </row>
    <row r="248" spans="7:19" s="7" customFormat="1">
      <c r="G248" s="9"/>
      <c r="P248" s="13"/>
      <c r="Q248" s="53"/>
      <c r="R248" s="15"/>
      <c r="S248" s="12"/>
    </row>
    <row r="249" spans="7:19" s="7" customFormat="1">
      <c r="G249" s="9"/>
      <c r="P249" s="13"/>
      <c r="Q249" s="53"/>
      <c r="R249" s="15"/>
      <c r="S249" s="12"/>
    </row>
    <row r="250" spans="7:19" s="7" customFormat="1">
      <c r="G250" s="9"/>
      <c r="P250" s="13"/>
      <c r="Q250" s="53"/>
      <c r="R250" s="15"/>
      <c r="S250" s="12"/>
    </row>
    <row r="251" spans="7:19" s="7" customFormat="1">
      <c r="G251" s="9"/>
      <c r="P251" s="13"/>
      <c r="Q251" s="53"/>
      <c r="R251" s="15"/>
      <c r="S251" s="12"/>
    </row>
    <row r="252" spans="7:19" s="7" customFormat="1">
      <c r="G252" s="9"/>
      <c r="P252" s="13"/>
      <c r="Q252" s="53"/>
      <c r="R252" s="15"/>
      <c r="S252" s="12"/>
    </row>
    <row r="253" spans="7:19" s="7" customFormat="1">
      <c r="G253" s="9"/>
      <c r="P253" s="13"/>
      <c r="Q253" s="53"/>
      <c r="R253" s="15"/>
      <c r="S253" s="12"/>
    </row>
    <row r="254" spans="7:19" s="7" customFormat="1">
      <c r="G254" s="9"/>
      <c r="P254" s="13"/>
      <c r="Q254" s="53"/>
      <c r="R254" s="15"/>
      <c r="S254" s="12"/>
    </row>
    <row r="255" spans="7:19" s="7" customFormat="1">
      <c r="G255" s="9"/>
      <c r="P255" s="13"/>
      <c r="Q255" s="53"/>
      <c r="R255" s="15"/>
      <c r="S255" s="12"/>
    </row>
    <row r="256" spans="7:19" s="7" customFormat="1">
      <c r="G256" s="9"/>
      <c r="P256" s="13"/>
      <c r="Q256" s="53"/>
      <c r="R256" s="15"/>
      <c r="S256" s="12"/>
    </row>
    <row r="257" spans="7:19" s="7" customFormat="1">
      <c r="G257" s="9"/>
      <c r="P257" s="13"/>
      <c r="Q257" s="53"/>
      <c r="R257" s="15"/>
      <c r="S257" s="12"/>
    </row>
    <row r="258" spans="7:19" s="7" customFormat="1">
      <c r="G258" s="9"/>
      <c r="P258" s="13"/>
      <c r="Q258" s="53"/>
      <c r="R258" s="15"/>
      <c r="S258" s="12"/>
    </row>
    <row r="259" spans="7:19" s="7" customFormat="1">
      <c r="G259" s="9"/>
      <c r="P259" s="13"/>
      <c r="Q259" s="53"/>
      <c r="R259" s="15"/>
      <c r="S259" s="12"/>
    </row>
    <row r="260" spans="7:19" s="7" customFormat="1">
      <c r="G260" s="9"/>
      <c r="P260" s="13"/>
      <c r="Q260" s="53"/>
      <c r="R260" s="15"/>
      <c r="S260" s="12"/>
    </row>
    <row r="261" spans="7:19" s="7" customFormat="1">
      <c r="G261" s="9"/>
      <c r="P261" s="13"/>
      <c r="Q261" s="53"/>
      <c r="R261" s="15"/>
      <c r="S261" s="12"/>
    </row>
    <row r="262" spans="7:19" s="7" customFormat="1">
      <c r="G262" s="9"/>
      <c r="P262" s="13"/>
      <c r="Q262" s="53"/>
      <c r="R262" s="15"/>
      <c r="S262" s="12"/>
    </row>
    <row r="263" spans="7:19" s="7" customFormat="1">
      <c r="G263" s="9"/>
      <c r="P263" s="13"/>
      <c r="Q263" s="53"/>
      <c r="R263" s="15"/>
      <c r="S263" s="12"/>
    </row>
    <row r="264" spans="7:19" s="7" customFormat="1">
      <c r="G264" s="9"/>
      <c r="P264" s="13"/>
      <c r="Q264" s="53"/>
      <c r="R264" s="15"/>
      <c r="S264" s="12"/>
    </row>
    <row r="265" spans="7:19" s="7" customFormat="1">
      <c r="G265" s="9"/>
      <c r="P265" s="13"/>
      <c r="Q265" s="53"/>
      <c r="R265" s="15"/>
      <c r="S265" s="12"/>
    </row>
    <row r="266" spans="7:19" s="7" customFormat="1">
      <c r="G266" s="9"/>
      <c r="P266" s="13"/>
      <c r="Q266" s="53"/>
      <c r="R266" s="15"/>
      <c r="S266" s="12"/>
    </row>
    <row r="267" spans="7:19" s="7" customFormat="1">
      <c r="G267" s="9"/>
      <c r="P267" s="13"/>
      <c r="Q267" s="53"/>
      <c r="R267" s="15"/>
      <c r="S267" s="12"/>
    </row>
    <row r="268" spans="7:19" s="7" customFormat="1">
      <c r="G268" s="9"/>
      <c r="P268" s="13"/>
      <c r="Q268" s="53"/>
      <c r="R268" s="15"/>
      <c r="S268" s="12"/>
    </row>
    <row r="269" spans="7:19" s="7" customFormat="1">
      <c r="G269" s="9"/>
      <c r="P269" s="13"/>
      <c r="Q269" s="53"/>
      <c r="R269" s="15"/>
      <c r="S269" s="12"/>
    </row>
    <row r="270" spans="7:19" s="7" customFormat="1">
      <c r="G270" s="9"/>
      <c r="P270" s="13"/>
      <c r="Q270" s="53"/>
      <c r="R270" s="15"/>
      <c r="S270" s="12"/>
    </row>
    <row r="271" spans="7:19" s="7" customFormat="1">
      <c r="G271" s="9"/>
      <c r="P271" s="13"/>
      <c r="Q271" s="53"/>
      <c r="R271" s="15"/>
      <c r="S271" s="12"/>
    </row>
    <row r="272" spans="7:19" s="7" customFormat="1">
      <c r="G272" s="9"/>
      <c r="P272" s="13"/>
      <c r="Q272" s="53"/>
      <c r="R272" s="15"/>
      <c r="S272" s="12"/>
    </row>
    <row r="273" spans="7:19" s="7" customFormat="1">
      <c r="G273" s="9"/>
      <c r="P273" s="13"/>
      <c r="Q273" s="53"/>
      <c r="R273" s="15"/>
      <c r="S273" s="12"/>
    </row>
    <row r="274" spans="7:19" s="7" customFormat="1">
      <c r="G274" s="9"/>
      <c r="P274" s="13"/>
      <c r="Q274" s="53"/>
      <c r="R274" s="15"/>
      <c r="S274" s="12"/>
    </row>
    <row r="275" spans="7:19" s="7" customFormat="1">
      <c r="G275" s="9"/>
      <c r="P275" s="13"/>
      <c r="Q275" s="53"/>
      <c r="R275" s="15"/>
      <c r="S275" s="12"/>
    </row>
    <row r="276" spans="7:19" s="7" customFormat="1">
      <c r="G276" s="9"/>
      <c r="P276" s="13"/>
      <c r="Q276" s="53"/>
      <c r="R276" s="15"/>
      <c r="S276" s="12"/>
    </row>
    <row r="277" spans="7:19" s="7" customFormat="1">
      <c r="G277" s="9"/>
      <c r="P277" s="13"/>
      <c r="Q277" s="53"/>
      <c r="R277" s="15"/>
      <c r="S277" s="12"/>
    </row>
    <row r="278" spans="7:19" s="7" customFormat="1">
      <c r="G278" s="9"/>
      <c r="P278" s="13"/>
      <c r="Q278" s="53"/>
      <c r="R278" s="15"/>
      <c r="S278" s="12"/>
    </row>
    <row r="279" spans="7:19" s="7" customFormat="1">
      <c r="G279" s="9"/>
      <c r="P279" s="13"/>
      <c r="Q279" s="53"/>
      <c r="R279" s="15"/>
      <c r="S279" s="12"/>
    </row>
    <row r="280" spans="7:19" s="7" customFormat="1">
      <c r="G280" s="9"/>
      <c r="P280" s="13"/>
      <c r="Q280" s="53"/>
      <c r="R280" s="15"/>
      <c r="S280" s="12"/>
    </row>
    <row r="281" spans="7:19" s="7" customFormat="1">
      <c r="G281" s="9"/>
      <c r="P281" s="13"/>
      <c r="Q281" s="53"/>
      <c r="R281" s="15"/>
      <c r="S281" s="12"/>
    </row>
    <row r="282" spans="7:19" s="7" customFormat="1">
      <c r="G282" s="9"/>
      <c r="P282" s="13"/>
      <c r="Q282" s="53"/>
      <c r="R282" s="15"/>
      <c r="S282" s="12"/>
    </row>
    <row r="283" spans="7:19" s="7" customFormat="1">
      <c r="G283" s="9"/>
      <c r="P283" s="13"/>
      <c r="Q283" s="53"/>
      <c r="R283" s="15"/>
      <c r="S283" s="12"/>
    </row>
    <row r="284" spans="7:19" s="7" customFormat="1">
      <c r="G284" s="9"/>
      <c r="P284" s="13"/>
      <c r="Q284" s="53"/>
      <c r="R284" s="15"/>
      <c r="S284" s="12"/>
    </row>
    <row r="285" spans="7:19" s="7" customFormat="1">
      <c r="G285" s="9"/>
      <c r="P285" s="13"/>
      <c r="Q285" s="53"/>
      <c r="R285" s="15"/>
      <c r="S285" s="12"/>
    </row>
    <row r="286" spans="7:19" s="7" customFormat="1">
      <c r="G286" s="9"/>
      <c r="P286" s="13"/>
      <c r="Q286" s="53"/>
      <c r="R286" s="15"/>
      <c r="S286" s="12"/>
    </row>
    <row r="287" spans="7:19" s="7" customFormat="1">
      <c r="G287" s="9"/>
      <c r="P287" s="13"/>
      <c r="Q287" s="53"/>
      <c r="R287" s="15"/>
      <c r="S287" s="12"/>
    </row>
    <row r="288" spans="7:19" s="7" customFormat="1">
      <c r="G288" s="9"/>
      <c r="P288" s="13"/>
      <c r="Q288" s="53"/>
      <c r="R288" s="15"/>
      <c r="S288" s="12"/>
    </row>
    <row r="289" spans="7:19" s="7" customFormat="1">
      <c r="G289" s="9"/>
      <c r="P289" s="13"/>
      <c r="Q289" s="53"/>
      <c r="R289" s="15"/>
      <c r="S289" s="12"/>
    </row>
    <row r="290" spans="7:19" s="7" customFormat="1">
      <c r="G290" s="9"/>
      <c r="P290" s="13"/>
      <c r="Q290" s="53"/>
      <c r="R290" s="15"/>
      <c r="S290" s="12"/>
    </row>
    <row r="291" spans="7:19" s="7" customFormat="1">
      <c r="G291" s="9"/>
      <c r="P291" s="13"/>
      <c r="Q291" s="53"/>
      <c r="R291" s="15"/>
      <c r="S291" s="12"/>
    </row>
    <row r="292" spans="7:19" s="7" customFormat="1">
      <c r="G292" s="9"/>
      <c r="P292" s="13"/>
      <c r="Q292" s="53"/>
      <c r="R292" s="15"/>
      <c r="S292" s="12"/>
    </row>
    <row r="293" spans="7:19" s="7" customFormat="1">
      <c r="G293" s="9"/>
      <c r="P293" s="13"/>
      <c r="Q293" s="53"/>
      <c r="R293" s="15"/>
      <c r="S293" s="12"/>
    </row>
    <row r="294" spans="7:19" s="7" customFormat="1">
      <c r="G294" s="9"/>
      <c r="P294" s="13"/>
      <c r="Q294" s="53"/>
      <c r="R294" s="15"/>
      <c r="S294" s="12"/>
    </row>
    <row r="295" spans="7:19" s="7" customFormat="1">
      <c r="G295" s="9"/>
      <c r="P295" s="13"/>
      <c r="Q295" s="53"/>
      <c r="R295" s="15"/>
      <c r="S295" s="12"/>
    </row>
    <row r="296" spans="7:19" s="7" customFormat="1">
      <c r="G296" s="9"/>
      <c r="P296" s="13"/>
      <c r="Q296" s="53"/>
      <c r="R296" s="15"/>
      <c r="S296" s="12"/>
    </row>
    <row r="297" spans="7:19" s="7" customFormat="1">
      <c r="G297" s="9"/>
      <c r="P297" s="13"/>
      <c r="Q297" s="53"/>
      <c r="R297" s="15"/>
      <c r="S297" s="12"/>
    </row>
    <row r="298" spans="7:19" s="7" customFormat="1">
      <c r="G298" s="9"/>
      <c r="P298" s="13"/>
      <c r="Q298" s="53"/>
      <c r="R298" s="15"/>
      <c r="S298" s="12"/>
    </row>
    <row r="299" spans="7:19" s="7" customFormat="1">
      <c r="G299" s="9"/>
      <c r="P299" s="13"/>
      <c r="Q299" s="53"/>
      <c r="R299" s="15"/>
      <c r="S299" s="12"/>
    </row>
    <row r="300" spans="7:19" s="7" customFormat="1">
      <c r="G300" s="9"/>
      <c r="P300" s="13"/>
      <c r="Q300" s="53"/>
      <c r="R300" s="15"/>
      <c r="S300" s="12"/>
    </row>
    <row r="301" spans="7:19" s="7" customFormat="1">
      <c r="G301" s="9"/>
      <c r="P301" s="13"/>
      <c r="Q301" s="53"/>
      <c r="R301" s="15"/>
      <c r="S301" s="12"/>
    </row>
    <row r="302" spans="7:19" s="7" customFormat="1">
      <c r="G302" s="9"/>
      <c r="P302" s="13"/>
      <c r="Q302" s="53"/>
      <c r="R302" s="15"/>
      <c r="S302" s="12"/>
    </row>
    <row r="303" spans="7:19" s="7" customFormat="1">
      <c r="G303" s="9"/>
      <c r="P303" s="13"/>
      <c r="Q303" s="53"/>
      <c r="R303" s="15"/>
      <c r="S303" s="12"/>
    </row>
    <row r="304" spans="7:19" s="7" customFormat="1">
      <c r="G304" s="9"/>
      <c r="P304" s="13"/>
      <c r="Q304" s="53"/>
      <c r="R304" s="15"/>
      <c r="S304" s="12"/>
    </row>
    <row r="305" spans="7:19" s="7" customFormat="1">
      <c r="G305" s="9"/>
      <c r="P305" s="13"/>
      <c r="Q305" s="53"/>
      <c r="R305" s="15"/>
      <c r="S305" s="12"/>
    </row>
    <row r="306" spans="7:19" s="7" customFormat="1">
      <c r="G306" s="9"/>
      <c r="P306" s="13"/>
      <c r="Q306" s="53"/>
      <c r="R306" s="15"/>
      <c r="S306" s="12"/>
    </row>
    <row r="307" spans="7:19" s="7" customFormat="1">
      <c r="G307" s="9"/>
      <c r="P307" s="13"/>
      <c r="Q307" s="53"/>
      <c r="R307" s="15"/>
      <c r="S307" s="12"/>
    </row>
    <row r="308" spans="7:19" s="7" customFormat="1">
      <c r="G308" s="9"/>
      <c r="P308" s="13"/>
      <c r="Q308" s="53"/>
      <c r="R308" s="15"/>
      <c r="S308" s="12"/>
    </row>
    <row r="309" spans="7:19" s="7" customFormat="1">
      <c r="G309" s="9"/>
      <c r="P309" s="13"/>
      <c r="Q309" s="53"/>
      <c r="R309" s="15"/>
      <c r="S309" s="12"/>
    </row>
    <row r="310" spans="7:19" s="7" customFormat="1">
      <c r="G310" s="9"/>
      <c r="P310" s="13"/>
      <c r="Q310" s="53"/>
      <c r="R310" s="15"/>
      <c r="S310" s="12"/>
    </row>
    <row r="311" spans="7:19" s="7" customFormat="1">
      <c r="G311" s="9"/>
      <c r="P311" s="13"/>
      <c r="Q311" s="53"/>
      <c r="R311" s="15"/>
      <c r="S311" s="12"/>
    </row>
    <row r="312" spans="7:19" s="7" customFormat="1">
      <c r="G312" s="9"/>
      <c r="P312" s="13"/>
      <c r="Q312" s="53"/>
      <c r="R312" s="15"/>
      <c r="S312" s="12"/>
    </row>
    <row r="313" spans="7:19" s="7" customFormat="1">
      <c r="G313" s="9"/>
      <c r="P313" s="13"/>
      <c r="Q313" s="53"/>
      <c r="R313" s="15"/>
      <c r="S313" s="12"/>
    </row>
    <row r="314" spans="7:19" s="7" customFormat="1">
      <c r="G314" s="9"/>
      <c r="P314" s="13"/>
      <c r="Q314" s="53"/>
      <c r="R314" s="15"/>
      <c r="S314" s="12"/>
    </row>
    <row r="315" spans="7:19" s="7" customFormat="1">
      <c r="G315" s="9"/>
      <c r="P315" s="13"/>
      <c r="Q315" s="53"/>
      <c r="R315" s="15"/>
      <c r="S315" s="12"/>
    </row>
    <row r="316" spans="7:19" s="7" customFormat="1">
      <c r="G316" s="9"/>
      <c r="P316" s="13"/>
      <c r="Q316" s="53"/>
      <c r="R316" s="15"/>
      <c r="S316" s="12"/>
    </row>
    <row r="317" spans="7:19" s="7" customFormat="1">
      <c r="G317" s="9"/>
      <c r="P317" s="13"/>
      <c r="Q317" s="53"/>
      <c r="R317" s="15"/>
      <c r="S317" s="12"/>
    </row>
    <row r="318" spans="7:19" s="7" customFormat="1">
      <c r="G318" s="9"/>
      <c r="P318" s="13"/>
      <c r="Q318" s="53"/>
      <c r="R318" s="15"/>
      <c r="S318" s="12"/>
    </row>
    <row r="319" spans="7:19" s="7" customFormat="1">
      <c r="G319" s="9"/>
      <c r="P319" s="13"/>
      <c r="Q319" s="53"/>
      <c r="R319" s="15"/>
      <c r="S319" s="12"/>
    </row>
    <row r="320" spans="7:19" s="7" customFormat="1">
      <c r="G320" s="9"/>
      <c r="P320" s="13"/>
      <c r="Q320" s="53"/>
      <c r="R320" s="15"/>
      <c r="S320" s="12"/>
    </row>
    <row r="321" spans="7:19" s="7" customFormat="1">
      <c r="G321" s="9"/>
      <c r="P321" s="13"/>
      <c r="Q321" s="53"/>
      <c r="R321" s="15"/>
      <c r="S321" s="12"/>
    </row>
    <row r="322" spans="7:19" s="7" customFormat="1">
      <c r="G322" s="9"/>
      <c r="P322" s="13"/>
      <c r="Q322" s="53"/>
      <c r="R322" s="15"/>
      <c r="S322" s="12"/>
    </row>
    <row r="323" spans="7:19" s="7" customFormat="1">
      <c r="G323" s="9"/>
      <c r="P323" s="13"/>
      <c r="Q323" s="53"/>
      <c r="R323" s="15"/>
      <c r="S323" s="12"/>
    </row>
    <row r="324" spans="7:19" s="7" customFormat="1">
      <c r="G324" s="9"/>
      <c r="P324" s="13"/>
      <c r="Q324" s="53"/>
      <c r="R324" s="15"/>
      <c r="S324" s="12"/>
    </row>
    <row r="325" spans="7:19" s="7" customFormat="1">
      <c r="G325" s="9"/>
      <c r="P325" s="13"/>
      <c r="Q325" s="53"/>
      <c r="R325" s="15"/>
      <c r="S325" s="12"/>
    </row>
    <row r="326" spans="7:19" s="7" customFormat="1">
      <c r="G326" s="9"/>
      <c r="P326" s="13"/>
      <c r="Q326" s="53"/>
      <c r="R326" s="15"/>
      <c r="S326" s="12"/>
    </row>
    <row r="327" spans="7:19" s="7" customFormat="1">
      <c r="G327" s="9"/>
      <c r="P327" s="13"/>
      <c r="Q327" s="53"/>
      <c r="R327" s="15"/>
      <c r="S327" s="12"/>
    </row>
    <row r="328" spans="7:19" s="7" customFormat="1">
      <c r="G328" s="9"/>
      <c r="P328" s="13"/>
      <c r="Q328" s="53"/>
      <c r="R328" s="15"/>
      <c r="S328" s="12"/>
    </row>
    <row r="329" spans="7:19" s="7" customFormat="1">
      <c r="G329" s="9"/>
      <c r="P329" s="13"/>
      <c r="Q329" s="53"/>
      <c r="R329" s="15"/>
      <c r="S329" s="12"/>
    </row>
    <row r="330" spans="7:19" s="7" customFormat="1">
      <c r="G330" s="9"/>
      <c r="P330" s="13"/>
      <c r="Q330" s="53"/>
      <c r="R330" s="15"/>
      <c r="S330" s="12"/>
    </row>
    <row r="331" spans="7:19" s="7" customFormat="1">
      <c r="G331" s="9"/>
      <c r="P331" s="13"/>
      <c r="Q331" s="53"/>
      <c r="R331" s="15"/>
      <c r="S331" s="12"/>
    </row>
    <row r="332" spans="7:19" s="7" customFormat="1">
      <c r="G332" s="9"/>
      <c r="P332" s="13"/>
      <c r="Q332" s="53"/>
      <c r="R332" s="15"/>
      <c r="S332" s="12"/>
    </row>
    <row r="333" spans="7:19" s="7" customFormat="1">
      <c r="G333" s="9"/>
      <c r="P333" s="13"/>
      <c r="Q333" s="53"/>
      <c r="R333" s="15"/>
      <c r="S333" s="12"/>
    </row>
    <row r="334" spans="7:19" s="7" customFormat="1">
      <c r="G334" s="9"/>
      <c r="P334" s="13"/>
      <c r="Q334" s="53"/>
      <c r="R334" s="15"/>
      <c r="S334" s="12"/>
    </row>
    <row r="335" spans="7:19" s="7" customFormat="1">
      <c r="G335" s="9"/>
      <c r="P335" s="13"/>
      <c r="Q335" s="53"/>
      <c r="R335" s="15"/>
      <c r="S335" s="12"/>
    </row>
    <row r="336" spans="7:19" s="7" customFormat="1">
      <c r="G336" s="9"/>
      <c r="P336" s="13"/>
      <c r="Q336" s="53"/>
      <c r="R336" s="15"/>
      <c r="S336" s="12"/>
    </row>
    <row r="337" spans="7:19" s="7" customFormat="1">
      <c r="G337" s="9"/>
      <c r="P337" s="13"/>
      <c r="Q337" s="53"/>
      <c r="R337" s="15"/>
      <c r="S337" s="12"/>
    </row>
    <row r="338" spans="7:19" s="7" customFormat="1">
      <c r="G338" s="9"/>
      <c r="P338" s="13"/>
      <c r="Q338" s="53"/>
      <c r="R338" s="15"/>
      <c r="S338" s="12"/>
    </row>
    <row r="339" spans="7:19" s="7" customFormat="1">
      <c r="G339" s="9"/>
      <c r="P339" s="13"/>
      <c r="Q339" s="53"/>
      <c r="R339" s="15"/>
      <c r="S339" s="12"/>
    </row>
    <row r="340" spans="7:19" s="7" customFormat="1">
      <c r="G340" s="9"/>
      <c r="Q340" s="49"/>
    </row>
    <row r="341" spans="7:19" s="7" customFormat="1">
      <c r="G341" s="9"/>
      <c r="Q341" s="49"/>
    </row>
    <row r="342" spans="7:19" s="7" customFormat="1">
      <c r="G342" s="9"/>
      <c r="Q342" s="49"/>
    </row>
    <row r="343" spans="7:19" s="7" customFormat="1">
      <c r="G343" s="9"/>
      <c r="Q343" s="49"/>
    </row>
    <row r="344" spans="7:19" s="7" customFormat="1">
      <c r="G344" s="9"/>
      <c r="Q344" s="49"/>
    </row>
    <row r="345" spans="7:19" s="7" customFormat="1">
      <c r="G345" s="9"/>
      <c r="Q345" s="49"/>
    </row>
    <row r="346" spans="7:19" s="7" customFormat="1">
      <c r="G346" s="9"/>
      <c r="Q346" s="49"/>
    </row>
    <row r="347" spans="7:19" s="7" customFormat="1">
      <c r="G347" s="9"/>
      <c r="Q347" s="49"/>
    </row>
    <row r="348" spans="7:19" s="7" customFormat="1">
      <c r="G348" s="9"/>
      <c r="Q348" s="49"/>
    </row>
    <row r="349" spans="7:19" s="7" customFormat="1">
      <c r="G349" s="9"/>
      <c r="Q349" s="49"/>
    </row>
    <row r="350" spans="7:19" s="7" customFormat="1">
      <c r="G350" s="9"/>
      <c r="Q350" s="49"/>
    </row>
    <row r="351" spans="7:19" s="7" customFormat="1">
      <c r="G351" s="9"/>
      <c r="Q351" s="49"/>
    </row>
    <row r="352" spans="7:19" s="7" customFormat="1">
      <c r="G352" s="9"/>
      <c r="Q352" s="49"/>
    </row>
    <row r="353" spans="7:17" s="7" customFormat="1">
      <c r="G353" s="9"/>
      <c r="Q353" s="49"/>
    </row>
    <row r="354" spans="7:17" s="7" customFormat="1">
      <c r="G354" s="9"/>
      <c r="Q354" s="49"/>
    </row>
    <row r="355" spans="7:17" s="7" customFormat="1">
      <c r="G355" s="9"/>
      <c r="Q355" s="49"/>
    </row>
    <row r="356" spans="7:17" s="7" customFormat="1">
      <c r="G356" s="9"/>
      <c r="Q356" s="49"/>
    </row>
    <row r="357" spans="7:17" s="7" customFormat="1">
      <c r="G357" s="9"/>
      <c r="Q357" s="49"/>
    </row>
    <row r="358" spans="7:17" s="7" customFormat="1">
      <c r="G358" s="9"/>
      <c r="Q358" s="49"/>
    </row>
    <row r="359" spans="7:17" s="7" customFormat="1">
      <c r="G359" s="9"/>
      <c r="Q359" s="49"/>
    </row>
    <row r="360" spans="7:17" s="7" customFormat="1">
      <c r="G360" s="9"/>
      <c r="Q360" s="49"/>
    </row>
    <row r="361" spans="7:17" s="7" customFormat="1">
      <c r="G361" s="9"/>
      <c r="Q361" s="49"/>
    </row>
    <row r="362" spans="7:17" s="7" customFormat="1">
      <c r="G362" s="9"/>
      <c r="Q362" s="49"/>
    </row>
    <row r="363" spans="7:17" s="7" customFormat="1">
      <c r="G363" s="9"/>
      <c r="Q363" s="49"/>
    </row>
    <row r="364" spans="7:17" s="7" customFormat="1">
      <c r="G364" s="9"/>
      <c r="Q364" s="49"/>
    </row>
    <row r="365" spans="7:17" s="7" customFormat="1">
      <c r="G365" s="9"/>
      <c r="Q365" s="49"/>
    </row>
    <row r="366" spans="7:17" s="7" customFormat="1">
      <c r="G366" s="9"/>
      <c r="Q366" s="49"/>
    </row>
    <row r="367" spans="7:17" s="7" customFormat="1">
      <c r="G367" s="9"/>
      <c r="Q367" s="49"/>
    </row>
    <row r="368" spans="7:17" s="7" customFormat="1">
      <c r="G368" s="9"/>
      <c r="Q368" s="49"/>
    </row>
    <row r="369" spans="7:17" s="7" customFormat="1">
      <c r="G369" s="9"/>
      <c r="Q369" s="49"/>
    </row>
    <row r="370" spans="7:17" s="7" customFormat="1">
      <c r="G370" s="9"/>
      <c r="Q370" s="49"/>
    </row>
    <row r="371" spans="7:17" s="7" customFormat="1">
      <c r="G371" s="9"/>
      <c r="Q371" s="49"/>
    </row>
    <row r="372" spans="7:17" s="7" customFormat="1">
      <c r="G372" s="9"/>
      <c r="Q372" s="49"/>
    </row>
    <row r="373" spans="7:17" s="7" customFormat="1">
      <c r="G373" s="9"/>
      <c r="Q373" s="49"/>
    </row>
    <row r="374" spans="7:17" s="7" customFormat="1">
      <c r="G374" s="9"/>
      <c r="Q374" s="49"/>
    </row>
    <row r="375" spans="7:17" s="7" customFormat="1">
      <c r="G375" s="9"/>
      <c r="Q375" s="49"/>
    </row>
    <row r="376" spans="7:17" s="7" customFormat="1">
      <c r="G376" s="9"/>
      <c r="Q376" s="49"/>
    </row>
    <row r="377" spans="7:17" s="7" customFormat="1">
      <c r="G377" s="9"/>
      <c r="Q377" s="49"/>
    </row>
    <row r="378" spans="7:17" s="7" customFormat="1">
      <c r="G378" s="9"/>
      <c r="Q378" s="49"/>
    </row>
    <row r="379" spans="7:17" s="7" customFormat="1">
      <c r="G379" s="9"/>
      <c r="Q379" s="49"/>
    </row>
    <row r="380" spans="7:17" s="7" customFormat="1">
      <c r="G380" s="9"/>
      <c r="Q380" s="49"/>
    </row>
    <row r="381" spans="7:17" s="7" customFormat="1">
      <c r="G381" s="9"/>
      <c r="Q381" s="49"/>
    </row>
    <row r="382" spans="7:17" s="7" customFormat="1">
      <c r="G382" s="9"/>
      <c r="Q382" s="49"/>
    </row>
    <row r="383" spans="7:17" s="7" customFormat="1">
      <c r="G383" s="9"/>
      <c r="Q383" s="49"/>
    </row>
    <row r="384" spans="7:17" s="7" customFormat="1">
      <c r="G384" s="9"/>
      <c r="Q384" s="49"/>
    </row>
    <row r="385" spans="7:17" s="7" customFormat="1">
      <c r="G385" s="9"/>
      <c r="Q385" s="49"/>
    </row>
    <row r="386" spans="7:17" s="7" customFormat="1">
      <c r="G386" s="9"/>
      <c r="Q386" s="49"/>
    </row>
    <row r="387" spans="7:17" s="7" customFormat="1">
      <c r="G387" s="9"/>
      <c r="Q387" s="49"/>
    </row>
    <row r="388" spans="7:17" s="7" customFormat="1">
      <c r="G388" s="9"/>
      <c r="Q388" s="49"/>
    </row>
    <row r="389" spans="7:17" s="7" customFormat="1">
      <c r="G389" s="9"/>
      <c r="Q389" s="49"/>
    </row>
    <row r="390" spans="7:17" s="7" customFormat="1">
      <c r="G390" s="9"/>
      <c r="Q390" s="49"/>
    </row>
    <row r="391" spans="7:17" s="7" customFormat="1">
      <c r="G391" s="9"/>
      <c r="Q391" s="49"/>
    </row>
    <row r="392" spans="7:17" s="7" customFormat="1">
      <c r="G392" s="9"/>
      <c r="Q392" s="49"/>
    </row>
    <row r="393" spans="7:17" s="7" customFormat="1">
      <c r="G393" s="9"/>
      <c r="Q393" s="49"/>
    </row>
    <row r="394" spans="7:17" s="7" customFormat="1">
      <c r="G394" s="9"/>
      <c r="Q394" s="49"/>
    </row>
    <row r="395" spans="7:17" s="7" customFormat="1">
      <c r="G395" s="9"/>
      <c r="Q395" s="49"/>
    </row>
    <row r="396" spans="7:17" s="7" customFormat="1">
      <c r="G396" s="9"/>
      <c r="Q396" s="49"/>
    </row>
    <row r="397" spans="7:17" s="7" customFormat="1">
      <c r="G397" s="9"/>
      <c r="Q397" s="49"/>
    </row>
    <row r="398" spans="7:17" s="7" customFormat="1">
      <c r="G398" s="9"/>
      <c r="Q398" s="49"/>
    </row>
    <row r="399" spans="7:17" s="7" customFormat="1">
      <c r="G399" s="9"/>
      <c r="Q399" s="49"/>
    </row>
    <row r="400" spans="7:17" s="7" customFormat="1">
      <c r="G400" s="9"/>
      <c r="Q400" s="49"/>
    </row>
    <row r="401" spans="7:17" s="7" customFormat="1">
      <c r="G401" s="9"/>
      <c r="Q401" s="49"/>
    </row>
    <row r="402" spans="7:17" s="7" customFormat="1">
      <c r="G402" s="9"/>
      <c r="Q402" s="49"/>
    </row>
    <row r="403" spans="7:17" s="7" customFormat="1">
      <c r="G403" s="9"/>
      <c r="Q403" s="49"/>
    </row>
    <row r="404" spans="7:17" s="7" customFormat="1">
      <c r="G404" s="9"/>
      <c r="Q404" s="49"/>
    </row>
    <row r="405" spans="7:17" s="7" customFormat="1">
      <c r="G405" s="9"/>
      <c r="Q405" s="49"/>
    </row>
    <row r="406" spans="7:17" s="7" customFormat="1">
      <c r="G406" s="9"/>
      <c r="Q406" s="49"/>
    </row>
    <row r="407" spans="7:17" s="7" customFormat="1">
      <c r="G407" s="9"/>
      <c r="Q407" s="49"/>
    </row>
    <row r="408" spans="7:17" s="7" customFormat="1">
      <c r="G408" s="9"/>
      <c r="Q408" s="49"/>
    </row>
    <row r="409" spans="7:17" s="7" customFormat="1">
      <c r="G409" s="9"/>
      <c r="Q409" s="49"/>
    </row>
    <row r="410" spans="7:17" s="7" customFormat="1">
      <c r="G410" s="9"/>
      <c r="Q410" s="49"/>
    </row>
    <row r="411" spans="7:17" s="7" customFormat="1">
      <c r="G411" s="9"/>
      <c r="Q411" s="49"/>
    </row>
    <row r="412" spans="7:17" s="7" customFormat="1">
      <c r="G412" s="9"/>
      <c r="Q412" s="49"/>
    </row>
    <row r="413" spans="7:17" s="7" customFormat="1">
      <c r="G413" s="9"/>
      <c r="Q413" s="49"/>
    </row>
    <row r="414" spans="7:17" s="7" customFormat="1">
      <c r="G414" s="9"/>
      <c r="Q414" s="49"/>
    </row>
    <row r="415" spans="7:17" s="7" customFormat="1">
      <c r="G415" s="9"/>
      <c r="Q415" s="49"/>
    </row>
    <row r="416" spans="7:17" s="7" customFormat="1">
      <c r="G416" s="9"/>
      <c r="Q416" s="49"/>
    </row>
    <row r="417" spans="7:17" s="7" customFormat="1">
      <c r="G417" s="9"/>
      <c r="Q417" s="49"/>
    </row>
    <row r="418" spans="7:17" s="7" customFormat="1">
      <c r="G418" s="9"/>
      <c r="Q418" s="49"/>
    </row>
    <row r="419" spans="7:17" s="7" customFormat="1">
      <c r="G419" s="9"/>
      <c r="Q419" s="49"/>
    </row>
    <row r="420" spans="7:17" s="7" customFormat="1">
      <c r="G420" s="9"/>
      <c r="Q420" s="49"/>
    </row>
    <row r="421" spans="7:17" s="7" customFormat="1">
      <c r="G421" s="9"/>
      <c r="Q421" s="49"/>
    </row>
    <row r="422" spans="7:17" s="7" customFormat="1">
      <c r="G422" s="9"/>
      <c r="Q422" s="49"/>
    </row>
    <row r="423" spans="7:17" s="7" customFormat="1">
      <c r="G423" s="9"/>
      <c r="Q423" s="49"/>
    </row>
    <row r="424" spans="7:17" s="7" customFormat="1">
      <c r="G424" s="9"/>
      <c r="Q424" s="49"/>
    </row>
    <row r="425" spans="7:17" s="7" customFormat="1">
      <c r="G425" s="9"/>
      <c r="Q425" s="49"/>
    </row>
    <row r="426" spans="7:17" s="7" customFormat="1">
      <c r="G426" s="9"/>
      <c r="Q426" s="49"/>
    </row>
    <row r="427" spans="7:17" s="7" customFormat="1">
      <c r="G427" s="9"/>
      <c r="Q427" s="49"/>
    </row>
    <row r="428" spans="7:17" s="7" customFormat="1">
      <c r="G428" s="9"/>
      <c r="Q428" s="49"/>
    </row>
    <row r="429" spans="7:17" s="7" customFormat="1">
      <c r="G429" s="9"/>
      <c r="Q429" s="49"/>
    </row>
    <row r="430" spans="7:17" s="7" customFormat="1">
      <c r="G430" s="9"/>
      <c r="Q430" s="49"/>
    </row>
    <row r="431" spans="7:17" s="7" customFormat="1">
      <c r="G431" s="9"/>
      <c r="Q431" s="49"/>
    </row>
    <row r="432" spans="7:17" s="7" customFormat="1">
      <c r="G432" s="9"/>
      <c r="Q432" s="49"/>
    </row>
    <row r="433" spans="7:17" s="7" customFormat="1">
      <c r="G433" s="9"/>
      <c r="Q433" s="49"/>
    </row>
    <row r="434" spans="7:17" s="7" customFormat="1">
      <c r="G434" s="9"/>
      <c r="Q434" s="49"/>
    </row>
    <row r="435" spans="7:17" s="7" customFormat="1">
      <c r="G435" s="9"/>
      <c r="Q435" s="49"/>
    </row>
    <row r="436" spans="7:17" s="7" customFormat="1">
      <c r="G436" s="9"/>
      <c r="Q436" s="49"/>
    </row>
    <row r="437" spans="7:17" s="7" customFormat="1">
      <c r="G437" s="9"/>
      <c r="Q437" s="49"/>
    </row>
    <row r="438" spans="7:17" s="7" customFormat="1">
      <c r="G438" s="9"/>
      <c r="Q438" s="49"/>
    </row>
    <row r="439" spans="7:17" s="7" customFormat="1">
      <c r="G439" s="9"/>
      <c r="Q439" s="49"/>
    </row>
    <row r="440" spans="7:17" s="7" customFormat="1">
      <c r="G440" s="9"/>
      <c r="Q440" s="49"/>
    </row>
    <row r="441" spans="7:17" s="7" customFormat="1">
      <c r="G441" s="9"/>
      <c r="Q441" s="49"/>
    </row>
    <row r="442" spans="7:17" s="7" customFormat="1">
      <c r="G442" s="9"/>
      <c r="Q442" s="49"/>
    </row>
    <row r="443" spans="7:17" s="7" customFormat="1">
      <c r="G443" s="9"/>
      <c r="Q443" s="49"/>
    </row>
    <row r="444" spans="7:17" s="7" customFormat="1">
      <c r="G444" s="9"/>
      <c r="Q444" s="49"/>
    </row>
    <row r="445" spans="7:17" s="7" customFormat="1">
      <c r="G445" s="9"/>
      <c r="Q445" s="49"/>
    </row>
    <row r="446" spans="7:17" s="7" customFormat="1">
      <c r="G446" s="9"/>
      <c r="Q446" s="49"/>
    </row>
    <row r="447" spans="7:17" s="7" customFormat="1">
      <c r="G447" s="9"/>
      <c r="Q447" s="49"/>
    </row>
    <row r="448" spans="7:17" s="7" customFormat="1">
      <c r="G448" s="9"/>
      <c r="Q448" s="49"/>
    </row>
    <row r="449" spans="7:17" s="7" customFormat="1">
      <c r="G449" s="9"/>
      <c r="Q449" s="49"/>
    </row>
    <row r="450" spans="7:17" s="7" customFormat="1">
      <c r="G450" s="9"/>
      <c r="Q450" s="49"/>
    </row>
    <row r="451" spans="7:17" s="7" customFormat="1">
      <c r="G451" s="9"/>
      <c r="Q451" s="49"/>
    </row>
    <row r="452" spans="7:17" s="7" customFormat="1">
      <c r="G452" s="9"/>
      <c r="Q452" s="49"/>
    </row>
    <row r="453" spans="7:17" s="7" customFormat="1">
      <c r="G453" s="9"/>
      <c r="Q453" s="49"/>
    </row>
    <row r="454" spans="7:17" s="7" customFormat="1">
      <c r="G454" s="9"/>
      <c r="Q454" s="49"/>
    </row>
    <row r="455" spans="7:17" s="7" customFormat="1">
      <c r="G455" s="9"/>
      <c r="Q455" s="49"/>
    </row>
    <row r="456" spans="7:17" s="7" customFormat="1">
      <c r="G456" s="9"/>
      <c r="Q456" s="49"/>
    </row>
    <row r="457" spans="7:17" s="7" customFormat="1">
      <c r="G457" s="9"/>
      <c r="Q457" s="49"/>
    </row>
    <row r="458" spans="7:17" s="7" customFormat="1">
      <c r="G458" s="9"/>
      <c r="Q458" s="49"/>
    </row>
    <row r="459" spans="7:17" s="7" customFormat="1">
      <c r="G459" s="9"/>
      <c r="Q459" s="49"/>
    </row>
    <row r="460" spans="7:17" s="7" customFormat="1">
      <c r="G460" s="9"/>
      <c r="Q460" s="49"/>
    </row>
    <row r="461" spans="7:17" s="7" customFormat="1">
      <c r="G461" s="9"/>
      <c r="Q461" s="49"/>
    </row>
    <row r="462" spans="7:17" s="7" customFormat="1">
      <c r="G462" s="9"/>
      <c r="Q462" s="49"/>
    </row>
    <row r="463" spans="7:17" s="7" customFormat="1">
      <c r="G463" s="9"/>
      <c r="Q463" s="49"/>
    </row>
    <row r="464" spans="7:17" s="7" customFormat="1">
      <c r="G464" s="9"/>
      <c r="Q464" s="49"/>
    </row>
    <row r="465" spans="7:17" s="7" customFormat="1">
      <c r="G465" s="9"/>
      <c r="Q465" s="49"/>
    </row>
    <row r="466" spans="7:17" s="7" customFormat="1">
      <c r="G466" s="9"/>
      <c r="Q466" s="49"/>
    </row>
    <row r="467" spans="7:17" s="7" customFormat="1">
      <c r="G467" s="9"/>
      <c r="Q467" s="49"/>
    </row>
    <row r="468" spans="7:17" s="7" customFormat="1">
      <c r="G468" s="9"/>
      <c r="Q468" s="49"/>
    </row>
    <row r="469" spans="7:17" s="7" customFormat="1">
      <c r="G469" s="9"/>
      <c r="Q469" s="49"/>
    </row>
    <row r="470" spans="7:17" s="7" customFormat="1">
      <c r="G470" s="9"/>
      <c r="Q470" s="49"/>
    </row>
    <row r="471" spans="7:17" s="7" customFormat="1">
      <c r="G471" s="9"/>
      <c r="Q471" s="49"/>
    </row>
    <row r="472" spans="7:17" s="7" customFormat="1">
      <c r="G472" s="9"/>
      <c r="Q472" s="49"/>
    </row>
    <row r="473" spans="7:17" s="7" customFormat="1">
      <c r="G473" s="9"/>
      <c r="Q473" s="49"/>
    </row>
    <row r="474" spans="7:17" s="7" customFormat="1">
      <c r="G474" s="9"/>
      <c r="Q474" s="49"/>
    </row>
    <row r="475" spans="7:17" s="7" customFormat="1">
      <c r="G475" s="9"/>
      <c r="Q475" s="49"/>
    </row>
    <row r="476" spans="7:17" s="7" customFormat="1">
      <c r="G476" s="9"/>
      <c r="Q476" s="49"/>
    </row>
    <row r="477" spans="7:17" s="7" customFormat="1">
      <c r="G477" s="9"/>
      <c r="Q477" s="49"/>
    </row>
    <row r="478" spans="7:17" s="7" customFormat="1">
      <c r="G478" s="9"/>
      <c r="Q478" s="49"/>
    </row>
    <row r="479" spans="7:17" s="7" customFormat="1">
      <c r="G479" s="9"/>
      <c r="Q479" s="49"/>
    </row>
    <row r="480" spans="7:17" s="7" customFormat="1">
      <c r="G480" s="9"/>
      <c r="Q480" s="49"/>
    </row>
    <row r="481" spans="7:17" s="7" customFormat="1">
      <c r="G481" s="9"/>
      <c r="Q481" s="49"/>
    </row>
    <row r="482" spans="7:17" s="7" customFormat="1">
      <c r="G482" s="9"/>
      <c r="Q482" s="49"/>
    </row>
    <row r="483" spans="7:17" s="7" customFormat="1">
      <c r="G483" s="9"/>
      <c r="Q483" s="49"/>
    </row>
    <row r="484" spans="7:17" s="7" customFormat="1">
      <c r="G484" s="9"/>
      <c r="Q484" s="49"/>
    </row>
    <row r="485" spans="7:17" s="7" customFormat="1">
      <c r="G485" s="9"/>
      <c r="Q485" s="49"/>
    </row>
    <row r="486" spans="7:17" s="7" customFormat="1">
      <c r="G486" s="9"/>
      <c r="Q486" s="49"/>
    </row>
    <row r="487" spans="7:17" s="7" customFormat="1">
      <c r="G487" s="9"/>
      <c r="Q487" s="49"/>
    </row>
    <row r="488" spans="7:17" s="7" customFormat="1">
      <c r="G488" s="9"/>
      <c r="Q488" s="49"/>
    </row>
    <row r="489" spans="7:17" s="7" customFormat="1">
      <c r="G489" s="9"/>
      <c r="Q489" s="49"/>
    </row>
    <row r="490" spans="7:17" s="7" customFormat="1">
      <c r="G490" s="9"/>
      <c r="Q490" s="49"/>
    </row>
    <row r="491" spans="7:17" s="7" customFormat="1">
      <c r="G491" s="9"/>
      <c r="Q491" s="49"/>
    </row>
    <row r="492" spans="7:17" s="7" customFormat="1">
      <c r="G492" s="9"/>
      <c r="Q492" s="49"/>
    </row>
    <row r="493" spans="7:17" s="7" customFormat="1">
      <c r="G493" s="9"/>
      <c r="Q493" s="49"/>
    </row>
    <row r="494" spans="7:17" s="7" customFormat="1">
      <c r="G494" s="9"/>
      <c r="Q494" s="49"/>
    </row>
    <row r="495" spans="7:17" s="7" customFormat="1">
      <c r="G495" s="9"/>
      <c r="Q495" s="49"/>
    </row>
    <row r="496" spans="7:17" s="7" customFormat="1">
      <c r="G496" s="9"/>
      <c r="Q496" s="49"/>
    </row>
    <row r="497" spans="7:17" s="7" customFormat="1">
      <c r="G497" s="9"/>
      <c r="Q497" s="49"/>
    </row>
    <row r="498" spans="7:17" s="7" customFormat="1">
      <c r="G498" s="9"/>
      <c r="Q498" s="49"/>
    </row>
    <row r="499" spans="7:17" s="7" customFormat="1">
      <c r="G499" s="9"/>
      <c r="Q499" s="49"/>
    </row>
    <row r="500" spans="7:17" s="7" customFormat="1">
      <c r="G500" s="9"/>
      <c r="Q500" s="49"/>
    </row>
    <row r="501" spans="7:17" s="7" customFormat="1">
      <c r="G501" s="9"/>
      <c r="Q501" s="49"/>
    </row>
    <row r="502" spans="7:17" s="7" customFormat="1">
      <c r="G502" s="9"/>
      <c r="Q502" s="49"/>
    </row>
    <row r="503" spans="7:17" s="7" customFormat="1">
      <c r="G503" s="9"/>
      <c r="Q503" s="49"/>
    </row>
    <row r="504" spans="7:17" s="7" customFormat="1">
      <c r="G504" s="9"/>
      <c r="Q504" s="49"/>
    </row>
    <row r="505" spans="7:17" s="7" customFormat="1">
      <c r="G505" s="9"/>
      <c r="Q505" s="49"/>
    </row>
    <row r="506" spans="7:17" s="7" customFormat="1">
      <c r="G506" s="9"/>
      <c r="Q506" s="49"/>
    </row>
    <row r="507" spans="7:17" s="7" customFormat="1">
      <c r="G507" s="9"/>
      <c r="Q507" s="49"/>
    </row>
    <row r="508" spans="7:17" s="7" customFormat="1">
      <c r="G508" s="9"/>
      <c r="Q508" s="49"/>
    </row>
    <row r="509" spans="7:17" s="7" customFormat="1">
      <c r="G509" s="9"/>
      <c r="Q509" s="49"/>
    </row>
    <row r="510" spans="7:17" s="7" customFormat="1">
      <c r="G510" s="9"/>
      <c r="Q510" s="49"/>
    </row>
    <row r="511" spans="7:17" s="7" customFormat="1">
      <c r="G511" s="9"/>
      <c r="Q511" s="49"/>
    </row>
    <row r="512" spans="7:17" s="7" customFormat="1">
      <c r="G512" s="9"/>
      <c r="Q512" s="49"/>
    </row>
    <row r="513" spans="7:17" s="7" customFormat="1">
      <c r="G513" s="9"/>
      <c r="Q513" s="49"/>
    </row>
    <row r="514" spans="7:17" s="7" customFormat="1">
      <c r="G514" s="9"/>
      <c r="Q514" s="49"/>
    </row>
    <row r="515" spans="7:17" s="7" customFormat="1">
      <c r="G515" s="9"/>
      <c r="Q515" s="49"/>
    </row>
    <row r="516" spans="7:17" s="7" customFormat="1">
      <c r="G516" s="9"/>
      <c r="Q516" s="49"/>
    </row>
    <row r="517" spans="7:17" s="7" customFormat="1">
      <c r="G517" s="9"/>
      <c r="Q517" s="49"/>
    </row>
    <row r="518" spans="7:17" s="7" customFormat="1">
      <c r="G518" s="9"/>
      <c r="Q518" s="49"/>
    </row>
    <row r="519" spans="7:17" s="7" customFormat="1">
      <c r="G519" s="9"/>
      <c r="Q519" s="49"/>
    </row>
    <row r="520" spans="7:17" s="7" customFormat="1">
      <c r="G520" s="9"/>
      <c r="Q520" s="49"/>
    </row>
    <row r="521" spans="7:17" s="7" customFormat="1">
      <c r="G521" s="9"/>
      <c r="Q521" s="49"/>
    </row>
    <row r="522" spans="7:17" s="7" customFormat="1">
      <c r="G522" s="9"/>
      <c r="Q522" s="49"/>
    </row>
    <row r="523" spans="7:17" s="7" customFormat="1">
      <c r="G523" s="9"/>
      <c r="Q523" s="49"/>
    </row>
    <row r="524" spans="7:17" s="7" customFormat="1">
      <c r="G524" s="9"/>
      <c r="Q524" s="49"/>
    </row>
    <row r="525" spans="7:17" s="7" customFormat="1">
      <c r="G525" s="9"/>
      <c r="Q525" s="49"/>
    </row>
    <row r="526" spans="7:17" s="7" customFormat="1">
      <c r="G526" s="9"/>
      <c r="Q526" s="49"/>
    </row>
    <row r="527" spans="7:17" s="7" customFormat="1">
      <c r="G527" s="9"/>
      <c r="Q527" s="49"/>
    </row>
    <row r="528" spans="7:17" s="7" customFormat="1">
      <c r="G528" s="9"/>
      <c r="Q528" s="49"/>
    </row>
    <row r="529" spans="7:17" s="7" customFormat="1">
      <c r="G529" s="9"/>
      <c r="Q529" s="49"/>
    </row>
    <row r="530" spans="7:17" s="7" customFormat="1">
      <c r="G530" s="9"/>
      <c r="Q530" s="49"/>
    </row>
    <row r="531" spans="7:17" s="7" customFormat="1">
      <c r="G531" s="9"/>
      <c r="Q531" s="49"/>
    </row>
    <row r="532" spans="7:17" s="7" customFormat="1">
      <c r="G532" s="9"/>
      <c r="Q532" s="49"/>
    </row>
    <row r="533" spans="7:17" s="7" customFormat="1">
      <c r="G533" s="9"/>
      <c r="Q533" s="49"/>
    </row>
    <row r="534" spans="7:17" s="7" customFormat="1">
      <c r="G534" s="9"/>
      <c r="Q534" s="49"/>
    </row>
    <row r="535" spans="7:17" s="7" customFormat="1">
      <c r="G535" s="9"/>
      <c r="Q535" s="49"/>
    </row>
    <row r="536" spans="7:17" s="7" customFormat="1">
      <c r="G536" s="9"/>
      <c r="Q536" s="49"/>
    </row>
    <row r="537" spans="7:17" s="7" customFormat="1">
      <c r="G537" s="9"/>
      <c r="Q537" s="49"/>
    </row>
    <row r="538" spans="7:17" s="7" customFormat="1">
      <c r="G538" s="9"/>
      <c r="Q538" s="49"/>
    </row>
    <row r="539" spans="7:17" s="7" customFormat="1">
      <c r="G539" s="9"/>
      <c r="Q539" s="49"/>
    </row>
    <row r="540" spans="7:17" s="7" customFormat="1">
      <c r="G540" s="9"/>
      <c r="Q540" s="49"/>
    </row>
    <row r="541" spans="7:17" s="7" customFormat="1">
      <c r="G541" s="9"/>
      <c r="Q541" s="49"/>
    </row>
    <row r="542" spans="7:17" s="7" customFormat="1">
      <c r="G542" s="9"/>
      <c r="Q542" s="49"/>
    </row>
    <row r="543" spans="7:17" s="7" customFormat="1">
      <c r="G543" s="9"/>
      <c r="Q543" s="49"/>
    </row>
    <row r="544" spans="7:17" s="7" customFormat="1">
      <c r="G544" s="9"/>
      <c r="Q544" s="49"/>
    </row>
    <row r="545" spans="7:17" s="7" customFormat="1">
      <c r="G545" s="9"/>
      <c r="Q545" s="49"/>
    </row>
    <row r="546" spans="7:17" s="7" customFormat="1">
      <c r="G546" s="9"/>
      <c r="Q546" s="49"/>
    </row>
    <row r="547" spans="7:17" s="7" customFormat="1">
      <c r="G547" s="9"/>
      <c r="Q547" s="49"/>
    </row>
    <row r="548" spans="7:17" s="7" customFormat="1">
      <c r="G548" s="9"/>
      <c r="Q548" s="49"/>
    </row>
    <row r="549" spans="7:17" s="7" customFormat="1">
      <c r="G549" s="9"/>
      <c r="Q549" s="49"/>
    </row>
    <row r="550" spans="7:17" s="7" customFormat="1">
      <c r="G550" s="9"/>
      <c r="Q550" s="49"/>
    </row>
    <row r="551" spans="7:17" s="7" customFormat="1">
      <c r="G551" s="9"/>
      <c r="Q551" s="49"/>
    </row>
    <row r="552" spans="7:17" s="7" customFormat="1">
      <c r="G552" s="9"/>
      <c r="Q552" s="49"/>
    </row>
    <row r="553" spans="7:17" s="7" customFormat="1">
      <c r="G553" s="9"/>
      <c r="Q553" s="49"/>
    </row>
    <row r="554" spans="7:17" s="7" customFormat="1">
      <c r="G554" s="9"/>
      <c r="Q554" s="49"/>
    </row>
    <row r="555" spans="7:17" s="7" customFormat="1">
      <c r="G555" s="9"/>
      <c r="Q555" s="49"/>
    </row>
    <row r="556" spans="7:17" s="7" customFormat="1">
      <c r="G556" s="9"/>
      <c r="Q556" s="49"/>
    </row>
    <row r="557" spans="7:17" s="7" customFormat="1">
      <c r="G557" s="9"/>
      <c r="Q557" s="49"/>
    </row>
    <row r="558" spans="7:17" s="7" customFormat="1">
      <c r="G558" s="9"/>
      <c r="Q558" s="49"/>
    </row>
    <row r="559" spans="7:17" s="7" customFormat="1">
      <c r="G559" s="9"/>
      <c r="Q559" s="49"/>
    </row>
    <row r="560" spans="7:17" s="7" customFormat="1">
      <c r="G560" s="9"/>
      <c r="Q560" s="49"/>
    </row>
    <row r="561" spans="7:17" s="7" customFormat="1">
      <c r="G561" s="9"/>
      <c r="Q561" s="49"/>
    </row>
    <row r="562" spans="7:17" s="7" customFormat="1">
      <c r="G562" s="9"/>
      <c r="Q562" s="49"/>
    </row>
    <row r="563" spans="7:17" s="7" customFormat="1">
      <c r="G563" s="9"/>
      <c r="Q563" s="49"/>
    </row>
    <row r="564" spans="7:17" s="7" customFormat="1">
      <c r="G564" s="9"/>
      <c r="Q564" s="49"/>
    </row>
    <row r="565" spans="7:17" s="7" customFormat="1">
      <c r="G565" s="9"/>
      <c r="Q565" s="49"/>
    </row>
    <row r="566" spans="7:17" s="7" customFormat="1">
      <c r="G566" s="9"/>
      <c r="Q566" s="49"/>
    </row>
    <row r="567" spans="7:17" s="7" customFormat="1">
      <c r="G567" s="9"/>
      <c r="Q567" s="49"/>
    </row>
    <row r="568" spans="7:17" s="7" customFormat="1">
      <c r="G568" s="9"/>
      <c r="Q568" s="49"/>
    </row>
    <row r="569" spans="7:17" s="7" customFormat="1">
      <c r="G569" s="9"/>
      <c r="Q569" s="49"/>
    </row>
    <row r="570" spans="7:17" s="7" customFormat="1">
      <c r="G570" s="9"/>
      <c r="Q570" s="49"/>
    </row>
    <row r="571" spans="7:17" s="7" customFormat="1">
      <c r="G571" s="9"/>
      <c r="Q571" s="49"/>
    </row>
    <row r="572" spans="7:17" s="7" customFormat="1">
      <c r="G572" s="9"/>
      <c r="Q572" s="49"/>
    </row>
    <row r="573" spans="7:17" s="7" customFormat="1">
      <c r="G573" s="9"/>
      <c r="Q573" s="49"/>
    </row>
    <row r="574" spans="7:17" s="7" customFormat="1">
      <c r="G574" s="9"/>
      <c r="Q574" s="49"/>
    </row>
    <row r="575" spans="7:17" s="7" customFormat="1">
      <c r="G575" s="9"/>
      <c r="Q575" s="49"/>
    </row>
    <row r="576" spans="7:17" s="7" customFormat="1">
      <c r="G576" s="9"/>
      <c r="Q576" s="49"/>
    </row>
    <row r="577" spans="7:17" s="7" customFormat="1">
      <c r="G577" s="9"/>
      <c r="Q577" s="49"/>
    </row>
    <row r="578" spans="7:17" s="7" customFormat="1">
      <c r="G578" s="9"/>
      <c r="Q578" s="49"/>
    </row>
    <row r="579" spans="7:17" s="7" customFormat="1">
      <c r="G579" s="9"/>
      <c r="Q579" s="49"/>
    </row>
    <row r="580" spans="7:17" s="7" customFormat="1">
      <c r="G580" s="9"/>
      <c r="Q580" s="49"/>
    </row>
    <row r="581" spans="7:17" s="7" customFormat="1">
      <c r="G581" s="9"/>
      <c r="Q581" s="49"/>
    </row>
    <row r="582" spans="7:17" s="7" customFormat="1">
      <c r="G582" s="9"/>
      <c r="Q582" s="49"/>
    </row>
    <row r="583" spans="7:17" s="7" customFormat="1">
      <c r="G583" s="9"/>
      <c r="Q583" s="49"/>
    </row>
    <row r="584" spans="7:17" s="7" customFormat="1">
      <c r="G584" s="9"/>
      <c r="Q584" s="49"/>
    </row>
    <row r="585" spans="7:17" s="7" customFormat="1">
      <c r="G585" s="9"/>
      <c r="Q585" s="49"/>
    </row>
    <row r="586" spans="7:17" s="7" customFormat="1">
      <c r="G586" s="9"/>
      <c r="Q586" s="49"/>
    </row>
    <row r="587" spans="7:17" s="7" customFormat="1">
      <c r="G587" s="9"/>
      <c r="Q587" s="49"/>
    </row>
    <row r="588" spans="7:17" s="7" customFormat="1">
      <c r="G588" s="9"/>
      <c r="Q588" s="49"/>
    </row>
    <row r="589" spans="7:17" s="7" customFormat="1">
      <c r="G589" s="9"/>
      <c r="Q589" s="49"/>
    </row>
    <row r="590" spans="7:17" s="7" customFormat="1">
      <c r="G590" s="9"/>
      <c r="Q590" s="49"/>
    </row>
    <row r="591" spans="7:17" s="7" customFormat="1">
      <c r="G591" s="9"/>
      <c r="Q591" s="49"/>
    </row>
    <row r="592" spans="7:17" s="7" customFormat="1">
      <c r="G592" s="9"/>
      <c r="Q592" s="49"/>
    </row>
    <row r="593" spans="7:17" s="7" customFormat="1">
      <c r="G593" s="9"/>
      <c r="Q593" s="49"/>
    </row>
    <row r="594" spans="7:17" s="7" customFormat="1">
      <c r="G594" s="9"/>
      <c r="Q594" s="49"/>
    </row>
    <row r="595" spans="7:17" s="7" customFormat="1">
      <c r="G595" s="9"/>
      <c r="Q595" s="49"/>
    </row>
    <row r="596" spans="7:17" s="7" customFormat="1">
      <c r="G596" s="9"/>
      <c r="Q596" s="49"/>
    </row>
    <row r="597" spans="7:17" s="7" customFormat="1">
      <c r="G597" s="9"/>
      <c r="Q597" s="49"/>
    </row>
    <row r="598" spans="7:17" s="7" customFormat="1">
      <c r="G598" s="9"/>
      <c r="Q598" s="49"/>
    </row>
    <row r="599" spans="7:17" s="7" customFormat="1">
      <c r="G599" s="9"/>
      <c r="Q599" s="49"/>
    </row>
    <row r="600" spans="7:17" s="7" customFormat="1">
      <c r="G600" s="9"/>
      <c r="Q600" s="49"/>
    </row>
    <row r="601" spans="7:17" s="7" customFormat="1">
      <c r="G601" s="9"/>
      <c r="Q601" s="49"/>
    </row>
    <row r="602" spans="7:17" s="7" customFormat="1">
      <c r="G602" s="9"/>
      <c r="Q602" s="49"/>
    </row>
    <row r="603" spans="7:17" s="7" customFormat="1">
      <c r="G603" s="9"/>
      <c r="Q603" s="49"/>
    </row>
    <row r="604" spans="7:17" s="7" customFormat="1">
      <c r="G604" s="9"/>
      <c r="Q604" s="49"/>
    </row>
    <row r="605" spans="7:17" s="7" customFormat="1">
      <c r="G605" s="9"/>
      <c r="Q605" s="49"/>
    </row>
    <row r="606" spans="7:17" s="7" customFormat="1">
      <c r="G606" s="9"/>
      <c r="Q606" s="49"/>
    </row>
    <row r="607" spans="7:17" s="7" customFormat="1">
      <c r="G607" s="9"/>
      <c r="Q607" s="49"/>
    </row>
    <row r="608" spans="7:17" s="7" customFormat="1">
      <c r="G608" s="9"/>
      <c r="Q608" s="49"/>
    </row>
    <row r="609" spans="7:17" s="7" customFormat="1">
      <c r="G609" s="9"/>
      <c r="Q609" s="49"/>
    </row>
    <row r="610" spans="7:17" s="7" customFormat="1">
      <c r="G610" s="9"/>
      <c r="Q610" s="49"/>
    </row>
    <row r="611" spans="7:17" s="7" customFormat="1">
      <c r="G611" s="9"/>
      <c r="Q611" s="49"/>
    </row>
    <row r="612" spans="7:17" s="7" customFormat="1">
      <c r="G612" s="9"/>
      <c r="Q612" s="49"/>
    </row>
    <row r="613" spans="7:17" s="7" customFormat="1">
      <c r="G613" s="9"/>
      <c r="Q613" s="49"/>
    </row>
    <row r="614" spans="7:17" s="7" customFormat="1">
      <c r="G614" s="9"/>
      <c r="Q614" s="49"/>
    </row>
    <row r="615" spans="7:17" s="7" customFormat="1">
      <c r="G615" s="9"/>
      <c r="Q615" s="49"/>
    </row>
    <row r="616" spans="7:17" s="7" customFormat="1">
      <c r="G616" s="9"/>
      <c r="Q616" s="49"/>
    </row>
    <row r="617" spans="7:17" s="7" customFormat="1">
      <c r="G617" s="9"/>
      <c r="Q617" s="49"/>
    </row>
    <row r="618" spans="7:17" s="7" customFormat="1">
      <c r="G618" s="9"/>
      <c r="Q618" s="49"/>
    </row>
    <row r="619" spans="7:17" s="7" customFormat="1">
      <c r="G619" s="9"/>
      <c r="Q619" s="49"/>
    </row>
    <row r="620" spans="7:17" s="7" customFormat="1">
      <c r="G620" s="9"/>
      <c r="Q620" s="49"/>
    </row>
    <row r="621" spans="7:17" s="7" customFormat="1">
      <c r="G621" s="9"/>
      <c r="Q621" s="49"/>
    </row>
    <row r="622" spans="7:17" s="7" customFormat="1">
      <c r="G622" s="9"/>
      <c r="Q622" s="49"/>
    </row>
    <row r="623" spans="7:17" s="7" customFormat="1">
      <c r="G623" s="9"/>
      <c r="Q623" s="49"/>
    </row>
    <row r="624" spans="7:17" s="7" customFormat="1">
      <c r="G624" s="9"/>
      <c r="Q624" s="49"/>
    </row>
    <row r="625" spans="7:17" s="7" customFormat="1">
      <c r="G625" s="9"/>
      <c r="Q625" s="49"/>
    </row>
    <row r="626" spans="7:17" s="7" customFormat="1">
      <c r="G626" s="9"/>
      <c r="Q626" s="49"/>
    </row>
    <row r="627" spans="7:17" s="7" customFormat="1">
      <c r="G627" s="9"/>
      <c r="Q627" s="49"/>
    </row>
    <row r="628" spans="7:17" s="7" customFormat="1">
      <c r="G628" s="9"/>
      <c r="Q628" s="49"/>
    </row>
    <row r="629" spans="7:17" s="7" customFormat="1">
      <c r="G629" s="9"/>
      <c r="Q629" s="49"/>
    </row>
    <row r="630" spans="7:17" s="7" customFormat="1">
      <c r="G630" s="9"/>
      <c r="Q630" s="49"/>
    </row>
    <row r="631" spans="7:17" s="7" customFormat="1">
      <c r="G631" s="9"/>
      <c r="Q631" s="49"/>
    </row>
    <row r="632" spans="7:17" s="7" customFormat="1">
      <c r="G632" s="9"/>
      <c r="Q632" s="49"/>
    </row>
    <row r="633" spans="7:17" s="7" customFormat="1">
      <c r="G633" s="9"/>
      <c r="Q633" s="49"/>
    </row>
    <row r="634" spans="7:17" s="7" customFormat="1">
      <c r="G634" s="9"/>
      <c r="Q634" s="49"/>
    </row>
    <row r="635" spans="7:17" s="7" customFormat="1">
      <c r="G635" s="9"/>
      <c r="Q635" s="49"/>
    </row>
    <row r="636" spans="7:17" s="7" customFormat="1">
      <c r="G636" s="9"/>
      <c r="Q636" s="49"/>
    </row>
    <row r="637" spans="7:17" s="7" customFormat="1">
      <c r="G637" s="9"/>
      <c r="Q637" s="49"/>
    </row>
    <row r="638" spans="7:17" s="7" customFormat="1">
      <c r="G638" s="9"/>
      <c r="Q638" s="49"/>
    </row>
    <row r="639" spans="7:17" s="7" customFormat="1">
      <c r="G639" s="9"/>
      <c r="Q639" s="49"/>
    </row>
    <row r="640" spans="7:17" s="7" customFormat="1">
      <c r="G640" s="9"/>
      <c r="Q640" s="49"/>
    </row>
    <row r="641" spans="7:17" s="7" customFormat="1">
      <c r="G641" s="9"/>
      <c r="Q641" s="49"/>
    </row>
    <row r="642" spans="7:17" s="7" customFormat="1">
      <c r="G642" s="9"/>
      <c r="Q642" s="49"/>
    </row>
    <row r="643" spans="7:17" s="7" customFormat="1">
      <c r="G643" s="9"/>
      <c r="Q643" s="49"/>
    </row>
    <row r="644" spans="7:17" s="7" customFormat="1">
      <c r="G644" s="9"/>
      <c r="Q644" s="49"/>
    </row>
    <row r="645" spans="7:17" s="7" customFormat="1">
      <c r="G645" s="9"/>
      <c r="Q645" s="49"/>
    </row>
    <row r="646" spans="7:17" s="7" customFormat="1">
      <c r="G646" s="9"/>
      <c r="Q646" s="49"/>
    </row>
    <row r="647" spans="7:17" s="7" customFormat="1">
      <c r="G647" s="9"/>
      <c r="Q647" s="49"/>
    </row>
    <row r="648" spans="7:17" s="7" customFormat="1">
      <c r="G648" s="9"/>
      <c r="Q648" s="49"/>
    </row>
    <row r="649" spans="7:17" s="7" customFormat="1">
      <c r="G649" s="9"/>
      <c r="Q649" s="49"/>
    </row>
    <row r="650" spans="7:17" s="7" customFormat="1">
      <c r="G650" s="9"/>
      <c r="Q650" s="49"/>
    </row>
    <row r="651" spans="7:17" s="7" customFormat="1">
      <c r="G651" s="9"/>
      <c r="Q651" s="49"/>
    </row>
    <row r="652" spans="7:17" s="7" customFormat="1">
      <c r="G652" s="9"/>
      <c r="Q652" s="49"/>
    </row>
    <row r="653" spans="7:17" s="7" customFormat="1">
      <c r="G653" s="9"/>
      <c r="Q653" s="49"/>
    </row>
    <row r="654" spans="7:17" s="7" customFormat="1">
      <c r="G654" s="9"/>
      <c r="Q654" s="49"/>
    </row>
    <row r="655" spans="7:17" s="7" customFormat="1">
      <c r="G655" s="9"/>
      <c r="Q655" s="49"/>
    </row>
    <row r="656" spans="7:17" s="7" customFormat="1">
      <c r="G656" s="9"/>
      <c r="Q656" s="49"/>
    </row>
    <row r="657" spans="7:17" s="7" customFormat="1">
      <c r="G657" s="9"/>
      <c r="Q657" s="49"/>
    </row>
    <row r="658" spans="7:17" s="7" customFormat="1">
      <c r="G658" s="9"/>
      <c r="Q658" s="49"/>
    </row>
    <row r="659" spans="7:17" s="7" customFormat="1">
      <c r="G659" s="9"/>
      <c r="Q659" s="49"/>
    </row>
    <row r="660" spans="7:17" s="7" customFormat="1">
      <c r="G660" s="9"/>
      <c r="Q660" s="49"/>
    </row>
    <row r="661" spans="7:17" s="7" customFormat="1">
      <c r="G661" s="9"/>
      <c r="Q661" s="49"/>
    </row>
    <row r="662" spans="7:17" s="7" customFormat="1">
      <c r="G662" s="9"/>
      <c r="Q662" s="49"/>
    </row>
    <row r="663" spans="7:17" s="7" customFormat="1">
      <c r="G663" s="9"/>
      <c r="Q663" s="49"/>
    </row>
    <row r="664" spans="7:17" s="7" customFormat="1">
      <c r="G664" s="9"/>
      <c r="Q664" s="49"/>
    </row>
    <row r="665" spans="7:17" s="7" customFormat="1">
      <c r="G665" s="9"/>
      <c r="Q665" s="49"/>
    </row>
    <row r="666" spans="7:17" s="7" customFormat="1">
      <c r="G666" s="9"/>
      <c r="Q666" s="49"/>
    </row>
    <row r="667" spans="7:17" s="7" customFormat="1">
      <c r="G667" s="9"/>
      <c r="Q667" s="49"/>
    </row>
    <row r="668" spans="7:17" s="7" customFormat="1">
      <c r="G668" s="9"/>
      <c r="Q668" s="49"/>
    </row>
    <row r="669" spans="7:17" s="7" customFormat="1">
      <c r="G669" s="9"/>
      <c r="Q669" s="49"/>
    </row>
    <row r="670" spans="7:17" s="7" customFormat="1">
      <c r="G670" s="9"/>
      <c r="Q670" s="49"/>
    </row>
    <row r="671" spans="7:17" s="7" customFormat="1">
      <c r="G671" s="9"/>
      <c r="Q671" s="49"/>
    </row>
    <row r="672" spans="7:17" s="7" customFormat="1">
      <c r="G672" s="9"/>
      <c r="Q672" s="49"/>
    </row>
    <row r="673" spans="7:17" s="7" customFormat="1">
      <c r="G673" s="9"/>
      <c r="Q673" s="49"/>
    </row>
    <row r="674" spans="7:17" s="7" customFormat="1">
      <c r="G674" s="9"/>
      <c r="Q674" s="49"/>
    </row>
    <row r="675" spans="7:17" s="7" customFormat="1">
      <c r="G675" s="9"/>
      <c r="Q675" s="49"/>
    </row>
    <row r="676" spans="7:17" s="7" customFormat="1">
      <c r="G676" s="9"/>
      <c r="Q676" s="49"/>
    </row>
    <row r="677" spans="7:17" s="7" customFormat="1">
      <c r="G677" s="9"/>
      <c r="Q677" s="49"/>
    </row>
    <row r="678" spans="7:17" s="7" customFormat="1">
      <c r="G678" s="9"/>
      <c r="Q678" s="49"/>
    </row>
    <row r="679" spans="7:17" s="7" customFormat="1">
      <c r="G679" s="9"/>
      <c r="Q679" s="49"/>
    </row>
    <row r="680" spans="7:17" s="7" customFormat="1">
      <c r="G680" s="9"/>
      <c r="Q680" s="49"/>
    </row>
    <row r="681" spans="7:17" s="7" customFormat="1">
      <c r="G681" s="9"/>
      <c r="Q681" s="49"/>
    </row>
    <row r="682" spans="7:17" s="7" customFormat="1">
      <c r="G682" s="9"/>
      <c r="Q682" s="49"/>
    </row>
    <row r="683" spans="7:17" s="7" customFormat="1">
      <c r="G683" s="9"/>
      <c r="Q683" s="49"/>
    </row>
    <row r="684" spans="7:17" s="7" customFormat="1">
      <c r="G684" s="9"/>
      <c r="Q684" s="49"/>
    </row>
    <row r="685" spans="7:17" s="7" customFormat="1">
      <c r="G685" s="9"/>
      <c r="Q685" s="49"/>
    </row>
    <row r="686" spans="7:17" s="7" customFormat="1">
      <c r="G686" s="9"/>
      <c r="Q686" s="49"/>
    </row>
    <row r="687" spans="7:17" s="7" customFormat="1">
      <c r="G687" s="9"/>
      <c r="Q687" s="49"/>
    </row>
    <row r="688" spans="7:17" s="7" customFormat="1">
      <c r="G688" s="9"/>
      <c r="Q688" s="49"/>
    </row>
    <row r="689" spans="7:17" s="7" customFormat="1">
      <c r="G689" s="9"/>
      <c r="Q689" s="49"/>
    </row>
    <row r="690" spans="7:17" s="7" customFormat="1">
      <c r="G690" s="9"/>
      <c r="Q690" s="49"/>
    </row>
    <row r="691" spans="7:17" s="7" customFormat="1">
      <c r="G691" s="9"/>
      <c r="Q691" s="49"/>
    </row>
    <row r="692" spans="7:17" s="7" customFormat="1">
      <c r="G692" s="9"/>
      <c r="Q692" s="49"/>
    </row>
    <row r="693" spans="7:17" s="7" customFormat="1">
      <c r="G693" s="9"/>
      <c r="Q693" s="49"/>
    </row>
    <row r="694" spans="7:17" s="7" customFormat="1">
      <c r="G694" s="9"/>
      <c r="Q694" s="49"/>
    </row>
    <row r="695" spans="7:17" s="7" customFormat="1">
      <c r="G695" s="9"/>
      <c r="Q695" s="49"/>
    </row>
    <row r="696" spans="7:17" s="7" customFormat="1">
      <c r="G696" s="9"/>
      <c r="Q696" s="49"/>
    </row>
    <row r="697" spans="7:17" s="7" customFormat="1">
      <c r="G697" s="9"/>
      <c r="Q697" s="49"/>
    </row>
    <row r="698" spans="7:17" s="7" customFormat="1">
      <c r="G698" s="9"/>
      <c r="Q698" s="49"/>
    </row>
    <row r="699" spans="7:17" s="7" customFormat="1">
      <c r="G699" s="9"/>
      <c r="Q699" s="49"/>
    </row>
    <row r="700" spans="7:17" s="7" customFormat="1">
      <c r="G700" s="9"/>
      <c r="Q700" s="49"/>
    </row>
    <row r="701" spans="7:17" s="7" customFormat="1">
      <c r="G701" s="9"/>
      <c r="Q701" s="49"/>
    </row>
    <row r="702" spans="7:17" s="7" customFormat="1">
      <c r="G702" s="9"/>
      <c r="Q702" s="49"/>
    </row>
    <row r="703" spans="7:17" s="7" customFormat="1">
      <c r="G703" s="9"/>
      <c r="Q703" s="49"/>
    </row>
    <row r="704" spans="7:17" s="7" customFormat="1">
      <c r="G704" s="9"/>
      <c r="Q704" s="49"/>
    </row>
    <row r="705" spans="7:17" s="7" customFormat="1">
      <c r="G705" s="9"/>
      <c r="Q705" s="49"/>
    </row>
    <row r="706" spans="7:17" s="7" customFormat="1">
      <c r="G706" s="9"/>
      <c r="Q706" s="49"/>
    </row>
    <row r="707" spans="7:17" s="7" customFormat="1">
      <c r="G707" s="9"/>
      <c r="Q707" s="49"/>
    </row>
    <row r="708" spans="7:17" s="7" customFormat="1">
      <c r="G708" s="9"/>
      <c r="Q708" s="49"/>
    </row>
    <row r="709" spans="7:17" s="7" customFormat="1">
      <c r="G709" s="9"/>
      <c r="Q709" s="49"/>
    </row>
    <row r="710" spans="7:17" s="7" customFormat="1">
      <c r="G710" s="9"/>
      <c r="Q710" s="49"/>
    </row>
    <row r="711" spans="7:17" s="7" customFormat="1">
      <c r="G711" s="9"/>
      <c r="Q711" s="49"/>
    </row>
    <row r="712" spans="7:17" s="7" customFormat="1">
      <c r="G712" s="9"/>
      <c r="Q712" s="49"/>
    </row>
    <row r="713" spans="7:17" s="7" customFormat="1">
      <c r="G713" s="9"/>
      <c r="Q713" s="49"/>
    </row>
    <row r="714" spans="7:17" s="7" customFormat="1">
      <c r="G714" s="9"/>
      <c r="Q714" s="49"/>
    </row>
    <row r="715" spans="7:17" s="7" customFormat="1">
      <c r="G715" s="9"/>
      <c r="Q715" s="49"/>
    </row>
    <row r="716" spans="7:17" s="7" customFormat="1">
      <c r="G716" s="9"/>
      <c r="Q716" s="49"/>
    </row>
    <row r="717" spans="7:17" s="7" customFormat="1">
      <c r="G717" s="9"/>
      <c r="Q717" s="49"/>
    </row>
    <row r="718" spans="7:17" s="7" customFormat="1">
      <c r="G718" s="9"/>
      <c r="Q718" s="49"/>
    </row>
    <row r="719" spans="7:17" s="7" customFormat="1">
      <c r="G719" s="9"/>
      <c r="Q719" s="49"/>
    </row>
    <row r="720" spans="7:17" s="7" customFormat="1">
      <c r="G720" s="9"/>
      <c r="Q720" s="49"/>
    </row>
    <row r="721" spans="7:17" s="7" customFormat="1">
      <c r="G721" s="9"/>
      <c r="Q721" s="49"/>
    </row>
    <row r="722" spans="7:17" s="7" customFormat="1">
      <c r="G722" s="9"/>
      <c r="Q722" s="49"/>
    </row>
    <row r="723" spans="7:17" s="7" customFormat="1">
      <c r="G723" s="9"/>
      <c r="Q723" s="49"/>
    </row>
    <row r="724" spans="7:17" s="7" customFormat="1">
      <c r="G724" s="9"/>
      <c r="Q724" s="49"/>
    </row>
    <row r="725" spans="7:17" s="7" customFormat="1">
      <c r="G725" s="9"/>
      <c r="Q725" s="49"/>
    </row>
    <row r="726" spans="7:17" s="7" customFormat="1">
      <c r="G726" s="9"/>
      <c r="Q726" s="49"/>
    </row>
    <row r="727" spans="7:17" s="7" customFormat="1">
      <c r="G727" s="9"/>
      <c r="Q727" s="49"/>
    </row>
    <row r="728" spans="7:17" s="7" customFormat="1">
      <c r="G728" s="9"/>
      <c r="Q728" s="49"/>
    </row>
    <row r="729" spans="7:17" s="7" customFormat="1">
      <c r="G729" s="9"/>
      <c r="Q729" s="49"/>
    </row>
    <row r="730" spans="7:17" s="7" customFormat="1">
      <c r="G730" s="9"/>
      <c r="Q730" s="49"/>
    </row>
    <row r="731" spans="7:17" s="7" customFormat="1">
      <c r="G731" s="9"/>
      <c r="Q731" s="49"/>
    </row>
    <row r="732" spans="7:17" s="7" customFormat="1">
      <c r="G732" s="9"/>
      <c r="Q732" s="49"/>
    </row>
    <row r="733" spans="7:17" s="7" customFormat="1">
      <c r="G733" s="9"/>
      <c r="Q733" s="49"/>
    </row>
    <row r="734" spans="7:17" s="7" customFormat="1">
      <c r="G734" s="9"/>
      <c r="Q734" s="49"/>
    </row>
    <row r="735" spans="7:17" s="7" customFormat="1">
      <c r="G735" s="9"/>
      <c r="Q735" s="49"/>
    </row>
    <row r="736" spans="7:17" s="7" customFormat="1">
      <c r="G736" s="9"/>
      <c r="Q736" s="49"/>
    </row>
    <row r="737" spans="7:17" s="7" customFormat="1">
      <c r="G737" s="9"/>
      <c r="Q737" s="49"/>
    </row>
    <row r="738" spans="7:17" s="7" customFormat="1">
      <c r="G738" s="9"/>
      <c r="Q738" s="49"/>
    </row>
    <row r="739" spans="7:17" s="7" customFormat="1">
      <c r="G739" s="9"/>
      <c r="Q739" s="49"/>
    </row>
    <row r="740" spans="7:17" s="7" customFormat="1">
      <c r="G740" s="9"/>
      <c r="Q740" s="49"/>
    </row>
    <row r="741" spans="7:17" s="7" customFormat="1">
      <c r="G741" s="9"/>
      <c r="Q741" s="49"/>
    </row>
    <row r="742" spans="7:17" s="7" customFormat="1">
      <c r="G742" s="9"/>
      <c r="Q742" s="49"/>
    </row>
    <row r="743" spans="7:17" s="7" customFormat="1">
      <c r="G743" s="9"/>
      <c r="Q743" s="49"/>
    </row>
    <row r="744" spans="7:17" s="7" customFormat="1">
      <c r="G744" s="9"/>
      <c r="Q744" s="49"/>
    </row>
    <row r="745" spans="7:17" s="7" customFormat="1">
      <c r="G745" s="9"/>
      <c r="Q745" s="49"/>
    </row>
    <row r="746" spans="7:17" s="7" customFormat="1">
      <c r="G746" s="9"/>
      <c r="Q746" s="49"/>
    </row>
    <row r="747" spans="7:17" s="7" customFormat="1">
      <c r="G747" s="9"/>
      <c r="Q747" s="49"/>
    </row>
    <row r="748" spans="7:17" s="7" customFormat="1">
      <c r="G748" s="9"/>
      <c r="Q748" s="49"/>
    </row>
    <row r="749" spans="7:17" s="7" customFormat="1">
      <c r="G749" s="9"/>
      <c r="Q749" s="49"/>
    </row>
    <row r="750" spans="7:17" s="7" customFormat="1">
      <c r="G750" s="9"/>
      <c r="Q750" s="49"/>
    </row>
    <row r="751" spans="7:17" s="7" customFormat="1">
      <c r="G751" s="9"/>
      <c r="Q751" s="49"/>
    </row>
    <row r="752" spans="7:17" s="7" customFormat="1">
      <c r="G752" s="9"/>
      <c r="Q752" s="49"/>
    </row>
    <row r="753" spans="7:17" s="7" customFormat="1">
      <c r="G753" s="9"/>
      <c r="Q753" s="49"/>
    </row>
    <row r="754" spans="7:17" s="7" customFormat="1">
      <c r="G754" s="9"/>
      <c r="Q754" s="49"/>
    </row>
    <row r="755" spans="7:17" s="7" customFormat="1">
      <c r="G755" s="9"/>
      <c r="Q755" s="49"/>
    </row>
    <row r="756" spans="7:17" s="7" customFormat="1">
      <c r="G756" s="9"/>
      <c r="Q756" s="49"/>
    </row>
    <row r="757" spans="7:17" s="7" customFormat="1">
      <c r="G757" s="9"/>
      <c r="Q757" s="49"/>
    </row>
    <row r="758" spans="7:17" s="7" customFormat="1">
      <c r="G758" s="9"/>
      <c r="Q758" s="49"/>
    </row>
    <row r="759" spans="7:17" s="7" customFormat="1">
      <c r="G759" s="9"/>
      <c r="Q759" s="49"/>
    </row>
    <row r="760" spans="7:17" s="7" customFormat="1">
      <c r="G760" s="9"/>
      <c r="Q760" s="49"/>
    </row>
    <row r="761" spans="7:17" s="7" customFormat="1">
      <c r="G761" s="9"/>
      <c r="Q761" s="49"/>
    </row>
    <row r="762" spans="7:17" s="7" customFormat="1">
      <c r="G762" s="9"/>
      <c r="Q762" s="49"/>
    </row>
    <row r="763" spans="7:17" s="7" customFormat="1">
      <c r="G763" s="9"/>
      <c r="Q763" s="49"/>
    </row>
    <row r="764" spans="7:17" s="7" customFormat="1">
      <c r="G764" s="9"/>
      <c r="Q764" s="49"/>
    </row>
    <row r="765" spans="7:17" s="7" customFormat="1">
      <c r="G765" s="9"/>
      <c r="Q765" s="49"/>
    </row>
    <row r="766" spans="7:17" s="7" customFormat="1">
      <c r="G766" s="9"/>
      <c r="Q766" s="49"/>
    </row>
    <row r="767" spans="7:17" s="7" customFormat="1">
      <c r="G767" s="9"/>
      <c r="Q767" s="49"/>
    </row>
    <row r="768" spans="7:17" s="7" customFormat="1">
      <c r="G768" s="9"/>
      <c r="Q768" s="49"/>
    </row>
    <row r="769" spans="7:17" s="7" customFormat="1">
      <c r="G769" s="9"/>
      <c r="Q769" s="49"/>
    </row>
    <row r="770" spans="7:17" s="7" customFormat="1">
      <c r="G770" s="9"/>
      <c r="Q770" s="49"/>
    </row>
    <row r="771" spans="7:17" s="7" customFormat="1">
      <c r="G771" s="9"/>
      <c r="Q771" s="49"/>
    </row>
    <row r="772" spans="7:17" s="7" customFormat="1">
      <c r="G772" s="9"/>
      <c r="Q772" s="49"/>
    </row>
    <row r="773" spans="7:17" s="7" customFormat="1">
      <c r="G773" s="9"/>
      <c r="Q773" s="49"/>
    </row>
    <row r="774" spans="7:17" s="7" customFormat="1">
      <c r="G774" s="9"/>
      <c r="Q774" s="49"/>
    </row>
    <row r="775" spans="7:17" s="7" customFormat="1">
      <c r="G775" s="9"/>
      <c r="Q775" s="49"/>
    </row>
    <row r="776" spans="7:17" s="7" customFormat="1">
      <c r="G776" s="9"/>
      <c r="Q776" s="49"/>
    </row>
    <row r="777" spans="7:17" s="7" customFormat="1">
      <c r="G777" s="9"/>
      <c r="Q777" s="49"/>
    </row>
    <row r="778" spans="7:17" s="7" customFormat="1">
      <c r="G778" s="9"/>
      <c r="Q778" s="49"/>
    </row>
    <row r="779" spans="7:17" s="7" customFormat="1">
      <c r="G779" s="9"/>
      <c r="Q779" s="49"/>
    </row>
    <row r="780" spans="7:17" s="7" customFormat="1">
      <c r="G780" s="9"/>
      <c r="Q780" s="49"/>
    </row>
    <row r="781" spans="7:17" s="7" customFormat="1">
      <c r="G781" s="9"/>
      <c r="Q781" s="49"/>
    </row>
    <row r="782" spans="7:17" s="7" customFormat="1">
      <c r="G782" s="9"/>
      <c r="Q782" s="49"/>
    </row>
    <row r="783" spans="7:17" s="7" customFormat="1">
      <c r="G783" s="9"/>
      <c r="Q783" s="49"/>
    </row>
    <row r="784" spans="7:17" s="7" customFormat="1">
      <c r="G784" s="9"/>
      <c r="Q784" s="49"/>
    </row>
    <row r="785" spans="7:17" s="7" customFormat="1">
      <c r="G785" s="9"/>
      <c r="Q785" s="49"/>
    </row>
    <row r="786" spans="7:17" s="7" customFormat="1">
      <c r="G786" s="9"/>
      <c r="Q786" s="49"/>
    </row>
    <row r="787" spans="7:17" s="7" customFormat="1">
      <c r="G787" s="9"/>
      <c r="Q787" s="49"/>
    </row>
    <row r="788" spans="7:17" s="7" customFormat="1">
      <c r="G788" s="9"/>
      <c r="Q788" s="49"/>
    </row>
    <row r="789" spans="7:17" s="7" customFormat="1">
      <c r="G789" s="9"/>
      <c r="Q789" s="49"/>
    </row>
    <row r="790" spans="7:17" s="7" customFormat="1">
      <c r="G790" s="9"/>
      <c r="Q790" s="49"/>
    </row>
    <row r="791" spans="7:17" s="7" customFormat="1">
      <c r="G791" s="9"/>
      <c r="Q791" s="49"/>
    </row>
    <row r="792" spans="7:17" s="7" customFormat="1">
      <c r="G792" s="9"/>
      <c r="Q792" s="49"/>
    </row>
    <row r="793" spans="7:17" s="7" customFormat="1">
      <c r="G793" s="9"/>
      <c r="Q793" s="49"/>
    </row>
    <row r="794" spans="7:17" s="7" customFormat="1">
      <c r="G794" s="9"/>
      <c r="Q794" s="49"/>
    </row>
    <row r="795" spans="7:17" s="7" customFormat="1">
      <c r="G795" s="9"/>
      <c r="Q795" s="49"/>
    </row>
    <row r="796" spans="7:17" s="7" customFormat="1">
      <c r="G796" s="9"/>
      <c r="Q796" s="49"/>
    </row>
    <row r="797" spans="7:17" s="7" customFormat="1">
      <c r="G797" s="9"/>
      <c r="Q797" s="49"/>
    </row>
    <row r="798" spans="7:17" s="7" customFormat="1">
      <c r="G798" s="9"/>
      <c r="Q798" s="49"/>
    </row>
    <row r="799" spans="7:17" s="7" customFormat="1">
      <c r="G799" s="9"/>
      <c r="Q799" s="49"/>
    </row>
    <row r="800" spans="7:17" s="7" customFormat="1">
      <c r="G800" s="9"/>
      <c r="Q800" s="49"/>
    </row>
    <row r="801" spans="7:17" s="7" customFormat="1">
      <c r="G801" s="9"/>
      <c r="Q801" s="49"/>
    </row>
    <row r="802" spans="7:17" s="7" customFormat="1">
      <c r="G802" s="9"/>
      <c r="Q802" s="49"/>
    </row>
    <row r="803" spans="7:17" s="7" customFormat="1">
      <c r="G803" s="9"/>
      <c r="Q803" s="49"/>
    </row>
    <row r="804" spans="7:17" s="7" customFormat="1">
      <c r="G804" s="9"/>
      <c r="Q804" s="49"/>
    </row>
    <row r="805" spans="7:17" s="7" customFormat="1">
      <c r="G805" s="9"/>
      <c r="Q805" s="49"/>
    </row>
    <row r="806" spans="7:17" s="7" customFormat="1">
      <c r="G806" s="9"/>
      <c r="Q806" s="49"/>
    </row>
    <row r="807" spans="7:17" s="7" customFormat="1">
      <c r="G807" s="9"/>
      <c r="Q807" s="49"/>
    </row>
    <row r="808" spans="7:17" s="7" customFormat="1">
      <c r="G808" s="9"/>
      <c r="Q808" s="49"/>
    </row>
    <row r="809" spans="7:17" s="7" customFormat="1">
      <c r="G809" s="9"/>
      <c r="Q809" s="49"/>
    </row>
    <row r="810" spans="7:17" s="7" customFormat="1">
      <c r="G810" s="9"/>
      <c r="Q810" s="49"/>
    </row>
    <row r="811" spans="7:17" s="7" customFormat="1">
      <c r="G811" s="9"/>
      <c r="Q811" s="49"/>
    </row>
    <row r="812" spans="7:17" s="7" customFormat="1">
      <c r="G812" s="9"/>
      <c r="Q812" s="49"/>
    </row>
    <row r="813" spans="7:17" s="7" customFormat="1">
      <c r="G813" s="9"/>
      <c r="Q813" s="49"/>
    </row>
    <row r="814" spans="7:17" s="7" customFormat="1">
      <c r="G814" s="9"/>
      <c r="Q814" s="49"/>
    </row>
    <row r="815" spans="7:17" s="7" customFormat="1">
      <c r="G815" s="9"/>
      <c r="Q815" s="49"/>
    </row>
    <row r="816" spans="7:17" s="7" customFormat="1">
      <c r="G816" s="9"/>
      <c r="Q816" s="49"/>
    </row>
    <row r="817" spans="7:17" s="7" customFormat="1">
      <c r="G817" s="9"/>
      <c r="Q817" s="49"/>
    </row>
    <row r="818" spans="7:17" s="7" customFormat="1">
      <c r="G818" s="9"/>
      <c r="Q818" s="49"/>
    </row>
    <row r="819" spans="7:17" s="7" customFormat="1">
      <c r="G819" s="9"/>
      <c r="Q819" s="49"/>
    </row>
    <row r="820" spans="7:17" s="7" customFormat="1">
      <c r="G820" s="9"/>
      <c r="Q820" s="49"/>
    </row>
    <row r="821" spans="7:17" s="7" customFormat="1">
      <c r="G821" s="9"/>
      <c r="Q821" s="49"/>
    </row>
    <row r="822" spans="7:17" s="7" customFormat="1">
      <c r="G822" s="9"/>
      <c r="Q822" s="49"/>
    </row>
    <row r="823" spans="7:17" s="7" customFormat="1">
      <c r="G823" s="9"/>
      <c r="Q823" s="49"/>
    </row>
    <row r="824" spans="7:17" s="7" customFormat="1">
      <c r="G824" s="9"/>
      <c r="Q824" s="49"/>
    </row>
    <row r="825" spans="7:17" s="7" customFormat="1">
      <c r="G825" s="9"/>
      <c r="Q825" s="49"/>
    </row>
    <row r="826" spans="7:17" s="7" customFormat="1">
      <c r="G826" s="9"/>
      <c r="Q826" s="49"/>
    </row>
    <row r="827" spans="7:17" s="7" customFormat="1">
      <c r="G827" s="9"/>
      <c r="Q827" s="49"/>
    </row>
    <row r="828" spans="7:17" s="7" customFormat="1">
      <c r="G828" s="9"/>
      <c r="Q828" s="49"/>
    </row>
    <row r="829" spans="7:17" s="7" customFormat="1">
      <c r="G829" s="9"/>
      <c r="Q829" s="49"/>
    </row>
    <row r="830" spans="7:17" s="7" customFormat="1">
      <c r="G830" s="9"/>
      <c r="Q830" s="49"/>
    </row>
    <row r="831" spans="7:17" s="7" customFormat="1">
      <c r="G831" s="9"/>
      <c r="Q831" s="49"/>
    </row>
    <row r="832" spans="7:17" s="7" customFormat="1">
      <c r="G832" s="9"/>
      <c r="Q832" s="49"/>
    </row>
    <row r="833" spans="7:17" s="7" customFormat="1">
      <c r="G833" s="9"/>
      <c r="Q833" s="49"/>
    </row>
    <row r="834" spans="7:17" s="7" customFormat="1">
      <c r="G834" s="9"/>
      <c r="Q834" s="49"/>
    </row>
    <row r="835" spans="7:17" s="7" customFormat="1">
      <c r="G835" s="9"/>
      <c r="Q835" s="49"/>
    </row>
    <row r="836" spans="7:17" s="7" customFormat="1">
      <c r="G836" s="9"/>
      <c r="Q836" s="49"/>
    </row>
    <row r="837" spans="7:17" s="7" customFormat="1">
      <c r="G837" s="9"/>
      <c r="Q837" s="49"/>
    </row>
    <row r="838" spans="7:17" s="7" customFormat="1">
      <c r="G838" s="9"/>
      <c r="Q838" s="49"/>
    </row>
    <row r="839" spans="7:17" s="7" customFormat="1">
      <c r="G839" s="9"/>
      <c r="Q839" s="49"/>
    </row>
    <row r="840" spans="7:17" s="7" customFormat="1">
      <c r="G840" s="9"/>
      <c r="Q840" s="49"/>
    </row>
    <row r="841" spans="7:17" s="7" customFormat="1">
      <c r="G841" s="9"/>
      <c r="Q841" s="49"/>
    </row>
    <row r="842" spans="7:17" s="7" customFormat="1">
      <c r="G842" s="9"/>
      <c r="Q842" s="49"/>
    </row>
    <row r="843" spans="7:17" s="7" customFormat="1">
      <c r="G843" s="9"/>
      <c r="Q843" s="49"/>
    </row>
    <row r="844" spans="7:17" s="7" customFormat="1">
      <c r="G844" s="9"/>
      <c r="Q844" s="49"/>
    </row>
    <row r="845" spans="7:17" s="7" customFormat="1">
      <c r="G845" s="9"/>
      <c r="Q845" s="49"/>
    </row>
    <row r="846" spans="7:17" s="7" customFormat="1">
      <c r="G846" s="9"/>
      <c r="Q846" s="49"/>
    </row>
    <row r="847" spans="7:17" s="7" customFormat="1">
      <c r="G847" s="9"/>
      <c r="Q847" s="49"/>
    </row>
    <row r="848" spans="7:17" s="7" customFormat="1">
      <c r="G848" s="9"/>
      <c r="Q848" s="49"/>
    </row>
    <row r="849" spans="7:17" s="7" customFormat="1">
      <c r="G849" s="9"/>
      <c r="Q849" s="49"/>
    </row>
    <row r="850" spans="7:17" s="7" customFormat="1">
      <c r="G850" s="9"/>
      <c r="Q850" s="49"/>
    </row>
    <row r="851" spans="7:17" s="7" customFormat="1">
      <c r="G851" s="9"/>
      <c r="Q851" s="49"/>
    </row>
    <row r="852" spans="7:17" s="7" customFormat="1">
      <c r="G852" s="9"/>
      <c r="Q852" s="49"/>
    </row>
    <row r="853" spans="7:17" s="7" customFormat="1">
      <c r="G853" s="9"/>
      <c r="Q853" s="49"/>
    </row>
    <row r="854" spans="7:17" s="7" customFormat="1">
      <c r="G854" s="9"/>
      <c r="Q854" s="49"/>
    </row>
    <row r="855" spans="7:17" s="7" customFormat="1">
      <c r="G855" s="9"/>
      <c r="Q855" s="49"/>
    </row>
    <row r="856" spans="7:17" s="7" customFormat="1">
      <c r="G856" s="9"/>
      <c r="Q856" s="49"/>
    </row>
    <row r="857" spans="7:17" s="7" customFormat="1">
      <c r="G857" s="9"/>
      <c r="Q857" s="49"/>
    </row>
    <row r="858" spans="7:17" s="7" customFormat="1">
      <c r="G858" s="9"/>
      <c r="Q858" s="49"/>
    </row>
    <row r="859" spans="7:17" s="7" customFormat="1">
      <c r="G859" s="9"/>
      <c r="Q859" s="49"/>
    </row>
    <row r="860" spans="7:17" s="7" customFormat="1">
      <c r="G860" s="9"/>
      <c r="Q860" s="49"/>
    </row>
    <row r="861" spans="7:17" s="7" customFormat="1">
      <c r="G861" s="9"/>
      <c r="Q861" s="49"/>
    </row>
    <row r="862" spans="7:17" s="7" customFormat="1">
      <c r="G862" s="9"/>
      <c r="Q862" s="49"/>
    </row>
    <row r="863" spans="7:17" s="7" customFormat="1">
      <c r="G863" s="9"/>
      <c r="Q863" s="49"/>
    </row>
    <row r="864" spans="7:17" s="7" customFormat="1">
      <c r="G864" s="9"/>
      <c r="Q864" s="49"/>
    </row>
    <row r="865" spans="7:17" s="7" customFormat="1">
      <c r="G865" s="9"/>
      <c r="Q865" s="49"/>
    </row>
    <row r="866" spans="7:17" s="7" customFormat="1">
      <c r="G866" s="9"/>
      <c r="Q866" s="49"/>
    </row>
    <row r="867" spans="7:17" s="7" customFormat="1">
      <c r="G867" s="9"/>
      <c r="Q867" s="49"/>
    </row>
    <row r="868" spans="7:17" s="7" customFormat="1">
      <c r="G868" s="9"/>
      <c r="Q868" s="49"/>
    </row>
    <row r="869" spans="7:17" s="7" customFormat="1">
      <c r="G869" s="9"/>
      <c r="Q869" s="49"/>
    </row>
    <row r="870" spans="7:17" s="7" customFormat="1">
      <c r="G870" s="9"/>
      <c r="Q870" s="49"/>
    </row>
    <row r="871" spans="7:17" s="7" customFormat="1">
      <c r="G871" s="9"/>
      <c r="Q871" s="49"/>
    </row>
    <row r="872" spans="7:17" s="7" customFormat="1">
      <c r="G872" s="9"/>
      <c r="Q872" s="49"/>
    </row>
    <row r="873" spans="7:17" s="7" customFormat="1">
      <c r="G873" s="9"/>
      <c r="Q873" s="49"/>
    </row>
    <row r="874" spans="7:17" s="7" customFormat="1">
      <c r="G874" s="9"/>
      <c r="Q874" s="49"/>
    </row>
    <row r="875" spans="7:17" s="7" customFormat="1">
      <c r="G875" s="9"/>
      <c r="Q875" s="49"/>
    </row>
    <row r="876" spans="7:17" s="7" customFormat="1">
      <c r="G876" s="9"/>
      <c r="Q876" s="49"/>
    </row>
    <row r="877" spans="7:17" s="7" customFormat="1">
      <c r="G877" s="9"/>
      <c r="Q877" s="49"/>
    </row>
    <row r="878" spans="7:17" s="7" customFormat="1">
      <c r="G878" s="9"/>
      <c r="Q878" s="49"/>
    </row>
    <row r="879" spans="7:17" s="7" customFormat="1">
      <c r="G879" s="9"/>
      <c r="Q879" s="49"/>
    </row>
    <row r="880" spans="7:17" s="7" customFormat="1">
      <c r="G880" s="9"/>
      <c r="Q880" s="49"/>
    </row>
    <row r="881" spans="7:17" s="7" customFormat="1">
      <c r="G881" s="9"/>
      <c r="Q881" s="49"/>
    </row>
    <row r="882" spans="7:17" s="7" customFormat="1">
      <c r="G882" s="9"/>
      <c r="Q882" s="49"/>
    </row>
    <row r="883" spans="7:17" s="7" customFormat="1">
      <c r="G883" s="9"/>
      <c r="Q883" s="49"/>
    </row>
    <row r="884" spans="7:17" s="7" customFormat="1">
      <c r="G884" s="9"/>
      <c r="Q884" s="49"/>
    </row>
    <row r="885" spans="7:17" s="7" customFormat="1">
      <c r="G885" s="9"/>
      <c r="Q885" s="49"/>
    </row>
    <row r="886" spans="7:17" s="7" customFormat="1">
      <c r="G886" s="9"/>
      <c r="Q886" s="49"/>
    </row>
    <row r="887" spans="7:17" s="7" customFormat="1">
      <c r="G887" s="9"/>
      <c r="Q887" s="49"/>
    </row>
    <row r="888" spans="7:17" s="7" customFormat="1">
      <c r="G888" s="9"/>
      <c r="Q888" s="49"/>
    </row>
    <row r="889" spans="7:17" s="7" customFormat="1">
      <c r="G889" s="9"/>
      <c r="Q889" s="49"/>
    </row>
    <row r="890" spans="7:17" s="7" customFormat="1">
      <c r="G890" s="9"/>
      <c r="Q890" s="49"/>
    </row>
    <row r="891" spans="7:17" s="7" customFormat="1">
      <c r="G891" s="9"/>
      <c r="Q891" s="49"/>
    </row>
    <row r="892" spans="7:17" s="7" customFormat="1">
      <c r="G892" s="9"/>
      <c r="Q892" s="49"/>
    </row>
    <row r="893" spans="7:17" s="7" customFormat="1">
      <c r="G893" s="9"/>
      <c r="Q893" s="49"/>
    </row>
    <row r="894" spans="7:17" s="7" customFormat="1">
      <c r="G894" s="9"/>
      <c r="Q894" s="49"/>
    </row>
    <row r="895" spans="7:17" s="7" customFormat="1">
      <c r="G895" s="9"/>
      <c r="Q895" s="49"/>
    </row>
    <row r="896" spans="7:17" s="7" customFormat="1">
      <c r="G896" s="9"/>
      <c r="Q896" s="49"/>
    </row>
    <row r="897" spans="7:17" s="7" customFormat="1">
      <c r="G897" s="9"/>
      <c r="Q897" s="49"/>
    </row>
    <row r="898" spans="7:17" s="7" customFormat="1">
      <c r="G898" s="9"/>
      <c r="Q898" s="49"/>
    </row>
    <row r="899" spans="7:17" s="7" customFormat="1">
      <c r="G899" s="9"/>
      <c r="Q899" s="49"/>
    </row>
    <row r="900" spans="7:17" s="7" customFormat="1">
      <c r="G900" s="9"/>
      <c r="Q900" s="49"/>
    </row>
    <row r="901" spans="7:17" s="7" customFormat="1">
      <c r="G901" s="9"/>
      <c r="Q901" s="49"/>
    </row>
    <row r="902" spans="7:17" s="7" customFormat="1">
      <c r="G902" s="9"/>
      <c r="Q902" s="49"/>
    </row>
    <row r="903" spans="7:17" s="7" customFormat="1">
      <c r="G903" s="9"/>
      <c r="Q903" s="49"/>
    </row>
    <row r="904" spans="7:17" s="7" customFormat="1">
      <c r="G904" s="9"/>
      <c r="Q904" s="49"/>
    </row>
    <row r="905" spans="7:17" s="7" customFormat="1">
      <c r="G905" s="9"/>
      <c r="Q905" s="49"/>
    </row>
    <row r="906" spans="7:17" s="7" customFormat="1">
      <c r="G906" s="9"/>
      <c r="Q906" s="49"/>
    </row>
    <row r="907" spans="7:17" s="7" customFormat="1">
      <c r="G907" s="9"/>
      <c r="Q907" s="49"/>
    </row>
    <row r="908" spans="7:17" s="7" customFormat="1">
      <c r="G908" s="9"/>
      <c r="Q908" s="49"/>
    </row>
    <row r="909" spans="7:17" s="7" customFormat="1">
      <c r="G909" s="9"/>
      <c r="Q909" s="49"/>
    </row>
    <row r="910" spans="7:17" s="7" customFormat="1">
      <c r="G910" s="9"/>
      <c r="Q910" s="49"/>
    </row>
    <row r="911" spans="7:17" s="7" customFormat="1">
      <c r="G911" s="9"/>
      <c r="Q911" s="49"/>
    </row>
    <row r="912" spans="7:17" s="7" customFormat="1">
      <c r="G912" s="9"/>
      <c r="Q912" s="49"/>
    </row>
    <row r="913" spans="7:17" s="7" customFormat="1">
      <c r="G913" s="9"/>
      <c r="Q913" s="49"/>
    </row>
    <row r="914" spans="7:17" s="7" customFormat="1">
      <c r="G914" s="9"/>
      <c r="Q914" s="49"/>
    </row>
    <row r="915" spans="7:17" s="7" customFormat="1">
      <c r="G915" s="9"/>
      <c r="Q915" s="49"/>
    </row>
    <row r="916" spans="7:17" s="7" customFormat="1">
      <c r="G916" s="9"/>
      <c r="Q916" s="49"/>
    </row>
    <row r="917" spans="7:17" s="7" customFormat="1">
      <c r="G917" s="9"/>
      <c r="Q917" s="49"/>
    </row>
    <row r="918" spans="7:17" s="7" customFormat="1">
      <c r="G918" s="9"/>
      <c r="Q918" s="49"/>
    </row>
    <row r="919" spans="7:17" s="7" customFormat="1">
      <c r="G919" s="9"/>
      <c r="Q919" s="49"/>
    </row>
    <row r="920" spans="7:17" s="7" customFormat="1">
      <c r="G920" s="9"/>
      <c r="Q920" s="49"/>
    </row>
    <row r="921" spans="7:17" s="7" customFormat="1">
      <c r="G921" s="9"/>
      <c r="Q921" s="49"/>
    </row>
    <row r="922" spans="7:17" s="7" customFormat="1">
      <c r="G922" s="9"/>
      <c r="Q922" s="49"/>
    </row>
    <row r="923" spans="7:17" s="7" customFormat="1">
      <c r="G923" s="9"/>
      <c r="Q923" s="49"/>
    </row>
    <row r="924" spans="7:17" s="7" customFormat="1">
      <c r="G924" s="9"/>
      <c r="Q924" s="49"/>
    </row>
    <row r="925" spans="7:17" s="7" customFormat="1">
      <c r="G925" s="9"/>
      <c r="Q925" s="49"/>
    </row>
    <row r="926" spans="7:17" s="7" customFormat="1">
      <c r="G926" s="9"/>
      <c r="Q926" s="49"/>
    </row>
    <row r="927" spans="7:17" s="7" customFormat="1">
      <c r="G927" s="9"/>
      <c r="Q927" s="49"/>
    </row>
    <row r="928" spans="7:17" s="7" customFormat="1">
      <c r="G928" s="9"/>
      <c r="Q928" s="49"/>
    </row>
    <row r="929" spans="7:17" s="7" customFormat="1">
      <c r="G929" s="9"/>
      <c r="Q929" s="49"/>
    </row>
    <row r="930" spans="7:17" s="7" customFormat="1">
      <c r="G930" s="9"/>
      <c r="Q930" s="49"/>
    </row>
    <row r="931" spans="7:17" s="7" customFormat="1">
      <c r="G931" s="9"/>
      <c r="Q931" s="49"/>
    </row>
    <row r="932" spans="7:17" s="7" customFormat="1">
      <c r="G932" s="9"/>
      <c r="Q932" s="49"/>
    </row>
    <row r="933" spans="7:17" s="7" customFormat="1">
      <c r="G933" s="9"/>
      <c r="Q933" s="49"/>
    </row>
    <row r="934" spans="7:17" s="7" customFormat="1">
      <c r="G934" s="9"/>
      <c r="Q934" s="49"/>
    </row>
    <row r="935" spans="7:17" s="7" customFormat="1">
      <c r="G935" s="9"/>
      <c r="Q935" s="49"/>
    </row>
    <row r="936" spans="7:17" s="7" customFormat="1">
      <c r="G936" s="9"/>
      <c r="Q936" s="49"/>
    </row>
    <row r="937" spans="7:17" s="7" customFormat="1">
      <c r="G937" s="9"/>
      <c r="Q937" s="49"/>
    </row>
    <row r="938" spans="7:17" s="7" customFormat="1">
      <c r="G938" s="9"/>
      <c r="Q938" s="49"/>
    </row>
    <row r="939" spans="7:17" s="7" customFormat="1">
      <c r="G939" s="9"/>
      <c r="Q939" s="49"/>
    </row>
    <row r="940" spans="7:17" s="7" customFormat="1">
      <c r="G940" s="9"/>
      <c r="Q940" s="49"/>
    </row>
    <row r="941" spans="7:17" s="7" customFormat="1">
      <c r="G941" s="9"/>
      <c r="Q941" s="49"/>
    </row>
    <row r="942" spans="7:17" s="7" customFormat="1">
      <c r="G942" s="9"/>
      <c r="Q942" s="49"/>
    </row>
    <row r="943" spans="7:17" s="7" customFormat="1">
      <c r="G943" s="9"/>
      <c r="Q943" s="49"/>
    </row>
    <row r="944" spans="7:17" s="7" customFormat="1">
      <c r="G944" s="9"/>
      <c r="Q944" s="49"/>
    </row>
    <row r="945" spans="7:17" s="7" customFormat="1">
      <c r="G945" s="9"/>
      <c r="Q945" s="49"/>
    </row>
    <row r="946" spans="7:17" s="7" customFormat="1">
      <c r="G946" s="9"/>
      <c r="Q946" s="49"/>
    </row>
    <row r="947" spans="7:17" s="7" customFormat="1">
      <c r="G947" s="9"/>
      <c r="Q947" s="49"/>
    </row>
    <row r="948" spans="7:17" s="7" customFormat="1">
      <c r="G948" s="9"/>
      <c r="Q948" s="49"/>
    </row>
    <row r="949" spans="7:17" s="7" customFormat="1">
      <c r="G949" s="9"/>
      <c r="Q949" s="49"/>
    </row>
    <row r="950" spans="7:17" s="7" customFormat="1">
      <c r="G950" s="9"/>
      <c r="Q950" s="49"/>
    </row>
    <row r="951" spans="7:17" s="7" customFormat="1">
      <c r="G951" s="9"/>
      <c r="Q951" s="49"/>
    </row>
    <row r="952" spans="7:17" s="7" customFormat="1">
      <c r="G952" s="9"/>
      <c r="Q952" s="49"/>
    </row>
    <row r="953" spans="7:17" s="7" customFormat="1">
      <c r="G953" s="9"/>
      <c r="Q953" s="49"/>
    </row>
    <row r="954" spans="7:17" s="7" customFormat="1">
      <c r="G954" s="9"/>
      <c r="Q954" s="49"/>
    </row>
    <row r="955" spans="7:17" s="7" customFormat="1">
      <c r="G955" s="9"/>
      <c r="Q955" s="49"/>
    </row>
    <row r="956" spans="7:17" s="7" customFormat="1">
      <c r="G956" s="9"/>
      <c r="Q956" s="49"/>
    </row>
    <row r="957" spans="7:17" s="7" customFormat="1">
      <c r="G957" s="9"/>
      <c r="Q957" s="49"/>
    </row>
    <row r="958" spans="7:17" s="7" customFormat="1">
      <c r="G958" s="9"/>
      <c r="Q958" s="49"/>
    </row>
    <row r="959" spans="7:17" s="7" customFormat="1">
      <c r="G959" s="9"/>
      <c r="Q959" s="49"/>
    </row>
    <row r="960" spans="7:17" s="7" customFormat="1">
      <c r="G960" s="9"/>
      <c r="Q960" s="49"/>
    </row>
    <row r="961" spans="7:17" s="7" customFormat="1">
      <c r="G961" s="9"/>
      <c r="Q961" s="49"/>
    </row>
    <row r="962" spans="7:17" s="7" customFormat="1">
      <c r="G962" s="9"/>
      <c r="Q962" s="49"/>
    </row>
    <row r="963" spans="7:17" s="7" customFormat="1">
      <c r="G963" s="9"/>
      <c r="Q963" s="49"/>
    </row>
    <row r="964" spans="7:17" s="7" customFormat="1">
      <c r="G964" s="9"/>
      <c r="Q964" s="49"/>
    </row>
    <row r="965" spans="7:17" s="7" customFormat="1">
      <c r="G965" s="9"/>
      <c r="Q965" s="49"/>
    </row>
    <row r="966" spans="7:17" s="7" customFormat="1">
      <c r="G966" s="9"/>
      <c r="Q966" s="49"/>
    </row>
    <row r="967" spans="7:17" s="7" customFormat="1">
      <c r="G967" s="9"/>
      <c r="Q967" s="49"/>
    </row>
    <row r="968" spans="7:17" s="7" customFormat="1">
      <c r="G968" s="9"/>
      <c r="Q968" s="49"/>
    </row>
    <row r="969" spans="7:17" s="7" customFormat="1">
      <c r="G969" s="9"/>
      <c r="Q969" s="49"/>
    </row>
    <row r="970" spans="7:17" s="7" customFormat="1">
      <c r="G970" s="9"/>
      <c r="Q970" s="49"/>
    </row>
    <row r="971" spans="7:17" s="7" customFormat="1">
      <c r="G971" s="9"/>
      <c r="Q971" s="49"/>
    </row>
    <row r="972" spans="7:17" s="7" customFormat="1">
      <c r="G972" s="9"/>
      <c r="Q972" s="49"/>
    </row>
    <row r="973" spans="7:17" s="7" customFormat="1">
      <c r="G973" s="9"/>
      <c r="Q973" s="49"/>
    </row>
    <row r="974" spans="7:17" s="7" customFormat="1">
      <c r="G974" s="9"/>
      <c r="Q974" s="49"/>
    </row>
    <row r="975" spans="7:17" s="7" customFormat="1">
      <c r="G975" s="9"/>
      <c r="Q975" s="49"/>
    </row>
    <row r="976" spans="7:17" s="7" customFormat="1">
      <c r="G976" s="9"/>
      <c r="Q976" s="49"/>
    </row>
    <row r="977" spans="7:17" s="7" customFormat="1">
      <c r="G977" s="9"/>
      <c r="Q977" s="49"/>
    </row>
    <row r="978" spans="7:17" s="7" customFormat="1">
      <c r="G978" s="9"/>
      <c r="Q978" s="49"/>
    </row>
    <row r="979" spans="7:17" s="7" customFormat="1">
      <c r="G979" s="9"/>
      <c r="Q979" s="49"/>
    </row>
    <row r="980" spans="7:17" s="7" customFormat="1">
      <c r="G980" s="9"/>
      <c r="Q980" s="49"/>
    </row>
    <row r="981" spans="7:17" s="7" customFormat="1">
      <c r="G981" s="9"/>
      <c r="Q981" s="49"/>
    </row>
    <row r="982" spans="7:17" s="7" customFormat="1">
      <c r="G982" s="9"/>
      <c r="Q982" s="49"/>
    </row>
    <row r="983" spans="7:17" s="7" customFormat="1">
      <c r="G983" s="9"/>
      <c r="Q983" s="49"/>
    </row>
    <row r="984" spans="7:17" s="7" customFormat="1">
      <c r="G984" s="9"/>
      <c r="Q984" s="49"/>
    </row>
    <row r="985" spans="7:17" s="7" customFormat="1">
      <c r="G985" s="9"/>
      <c r="Q985" s="49"/>
    </row>
    <row r="986" spans="7:17" s="7" customFormat="1">
      <c r="G986" s="9"/>
      <c r="Q986" s="49"/>
    </row>
    <row r="987" spans="7:17" s="7" customFormat="1">
      <c r="G987" s="9"/>
      <c r="Q987" s="49"/>
    </row>
    <row r="988" spans="7:17" s="7" customFormat="1">
      <c r="G988" s="9"/>
      <c r="Q988" s="49"/>
    </row>
    <row r="989" spans="7:17" s="7" customFormat="1">
      <c r="G989" s="9"/>
      <c r="Q989" s="49"/>
    </row>
    <row r="990" spans="7:17" s="7" customFormat="1">
      <c r="G990" s="9"/>
      <c r="Q990" s="49"/>
    </row>
    <row r="991" spans="7:17" s="7" customFormat="1">
      <c r="G991" s="9"/>
      <c r="Q991" s="49"/>
    </row>
    <row r="992" spans="7:17" s="7" customFormat="1">
      <c r="G992" s="9"/>
      <c r="Q992" s="49"/>
    </row>
    <row r="993" spans="7:17" s="7" customFormat="1">
      <c r="G993" s="9"/>
      <c r="Q993" s="49"/>
    </row>
    <row r="994" spans="7:17" s="7" customFormat="1">
      <c r="G994" s="9"/>
      <c r="Q994" s="49"/>
    </row>
    <row r="995" spans="7:17" s="7" customFormat="1">
      <c r="G995" s="9"/>
      <c r="Q995" s="49"/>
    </row>
    <row r="996" spans="7:17" s="7" customFormat="1">
      <c r="G996" s="9"/>
      <c r="Q996" s="49"/>
    </row>
    <row r="997" spans="7:17" s="7" customFormat="1">
      <c r="G997" s="9"/>
      <c r="Q997" s="49"/>
    </row>
    <row r="998" spans="7:17" s="7" customFormat="1">
      <c r="G998" s="9"/>
      <c r="Q998" s="49"/>
    </row>
    <row r="999" spans="7:17" s="7" customFormat="1">
      <c r="G999" s="9"/>
      <c r="Q999" s="49"/>
    </row>
    <row r="1000" spans="7:17" s="7" customFormat="1">
      <c r="G1000" s="9"/>
      <c r="Q1000" s="49"/>
    </row>
    <row r="1001" spans="7:17" s="7" customFormat="1">
      <c r="G1001" s="9"/>
      <c r="Q1001" s="49"/>
    </row>
    <row r="1002" spans="7:17" s="7" customFormat="1">
      <c r="G1002" s="9"/>
      <c r="Q1002" s="49"/>
    </row>
    <row r="1003" spans="7:17" s="7" customFormat="1">
      <c r="G1003" s="9"/>
      <c r="Q1003" s="49"/>
    </row>
    <row r="1004" spans="7:17" s="7" customFormat="1">
      <c r="G1004" s="9"/>
      <c r="Q1004" s="49"/>
    </row>
    <row r="1005" spans="7:17" s="7" customFormat="1">
      <c r="G1005" s="9"/>
      <c r="Q1005" s="49"/>
    </row>
    <row r="1006" spans="7:17" s="7" customFormat="1">
      <c r="G1006" s="9"/>
      <c r="Q1006" s="49"/>
    </row>
    <row r="1007" spans="7:17" s="7" customFormat="1">
      <c r="G1007" s="9"/>
      <c r="Q1007" s="49"/>
    </row>
    <row r="1008" spans="7:17" s="7" customFormat="1">
      <c r="G1008" s="9"/>
      <c r="Q1008" s="49"/>
    </row>
    <row r="1009" spans="7:17" s="7" customFormat="1">
      <c r="G1009" s="9"/>
      <c r="Q1009" s="49"/>
    </row>
    <row r="1010" spans="7:17" s="7" customFormat="1">
      <c r="G1010" s="9"/>
      <c r="Q1010" s="49"/>
    </row>
    <row r="1011" spans="7:17" s="7" customFormat="1">
      <c r="G1011" s="9"/>
      <c r="Q1011" s="49"/>
    </row>
    <row r="1012" spans="7:17" s="7" customFormat="1">
      <c r="G1012" s="9"/>
      <c r="Q1012" s="49"/>
    </row>
    <row r="1013" spans="7:17" s="7" customFormat="1">
      <c r="G1013" s="9"/>
      <c r="Q1013" s="49"/>
    </row>
    <row r="1014" spans="7:17" s="7" customFormat="1">
      <c r="G1014" s="9"/>
      <c r="Q1014" s="49"/>
    </row>
    <row r="1015" spans="7:17" s="7" customFormat="1">
      <c r="G1015" s="9"/>
      <c r="Q1015" s="49"/>
    </row>
    <row r="1016" spans="7:17" s="7" customFormat="1">
      <c r="G1016" s="9"/>
      <c r="Q1016" s="49"/>
    </row>
    <row r="1017" spans="7:17" s="7" customFormat="1">
      <c r="G1017" s="9"/>
      <c r="Q1017" s="49"/>
    </row>
    <row r="1018" spans="7:17" s="7" customFormat="1">
      <c r="G1018" s="9"/>
      <c r="Q1018" s="49"/>
    </row>
    <row r="1019" spans="7:17" s="7" customFormat="1">
      <c r="G1019" s="9"/>
      <c r="Q1019" s="49"/>
    </row>
    <row r="1020" spans="7:17" s="7" customFormat="1">
      <c r="G1020" s="9"/>
      <c r="Q1020" s="49"/>
    </row>
    <row r="1021" spans="7:17" s="7" customFormat="1">
      <c r="G1021" s="9"/>
      <c r="Q1021" s="49"/>
    </row>
    <row r="1022" spans="7:17" s="7" customFormat="1">
      <c r="G1022" s="9"/>
      <c r="Q1022" s="49"/>
    </row>
    <row r="1023" spans="7:17" s="7" customFormat="1">
      <c r="G1023" s="9"/>
      <c r="Q1023" s="49"/>
    </row>
    <row r="1024" spans="7:17" s="7" customFormat="1">
      <c r="G1024" s="9"/>
      <c r="Q1024" s="49"/>
    </row>
    <row r="1025" spans="7:17" s="7" customFormat="1">
      <c r="G1025" s="9"/>
      <c r="Q1025" s="49"/>
    </row>
    <row r="1026" spans="7:17" s="7" customFormat="1">
      <c r="G1026" s="9"/>
      <c r="Q1026" s="49"/>
    </row>
    <row r="1027" spans="7:17" s="7" customFormat="1">
      <c r="G1027" s="9"/>
      <c r="Q1027" s="49"/>
    </row>
    <row r="1028" spans="7:17" s="7" customFormat="1">
      <c r="G1028" s="9"/>
      <c r="Q1028" s="49"/>
    </row>
    <row r="1029" spans="7:17" s="7" customFormat="1">
      <c r="G1029" s="9"/>
      <c r="Q1029" s="49"/>
    </row>
    <row r="1030" spans="7:17" s="7" customFormat="1">
      <c r="G1030" s="9"/>
      <c r="Q1030" s="49"/>
    </row>
    <row r="1031" spans="7:17" s="7" customFormat="1">
      <c r="G1031" s="9"/>
      <c r="Q1031" s="49"/>
    </row>
    <row r="1032" spans="7:17" s="7" customFormat="1">
      <c r="G1032" s="9"/>
      <c r="Q1032" s="49"/>
    </row>
    <row r="1033" spans="7:17" s="7" customFormat="1">
      <c r="G1033" s="9"/>
      <c r="Q1033" s="49"/>
    </row>
    <row r="1034" spans="7:17" s="7" customFormat="1">
      <c r="G1034" s="9"/>
      <c r="Q1034" s="49"/>
    </row>
    <row r="1035" spans="7:17" s="7" customFormat="1">
      <c r="G1035" s="9"/>
      <c r="Q1035" s="49"/>
    </row>
    <row r="1036" spans="7:17" s="7" customFormat="1">
      <c r="G1036" s="9"/>
      <c r="Q1036" s="49"/>
    </row>
    <row r="1037" spans="7:17" s="7" customFormat="1">
      <c r="G1037" s="9"/>
      <c r="Q1037" s="49"/>
    </row>
    <row r="1038" spans="7:17" s="7" customFormat="1">
      <c r="G1038" s="9"/>
      <c r="Q1038" s="49"/>
    </row>
    <row r="1039" spans="7:17" s="7" customFormat="1">
      <c r="G1039" s="9"/>
      <c r="Q1039" s="49"/>
    </row>
    <row r="1040" spans="7:17" s="7" customFormat="1">
      <c r="G1040" s="9"/>
      <c r="Q1040" s="49"/>
    </row>
    <row r="1041" spans="7:17" s="7" customFormat="1">
      <c r="G1041" s="9"/>
      <c r="Q1041" s="49"/>
    </row>
    <row r="1042" spans="7:17" s="7" customFormat="1">
      <c r="G1042" s="9"/>
      <c r="Q1042" s="49"/>
    </row>
    <row r="1043" spans="7:17" s="7" customFormat="1">
      <c r="G1043" s="9"/>
      <c r="Q1043" s="49"/>
    </row>
    <row r="1044" spans="7:17" s="7" customFormat="1">
      <c r="G1044" s="9"/>
      <c r="Q1044" s="49"/>
    </row>
    <row r="1045" spans="7:17" s="7" customFormat="1">
      <c r="G1045" s="9"/>
      <c r="Q1045" s="49"/>
    </row>
    <row r="1046" spans="7:17" s="7" customFormat="1">
      <c r="G1046" s="9"/>
      <c r="Q1046" s="49"/>
    </row>
    <row r="1047" spans="7:17" s="7" customFormat="1">
      <c r="G1047" s="9"/>
      <c r="Q1047" s="49"/>
    </row>
    <row r="1048" spans="7:17" s="7" customFormat="1">
      <c r="G1048" s="9"/>
      <c r="Q1048" s="49"/>
    </row>
    <row r="1049" spans="7:17" s="7" customFormat="1">
      <c r="G1049" s="9"/>
      <c r="Q1049" s="49"/>
    </row>
    <row r="1050" spans="7:17" s="7" customFormat="1">
      <c r="G1050" s="9"/>
      <c r="Q1050" s="49"/>
    </row>
    <row r="1051" spans="7:17" s="7" customFormat="1">
      <c r="G1051" s="9"/>
      <c r="Q1051" s="49"/>
    </row>
    <row r="1052" spans="7:17" s="7" customFormat="1">
      <c r="G1052" s="9"/>
      <c r="Q1052" s="49"/>
    </row>
    <row r="1053" spans="7:17" s="7" customFormat="1">
      <c r="G1053" s="9"/>
      <c r="Q1053" s="49"/>
    </row>
    <row r="1054" spans="7:17" s="7" customFormat="1">
      <c r="G1054" s="9"/>
      <c r="Q1054" s="49"/>
    </row>
    <row r="1055" spans="7:17" s="7" customFormat="1">
      <c r="G1055" s="9"/>
      <c r="Q1055" s="49"/>
    </row>
    <row r="1056" spans="7:17" s="7" customFormat="1">
      <c r="G1056" s="9"/>
      <c r="Q1056" s="49"/>
    </row>
    <row r="1057" spans="7:17" s="7" customFormat="1">
      <c r="G1057" s="9"/>
      <c r="Q1057" s="49"/>
    </row>
    <row r="1058" spans="7:17" s="7" customFormat="1">
      <c r="G1058" s="9"/>
      <c r="Q1058" s="49"/>
    </row>
    <row r="1059" spans="7:17" s="7" customFormat="1">
      <c r="G1059" s="9"/>
      <c r="Q1059" s="49"/>
    </row>
    <row r="1060" spans="7:17" s="7" customFormat="1">
      <c r="G1060" s="9"/>
      <c r="Q1060" s="49"/>
    </row>
    <row r="1061" spans="7:17" s="7" customFormat="1">
      <c r="G1061" s="9"/>
      <c r="Q1061" s="49"/>
    </row>
    <row r="1062" spans="7:17" s="7" customFormat="1">
      <c r="G1062" s="9"/>
      <c r="Q1062" s="49"/>
    </row>
    <row r="1063" spans="7:17" s="7" customFormat="1">
      <c r="G1063" s="9"/>
      <c r="Q1063" s="49"/>
    </row>
    <row r="1064" spans="7:17" s="7" customFormat="1">
      <c r="G1064" s="9"/>
      <c r="Q1064" s="49"/>
    </row>
    <row r="1065" spans="7:17" s="7" customFormat="1">
      <c r="G1065" s="9"/>
      <c r="Q1065" s="49"/>
    </row>
    <row r="1066" spans="7:17" s="7" customFormat="1">
      <c r="G1066" s="9"/>
      <c r="Q1066" s="49"/>
    </row>
    <row r="1067" spans="7:17" s="7" customFormat="1">
      <c r="G1067" s="9"/>
      <c r="Q1067" s="49"/>
    </row>
    <row r="1068" spans="7:17" s="7" customFormat="1">
      <c r="G1068" s="9"/>
      <c r="Q1068" s="49"/>
    </row>
    <row r="1069" spans="7:17" s="7" customFormat="1">
      <c r="G1069" s="9"/>
      <c r="Q1069" s="49"/>
    </row>
    <row r="1070" spans="7:17" s="7" customFormat="1">
      <c r="G1070" s="9"/>
      <c r="Q1070" s="49"/>
    </row>
    <row r="1071" spans="7:17" s="7" customFormat="1">
      <c r="G1071" s="9"/>
      <c r="Q1071" s="49"/>
    </row>
    <row r="1072" spans="7:17" s="7" customFormat="1">
      <c r="G1072" s="9"/>
      <c r="Q1072" s="49"/>
    </row>
    <row r="1073" spans="7:17" s="7" customFormat="1">
      <c r="G1073" s="9"/>
      <c r="Q1073" s="49"/>
    </row>
    <row r="1074" spans="7:17" s="7" customFormat="1">
      <c r="G1074" s="9"/>
      <c r="Q1074" s="49"/>
    </row>
    <row r="1075" spans="7:17" s="7" customFormat="1">
      <c r="G1075" s="9"/>
      <c r="Q1075" s="49"/>
    </row>
    <row r="1076" spans="7:17" s="7" customFormat="1">
      <c r="G1076" s="9"/>
      <c r="Q1076" s="49"/>
    </row>
    <row r="1077" spans="7:17" s="7" customFormat="1">
      <c r="G1077" s="9"/>
      <c r="Q1077" s="49"/>
    </row>
    <row r="1078" spans="7:17" s="7" customFormat="1">
      <c r="G1078" s="9"/>
      <c r="Q1078" s="49"/>
    </row>
    <row r="1079" spans="7:17" s="7" customFormat="1">
      <c r="G1079" s="9"/>
      <c r="Q1079" s="49"/>
    </row>
    <row r="1080" spans="7:17" s="7" customFormat="1">
      <c r="G1080" s="9"/>
      <c r="Q1080" s="49"/>
    </row>
    <row r="1081" spans="7:17" s="7" customFormat="1">
      <c r="G1081" s="9"/>
      <c r="Q1081" s="49"/>
    </row>
    <row r="1082" spans="7:17" s="7" customFormat="1">
      <c r="G1082" s="9"/>
      <c r="Q1082" s="49"/>
    </row>
    <row r="1083" spans="7:17" s="7" customFormat="1">
      <c r="G1083" s="9"/>
      <c r="Q1083" s="49"/>
    </row>
    <row r="1084" spans="7:17" s="7" customFormat="1">
      <c r="G1084" s="9"/>
      <c r="Q1084" s="49"/>
    </row>
    <row r="1085" spans="7:17" s="7" customFormat="1">
      <c r="G1085" s="9"/>
      <c r="Q1085" s="49"/>
    </row>
    <row r="1086" spans="7:17" s="7" customFormat="1">
      <c r="G1086" s="9"/>
      <c r="Q1086" s="49"/>
    </row>
    <row r="1087" spans="7:17" s="7" customFormat="1">
      <c r="G1087" s="9"/>
      <c r="Q1087" s="49"/>
    </row>
    <row r="1088" spans="7:17" s="7" customFormat="1">
      <c r="G1088" s="9"/>
      <c r="Q1088" s="49"/>
    </row>
    <row r="1089" spans="7:17" s="7" customFormat="1">
      <c r="G1089" s="9"/>
      <c r="Q1089" s="49"/>
    </row>
    <row r="1090" spans="7:17" s="7" customFormat="1">
      <c r="G1090" s="9"/>
      <c r="Q1090" s="49"/>
    </row>
    <row r="1091" spans="7:17" s="7" customFormat="1">
      <c r="G1091" s="9"/>
      <c r="Q1091" s="49"/>
    </row>
    <row r="1092" spans="7:17" s="7" customFormat="1">
      <c r="G1092" s="9"/>
      <c r="Q1092" s="49"/>
    </row>
    <row r="1093" spans="7:17" s="7" customFormat="1">
      <c r="G1093" s="9"/>
      <c r="Q1093" s="49"/>
    </row>
    <row r="1094" spans="7:17" s="7" customFormat="1">
      <c r="G1094" s="9"/>
      <c r="Q1094" s="49"/>
    </row>
    <row r="1095" spans="7:17" s="7" customFormat="1">
      <c r="G1095" s="9"/>
      <c r="Q1095" s="49"/>
    </row>
    <row r="1096" spans="7:17" s="7" customFormat="1">
      <c r="G1096" s="9"/>
      <c r="Q1096" s="49"/>
    </row>
    <row r="1097" spans="7:17" s="7" customFormat="1">
      <c r="G1097" s="9"/>
      <c r="Q1097" s="49"/>
    </row>
    <row r="1098" spans="7:17" s="7" customFormat="1">
      <c r="G1098" s="9"/>
      <c r="Q1098" s="49"/>
    </row>
    <row r="1099" spans="7:17" s="7" customFormat="1">
      <c r="G1099" s="9"/>
      <c r="Q1099" s="49"/>
    </row>
    <row r="1100" spans="7:17" s="7" customFormat="1">
      <c r="G1100" s="9"/>
      <c r="Q1100" s="49"/>
    </row>
    <row r="1101" spans="7:17" s="7" customFormat="1">
      <c r="G1101" s="9"/>
      <c r="Q1101" s="49"/>
    </row>
    <row r="1102" spans="7:17" s="7" customFormat="1">
      <c r="G1102" s="9"/>
      <c r="Q1102" s="49"/>
    </row>
    <row r="1103" spans="7:17" s="7" customFormat="1">
      <c r="G1103" s="9"/>
      <c r="Q1103" s="49"/>
    </row>
    <row r="1104" spans="7:17" s="7" customFormat="1">
      <c r="G1104" s="9"/>
      <c r="Q1104" s="49"/>
    </row>
    <row r="1105" spans="7:17" s="7" customFormat="1">
      <c r="G1105" s="9"/>
      <c r="Q1105" s="49"/>
    </row>
    <row r="1106" spans="7:17" s="7" customFormat="1">
      <c r="G1106" s="9"/>
      <c r="Q1106" s="49"/>
    </row>
    <row r="1107" spans="7:17" s="7" customFormat="1">
      <c r="G1107" s="9"/>
      <c r="Q1107" s="49"/>
    </row>
    <row r="1108" spans="7:17" s="7" customFormat="1">
      <c r="G1108" s="9"/>
      <c r="Q1108" s="49"/>
    </row>
    <row r="1109" spans="7:17" s="7" customFormat="1">
      <c r="G1109" s="9"/>
      <c r="Q1109" s="49"/>
    </row>
    <row r="1110" spans="7:17" s="7" customFormat="1">
      <c r="G1110" s="9"/>
      <c r="Q1110" s="49"/>
    </row>
    <row r="1111" spans="7:17" s="7" customFormat="1">
      <c r="G1111" s="9"/>
      <c r="Q1111" s="49"/>
    </row>
    <row r="1112" spans="7:17" s="7" customFormat="1">
      <c r="G1112" s="9"/>
      <c r="Q1112" s="49"/>
    </row>
    <row r="1113" spans="7:17" s="7" customFormat="1">
      <c r="G1113" s="9"/>
      <c r="Q1113" s="49"/>
    </row>
    <row r="1114" spans="7:17" s="7" customFormat="1">
      <c r="G1114" s="9"/>
      <c r="Q1114" s="49"/>
    </row>
    <row r="1115" spans="7:17" s="7" customFormat="1">
      <c r="G1115" s="9"/>
      <c r="Q1115" s="49"/>
    </row>
    <row r="1116" spans="7:17" s="7" customFormat="1">
      <c r="G1116" s="9"/>
      <c r="Q1116" s="49"/>
    </row>
    <row r="1117" spans="7:17" s="7" customFormat="1">
      <c r="G1117" s="9"/>
      <c r="Q1117" s="49"/>
    </row>
    <row r="1118" spans="7:17" s="7" customFormat="1">
      <c r="G1118" s="9"/>
      <c r="Q1118" s="49"/>
    </row>
    <row r="1119" spans="7:17" s="7" customFormat="1">
      <c r="G1119" s="9"/>
      <c r="Q1119" s="49"/>
    </row>
    <row r="1120" spans="7:17" s="7" customFormat="1">
      <c r="G1120" s="9"/>
      <c r="Q1120" s="49"/>
    </row>
    <row r="1121" spans="7:17" s="7" customFormat="1">
      <c r="G1121" s="9"/>
      <c r="Q1121" s="49"/>
    </row>
    <row r="1122" spans="7:17" s="7" customFormat="1">
      <c r="G1122" s="9"/>
      <c r="Q1122" s="49"/>
    </row>
    <row r="1123" spans="7:17" s="7" customFormat="1">
      <c r="G1123" s="9"/>
      <c r="Q1123" s="49"/>
    </row>
    <row r="1124" spans="7:17" s="7" customFormat="1">
      <c r="G1124" s="9"/>
      <c r="Q1124" s="49"/>
    </row>
    <row r="1125" spans="7:17" s="7" customFormat="1">
      <c r="G1125" s="9"/>
      <c r="Q1125" s="49"/>
    </row>
    <row r="1126" spans="7:17" s="7" customFormat="1">
      <c r="G1126" s="9"/>
      <c r="Q1126" s="49"/>
    </row>
    <row r="1127" spans="7:17" s="7" customFormat="1">
      <c r="G1127" s="9"/>
      <c r="Q1127" s="49"/>
    </row>
    <row r="1128" spans="7:17" s="7" customFormat="1">
      <c r="G1128" s="9"/>
      <c r="Q1128" s="49"/>
    </row>
    <row r="1129" spans="7:17" s="7" customFormat="1">
      <c r="G1129" s="9"/>
      <c r="Q1129" s="49"/>
    </row>
    <row r="1130" spans="7:17" s="7" customFormat="1">
      <c r="G1130" s="9"/>
      <c r="Q1130" s="49"/>
    </row>
    <row r="1131" spans="7:17" s="7" customFormat="1">
      <c r="G1131" s="9"/>
      <c r="Q1131" s="49"/>
    </row>
    <row r="1132" spans="7:17" s="7" customFormat="1">
      <c r="G1132" s="9"/>
      <c r="Q1132" s="49"/>
    </row>
    <row r="1133" spans="7:17" s="7" customFormat="1">
      <c r="G1133" s="9"/>
      <c r="Q1133" s="49"/>
    </row>
    <row r="1134" spans="7:17" s="7" customFormat="1">
      <c r="G1134" s="9"/>
      <c r="Q1134" s="49"/>
    </row>
    <row r="1135" spans="7:17" s="7" customFormat="1">
      <c r="G1135" s="9"/>
      <c r="Q1135" s="49"/>
    </row>
    <row r="1136" spans="7:17" s="7" customFormat="1">
      <c r="G1136" s="9"/>
      <c r="Q1136" s="49"/>
    </row>
    <row r="1137" spans="7:17" s="7" customFormat="1">
      <c r="G1137" s="9"/>
      <c r="Q1137" s="49"/>
    </row>
    <row r="1138" spans="7:17" s="7" customFormat="1">
      <c r="G1138" s="9"/>
      <c r="Q1138" s="49"/>
    </row>
    <row r="1139" spans="7:17" s="7" customFormat="1">
      <c r="G1139" s="9"/>
      <c r="Q1139" s="49"/>
    </row>
    <row r="1140" spans="7:17" s="7" customFormat="1">
      <c r="G1140" s="9"/>
      <c r="Q1140" s="49"/>
    </row>
    <row r="1141" spans="7:17" s="7" customFormat="1">
      <c r="G1141" s="9"/>
      <c r="Q1141" s="49"/>
    </row>
    <row r="1142" spans="7:17" s="7" customFormat="1">
      <c r="G1142" s="9"/>
      <c r="Q1142" s="49"/>
    </row>
    <row r="1143" spans="7:17" s="7" customFormat="1">
      <c r="G1143" s="9"/>
      <c r="Q1143" s="49"/>
    </row>
    <row r="1144" spans="7:17" s="7" customFormat="1">
      <c r="G1144" s="9"/>
      <c r="Q1144" s="49"/>
    </row>
    <row r="1145" spans="7:17" s="7" customFormat="1">
      <c r="G1145" s="9"/>
      <c r="Q1145" s="49"/>
    </row>
    <row r="1146" spans="7:17" s="7" customFormat="1">
      <c r="G1146" s="9"/>
      <c r="Q1146" s="49"/>
    </row>
    <row r="1147" spans="7:17" s="7" customFormat="1">
      <c r="G1147" s="9"/>
      <c r="Q1147" s="49"/>
    </row>
    <row r="1148" spans="7:17" s="7" customFormat="1">
      <c r="G1148" s="9"/>
      <c r="Q1148" s="49"/>
    </row>
    <row r="1149" spans="7:17" s="7" customFormat="1">
      <c r="G1149" s="9"/>
      <c r="Q1149" s="49"/>
    </row>
    <row r="1150" spans="7:17" s="7" customFormat="1">
      <c r="G1150" s="9"/>
      <c r="Q1150" s="49"/>
    </row>
    <row r="1151" spans="7:17" s="7" customFormat="1">
      <c r="G1151" s="9"/>
      <c r="Q1151" s="49"/>
    </row>
    <row r="1152" spans="7:17" s="7" customFormat="1">
      <c r="G1152" s="9"/>
      <c r="Q1152" s="49"/>
    </row>
    <row r="1153" spans="7:17" s="7" customFormat="1">
      <c r="G1153" s="9"/>
      <c r="Q1153" s="49"/>
    </row>
    <row r="1154" spans="7:17" s="7" customFormat="1">
      <c r="G1154" s="9"/>
      <c r="Q1154" s="49"/>
    </row>
    <row r="1155" spans="7:17" s="7" customFormat="1">
      <c r="G1155" s="9"/>
      <c r="Q1155" s="49"/>
    </row>
    <row r="1156" spans="7:17" s="7" customFormat="1">
      <c r="G1156" s="9"/>
      <c r="Q1156" s="49"/>
    </row>
    <row r="1157" spans="7:17" s="7" customFormat="1">
      <c r="G1157" s="9"/>
      <c r="Q1157" s="49"/>
    </row>
    <row r="1158" spans="7:17" s="7" customFormat="1">
      <c r="G1158" s="9"/>
      <c r="Q1158" s="49"/>
    </row>
    <row r="1159" spans="7:17" s="7" customFormat="1">
      <c r="G1159" s="9"/>
      <c r="Q1159" s="49"/>
    </row>
    <row r="1160" spans="7:17" s="7" customFormat="1">
      <c r="G1160" s="9"/>
      <c r="Q1160" s="49"/>
    </row>
    <row r="1161" spans="7:17" s="7" customFormat="1">
      <c r="G1161" s="9"/>
      <c r="Q1161" s="49"/>
    </row>
    <row r="1162" spans="7:17" s="7" customFormat="1">
      <c r="G1162" s="9"/>
      <c r="Q1162" s="49"/>
    </row>
    <row r="1163" spans="7:17" s="7" customFormat="1">
      <c r="G1163" s="9"/>
      <c r="Q1163" s="49"/>
    </row>
    <row r="1164" spans="7:17" s="7" customFormat="1">
      <c r="G1164" s="9"/>
      <c r="Q1164" s="49"/>
    </row>
    <row r="1165" spans="7:17" s="7" customFormat="1">
      <c r="G1165" s="9"/>
      <c r="Q1165" s="49"/>
    </row>
    <row r="1166" spans="7:17" s="7" customFormat="1">
      <c r="G1166" s="9"/>
      <c r="Q1166" s="49"/>
    </row>
    <row r="1167" spans="7:17" s="7" customFormat="1">
      <c r="G1167" s="9"/>
      <c r="Q1167" s="49"/>
    </row>
    <row r="1168" spans="7:17" s="7" customFormat="1">
      <c r="G1168" s="9"/>
      <c r="Q1168" s="49"/>
    </row>
    <row r="1169" spans="7:17" s="7" customFormat="1">
      <c r="G1169" s="9"/>
      <c r="Q1169" s="49"/>
    </row>
    <row r="1170" spans="7:17" s="7" customFormat="1">
      <c r="G1170" s="9"/>
      <c r="Q1170" s="49"/>
    </row>
    <row r="1171" spans="7:17" s="7" customFormat="1">
      <c r="G1171" s="9"/>
      <c r="Q1171" s="49"/>
    </row>
    <row r="1172" spans="7:17" s="7" customFormat="1">
      <c r="G1172" s="9"/>
      <c r="Q1172" s="49"/>
    </row>
    <row r="1173" spans="7:17" s="7" customFormat="1">
      <c r="G1173" s="9"/>
      <c r="Q1173" s="49"/>
    </row>
    <row r="1174" spans="7:17" s="7" customFormat="1">
      <c r="G1174" s="9"/>
      <c r="Q1174" s="49"/>
    </row>
    <row r="1175" spans="7:17" s="7" customFormat="1">
      <c r="G1175" s="9"/>
      <c r="Q1175" s="49"/>
    </row>
    <row r="1176" spans="7:17" s="7" customFormat="1">
      <c r="G1176" s="9"/>
      <c r="Q1176" s="49"/>
    </row>
    <row r="1177" spans="7:17" s="7" customFormat="1">
      <c r="G1177" s="9"/>
      <c r="Q1177" s="49"/>
    </row>
    <row r="1178" spans="7:17" s="7" customFormat="1">
      <c r="G1178" s="9"/>
      <c r="Q1178" s="49"/>
    </row>
    <row r="1179" spans="7:17" s="7" customFormat="1">
      <c r="G1179" s="9"/>
      <c r="Q1179" s="49"/>
    </row>
    <row r="1180" spans="7:17" s="7" customFormat="1">
      <c r="G1180" s="9"/>
      <c r="Q1180" s="49"/>
    </row>
    <row r="1181" spans="7:17" s="7" customFormat="1">
      <c r="G1181" s="9"/>
      <c r="Q1181" s="49"/>
    </row>
    <row r="1182" spans="7:17" s="7" customFormat="1">
      <c r="G1182" s="9"/>
      <c r="Q1182" s="49"/>
    </row>
    <row r="1183" spans="7:17" s="7" customFormat="1">
      <c r="G1183" s="9"/>
      <c r="Q1183" s="49"/>
    </row>
    <row r="1184" spans="7:17" s="7" customFormat="1">
      <c r="G1184" s="9"/>
      <c r="Q1184" s="49"/>
    </row>
    <row r="1185" spans="7:17" s="7" customFormat="1">
      <c r="G1185" s="9"/>
      <c r="Q1185" s="49"/>
    </row>
    <row r="1186" spans="7:17" s="7" customFormat="1">
      <c r="G1186" s="9"/>
      <c r="Q1186" s="49"/>
    </row>
    <row r="1187" spans="7:17" s="7" customFormat="1">
      <c r="G1187" s="9"/>
      <c r="Q1187" s="49"/>
    </row>
    <row r="1188" spans="7:17" s="7" customFormat="1">
      <c r="G1188" s="9"/>
      <c r="Q1188" s="49"/>
    </row>
    <row r="1189" spans="7:17" s="7" customFormat="1">
      <c r="G1189" s="9"/>
      <c r="Q1189" s="49"/>
    </row>
    <row r="1190" spans="7:17" s="7" customFormat="1">
      <c r="G1190" s="9"/>
      <c r="Q1190" s="49"/>
    </row>
    <row r="1191" spans="7:17" s="7" customFormat="1">
      <c r="G1191" s="9"/>
      <c r="Q1191" s="49"/>
    </row>
    <row r="1192" spans="7:17" s="7" customFormat="1">
      <c r="G1192" s="9"/>
      <c r="Q1192" s="49"/>
    </row>
    <row r="1193" spans="7:17" s="7" customFormat="1">
      <c r="G1193" s="9"/>
      <c r="Q1193" s="49"/>
    </row>
    <row r="1194" spans="7:17" s="7" customFormat="1">
      <c r="G1194" s="9"/>
      <c r="Q1194" s="49"/>
    </row>
    <row r="1195" spans="7:17" s="7" customFormat="1">
      <c r="G1195" s="9"/>
      <c r="Q1195" s="49"/>
    </row>
    <row r="1196" spans="7:17" s="7" customFormat="1">
      <c r="G1196" s="9"/>
      <c r="Q1196" s="49"/>
    </row>
    <row r="1197" spans="7:17" s="7" customFormat="1">
      <c r="G1197" s="9"/>
      <c r="Q1197" s="49"/>
    </row>
    <row r="1198" spans="7:17" s="7" customFormat="1">
      <c r="G1198" s="9"/>
      <c r="Q1198" s="49"/>
    </row>
    <row r="1199" spans="7:17" s="7" customFormat="1">
      <c r="G1199" s="9"/>
      <c r="Q1199" s="49"/>
    </row>
    <row r="1200" spans="7:17" s="7" customFormat="1">
      <c r="G1200" s="9"/>
      <c r="Q1200" s="49"/>
    </row>
    <row r="1201" spans="6:19" s="7" customFormat="1">
      <c r="G1201" s="9"/>
      <c r="Q1201" s="49"/>
    </row>
    <row r="1202" spans="6:19" s="7" customFormat="1">
      <c r="G1202" s="9"/>
      <c r="Q1202" s="49"/>
    </row>
    <row r="1203" spans="6:19" s="7" customFormat="1">
      <c r="F1203" s="9"/>
      <c r="G1203" s="9"/>
      <c r="P1203" s="13"/>
      <c r="Q1203" s="53"/>
      <c r="R1203" s="15"/>
      <c r="S1203" s="12"/>
    </row>
    <row r="1204" spans="6:19" s="7" customFormat="1">
      <c r="F1204" s="9"/>
      <c r="G1204" s="9"/>
      <c r="P1204" s="13"/>
      <c r="Q1204" s="53"/>
      <c r="R1204" s="15"/>
      <c r="S1204" s="12"/>
    </row>
    <row r="1205" spans="6:19" s="7" customFormat="1">
      <c r="F1205" s="9"/>
      <c r="G1205" s="9"/>
      <c r="P1205" s="13"/>
      <c r="Q1205" s="53"/>
      <c r="R1205" s="15"/>
      <c r="S1205" s="12"/>
    </row>
    <row r="1206" spans="6:19" s="7" customFormat="1">
      <c r="F1206" s="9"/>
      <c r="G1206" s="9"/>
      <c r="P1206" s="13"/>
      <c r="Q1206" s="53"/>
      <c r="R1206" s="15"/>
      <c r="S1206" s="12"/>
    </row>
    <row r="1207" spans="6:19" s="7" customFormat="1">
      <c r="F1207" s="9"/>
      <c r="G1207" s="9"/>
      <c r="P1207" s="13"/>
      <c r="Q1207" s="53"/>
      <c r="R1207" s="15"/>
      <c r="S1207" s="12"/>
    </row>
    <row r="1208" spans="6:19" s="7" customFormat="1">
      <c r="F1208" s="9"/>
      <c r="G1208" s="9"/>
      <c r="P1208" s="13"/>
      <c r="Q1208" s="53"/>
      <c r="R1208" s="15"/>
      <c r="S1208" s="12"/>
    </row>
    <row r="1209" spans="6:19" s="7" customFormat="1">
      <c r="F1209" s="9"/>
      <c r="G1209" s="9"/>
      <c r="P1209" s="13"/>
      <c r="Q1209" s="53"/>
      <c r="R1209" s="15"/>
      <c r="S1209" s="12"/>
    </row>
    <row r="1210" spans="6:19" s="7" customFormat="1">
      <c r="F1210" s="9"/>
      <c r="G1210" s="9"/>
      <c r="P1210" s="13"/>
      <c r="Q1210" s="53"/>
      <c r="R1210" s="15"/>
      <c r="S1210" s="12"/>
    </row>
    <row r="1211" spans="6:19" s="7" customFormat="1">
      <c r="F1211" s="9"/>
      <c r="G1211" s="9"/>
      <c r="P1211" s="13"/>
      <c r="Q1211" s="53"/>
      <c r="R1211" s="15"/>
      <c r="S1211" s="12"/>
    </row>
    <row r="1212" spans="6:19" s="7" customFormat="1">
      <c r="F1212" s="9"/>
      <c r="G1212" s="9"/>
      <c r="P1212" s="13"/>
      <c r="Q1212" s="53"/>
      <c r="R1212" s="15"/>
      <c r="S1212" s="12"/>
    </row>
    <row r="1213" spans="6:19" s="7" customFormat="1">
      <c r="F1213" s="9"/>
      <c r="G1213" s="9"/>
      <c r="P1213" s="13"/>
      <c r="Q1213" s="53"/>
      <c r="R1213" s="15"/>
      <c r="S1213" s="12"/>
    </row>
    <row r="1214" spans="6:19" s="7" customFormat="1">
      <c r="F1214" s="9"/>
      <c r="G1214" s="9"/>
      <c r="P1214" s="13"/>
      <c r="Q1214" s="53"/>
      <c r="R1214" s="15"/>
      <c r="S1214" s="12"/>
    </row>
    <row r="1215" spans="6:19" s="7" customFormat="1">
      <c r="F1215" s="9"/>
      <c r="G1215" s="9"/>
      <c r="P1215" s="13"/>
      <c r="Q1215" s="53"/>
      <c r="R1215" s="15"/>
      <c r="S1215" s="12"/>
    </row>
    <row r="1216" spans="6:19" s="7" customFormat="1">
      <c r="F1216" s="9"/>
      <c r="G1216" s="9"/>
      <c r="P1216" s="13"/>
      <c r="Q1216" s="53"/>
      <c r="R1216" s="15"/>
      <c r="S1216" s="12"/>
    </row>
    <row r="1217" spans="6:19" s="7" customFormat="1">
      <c r="F1217" s="9"/>
      <c r="G1217" s="9"/>
      <c r="P1217" s="13"/>
      <c r="Q1217" s="53"/>
      <c r="R1217" s="15"/>
      <c r="S1217" s="12"/>
    </row>
    <row r="1218" spans="6:19" s="7" customFormat="1">
      <c r="F1218" s="9"/>
      <c r="G1218" s="9"/>
      <c r="P1218" s="13"/>
      <c r="Q1218" s="53"/>
      <c r="R1218" s="15"/>
      <c r="S1218" s="12"/>
    </row>
    <row r="1219" spans="6:19" s="7" customFormat="1">
      <c r="F1219" s="9"/>
      <c r="G1219" s="9"/>
      <c r="P1219" s="13"/>
      <c r="Q1219" s="53"/>
      <c r="R1219" s="15"/>
      <c r="S1219" s="12"/>
    </row>
    <row r="1220" spans="6:19">
      <c r="F1220" s="9"/>
      <c r="G1220" s="9"/>
      <c r="H1220" s="7"/>
      <c r="I1220" s="7"/>
      <c r="J1220" s="7"/>
      <c r="K1220" s="7"/>
      <c r="L1220" s="7"/>
      <c r="M1220" s="7"/>
      <c r="N1220" s="7"/>
      <c r="O1220" s="7"/>
      <c r="P1220" s="13"/>
      <c r="Q1220" s="53"/>
      <c r="R1220" s="15"/>
      <c r="S1220" s="12"/>
    </row>
    <row r="1221" spans="6:19">
      <c r="F1221" s="9"/>
      <c r="G1221" s="9"/>
      <c r="H1221" s="7"/>
      <c r="I1221" s="7"/>
      <c r="J1221" s="7"/>
      <c r="K1221" s="7"/>
      <c r="L1221" s="7"/>
      <c r="M1221" s="7"/>
      <c r="N1221" s="7"/>
      <c r="O1221" s="7"/>
      <c r="P1221" s="13"/>
      <c r="Q1221" s="53"/>
      <c r="R1221" s="15"/>
      <c r="S1221" s="12"/>
    </row>
    <row r="1222" spans="6:19">
      <c r="F1222" s="9"/>
      <c r="G1222" s="9"/>
      <c r="H1222" s="7"/>
      <c r="I1222" s="7"/>
      <c r="J1222" s="7"/>
      <c r="K1222" s="7"/>
      <c r="L1222" s="7"/>
      <c r="M1222" s="7"/>
      <c r="N1222" s="7"/>
      <c r="O1222" s="7"/>
      <c r="P1222" s="13"/>
      <c r="Q1222" s="53"/>
      <c r="R1222" s="15"/>
      <c r="S1222" s="12"/>
    </row>
    <row r="1223" spans="6:19">
      <c r="F1223" s="9"/>
      <c r="G1223" s="9"/>
      <c r="H1223" s="7"/>
      <c r="I1223" s="7"/>
      <c r="J1223" s="7"/>
      <c r="K1223" s="7"/>
      <c r="L1223" s="7"/>
      <c r="M1223" s="7"/>
      <c r="N1223" s="7"/>
      <c r="O1223" s="7"/>
      <c r="P1223" s="13"/>
      <c r="Q1223" s="53"/>
      <c r="R1223" s="15"/>
      <c r="S1223" s="12"/>
    </row>
    <row r="1224" spans="6:19">
      <c r="F1224" s="9"/>
      <c r="G1224" s="9"/>
      <c r="H1224" s="7"/>
      <c r="I1224" s="7"/>
      <c r="J1224" s="7"/>
      <c r="K1224" s="7"/>
      <c r="L1224" s="7"/>
      <c r="M1224" s="7"/>
      <c r="N1224" s="7"/>
      <c r="O1224" s="7"/>
      <c r="P1224" s="13"/>
      <c r="Q1224" s="53"/>
      <c r="R1224" s="15"/>
      <c r="S1224" s="12"/>
    </row>
    <row r="1225" spans="6:19">
      <c r="F1225" s="9"/>
      <c r="G1225" s="9"/>
      <c r="H1225" s="7"/>
      <c r="I1225" s="7"/>
      <c r="J1225" s="7"/>
      <c r="K1225" s="7"/>
      <c r="L1225" s="7"/>
      <c r="M1225" s="7"/>
      <c r="N1225" s="7"/>
      <c r="O1225" s="7"/>
      <c r="P1225" s="13"/>
      <c r="Q1225" s="53"/>
      <c r="R1225" s="15"/>
      <c r="S1225" s="12"/>
    </row>
    <row r="1226" spans="6:19">
      <c r="F1226" s="9"/>
      <c r="G1226" s="9"/>
      <c r="H1226" s="7"/>
      <c r="I1226" s="7"/>
      <c r="J1226" s="7"/>
      <c r="K1226" s="7"/>
      <c r="L1226" s="7"/>
      <c r="M1226" s="7"/>
      <c r="N1226" s="7"/>
      <c r="O1226" s="7"/>
      <c r="P1226" s="13"/>
      <c r="Q1226" s="53"/>
      <c r="R1226" s="15"/>
      <c r="S1226" s="12"/>
    </row>
    <row r="1227" spans="6:19">
      <c r="F1227" s="9"/>
      <c r="G1227" s="9"/>
      <c r="H1227" s="7"/>
      <c r="I1227" s="7"/>
      <c r="J1227" s="7"/>
      <c r="K1227" s="7"/>
      <c r="L1227" s="7"/>
      <c r="M1227" s="7"/>
      <c r="N1227" s="7"/>
      <c r="O1227" s="7"/>
      <c r="P1227" s="13"/>
      <c r="Q1227" s="53"/>
      <c r="R1227" s="15"/>
      <c r="S1227" s="12"/>
    </row>
    <row r="1228" spans="6:19">
      <c r="F1228" s="9"/>
      <c r="G1228" s="9"/>
      <c r="H1228" s="7"/>
      <c r="I1228" s="7"/>
      <c r="J1228" s="7"/>
      <c r="K1228" s="7"/>
      <c r="L1228" s="7"/>
      <c r="M1228" s="7"/>
      <c r="N1228" s="7"/>
      <c r="O1228" s="7"/>
      <c r="P1228" s="13"/>
      <c r="Q1228" s="53"/>
      <c r="R1228" s="15"/>
      <c r="S1228" s="12"/>
    </row>
    <row r="1229" spans="6:19">
      <c r="F1229" s="9"/>
      <c r="G1229" s="9"/>
      <c r="H1229" s="7"/>
      <c r="I1229" s="7"/>
      <c r="J1229" s="7"/>
      <c r="K1229" s="7"/>
      <c r="L1229" s="7"/>
      <c r="M1229" s="7"/>
      <c r="N1229" s="7"/>
      <c r="O1229" s="7"/>
      <c r="P1229" s="13"/>
      <c r="Q1229" s="53"/>
      <c r="R1229" s="15"/>
      <c r="S1229" s="12"/>
    </row>
    <row r="1230" spans="6:19">
      <c r="F1230" s="9"/>
      <c r="G1230" s="9"/>
      <c r="P1230" s="13"/>
      <c r="Q1230" s="53"/>
      <c r="R1230" s="15"/>
      <c r="S1230" s="12"/>
    </row>
    <row r="1231" spans="6:19">
      <c r="F1231" s="9"/>
      <c r="G1231" s="9"/>
      <c r="P1231" s="13"/>
      <c r="Q1231" s="53"/>
      <c r="R1231" s="15"/>
      <c r="S1231" s="12"/>
    </row>
    <row r="1232" spans="6:19">
      <c r="F1232" s="9"/>
      <c r="G1232" s="9"/>
      <c r="P1232" s="13"/>
      <c r="Q1232" s="53"/>
      <c r="R1232" s="15"/>
      <c r="S1232" s="12"/>
    </row>
    <row r="1233" spans="6:19">
      <c r="F1233" s="9"/>
      <c r="G1233" s="9"/>
      <c r="P1233" s="13"/>
      <c r="Q1233" s="53"/>
      <c r="R1233" s="15"/>
      <c r="S1233" s="12"/>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F8:F10"/>
    <mergeCell ref="D9:D10"/>
    <mergeCell ref="D12:D14"/>
    <mergeCell ref="F12:F13"/>
    <mergeCell ref="I12:L20"/>
    <mergeCell ref="D16:D17"/>
    <mergeCell ref="D19:D20"/>
    <mergeCell ref="C2:D2"/>
    <mergeCell ref="U3:U4"/>
    <mergeCell ref="V4:AF4"/>
    <mergeCell ref="G5:G7"/>
    <mergeCell ref="D6:D7"/>
    <mergeCell ref="M6:S6"/>
    <mergeCell ref="F2:G2"/>
    <mergeCell ref="F3:G3"/>
    <mergeCell ref="I2:P3"/>
    <mergeCell ref="J23:L30"/>
    <mergeCell ref="H28:I30"/>
    <mergeCell ref="G32:G34"/>
    <mergeCell ref="K42:O52"/>
    <mergeCell ref="G54:G56"/>
    <mergeCell ref="K55:O65"/>
    <mergeCell ref="G22:G24"/>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3.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2023-03-10T21:00:41Z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