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Notebook/data/"/>
    </mc:Choice>
  </mc:AlternateContent>
  <xr:revisionPtr revIDLastSave="55" documentId="13_ncr:40009_{A11F1EC5-E29E-4008-976D-F8CDF03684E7}" xr6:coauthVersionLast="47" xr6:coauthVersionMax="47" xr10:uidLastSave="{CC01501D-8571-461E-B233-BF321E02EE9D}"/>
  <bookViews>
    <workbookView xWindow="-120" yWindow="-120" windowWidth="29040" windowHeight="15840" activeTab="3" xr2:uid="{00000000-000D-0000-FFFF-FFFF00000000}"/>
  </bookViews>
  <sheets>
    <sheet name="Sheet3" sheetId="4" r:id="rId1"/>
    <sheet name="BF1_decomp" sheetId="5" r:id="rId2"/>
    <sheet name="ToothbrushStudy_Data" sheetId="1" r:id="rId3"/>
    <sheet name="Sheet1" sheetId="2" r:id="rId4"/>
    <sheet name="Sheet2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5" l="1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K8" i="5"/>
  <c r="O18" i="5" s="1"/>
  <c r="J8" i="5"/>
  <c r="N18" i="5" s="1"/>
  <c r="I8" i="5"/>
  <c r="M18" i="5" s="1"/>
  <c r="H8" i="5"/>
  <c r="L18" i="5" s="1"/>
  <c r="K7" i="5"/>
  <c r="O17" i="5" s="1"/>
  <c r="J7" i="5"/>
  <c r="N17" i="5" s="1"/>
  <c r="I7" i="5"/>
  <c r="M17" i="5" s="1"/>
  <c r="H7" i="5"/>
  <c r="L17" i="5" s="1"/>
  <c r="K6" i="5"/>
  <c r="O16" i="5" s="1"/>
  <c r="J6" i="5"/>
  <c r="N16" i="5" s="1"/>
  <c r="I6" i="5"/>
  <c r="M16" i="5" s="1"/>
  <c r="H6" i="5"/>
  <c r="L16" i="5" s="1"/>
  <c r="K5" i="5"/>
  <c r="O15" i="5" s="1"/>
  <c r="J5" i="5"/>
  <c r="N15" i="5" s="1"/>
  <c r="I5" i="5"/>
  <c r="M15" i="5" s="1"/>
  <c r="H5" i="5"/>
  <c r="L15" i="5" s="1"/>
  <c r="K4" i="5"/>
  <c r="O14" i="5" s="1"/>
  <c r="J4" i="5"/>
  <c r="N14" i="5" s="1"/>
  <c r="I4" i="5"/>
  <c r="M14" i="5" s="1"/>
  <c r="H4" i="5"/>
  <c r="L14" i="5" s="1"/>
  <c r="K3" i="5"/>
  <c r="O13" i="5" s="1"/>
  <c r="J3" i="5"/>
  <c r="N13" i="5" s="1"/>
  <c r="S13" i="5" s="1"/>
  <c r="I3" i="5"/>
  <c r="M13" i="5" s="1"/>
  <c r="H3" i="5"/>
  <c r="L13" i="5" s="1"/>
  <c r="A31" i="1"/>
  <c r="Q13" i="5" l="1"/>
  <c r="Q15" i="5"/>
  <c r="Q17" i="5"/>
  <c r="R13" i="5"/>
  <c r="R15" i="5"/>
  <c r="R17" i="5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B29" i="1"/>
  <c r="A28" i="1"/>
  <c r="A29" i="1" s="1"/>
  <c r="AB24" i="2"/>
  <c r="AC24" i="2"/>
  <c r="AD24" i="2"/>
  <c r="AA24" i="2"/>
</calcChain>
</file>

<file path=xl/sharedStrings.xml><?xml version="1.0" encoding="utf-8"?>
<sst xmlns="http://schemas.openxmlformats.org/spreadsheetml/2006/main" count="337" uniqueCount="122">
  <si>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</si>
  <si>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</si>
  <si>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</si>
  <si>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</si>
  <si>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</si>
  <si>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</si>
  <si>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</si>
  <si>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</si>
  <si>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</si>
  <si>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</si>
  <si>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</si>
  <si>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</si>
  <si>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</si>
  <si>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</si>
  <si>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</si>
  <si>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</si>
  <si>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</si>
  <si>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</si>
  <si>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</si>
  <si>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</si>
  <si>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</si>
  <si>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</si>
  <si>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</si>
  <si>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</si>
  <si>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</si>
  <si>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</si>
  <si>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</si>
  <si>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</si>
  <si>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</si>
  <si>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</si>
  <si>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</si>
  <si>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</si>
  <si>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</si>
  <si>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</si>
  <si>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</si>
  <si>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</si>
  <si>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</si>
  <si>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</si>
  <si>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</si>
  <si>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</si>
  <si>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</si>
  <si>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</si>
  <si>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</si>
  <si>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</si>
  <si>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</si>
  <si>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</si>
  <si>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</si>
  <si>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</si>
  <si>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</si>
  <si>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</si>
  <si>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</si>
  <si>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</si>
  <si>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</si>
  <si>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</si>
  <si>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</si>
  <si>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</si>
  <si>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</si>
  <si>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</si>
  <si>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</si>
  <si>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means</t>
  </si>
  <si>
    <t>effects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</si>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</sst>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0" fillId="33" borderId="0" xfId="0" applyFill="1"/>
    <xf numFmtId="0" fontId="0" fillId="33" borderId="0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39" fontId="0" fillId="33" borderId="10" xfId="1" applyNumberFormat="1" applyFont="1" applyFill="1" applyBorder="1" applyAlignment="1">
      <alignment horizontal="center"/>
    </xf>
    <xf numFmtId="39" fontId="20" fillId="33" borderId="10" xfId="1" applyNumberFormat="1" applyFont="1" applyFill="1" applyBorder="1" applyAlignment="1">
      <alignment horizontal="center"/>
    </xf>
    <xf numFmtId="2" fontId="0" fillId="33" borderId="0" xfId="0" applyNumberFormat="1" applyFill="1" applyBorder="1" applyAlignment="1">
      <alignment horizontal="center"/>
    </xf>
    <xf numFmtId="2" fontId="0" fillId="33" borderId="11" xfId="0" applyNumberFormat="1" applyFill="1" applyBorder="1" applyAlignment="1">
      <alignment horizontal="center"/>
    </xf>
    <xf numFmtId="2" fontId="0" fillId="33" borderId="12" xfId="0" applyNumberFormat="1" applyFill="1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2" fontId="20" fillId="33" borderId="14" xfId="0" applyNumberFormat="1" applyFon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4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  <xf numFmtId="2" fontId="0" fillId="33" borderId="22" xfId="0" applyNumberFormat="1" applyFill="1" applyBorder="1" applyAlignment="1">
      <alignment horizontal="center"/>
    </xf>
    <xf numFmtId="2" fontId="20" fillId="33" borderId="23" xfId="0" applyNumberFormat="1" applyFont="1" applyFill="1" applyBorder="1" applyAlignment="1">
      <alignment horizontal="center"/>
    </xf>
    <xf numFmtId="2" fontId="0" fillId="33" borderId="23" xfId="0" applyNumberFormat="1" applyFill="1" applyBorder="1" applyAlignment="1">
      <alignment horizontal="center"/>
    </xf>
    <xf numFmtId="2" fontId="0" fillId="33" borderId="24" xfId="0" applyNumberForma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on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2" fontId="27" fillId="33" borderId="11" xfId="0" applyNumberFormat="1" applyFont="1" applyFill="1" applyBorder="1" applyAlignment="1">
      <alignment horizontal="center" vertical="center"/>
    </xf>
    <xf numFmtId="2" fontId="25" fillId="33" borderId="12" xfId="0" applyNumberFormat="1" applyFont="1" applyFill="1" applyBorder="1" applyAlignment="1">
      <alignment horizontal="center" vertical="center"/>
    </xf>
    <xf numFmtId="2" fontId="25" fillId="33" borderId="13" xfId="0" applyNumberFormat="1" applyFont="1" applyFill="1" applyBorder="1" applyAlignment="1">
      <alignment horizontal="center" vertical="center"/>
    </xf>
    <xf numFmtId="2" fontId="25" fillId="33" borderId="14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Border="1" applyAlignment="1">
      <alignment horizontal="center" vertical="center"/>
    </xf>
    <xf numFmtId="2" fontId="25" fillId="33" borderId="15" xfId="0" applyNumberFormat="1" applyFont="1" applyFill="1" applyBorder="1" applyAlignment="1">
      <alignment horizontal="center" vertical="center"/>
    </xf>
    <xf numFmtId="2" fontId="25" fillId="33" borderId="16" xfId="0" applyNumberFormat="1" applyFont="1" applyFill="1" applyBorder="1" applyAlignment="1">
      <alignment horizontal="center" vertical="center"/>
    </xf>
    <xf numFmtId="2" fontId="25" fillId="33" borderId="17" xfId="0" applyNumberFormat="1" applyFont="1" applyFill="1" applyBorder="1" applyAlignment="1">
      <alignment horizontal="center" vertical="center"/>
    </xf>
    <xf numFmtId="2" fontId="25" fillId="33" borderId="18" xfId="0" applyNumberFormat="1" applyFont="1" applyFill="1" applyBorder="1" applyAlignment="1">
      <alignment horizontal="center" vertical="center"/>
    </xf>
    <xf numFmtId="2" fontId="25" fillId="33" borderId="22" xfId="0" applyNumberFormat="1" applyFont="1" applyFill="1" applyBorder="1" applyAlignment="1">
      <alignment horizontal="center" vertical="center"/>
    </xf>
    <xf numFmtId="2" fontId="25" fillId="33" borderId="23" xfId="0" applyNumberFormat="1" applyFont="1" applyFill="1" applyBorder="1" applyAlignment="1">
      <alignment horizontal="center" vertical="center"/>
    </xf>
    <xf numFmtId="2" fontId="25" fillId="33" borderId="24" xfId="0" applyNumberFormat="1" applyFont="1" applyFill="1" applyBorder="1" applyAlignment="1">
      <alignment horizontal="center" vertical="center"/>
    </xf>
    <xf numFmtId="0" fontId="0" fillId="33" borderId="0" xfId="0" applyFill="1" applyBorder="1" applyAlignment="1">
      <alignment horizontal="center"/>
    </xf>
    <xf numFmtId="0" fontId="0" fillId="33" borderId="15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wrapText="1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16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D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5" t="s">
        <v>51</v>
      </c>
      <c r="B3" t="s">
        <v>54</v>
      </c>
      <c r="C3" t="s">
        <v>53</v>
      </c>
    </row>
    <row r="4" spans="1:3" x14ac:dyDescent="0.25">
      <c r="A4" s="26" t="s">
        <v>4</v>
      </c>
      <c r="B4" s="27">
        <v>23.093333333333334</v>
      </c>
      <c r="C4" s="27">
        <v>138.56</v>
      </c>
    </row>
    <row r="5" spans="1:3" x14ac:dyDescent="0.25">
      <c r="A5" s="26" t="s">
        <v>5</v>
      </c>
      <c r="B5" s="27">
        <v>19.97666666666667</v>
      </c>
      <c r="C5" s="27">
        <v>119.86000000000001</v>
      </c>
    </row>
    <row r="6" spans="1:3" x14ac:dyDescent="0.25">
      <c r="A6" s="26" t="s">
        <v>3</v>
      </c>
      <c r="B6" s="27">
        <v>22.675000000000001</v>
      </c>
      <c r="C6" s="27">
        <v>136.05000000000001</v>
      </c>
    </row>
    <row r="7" spans="1:3" x14ac:dyDescent="0.25">
      <c r="A7" s="26" t="s">
        <v>2</v>
      </c>
      <c r="B7" s="27">
        <v>25.313333333333343</v>
      </c>
      <c r="C7" s="27">
        <v>151.88000000000005</v>
      </c>
    </row>
    <row r="8" spans="1:3" x14ac:dyDescent="0.25">
      <c r="A8" s="26" t="s">
        <v>52</v>
      </c>
      <c r="B8" s="27">
        <v>22.764583333333331</v>
      </c>
      <c r="C8" s="27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topLeftCell="A16" workbookViewId="0">
      <selection activeCell="B11" sqref="B11:T18"/>
    </sheetView>
  </sheetViews>
  <sheetFormatPr defaultRowHeight="15" x14ac:dyDescent="0.25"/>
  <cols>
    <col min="1" max="1" width="9.140625" style="1"/>
    <col min="2" max="4" width="7.5703125" style="1" customWidth="1"/>
    <col min="5" max="5" width="9.28515625" style="1" customWidth="1"/>
    <col min="6" max="12" width="7.5703125" style="1" customWidth="1"/>
    <col min="13" max="13" width="9.140625" style="1" customWidth="1"/>
    <col min="14" max="14" width="6.42578125" style="1" customWidth="1"/>
    <col min="15" max="15" width="9" style="1" customWidth="1"/>
    <col min="16" max="20" width="7.5703125" style="1" customWidth="1"/>
    <col min="21" max="16384" width="9.140625" style="1"/>
  </cols>
  <sheetData>
    <row r="1" spans="1:20" x14ac:dyDescent="0.25">
      <c r="C1" s="1" t="s">
        <v>58</v>
      </c>
      <c r="H1" s="1" t="s">
        <v>59</v>
      </c>
    </row>
    <row r="2" spans="1:20" x14ac:dyDescent="0.25">
      <c r="B2" s="18" t="s">
        <v>4</v>
      </c>
      <c r="C2" s="1" t="s">
        <v>57</v>
      </c>
      <c r="D2" s="1" t="s">
        <v>3</v>
      </c>
      <c r="E2" s="1" t="s">
        <v>2</v>
      </c>
      <c r="H2" s="18" t="s">
        <v>4</v>
      </c>
      <c r="I2" s="1" t="s">
        <v>57</v>
      </c>
      <c r="J2" s="1" t="s">
        <v>3</v>
      </c>
      <c r="K2" s="1" t="s">
        <v>2</v>
      </c>
    </row>
    <row r="3" spans="1:20" x14ac:dyDescent="0.25">
      <c r="B3" s="1">
        <v>19.12</v>
      </c>
      <c r="C3" s="1">
        <v>18.559999999999999</v>
      </c>
      <c r="D3" s="1">
        <v>25.58</v>
      </c>
      <c r="E3" s="1">
        <v>24.39</v>
      </c>
      <c r="H3" s="1">
        <f>AVERAGE(B$3:B$8)</f>
        <v>23.093333333333334</v>
      </c>
      <c r="I3" s="1">
        <f t="shared" ref="I3:I8" si="0">AVERAGE(C$3:C$8)</f>
        <v>19.97666666666667</v>
      </c>
      <c r="J3" s="1">
        <f t="shared" ref="J3:J8" si="1">AVERAGE(D$3:D$8)</f>
        <v>22.675000000000001</v>
      </c>
      <c r="K3" s="1">
        <f t="shared" ref="K3:K8" si="2">AVERAGE(E$3:E$8)</f>
        <v>25.313333333333343</v>
      </c>
    </row>
    <row r="4" spans="1:20" x14ac:dyDescent="0.25">
      <c r="B4" s="1">
        <v>24.21</v>
      </c>
      <c r="C4" s="1">
        <v>20</v>
      </c>
      <c r="D4" s="1">
        <v>23.31</v>
      </c>
      <c r="E4" s="1">
        <v>21.45</v>
      </c>
      <c r="H4" s="1">
        <f t="shared" ref="H4:H8" si="3">AVERAGE(B$3:B$8)</f>
        <v>23.093333333333334</v>
      </c>
      <c r="I4" s="1">
        <f t="shared" si="0"/>
        <v>19.97666666666667</v>
      </c>
      <c r="J4" s="1">
        <f t="shared" si="1"/>
        <v>22.675000000000001</v>
      </c>
      <c r="K4" s="1">
        <f t="shared" si="2"/>
        <v>25.313333333333343</v>
      </c>
    </row>
    <row r="5" spans="1:20" x14ac:dyDescent="0.25">
      <c r="B5" s="1">
        <v>26.88</v>
      </c>
      <c r="C5" s="1">
        <v>19.87</v>
      </c>
      <c r="D5" s="1">
        <v>18.989999999999998</v>
      </c>
      <c r="E5" s="1">
        <v>32.74</v>
      </c>
      <c r="H5" s="1">
        <f t="shared" si="3"/>
        <v>23.093333333333334</v>
      </c>
      <c r="I5" s="1">
        <f t="shared" si="0"/>
        <v>19.97666666666667</v>
      </c>
      <c r="J5" s="1">
        <f t="shared" si="1"/>
        <v>22.675000000000001</v>
      </c>
      <c r="K5" s="1">
        <f t="shared" si="2"/>
        <v>25.313333333333343</v>
      </c>
    </row>
    <row r="6" spans="1:20" x14ac:dyDescent="0.25">
      <c r="B6" s="1">
        <v>21.6</v>
      </c>
      <c r="C6" s="1">
        <v>22.09</v>
      </c>
      <c r="D6" s="1">
        <v>23.09</v>
      </c>
      <c r="E6" s="1">
        <v>24.21</v>
      </c>
      <c r="H6" s="1">
        <f t="shared" si="3"/>
        <v>23.093333333333334</v>
      </c>
      <c r="I6" s="1">
        <f t="shared" si="0"/>
        <v>19.97666666666667</v>
      </c>
      <c r="J6" s="1">
        <f t="shared" si="1"/>
        <v>22.675000000000001</v>
      </c>
      <c r="K6" s="1">
        <f t="shared" si="2"/>
        <v>25.313333333333343</v>
      </c>
    </row>
    <row r="7" spans="1:20" x14ac:dyDescent="0.25">
      <c r="B7" s="1">
        <v>23.4</v>
      </c>
      <c r="C7" s="1">
        <v>17.62</v>
      </c>
      <c r="D7" s="1">
        <v>23.81</v>
      </c>
      <c r="E7" s="1">
        <v>25.67</v>
      </c>
      <c r="H7" s="1">
        <f t="shared" si="3"/>
        <v>23.093333333333334</v>
      </c>
      <c r="I7" s="1">
        <f t="shared" si="0"/>
        <v>19.97666666666667</v>
      </c>
      <c r="J7" s="1">
        <f t="shared" si="1"/>
        <v>22.675000000000001</v>
      </c>
      <c r="K7" s="1">
        <f t="shared" si="2"/>
        <v>25.313333333333343</v>
      </c>
    </row>
    <row r="8" spans="1:20" x14ac:dyDescent="0.25">
      <c r="B8" s="1">
        <v>23.35</v>
      </c>
      <c r="C8" s="1">
        <v>21.72</v>
      </c>
      <c r="D8" s="1">
        <v>21.27</v>
      </c>
      <c r="E8" s="1">
        <v>23.42</v>
      </c>
      <c r="H8" s="1">
        <f t="shared" si="3"/>
        <v>23.093333333333334</v>
      </c>
      <c r="I8" s="1">
        <f t="shared" si="0"/>
        <v>19.97666666666667</v>
      </c>
      <c r="J8" s="1">
        <f t="shared" si="1"/>
        <v>22.675000000000001</v>
      </c>
      <c r="K8" s="1">
        <f t="shared" si="2"/>
        <v>25.313333333333343</v>
      </c>
    </row>
    <row r="10" spans="1:20" x14ac:dyDescent="0.25">
      <c r="A10" s="1" t="s">
        <v>60</v>
      </c>
    </row>
    <row r="11" spans="1:20" x14ac:dyDescent="0.25">
      <c r="C11" s="31" t="s">
        <v>58</v>
      </c>
      <c r="L11" s="53" t="s">
        <v>63</v>
      </c>
      <c r="M11" s="53"/>
      <c r="N11" s="53"/>
      <c r="O11" s="53"/>
    </row>
    <row r="12" spans="1:20" x14ac:dyDescent="0.25">
      <c r="B12" s="18" t="s">
        <v>4</v>
      </c>
      <c r="C12" s="18" t="s">
        <v>57</v>
      </c>
      <c r="D12" s="18" t="s">
        <v>3</v>
      </c>
      <c r="E12" s="18" t="s">
        <v>2</v>
      </c>
      <c r="G12" s="55" t="s">
        <v>47</v>
      </c>
      <c r="H12" s="55"/>
      <c r="I12" s="55"/>
      <c r="J12" s="55"/>
      <c r="L12" s="18" t="s">
        <v>4</v>
      </c>
      <c r="M12" s="1" t="s">
        <v>57</v>
      </c>
      <c r="N12" s="1" t="s">
        <v>3</v>
      </c>
      <c r="O12" s="1" t="s">
        <v>2</v>
      </c>
      <c r="Q12" s="55" t="s">
        <v>48</v>
      </c>
      <c r="R12" s="55"/>
      <c r="S12" s="55"/>
      <c r="T12" s="55"/>
    </row>
    <row r="13" spans="1:20" x14ac:dyDescent="0.25">
      <c r="B13" s="18">
        <v>19.12</v>
      </c>
      <c r="C13" s="18">
        <v>18.559999999999999</v>
      </c>
      <c r="D13" s="18">
        <v>25.58</v>
      </c>
      <c r="E13" s="18">
        <v>24.39</v>
      </c>
      <c r="G13" s="40">
        <f>AVERAGE($B$13:$E$18)</f>
        <v>22.764583333333331</v>
      </c>
      <c r="H13" s="41">
        <f t="shared" ref="H13:J18" si="4">AVERAGE($B$13:$E$18)</f>
        <v>22.764583333333331</v>
      </c>
      <c r="I13" s="41">
        <f t="shared" si="4"/>
        <v>22.764583333333331</v>
      </c>
      <c r="J13" s="42">
        <f t="shared" si="4"/>
        <v>22.764583333333331</v>
      </c>
      <c r="K13" s="18"/>
      <c r="L13" s="49">
        <f>H3-$H$13</f>
        <v>0.32875000000000298</v>
      </c>
      <c r="M13" s="49">
        <f t="shared" ref="M13:O13" si="5">I3-$H$13</f>
        <v>-2.7879166666666606</v>
      </c>
      <c r="N13" s="49">
        <f t="shared" si="5"/>
        <v>-8.9583333333330017E-2</v>
      </c>
      <c r="O13" s="49">
        <f t="shared" si="5"/>
        <v>2.5487500000000125</v>
      </c>
      <c r="P13" s="18"/>
      <c r="Q13" s="36">
        <f>B13-(G13+L13)</f>
        <v>-3.9733333333333327</v>
      </c>
      <c r="R13" s="36">
        <f t="shared" ref="R13:R18" si="6">C13-(H13+M13)</f>
        <v>-1.4166666666666714</v>
      </c>
      <c r="S13" s="36">
        <f t="shared" ref="S13:S18" si="7">D13-(I13+N13)</f>
        <v>2.9049999999999976</v>
      </c>
      <c r="T13" s="36">
        <f t="shared" ref="T13:T18" si="8">E13-(J13+O13)</f>
        <v>-0.92333333333334267</v>
      </c>
    </row>
    <row r="14" spans="1:20" x14ac:dyDescent="0.25">
      <c r="B14" s="18">
        <v>24.21</v>
      </c>
      <c r="C14" s="18">
        <v>20</v>
      </c>
      <c r="D14" s="18">
        <v>23.31</v>
      </c>
      <c r="E14" s="18">
        <v>21.45</v>
      </c>
      <c r="G14" s="45">
        <f t="shared" ref="G14:G18" si="9">AVERAGE($B$13:$E$18)</f>
        <v>22.764583333333331</v>
      </c>
      <c r="H14" s="39">
        <f t="shared" si="4"/>
        <v>22.764583333333331</v>
      </c>
      <c r="I14" s="39">
        <f t="shared" si="4"/>
        <v>22.764583333333331</v>
      </c>
      <c r="J14" s="44">
        <f t="shared" si="4"/>
        <v>22.764583333333331</v>
      </c>
      <c r="K14" s="18"/>
      <c r="L14" s="51">
        <f t="shared" ref="L14:L18" si="10">H4-$H$13</f>
        <v>0.32875000000000298</v>
      </c>
      <c r="M14" s="51">
        <f t="shared" ref="M14:M18" si="11">I4-$H$13</f>
        <v>-2.7879166666666606</v>
      </c>
      <c r="N14" s="51">
        <f t="shared" ref="N14:N18" si="12">J4-$H$13</f>
        <v>-8.9583333333330017E-2</v>
      </c>
      <c r="O14" s="51">
        <f t="shared" ref="O14:O18" si="13">K4-$H$13</f>
        <v>2.5487500000000125</v>
      </c>
      <c r="P14" s="18"/>
      <c r="Q14" s="36">
        <f t="shared" ref="Q14:Q18" si="14">B14-(G14+L14)</f>
        <v>1.1166666666666671</v>
      </c>
      <c r="R14" s="36">
        <f t="shared" si="6"/>
        <v>2.3333333333329875E-2</v>
      </c>
      <c r="S14" s="36">
        <f t="shared" si="7"/>
        <v>0.63499999999999801</v>
      </c>
      <c r="T14" s="36">
        <f t="shared" si="8"/>
        <v>-3.8633333333333439</v>
      </c>
    </row>
    <row r="15" spans="1:20" x14ac:dyDescent="0.25">
      <c r="B15" s="18">
        <v>26.88</v>
      </c>
      <c r="C15" s="18">
        <v>19.87</v>
      </c>
      <c r="D15" s="18">
        <v>18.989999999999998</v>
      </c>
      <c r="E15" s="18">
        <v>32.74</v>
      </c>
      <c r="F15" s="28" t="s">
        <v>61</v>
      </c>
      <c r="G15" s="45">
        <f t="shared" si="9"/>
        <v>22.764583333333331</v>
      </c>
      <c r="H15" s="39">
        <f t="shared" si="4"/>
        <v>22.764583333333331</v>
      </c>
      <c r="I15" s="39">
        <f t="shared" si="4"/>
        <v>22.764583333333331</v>
      </c>
      <c r="J15" s="44">
        <f t="shared" si="4"/>
        <v>22.764583333333331</v>
      </c>
      <c r="K15" s="28" t="s">
        <v>62</v>
      </c>
      <c r="L15" s="51">
        <f t="shared" si="10"/>
        <v>0.32875000000000298</v>
      </c>
      <c r="M15" s="51">
        <f t="shared" si="11"/>
        <v>-2.7879166666666606</v>
      </c>
      <c r="N15" s="51">
        <f t="shared" si="12"/>
        <v>-8.9583333333330017E-2</v>
      </c>
      <c r="O15" s="51">
        <f t="shared" si="13"/>
        <v>2.5487500000000125</v>
      </c>
      <c r="P15" s="29" t="s">
        <v>62</v>
      </c>
      <c r="Q15" s="36">
        <f t="shared" si="14"/>
        <v>3.7866666666666653</v>
      </c>
      <c r="R15" s="36">
        <f t="shared" si="6"/>
        <v>-0.10666666666666913</v>
      </c>
      <c r="S15" s="36">
        <f t="shared" si="7"/>
        <v>-3.6850000000000023</v>
      </c>
      <c r="T15" s="36">
        <f t="shared" si="8"/>
        <v>7.4266666666666588</v>
      </c>
    </row>
    <row r="16" spans="1:20" x14ac:dyDescent="0.25">
      <c r="B16" s="18">
        <v>21.6</v>
      </c>
      <c r="C16" s="18">
        <v>22.09</v>
      </c>
      <c r="D16" s="18">
        <v>23.09</v>
      </c>
      <c r="E16" s="18">
        <v>24.21</v>
      </c>
      <c r="G16" s="45">
        <f t="shared" si="9"/>
        <v>22.764583333333331</v>
      </c>
      <c r="H16" s="39">
        <f t="shared" si="4"/>
        <v>22.764583333333331</v>
      </c>
      <c r="I16" s="39">
        <f t="shared" si="4"/>
        <v>22.764583333333331</v>
      </c>
      <c r="J16" s="44">
        <f t="shared" si="4"/>
        <v>22.764583333333331</v>
      </c>
      <c r="K16" s="18"/>
      <c r="L16" s="51">
        <f t="shared" si="10"/>
        <v>0.32875000000000298</v>
      </c>
      <c r="M16" s="51">
        <f t="shared" si="11"/>
        <v>-2.7879166666666606</v>
      </c>
      <c r="N16" s="51">
        <f t="shared" si="12"/>
        <v>-8.9583333333330017E-2</v>
      </c>
      <c r="O16" s="51">
        <f t="shared" si="13"/>
        <v>2.5487500000000125</v>
      </c>
      <c r="P16" s="18"/>
      <c r="Q16" s="36">
        <f t="shared" si="14"/>
        <v>-1.4933333333333323</v>
      </c>
      <c r="R16" s="36">
        <f t="shared" si="6"/>
        <v>2.1133333333333297</v>
      </c>
      <c r="S16" s="36">
        <f t="shared" si="7"/>
        <v>0.41499999999999915</v>
      </c>
      <c r="T16" s="36">
        <f t="shared" si="8"/>
        <v>-1.1033333333333424</v>
      </c>
    </row>
    <row r="17" spans="2:25" x14ac:dyDescent="0.25">
      <c r="B17" s="18">
        <v>23.4</v>
      </c>
      <c r="C17" s="18">
        <v>17.62</v>
      </c>
      <c r="D17" s="18">
        <v>23.81</v>
      </c>
      <c r="E17" s="18">
        <v>25.67</v>
      </c>
      <c r="G17" s="45">
        <f t="shared" si="9"/>
        <v>22.764583333333331</v>
      </c>
      <c r="H17" s="39">
        <f t="shared" si="4"/>
        <v>22.764583333333331</v>
      </c>
      <c r="I17" s="39">
        <f t="shared" si="4"/>
        <v>22.764583333333331</v>
      </c>
      <c r="J17" s="44">
        <f t="shared" si="4"/>
        <v>22.764583333333331</v>
      </c>
      <c r="K17" s="18"/>
      <c r="L17" s="51">
        <f t="shared" si="10"/>
        <v>0.32875000000000298</v>
      </c>
      <c r="M17" s="51">
        <f t="shared" si="11"/>
        <v>-2.7879166666666606</v>
      </c>
      <c r="N17" s="51">
        <f t="shared" si="12"/>
        <v>-8.9583333333330017E-2</v>
      </c>
      <c r="O17" s="51">
        <f t="shared" si="13"/>
        <v>2.5487500000000125</v>
      </c>
      <c r="P17" s="18"/>
      <c r="Q17" s="36">
        <f t="shared" si="14"/>
        <v>0.30666666666666487</v>
      </c>
      <c r="R17" s="36">
        <f t="shared" si="6"/>
        <v>-2.3566666666666691</v>
      </c>
      <c r="S17" s="36">
        <f t="shared" si="7"/>
        <v>1.134999999999998</v>
      </c>
      <c r="T17" s="36">
        <f t="shared" si="8"/>
        <v>0.35666666666665847</v>
      </c>
    </row>
    <row r="18" spans="2:25" x14ac:dyDescent="0.25">
      <c r="B18" s="18">
        <v>23.35</v>
      </c>
      <c r="C18" s="18">
        <v>21.72</v>
      </c>
      <c r="D18" s="18">
        <v>21.27</v>
      </c>
      <c r="E18" s="18">
        <v>23.42</v>
      </c>
      <c r="G18" s="46">
        <f t="shared" si="9"/>
        <v>22.764583333333331</v>
      </c>
      <c r="H18" s="47">
        <f t="shared" si="4"/>
        <v>22.764583333333331</v>
      </c>
      <c r="I18" s="47">
        <f t="shared" si="4"/>
        <v>22.764583333333331</v>
      </c>
      <c r="J18" s="48">
        <f t="shared" si="4"/>
        <v>22.764583333333331</v>
      </c>
      <c r="K18" s="18"/>
      <c r="L18" s="52">
        <f t="shared" si="10"/>
        <v>0.32875000000000298</v>
      </c>
      <c r="M18" s="52">
        <f t="shared" si="11"/>
        <v>-2.7879166666666606</v>
      </c>
      <c r="N18" s="52">
        <f t="shared" si="12"/>
        <v>-8.9583333333330017E-2</v>
      </c>
      <c r="O18" s="52">
        <f t="shared" si="13"/>
        <v>2.5487500000000125</v>
      </c>
      <c r="P18" s="18"/>
      <c r="Q18" s="36">
        <f t="shared" si="14"/>
        <v>0.25666666666666771</v>
      </c>
      <c r="R18" s="36">
        <f t="shared" si="6"/>
        <v>1.7433333333333287</v>
      </c>
      <c r="S18" s="36">
        <f t="shared" si="7"/>
        <v>-1.4050000000000011</v>
      </c>
      <c r="T18" s="36">
        <f t="shared" si="8"/>
        <v>-1.8933333333333415</v>
      </c>
    </row>
    <row r="23" spans="2:25" x14ac:dyDescent="0.25">
      <c r="C23" s="31" t="s">
        <v>58</v>
      </c>
      <c r="L23" s="53" t="s">
        <v>63</v>
      </c>
      <c r="M23" s="53"/>
      <c r="N23" s="53"/>
      <c r="O23" s="53"/>
    </row>
    <row r="24" spans="2:25" x14ac:dyDescent="0.25">
      <c r="B24" s="18" t="s">
        <v>4</v>
      </c>
      <c r="C24" s="18" t="s">
        <v>57</v>
      </c>
      <c r="D24" s="18" t="s">
        <v>3</v>
      </c>
      <c r="E24" s="18" t="s">
        <v>2</v>
      </c>
      <c r="G24" s="68" t="s">
        <v>47</v>
      </c>
      <c r="H24" s="68"/>
      <c r="I24" s="68"/>
      <c r="J24" s="68"/>
      <c r="L24" s="18" t="s">
        <v>4</v>
      </c>
      <c r="M24" s="18" t="s">
        <v>57</v>
      </c>
      <c r="N24" s="18" t="s">
        <v>3</v>
      </c>
      <c r="O24" s="18" t="s">
        <v>2</v>
      </c>
      <c r="Q24" s="55" t="s">
        <v>48</v>
      </c>
      <c r="R24" s="55"/>
      <c r="S24" s="55"/>
      <c r="T24" s="55"/>
    </row>
    <row r="25" spans="2:25" ht="15.75" thickBot="1" x14ac:dyDescent="0.3">
      <c r="B25" s="1">
        <v>19.12</v>
      </c>
      <c r="C25" s="1">
        <v>18.559999999999999</v>
      </c>
      <c r="D25" s="1">
        <v>25.58</v>
      </c>
      <c r="E25" s="1">
        <v>24.39</v>
      </c>
      <c r="G25" s="40"/>
      <c r="H25" s="41"/>
      <c r="I25" s="41"/>
      <c r="J25" s="42"/>
      <c r="L25" s="49"/>
      <c r="M25" s="49"/>
      <c r="N25" s="49"/>
      <c r="O25" s="49"/>
      <c r="Q25" s="37"/>
      <c r="R25" s="37"/>
      <c r="S25" s="37"/>
      <c r="T25" s="37"/>
    </row>
    <row r="26" spans="2:25" ht="15.75" thickBot="1" x14ac:dyDescent="0.3">
      <c r="B26" s="30">
        <v>24.21</v>
      </c>
      <c r="C26" s="1">
        <v>20</v>
      </c>
      <c r="D26" s="1">
        <v>23.31</v>
      </c>
      <c r="E26" s="1">
        <v>21.45</v>
      </c>
      <c r="G26" s="43">
        <v>22.764583333333331</v>
      </c>
      <c r="H26" s="39"/>
      <c r="I26" s="39"/>
      <c r="J26" s="44"/>
      <c r="L26" s="50">
        <v>0.32875000000000298</v>
      </c>
      <c r="M26" s="51"/>
      <c r="N26" s="51"/>
      <c r="O26" s="51"/>
      <c r="Q26" s="38">
        <v>1.1166666666666671</v>
      </c>
      <c r="R26" s="37"/>
      <c r="S26" s="37"/>
      <c r="T26" s="37"/>
      <c r="Y26" s="33" t="s">
        <v>95</v>
      </c>
    </row>
    <row r="27" spans="2:25" x14ac:dyDescent="0.25">
      <c r="B27" s="1">
        <v>26.88</v>
      </c>
      <c r="C27" s="1">
        <v>19.87</v>
      </c>
      <c r="D27" s="1">
        <v>18.989999999999998</v>
      </c>
      <c r="E27" s="1">
        <v>32.74</v>
      </c>
      <c r="F27" s="35" t="s">
        <v>61</v>
      </c>
      <c r="G27" s="45"/>
      <c r="H27" s="39"/>
      <c r="I27" s="39"/>
      <c r="J27" s="44"/>
      <c r="K27" s="34" t="s">
        <v>62</v>
      </c>
      <c r="L27" s="51"/>
      <c r="M27" s="51"/>
      <c r="N27" s="51"/>
      <c r="O27" s="51"/>
      <c r="P27" s="34" t="s">
        <v>62</v>
      </c>
      <c r="Q27" s="37"/>
      <c r="R27" s="37"/>
      <c r="S27" s="37"/>
      <c r="T27" s="37"/>
    </row>
    <row r="28" spans="2:25" x14ac:dyDescent="0.25">
      <c r="B28" s="1">
        <v>21.6</v>
      </c>
      <c r="C28" s="1">
        <v>22.09</v>
      </c>
      <c r="D28" s="1">
        <v>23.09</v>
      </c>
      <c r="E28" s="1">
        <v>24.21</v>
      </c>
      <c r="G28" s="45"/>
      <c r="H28" s="39"/>
      <c r="I28" s="39"/>
      <c r="J28" s="44"/>
      <c r="L28" s="51"/>
      <c r="M28" s="51"/>
      <c r="N28" s="51"/>
      <c r="O28" s="51"/>
      <c r="Q28" s="37"/>
      <c r="R28" s="37"/>
      <c r="S28" s="37"/>
      <c r="T28" s="37"/>
    </row>
    <row r="29" spans="2:25" x14ac:dyDescent="0.25">
      <c r="B29" s="1">
        <v>23.4</v>
      </c>
      <c r="C29" s="1">
        <v>17.62</v>
      </c>
      <c r="D29" s="1">
        <v>23.81</v>
      </c>
      <c r="E29" s="1">
        <v>25.67</v>
      </c>
      <c r="G29" s="45"/>
      <c r="H29" s="39"/>
      <c r="I29" s="39"/>
      <c r="J29" s="44"/>
      <c r="L29" s="51"/>
      <c r="M29" s="51"/>
      <c r="N29" s="51"/>
      <c r="O29" s="51"/>
      <c r="Q29" s="37"/>
      <c r="R29" s="37"/>
      <c r="S29" s="37"/>
      <c r="T29" s="37"/>
    </row>
    <row r="30" spans="2:25" x14ac:dyDescent="0.25">
      <c r="B30" s="1">
        <v>23.35</v>
      </c>
      <c r="C30" s="1">
        <v>21.72</v>
      </c>
      <c r="D30" s="1">
        <v>21.27</v>
      </c>
      <c r="E30" s="1">
        <v>23.42</v>
      </c>
      <c r="G30" s="46"/>
      <c r="H30" s="47"/>
      <c r="I30" s="47"/>
      <c r="J30" s="48"/>
      <c r="L30" s="52"/>
      <c r="M30" s="52"/>
      <c r="N30" s="52"/>
      <c r="O30" s="52"/>
      <c r="Q30" s="37"/>
      <c r="R30" s="37"/>
      <c r="S30" s="37"/>
      <c r="T30" s="37"/>
    </row>
    <row r="33" spans="2:20" x14ac:dyDescent="0.25">
      <c r="C33" s="31" t="s">
        <v>58</v>
      </c>
      <c r="L33" s="53" t="s">
        <v>63</v>
      </c>
      <c r="M33" s="53"/>
      <c r="N33" s="53"/>
      <c r="O33" s="53"/>
    </row>
    <row r="34" spans="2:20" x14ac:dyDescent="0.25">
      <c r="B34" s="18" t="s">
        <v>4</v>
      </c>
      <c r="C34" s="18" t="s">
        <v>57</v>
      </c>
      <c r="D34" s="18" t="s">
        <v>3</v>
      </c>
      <c r="E34" s="18" t="s">
        <v>2</v>
      </c>
      <c r="G34" s="54" t="s">
        <v>47</v>
      </c>
      <c r="H34" s="54"/>
      <c r="I34" s="54"/>
      <c r="J34" s="54"/>
      <c r="L34" s="18" t="s">
        <v>4</v>
      </c>
      <c r="M34" s="1" t="s">
        <v>57</v>
      </c>
      <c r="N34" s="1" t="s">
        <v>3</v>
      </c>
      <c r="O34" s="1" t="s">
        <v>2</v>
      </c>
      <c r="Q34" s="55" t="s">
        <v>48</v>
      </c>
      <c r="R34" s="55"/>
      <c r="S34" s="55"/>
      <c r="T34" s="55"/>
    </row>
    <row r="35" spans="2:20" ht="20.25" x14ac:dyDescent="0.35">
      <c r="B35" s="32" t="s">
        <v>64</v>
      </c>
      <c r="C35" s="32" t="s">
        <v>65</v>
      </c>
      <c r="D35" s="32" t="s">
        <v>66</v>
      </c>
      <c r="E35" s="32" t="s">
        <v>67</v>
      </c>
      <c r="G35" s="56" t="s">
        <v>88</v>
      </c>
      <c r="H35" s="57"/>
      <c r="I35" s="57"/>
      <c r="J35" s="58"/>
      <c r="L35" s="65" t="s">
        <v>89</v>
      </c>
      <c r="M35" s="65" t="s">
        <v>90</v>
      </c>
      <c r="N35" s="65" t="s">
        <v>91</v>
      </c>
      <c r="O35" s="65" t="s">
        <v>92</v>
      </c>
      <c r="Q35" s="32" t="s">
        <v>93</v>
      </c>
      <c r="R35" s="32" t="s">
        <v>100</v>
      </c>
      <c r="S35" s="32" t="s">
        <v>106</v>
      </c>
      <c r="T35" s="32" t="s">
        <v>112</v>
      </c>
    </row>
    <row r="36" spans="2:20" ht="20.25" x14ac:dyDescent="0.35">
      <c r="B36" s="32" t="s">
        <v>68</v>
      </c>
      <c r="C36" s="32" t="s">
        <v>69</v>
      </c>
      <c r="D36" s="32" t="s">
        <v>70</v>
      </c>
      <c r="E36" s="32" t="s">
        <v>71</v>
      </c>
      <c r="G36" s="59"/>
      <c r="H36" s="60"/>
      <c r="I36" s="60"/>
      <c r="J36" s="61"/>
      <c r="L36" s="66"/>
      <c r="M36" s="66"/>
      <c r="N36" s="66"/>
      <c r="O36" s="66"/>
      <c r="Q36" s="32" t="s">
        <v>94</v>
      </c>
      <c r="R36" s="32" t="s">
        <v>101</v>
      </c>
      <c r="S36" s="32" t="s">
        <v>107</v>
      </c>
      <c r="T36" s="32" t="s">
        <v>113</v>
      </c>
    </row>
    <row r="37" spans="2:20" ht="20.25" x14ac:dyDescent="0.35">
      <c r="B37" s="32" t="s">
        <v>72</v>
      </c>
      <c r="C37" s="32" t="s">
        <v>73</v>
      </c>
      <c r="D37" s="32" t="s">
        <v>74</v>
      </c>
      <c r="E37" s="32" t="s">
        <v>75</v>
      </c>
      <c r="F37" s="28" t="s">
        <v>61</v>
      </c>
      <c r="G37" s="59"/>
      <c r="H37" s="60"/>
      <c r="I37" s="60"/>
      <c r="J37" s="61"/>
      <c r="K37" s="28" t="s">
        <v>62</v>
      </c>
      <c r="L37" s="66"/>
      <c r="M37" s="66"/>
      <c r="N37" s="66"/>
      <c r="O37" s="66"/>
      <c r="P37" s="29" t="s">
        <v>62</v>
      </c>
      <c r="Q37" s="32" t="s">
        <v>96</v>
      </c>
      <c r="R37" s="32" t="s">
        <v>102</v>
      </c>
      <c r="S37" s="32" t="s">
        <v>108</v>
      </c>
      <c r="T37" s="32" t="s">
        <v>114</v>
      </c>
    </row>
    <row r="38" spans="2:20" ht="20.25" x14ac:dyDescent="0.35">
      <c r="B38" s="32" t="s">
        <v>76</v>
      </c>
      <c r="C38" s="32" t="s">
        <v>77</v>
      </c>
      <c r="D38" s="32" t="s">
        <v>78</v>
      </c>
      <c r="E38" s="32" t="s">
        <v>79</v>
      </c>
      <c r="G38" s="59"/>
      <c r="H38" s="60"/>
      <c r="I38" s="60"/>
      <c r="J38" s="61"/>
      <c r="L38" s="66"/>
      <c r="M38" s="66"/>
      <c r="N38" s="66"/>
      <c r="O38" s="66"/>
      <c r="Q38" s="32" t="s">
        <v>97</v>
      </c>
      <c r="R38" s="32" t="s">
        <v>103</v>
      </c>
      <c r="S38" s="32" t="s">
        <v>109</v>
      </c>
      <c r="T38" s="32" t="s">
        <v>115</v>
      </c>
    </row>
    <row r="39" spans="2:20" ht="20.25" x14ac:dyDescent="0.35">
      <c r="B39" s="32" t="s">
        <v>80</v>
      </c>
      <c r="C39" s="32" t="s">
        <v>81</v>
      </c>
      <c r="D39" s="32" t="s">
        <v>82</v>
      </c>
      <c r="E39" s="32" t="s">
        <v>83</v>
      </c>
      <c r="G39" s="59"/>
      <c r="H39" s="60"/>
      <c r="I39" s="60"/>
      <c r="J39" s="61"/>
      <c r="L39" s="66"/>
      <c r="M39" s="66"/>
      <c r="N39" s="66"/>
      <c r="O39" s="66"/>
      <c r="Q39" s="32" t="s">
        <v>98</v>
      </c>
      <c r="R39" s="32" t="s">
        <v>104</v>
      </c>
      <c r="S39" s="32" t="s">
        <v>110</v>
      </c>
      <c r="T39" s="32" t="s">
        <v>116</v>
      </c>
    </row>
    <row r="40" spans="2:20" ht="20.25" x14ac:dyDescent="0.35">
      <c r="B40" s="32" t="s">
        <v>84</v>
      </c>
      <c r="C40" s="32" t="s">
        <v>85</v>
      </c>
      <c r="D40" s="32" t="s">
        <v>86</v>
      </c>
      <c r="E40" s="32" t="s">
        <v>87</v>
      </c>
      <c r="G40" s="62"/>
      <c r="H40" s="63"/>
      <c r="I40" s="63"/>
      <c r="J40" s="64"/>
      <c r="L40" s="67"/>
      <c r="M40" s="67"/>
      <c r="N40" s="67"/>
      <c r="O40" s="67"/>
      <c r="Q40" s="32" t="s">
        <v>99</v>
      </c>
      <c r="R40" s="32" t="s">
        <v>105</v>
      </c>
      <c r="S40" s="32" t="s">
        <v>111</v>
      </c>
      <c r="T40" s="32" t="s">
        <v>117</v>
      </c>
    </row>
  </sheetData>
  <mergeCells count="14">
    <mergeCell ref="L23:O23"/>
    <mergeCell ref="G24:J24"/>
    <mergeCell ref="Q24:T24"/>
    <mergeCell ref="L11:O11"/>
    <mergeCell ref="G12:J12"/>
    <mergeCell ref="Q12:T12"/>
    <mergeCell ref="L33:O33"/>
    <mergeCell ref="G34:J34"/>
    <mergeCell ref="Q34:T34"/>
    <mergeCell ref="G35:J40"/>
    <mergeCell ref="L35:L40"/>
    <mergeCell ref="M35:M40"/>
    <mergeCell ref="N35:N40"/>
    <mergeCell ref="O35:O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sqref="A1:D25"/>
    </sheetView>
  </sheetViews>
  <sheetFormatPr defaultRowHeight="15" x14ac:dyDescent="0.25"/>
  <cols>
    <col min="2" max="2" width="15" customWidth="1"/>
    <col min="3" max="3" width="12.85546875" customWidth="1"/>
  </cols>
  <sheetData>
    <row r="1" spans="1:4" x14ac:dyDescent="0.25">
      <c r="A1" t="s">
        <v>41</v>
      </c>
      <c r="B1" t="s">
        <v>0</v>
      </c>
      <c r="C1" t="s">
        <v>50</v>
      </c>
      <c r="D1" t="s">
        <v>1</v>
      </c>
    </row>
    <row r="2" spans="1:4" x14ac:dyDescent="0.25">
      <c r="A2">
        <v>4</v>
      </c>
      <c r="B2" t="s">
        <v>4</v>
      </c>
      <c r="C2" t="s">
        <v>55</v>
      </c>
      <c r="D2">
        <v>19.12</v>
      </c>
    </row>
    <row r="3" spans="1:4" x14ac:dyDescent="0.25">
      <c r="A3">
        <v>7</v>
      </c>
      <c r="B3" t="s">
        <v>4</v>
      </c>
      <c r="C3" t="s">
        <v>55</v>
      </c>
      <c r="D3">
        <v>24.21</v>
      </c>
    </row>
    <row r="4" spans="1:4" x14ac:dyDescent="0.25">
      <c r="A4">
        <v>10</v>
      </c>
      <c r="B4" t="s">
        <v>4</v>
      </c>
      <c r="C4" t="s">
        <v>55</v>
      </c>
      <c r="D4">
        <v>26.88</v>
      </c>
    </row>
    <row r="5" spans="1:4" x14ac:dyDescent="0.25">
      <c r="A5">
        <v>17</v>
      </c>
      <c r="B5" t="s">
        <v>4</v>
      </c>
      <c r="C5" t="s">
        <v>56</v>
      </c>
      <c r="D5">
        <v>21.6</v>
      </c>
    </row>
    <row r="6" spans="1:4" x14ac:dyDescent="0.25">
      <c r="A6">
        <v>18</v>
      </c>
      <c r="B6" t="s">
        <v>4</v>
      </c>
      <c r="C6" t="s">
        <v>56</v>
      </c>
      <c r="D6">
        <v>23.4</v>
      </c>
    </row>
    <row r="7" spans="1:4" x14ac:dyDescent="0.25">
      <c r="A7">
        <v>21</v>
      </c>
      <c r="B7" t="s">
        <v>4</v>
      </c>
      <c r="C7" t="s">
        <v>56</v>
      </c>
      <c r="D7">
        <v>23.35</v>
      </c>
    </row>
    <row r="8" spans="1:4" x14ac:dyDescent="0.25">
      <c r="A8">
        <v>6</v>
      </c>
      <c r="B8" t="s">
        <v>5</v>
      </c>
      <c r="C8" t="s">
        <v>55</v>
      </c>
      <c r="D8">
        <v>18.559999999999999</v>
      </c>
    </row>
    <row r="9" spans="1:4" x14ac:dyDescent="0.25">
      <c r="A9">
        <v>9</v>
      </c>
      <c r="B9" t="s">
        <v>5</v>
      </c>
      <c r="C9" t="s">
        <v>55</v>
      </c>
      <c r="D9">
        <v>20</v>
      </c>
    </row>
    <row r="10" spans="1:4" x14ac:dyDescent="0.25">
      <c r="A10">
        <v>11</v>
      </c>
      <c r="B10" t="s">
        <v>5</v>
      </c>
      <c r="C10" t="s">
        <v>55</v>
      </c>
      <c r="D10">
        <v>19.87</v>
      </c>
    </row>
    <row r="11" spans="1:4" x14ac:dyDescent="0.25">
      <c r="A11">
        <v>14</v>
      </c>
      <c r="B11" t="s">
        <v>5</v>
      </c>
      <c r="C11" t="s">
        <v>56</v>
      </c>
      <c r="D11">
        <v>22.09</v>
      </c>
    </row>
    <row r="12" spans="1:4" x14ac:dyDescent="0.25">
      <c r="A12">
        <v>23</v>
      </c>
      <c r="B12" t="s">
        <v>5</v>
      </c>
      <c r="C12" t="s">
        <v>56</v>
      </c>
      <c r="D12">
        <v>17.62</v>
      </c>
    </row>
    <row r="13" spans="1:4" x14ac:dyDescent="0.25">
      <c r="A13">
        <v>24</v>
      </c>
      <c r="B13" t="s">
        <v>5</v>
      </c>
      <c r="C13" t="s">
        <v>56</v>
      </c>
      <c r="D13">
        <v>21.72</v>
      </c>
    </row>
    <row r="14" spans="1:4" x14ac:dyDescent="0.25">
      <c r="A14">
        <v>2</v>
      </c>
      <c r="B14" t="s">
        <v>3</v>
      </c>
      <c r="C14" t="s">
        <v>55</v>
      </c>
      <c r="D14">
        <v>25.58</v>
      </c>
    </row>
    <row r="15" spans="1:4" x14ac:dyDescent="0.25">
      <c r="A15">
        <v>8</v>
      </c>
      <c r="B15" t="s">
        <v>3</v>
      </c>
      <c r="C15" t="s">
        <v>55</v>
      </c>
      <c r="D15">
        <v>23.31</v>
      </c>
    </row>
    <row r="16" spans="1:4" x14ac:dyDescent="0.25">
      <c r="A16">
        <v>13</v>
      </c>
      <c r="B16" t="s">
        <v>3</v>
      </c>
      <c r="C16" t="s">
        <v>55</v>
      </c>
      <c r="D16">
        <v>18.989999999999998</v>
      </c>
    </row>
    <row r="17" spans="1:4" x14ac:dyDescent="0.25">
      <c r="A17">
        <v>15</v>
      </c>
      <c r="B17" t="s">
        <v>3</v>
      </c>
      <c r="C17" t="s">
        <v>56</v>
      </c>
      <c r="D17">
        <v>23.09</v>
      </c>
    </row>
    <row r="18" spans="1:4" x14ac:dyDescent="0.25">
      <c r="A18">
        <v>19</v>
      </c>
      <c r="B18" t="s">
        <v>3</v>
      </c>
      <c r="C18" t="s">
        <v>56</v>
      </c>
      <c r="D18">
        <v>23.81</v>
      </c>
    </row>
    <row r="19" spans="1:4" x14ac:dyDescent="0.25">
      <c r="A19">
        <v>22</v>
      </c>
      <c r="B19" t="s">
        <v>3</v>
      </c>
      <c r="C19" t="s">
        <v>56</v>
      </c>
      <c r="D19">
        <v>21.27</v>
      </c>
    </row>
    <row r="20" spans="1:4" x14ac:dyDescent="0.25">
      <c r="A20">
        <v>1</v>
      </c>
      <c r="B20" t="s">
        <v>2</v>
      </c>
      <c r="C20" t="s">
        <v>55</v>
      </c>
      <c r="D20">
        <v>24.39</v>
      </c>
    </row>
    <row r="21" spans="1:4" x14ac:dyDescent="0.25">
      <c r="A21">
        <v>3</v>
      </c>
      <c r="B21" t="s">
        <v>2</v>
      </c>
      <c r="C21" t="s">
        <v>55</v>
      </c>
      <c r="D21">
        <v>21.45</v>
      </c>
    </row>
    <row r="22" spans="1:4" x14ac:dyDescent="0.25">
      <c r="A22">
        <v>5</v>
      </c>
      <c r="B22" t="s">
        <v>2</v>
      </c>
      <c r="C22" t="s">
        <v>55</v>
      </c>
      <c r="D22">
        <v>32.74</v>
      </c>
    </row>
    <row r="23" spans="1:4" x14ac:dyDescent="0.25">
      <c r="A23">
        <v>12</v>
      </c>
      <c r="B23" t="s">
        <v>2</v>
      </c>
      <c r="C23" t="s">
        <v>56</v>
      </c>
      <c r="D23">
        <v>24.21</v>
      </c>
    </row>
    <row r="24" spans="1:4" x14ac:dyDescent="0.25">
      <c r="A24">
        <v>16</v>
      </c>
      <c r="B24" t="s">
        <v>2</v>
      </c>
      <c r="C24" t="s">
        <v>56</v>
      </c>
      <c r="D24">
        <v>25.67</v>
      </c>
    </row>
    <row r="25" spans="1:4" x14ac:dyDescent="0.25">
      <c r="A25">
        <v>20</v>
      </c>
      <c r="B25" t="s">
        <v>2</v>
      </c>
      <c r="C25" t="s">
        <v>56</v>
      </c>
      <c r="D25">
        <v>23.42</v>
      </c>
    </row>
    <row r="28" spans="1:4" x14ac:dyDescent="0.25">
      <c r="A28">
        <f>AVERAGE(D2:D25)</f>
        <v>22.764583333333331</v>
      </c>
    </row>
    <row r="29" spans="1:4" x14ac:dyDescent="0.25">
      <c r="A29">
        <f>AVERAGE(D2:D7) - A28</f>
        <v>0.32875000000000298</v>
      </c>
      <c r="B29">
        <f>23.09 - 22.76</f>
        <v>0.32999999999999829</v>
      </c>
    </row>
    <row r="31" spans="1:4" x14ac:dyDescent="0.25">
      <c r="A31">
        <f>24.21 - (22.76 + 0.33)</f>
        <v>1.120000000000001</v>
      </c>
    </row>
  </sheetData>
  <sortState xmlns:xlrd2="http://schemas.microsoft.com/office/spreadsheetml/2017/richdata2" ref="B2:D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X51"/>
  <sheetViews>
    <sheetView tabSelected="1" topLeftCell="P1" workbookViewId="0">
      <selection activeCell="AA26" sqref="AA26:AP33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9" width="9.140625" style="1"/>
    <col min="10" max="12" width="16.42578125" style="1" customWidth="1"/>
    <col min="13" max="18" width="9.140625" style="1"/>
    <col min="19" max="19" width="4.5703125" style="1" customWidth="1"/>
    <col min="20" max="20" width="6.28515625" style="1" customWidth="1"/>
    <col min="21" max="23" width="9.140625" style="1"/>
    <col min="24" max="25" width="4.85546875" style="1" customWidth="1"/>
    <col min="26" max="30" width="9.140625" style="1"/>
    <col min="31" max="31" width="4.140625" style="1" customWidth="1"/>
    <col min="32" max="32" width="11.7109375" style="1" customWidth="1"/>
    <col min="33" max="36" width="9.140625" style="1"/>
    <col min="37" max="37" width="4.85546875" style="1" customWidth="1"/>
    <col min="38" max="38" width="11.28515625" style="1" customWidth="1"/>
    <col min="39" max="16384" width="9.140625" style="1"/>
  </cols>
  <sheetData>
    <row r="5" spans="3:28" x14ac:dyDescent="0.25">
      <c r="C5" s="1" t="s">
        <v>6</v>
      </c>
      <c r="D5" s="6" t="s">
        <v>9</v>
      </c>
      <c r="E5" s="7" t="s">
        <v>10</v>
      </c>
      <c r="F5" s="7" t="s">
        <v>11</v>
      </c>
      <c r="G5" s="8" t="s">
        <v>12</v>
      </c>
      <c r="J5" s="18" t="s">
        <v>6</v>
      </c>
      <c r="K5" s="18" t="s">
        <v>7</v>
      </c>
      <c r="L5" s="18" t="s">
        <v>8</v>
      </c>
      <c r="Q5" s="1" t="s">
        <v>21</v>
      </c>
      <c r="V5" s="1" t="s">
        <v>39</v>
      </c>
      <c r="Z5" s="1" t="s">
        <v>40</v>
      </c>
    </row>
    <row r="6" spans="3:28" x14ac:dyDescent="0.25">
      <c r="C6" s="1" t="s">
        <v>7</v>
      </c>
      <c r="D6" s="6" t="s">
        <v>13</v>
      </c>
      <c r="E6" s="7" t="s">
        <v>14</v>
      </c>
      <c r="F6" s="7" t="s">
        <v>15</v>
      </c>
      <c r="G6" s="8" t="s">
        <v>16</v>
      </c>
      <c r="J6" s="9" t="s">
        <v>9</v>
      </c>
      <c r="K6" s="19" t="s">
        <v>13</v>
      </c>
      <c r="L6" s="11" t="s">
        <v>20</v>
      </c>
      <c r="P6" s="18" t="s">
        <v>22</v>
      </c>
      <c r="Q6" s="18" t="s">
        <v>23</v>
      </c>
      <c r="R6" s="18" t="s">
        <v>24</v>
      </c>
      <c r="U6" s="18"/>
      <c r="V6" s="18"/>
      <c r="W6" s="18"/>
      <c r="Z6" s="18" t="s">
        <v>22</v>
      </c>
      <c r="AA6" s="18" t="s">
        <v>23</v>
      </c>
      <c r="AB6" s="18" t="s">
        <v>24</v>
      </c>
    </row>
    <row r="7" spans="3:28" x14ac:dyDescent="0.25">
      <c r="C7" s="1" t="s">
        <v>8</v>
      </c>
      <c r="D7" s="3" t="s">
        <v>20</v>
      </c>
      <c r="E7" s="4" t="s">
        <v>19</v>
      </c>
      <c r="F7" s="4" t="s">
        <v>18</v>
      </c>
      <c r="G7" s="5" t="s">
        <v>17</v>
      </c>
      <c r="J7" s="12" t="s">
        <v>10</v>
      </c>
      <c r="K7" s="20" t="s">
        <v>14</v>
      </c>
      <c r="L7" s="14" t="s">
        <v>19</v>
      </c>
      <c r="P7" s="9" t="s">
        <v>25</v>
      </c>
      <c r="Q7" s="19" t="s">
        <v>29</v>
      </c>
      <c r="R7" s="11" t="s">
        <v>33</v>
      </c>
      <c r="T7" s="70" t="s">
        <v>37</v>
      </c>
      <c r="U7" s="9" t="s">
        <v>25</v>
      </c>
      <c r="V7" s="10" t="s">
        <v>29</v>
      </c>
      <c r="W7" s="11" t="s">
        <v>33</v>
      </c>
      <c r="Y7" s="70" t="s">
        <v>37</v>
      </c>
      <c r="Z7" s="9" t="s">
        <v>25</v>
      </c>
      <c r="AA7" s="19" t="s">
        <v>29</v>
      </c>
      <c r="AB7" s="11" t="s">
        <v>33</v>
      </c>
    </row>
    <row r="8" spans="3:28" x14ac:dyDescent="0.25">
      <c r="J8" s="12" t="s">
        <v>11</v>
      </c>
      <c r="K8" s="20" t="s">
        <v>15</v>
      </c>
      <c r="L8" s="14" t="s">
        <v>18</v>
      </c>
      <c r="P8" s="12" t="s">
        <v>26</v>
      </c>
      <c r="Q8" s="20" t="s">
        <v>30</v>
      </c>
      <c r="R8" s="14" t="s">
        <v>34</v>
      </c>
      <c r="T8" s="70"/>
      <c r="U8" s="15" t="s">
        <v>26</v>
      </c>
      <c r="V8" s="16" t="s">
        <v>30</v>
      </c>
      <c r="W8" s="17" t="s">
        <v>34</v>
      </c>
      <c r="Y8" s="70"/>
      <c r="Z8" s="15" t="s">
        <v>26</v>
      </c>
      <c r="AA8" s="21" t="s">
        <v>30</v>
      </c>
      <c r="AB8" s="17" t="s">
        <v>34</v>
      </c>
    </row>
    <row r="9" spans="3:28" x14ac:dyDescent="0.25">
      <c r="J9" s="15" t="s">
        <v>12</v>
      </c>
      <c r="K9" s="21" t="s">
        <v>16</v>
      </c>
      <c r="L9" s="17" t="s">
        <v>17</v>
      </c>
      <c r="P9" s="12" t="s">
        <v>27</v>
      </c>
      <c r="Q9" s="20" t="s">
        <v>31</v>
      </c>
      <c r="R9" s="14" t="s">
        <v>35</v>
      </c>
      <c r="T9" s="69" t="s">
        <v>38</v>
      </c>
      <c r="U9" s="12" t="s">
        <v>27</v>
      </c>
      <c r="V9" s="13" t="s">
        <v>31</v>
      </c>
      <c r="W9" s="14" t="s">
        <v>35</v>
      </c>
      <c r="Y9" s="69" t="s">
        <v>38</v>
      </c>
      <c r="Z9" s="12" t="s">
        <v>27</v>
      </c>
      <c r="AA9" s="20" t="s">
        <v>31</v>
      </c>
      <c r="AB9" s="14" t="s">
        <v>35</v>
      </c>
    </row>
    <row r="10" spans="3:28" x14ac:dyDescent="0.25">
      <c r="P10" s="15" t="s">
        <v>28</v>
      </c>
      <c r="Q10" s="21" t="s">
        <v>32</v>
      </c>
      <c r="R10" s="17" t="s">
        <v>36</v>
      </c>
      <c r="T10" s="69"/>
      <c r="U10" s="15" t="s">
        <v>28</v>
      </c>
      <c r="V10" s="16" t="s">
        <v>32</v>
      </c>
      <c r="W10" s="17" t="s">
        <v>36</v>
      </c>
      <c r="Y10" s="69"/>
      <c r="Z10" s="15" t="s">
        <v>28</v>
      </c>
      <c r="AA10" s="21" t="s">
        <v>32</v>
      </c>
      <c r="AB10" s="17" t="s">
        <v>36</v>
      </c>
    </row>
    <row r="17" spans="7:42" x14ac:dyDescent="0.25">
      <c r="K17" s="1" t="s">
        <v>21</v>
      </c>
    </row>
    <row r="18" spans="7:42" x14ac:dyDescent="0.25">
      <c r="J18" s="18" t="s">
        <v>22</v>
      </c>
      <c r="K18" s="18" t="s">
        <v>23</v>
      </c>
      <c r="L18" s="18" t="s">
        <v>24</v>
      </c>
      <c r="N18" s="2"/>
      <c r="O18" s="2"/>
      <c r="P18" s="2"/>
      <c r="Q18" s="2"/>
    </row>
    <row r="19" spans="7:42" x14ac:dyDescent="0.25">
      <c r="J19" s="9" t="s">
        <v>25</v>
      </c>
      <c r="K19" s="19" t="s">
        <v>29</v>
      </c>
      <c r="L19" s="11" t="s">
        <v>33</v>
      </c>
      <c r="N19" s="2"/>
      <c r="O19" s="2"/>
      <c r="P19" s="2"/>
      <c r="Q19" s="2"/>
    </row>
    <row r="20" spans="7:42" x14ac:dyDescent="0.25">
      <c r="J20" s="12" t="s">
        <v>26</v>
      </c>
      <c r="K20" s="20" t="s">
        <v>30</v>
      </c>
      <c r="L20" s="14" t="s">
        <v>34</v>
      </c>
      <c r="N20" s="2"/>
      <c r="O20" s="2"/>
      <c r="P20" s="2"/>
      <c r="Q20" s="2"/>
    </row>
    <row r="21" spans="7:42" x14ac:dyDescent="0.25">
      <c r="J21" s="12" t="s">
        <v>27</v>
      </c>
      <c r="K21" s="20" t="s">
        <v>31</v>
      </c>
      <c r="L21" s="14" t="s">
        <v>35</v>
      </c>
      <c r="N21" s="2"/>
      <c r="O21" s="2"/>
      <c r="P21" s="2"/>
      <c r="Q21" s="2"/>
    </row>
    <row r="22" spans="7:42" x14ac:dyDescent="0.25">
      <c r="J22" s="15" t="s">
        <v>28</v>
      </c>
      <c r="K22" s="21" t="s">
        <v>32</v>
      </c>
      <c r="L22" s="17" t="s">
        <v>36</v>
      </c>
      <c r="N22" s="2"/>
      <c r="O22" s="2"/>
      <c r="P22" s="2"/>
      <c r="Q22" s="2"/>
    </row>
    <row r="23" spans="7:42" x14ac:dyDescent="0.25">
      <c r="N23" s="2"/>
      <c r="O23" s="2"/>
      <c r="P23" s="2"/>
      <c r="Q23" s="2"/>
    </row>
    <row r="24" spans="7:42" x14ac:dyDescent="0.25">
      <c r="AA24" s="24">
        <f>AVERAGE(AA28:AA33)</f>
        <v>23.093333333333334</v>
      </c>
      <c r="AB24" s="24">
        <f t="shared" ref="AB24:AD24" si="0">AVERAGE(AB28:AB33)</f>
        <v>19.97666666666667</v>
      </c>
      <c r="AC24" s="24">
        <f t="shared" si="0"/>
        <v>22.675000000000001</v>
      </c>
      <c r="AD24" s="24">
        <f t="shared" si="0"/>
        <v>25.313333333333343</v>
      </c>
    </row>
    <row r="26" spans="7:42" x14ac:dyDescent="0.25">
      <c r="AA26" s="75" t="s">
        <v>120</v>
      </c>
      <c r="AB26" s="75"/>
      <c r="AC26" s="75"/>
      <c r="AD26" s="75"/>
      <c r="AG26" s="75" t="s">
        <v>50</v>
      </c>
      <c r="AH26" s="75"/>
      <c r="AI26" s="75"/>
      <c r="AJ26" s="75"/>
      <c r="AM26" s="75" t="s">
        <v>121</v>
      </c>
      <c r="AN26" s="75"/>
      <c r="AO26" s="75"/>
      <c r="AP26" s="75"/>
    </row>
    <row r="27" spans="7:42" x14ac:dyDescent="0.25">
      <c r="G27" t="s">
        <v>41</v>
      </c>
      <c r="H27" t="s">
        <v>0</v>
      </c>
      <c r="I27" t="s">
        <v>1</v>
      </c>
      <c r="J27" s="18" t="s">
        <v>4</v>
      </c>
      <c r="K27" s="18" t="s">
        <v>5</v>
      </c>
      <c r="L27" s="18" t="s">
        <v>3</v>
      </c>
      <c r="M27" s="18" t="s">
        <v>2</v>
      </c>
      <c r="O27" s="18" t="s">
        <v>4</v>
      </c>
      <c r="P27" s="72">
        <v>19.12</v>
      </c>
      <c r="Q27" s="73">
        <v>24.21</v>
      </c>
      <c r="R27" s="73">
        <v>26.88</v>
      </c>
      <c r="S27" s="73">
        <v>21.6</v>
      </c>
      <c r="T27" s="73">
        <v>23.4</v>
      </c>
      <c r="U27" s="74">
        <v>23.35</v>
      </c>
      <c r="AA27" s="18" t="s">
        <v>4</v>
      </c>
      <c r="AB27" s="18" t="s">
        <v>5</v>
      </c>
      <c r="AC27" s="18" t="s">
        <v>3</v>
      </c>
      <c r="AD27" s="18" t="s">
        <v>2</v>
      </c>
      <c r="AG27" s="18"/>
      <c r="AH27" s="18"/>
      <c r="AI27" s="18"/>
      <c r="AJ27" s="18"/>
      <c r="AM27" s="18" t="s">
        <v>4</v>
      </c>
      <c r="AN27" s="18" t="s">
        <v>5</v>
      </c>
      <c r="AO27" s="18" t="s">
        <v>3</v>
      </c>
      <c r="AP27" s="18" t="s">
        <v>2</v>
      </c>
    </row>
    <row r="28" spans="7:42" x14ac:dyDescent="0.25">
      <c r="G28" s="22">
        <v>4</v>
      </c>
      <c r="H28" t="s">
        <v>4</v>
      </c>
      <c r="I28">
        <v>19.12</v>
      </c>
      <c r="J28" s="9">
        <v>19.12</v>
      </c>
      <c r="K28" s="19">
        <v>18.559999999999999</v>
      </c>
      <c r="L28" s="19">
        <v>25.58</v>
      </c>
      <c r="M28" s="11">
        <v>24.39</v>
      </c>
      <c r="O28" s="18" t="s">
        <v>5</v>
      </c>
      <c r="P28" s="72">
        <v>18.559999999999999</v>
      </c>
      <c r="Q28" s="73">
        <v>20</v>
      </c>
      <c r="R28" s="73">
        <v>19.87</v>
      </c>
      <c r="S28" s="73">
        <v>22.09</v>
      </c>
      <c r="T28" s="73">
        <v>17.62</v>
      </c>
      <c r="U28" s="74">
        <v>21.72</v>
      </c>
      <c r="AA28" s="9">
        <v>19.12</v>
      </c>
      <c r="AB28" s="19">
        <v>18.559999999999999</v>
      </c>
      <c r="AC28" s="19">
        <v>25.58</v>
      </c>
      <c r="AD28" s="11">
        <v>24.39</v>
      </c>
      <c r="AF28" s="70" t="s">
        <v>119</v>
      </c>
      <c r="AG28" s="9">
        <v>19.12</v>
      </c>
      <c r="AH28" s="10">
        <v>18.559999999999999</v>
      </c>
      <c r="AI28" s="10">
        <v>25.58</v>
      </c>
      <c r="AJ28" s="11">
        <v>24.39</v>
      </c>
      <c r="AL28" s="70" t="s">
        <v>119</v>
      </c>
      <c r="AM28" s="9">
        <v>19.12</v>
      </c>
      <c r="AN28" s="19">
        <v>18.559999999999999</v>
      </c>
      <c r="AO28" s="19">
        <v>25.58</v>
      </c>
      <c r="AP28" s="11">
        <v>24.39</v>
      </c>
    </row>
    <row r="29" spans="7:42" x14ac:dyDescent="0.25">
      <c r="G29" s="22">
        <v>7</v>
      </c>
      <c r="H29" t="s">
        <v>4</v>
      </c>
      <c r="I29">
        <v>24.21</v>
      </c>
      <c r="J29" s="12">
        <v>24.21</v>
      </c>
      <c r="K29" s="20">
        <v>20</v>
      </c>
      <c r="L29" s="20">
        <v>23.31</v>
      </c>
      <c r="M29" s="14">
        <v>21.45</v>
      </c>
      <c r="O29" s="18" t="s">
        <v>3</v>
      </c>
      <c r="P29" s="72">
        <v>25.58</v>
      </c>
      <c r="Q29" s="73">
        <v>23.31</v>
      </c>
      <c r="R29" s="73">
        <v>18.989999999999998</v>
      </c>
      <c r="S29" s="73">
        <v>23.09</v>
      </c>
      <c r="T29" s="73">
        <v>23.81</v>
      </c>
      <c r="U29" s="74">
        <v>21.27</v>
      </c>
      <c r="AA29" s="12">
        <v>24.21</v>
      </c>
      <c r="AB29" s="20">
        <v>20</v>
      </c>
      <c r="AC29" s="20">
        <v>23.31</v>
      </c>
      <c r="AD29" s="14">
        <v>21.45</v>
      </c>
      <c r="AF29" s="70"/>
      <c r="AG29" s="12">
        <v>24.21</v>
      </c>
      <c r="AH29" s="13">
        <v>20</v>
      </c>
      <c r="AI29" s="13">
        <v>23.31</v>
      </c>
      <c r="AJ29" s="14">
        <v>21.45</v>
      </c>
      <c r="AL29" s="70"/>
      <c r="AM29" s="12">
        <v>24.21</v>
      </c>
      <c r="AN29" s="20">
        <v>20</v>
      </c>
      <c r="AO29" s="20">
        <v>23.31</v>
      </c>
      <c r="AP29" s="14">
        <v>21.45</v>
      </c>
    </row>
    <row r="30" spans="7:42" x14ac:dyDescent="0.25">
      <c r="G30" s="22">
        <v>10</v>
      </c>
      <c r="H30" t="s">
        <v>4</v>
      </c>
      <c r="I30">
        <v>26.88</v>
      </c>
      <c r="J30" s="12">
        <v>26.88</v>
      </c>
      <c r="K30" s="20">
        <v>19.87</v>
      </c>
      <c r="L30" s="20">
        <v>18.989999999999998</v>
      </c>
      <c r="M30" s="14">
        <v>32.74</v>
      </c>
      <c r="O30" s="18" t="s">
        <v>2</v>
      </c>
      <c r="P30" s="72">
        <v>24.39</v>
      </c>
      <c r="Q30" s="73">
        <v>21.45</v>
      </c>
      <c r="R30" s="73">
        <v>32.74</v>
      </c>
      <c r="S30" s="73">
        <v>24.21</v>
      </c>
      <c r="T30" s="73">
        <v>25.67</v>
      </c>
      <c r="U30" s="74">
        <v>23.42</v>
      </c>
      <c r="AA30" s="12">
        <v>26.88</v>
      </c>
      <c r="AB30" s="20">
        <v>19.87</v>
      </c>
      <c r="AC30" s="20">
        <v>18.989999999999998</v>
      </c>
      <c r="AD30" s="14">
        <v>32.74</v>
      </c>
      <c r="AF30" s="70"/>
      <c r="AG30" s="12">
        <v>26.88</v>
      </c>
      <c r="AH30" s="13">
        <v>19.87</v>
      </c>
      <c r="AI30" s="13">
        <v>18.989999999999998</v>
      </c>
      <c r="AJ30" s="14">
        <v>32.74</v>
      </c>
      <c r="AL30" s="70"/>
      <c r="AM30" s="15">
        <v>26.88</v>
      </c>
      <c r="AN30" s="21">
        <v>19.87</v>
      </c>
      <c r="AO30" s="21">
        <v>18.989999999999998</v>
      </c>
      <c r="AP30" s="17">
        <v>32.74</v>
      </c>
    </row>
    <row r="31" spans="7:42" x14ac:dyDescent="0.25">
      <c r="G31" s="22">
        <v>17</v>
      </c>
      <c r="H31" t="s">
        <v>4</v>
      </c>
      <c r="I31">
        <v>21.6</v>
      </c>
      <c r="J31" s="12">
        <v>21.6</v>
      </c>
      <c r="K31" s="20">
        <v>22.09</v>
      </c>
      <c r="L31" s="20">
        <v>23.09</v>
      </c>
      <c r="M31" s="14">
        <v>24.21</v>
      </c>
      <c r="AA31" s="12">
        <v>21.6</v>
      </c>
      <c r="AB31" s="20">
        <v>22.09</v>
      </c>
      <c r="AC31" s="20">
        <v>23.09</v>
      </c>
      <c r="AD31" s="14">
        <v>24.21</v>
      </c>
      <c r="AF31" s="70" t="s">
        <v>118</v>
      </c>
      <c r="AG31" s="9">
        <v>21.6</v>
      </c>
      <c r="AH31" s="10">
        <v>22.09</v>
      </c>
      <c r="AI31" s="10">
        <v>23.09</v>
      </c>
      <c r="AJ31" s="11">
        <v>24.21</v>
      </c>
      <c r="AL31" s="70" t="s">
        <v>118</v>
      </c>
      <c r="AM31" s="12">
        <v>21.6</v>
      </c>
      <c r="AN31" s="20">
        <v>22.09</v>
      </c>
      <c r="AO31" s="20">
        <v>23.09</v>
      </c>
      <c r="AP31" s="14">
        <v>24.21</v>
      </c>
    </row>
    <row r="32" spans="7:42" x14ac:dyDescent="0.25">
      <c r="G32" s="22">
        <v>18</v>
      </c>
      <c r="H32" t="s">
        <v>4</v>
      </c>
      <c r="I32">
        <v>23.4</v>
      </c>
      <c r="J32" s="12">
        <v>23.4</v>
      </c>
      <c r="K32" s="20">
        <v>17.62</v>
      </c>
      <c r="L32" s="20">
        <v>23.81</v>
      </c>
      <c r="M32" s="14">
        <v>25.67</v>
      </c>
      <c r="AA32" s="12">
        <v>23.4</v>
      </c>
      <c r="AB32" s="20">
        <v>17.62</v>
      </c>
      <c r="AC32" s="20">
        <v>23.81</v>
      </c>
      <c r="AD32" s="14">
        <v>25.67</v>
      </c>
      <c r="AF32" s="70"/>
      <c r="AG32" s="12">
        <v>23.4</v>
      </c>
      <c r="AH32" s="13">
        <v>17.62</v>
      </c>
      <c r="AI32" s="13">
        <v>23.81</v>
      </c>
      <c r="AJ32" s="14">
        <v>25.67</v>
      </c>
      <c r="AL32" s="70"/>
      <c r="AM32" s="12">
        <v>23.4</v>
      </c>
      <c r="AN32" s="20">
        <v>17.62</v>
      </c>
      <c r="AO32" s="20">
        <v>23.81</v>
      </c>
      <c r="AP32" s="14">
        <v>25.67</v>
      </c>
    </row>
    <row r="33" spans="7:50" x14ac:dyDescent="0.25">
      <c r="G33" s="22">
        <v>21</v>
      </c>
      <c r="H33" t="s">
        <v>4</v>
      </c>
      <c r="I33">
        <v>23.35</v>
      </c>
      <c r="J33" s="15">
        <v>23.35</v>
      </c>
      <c r="K33" s="21">
        <v>21.72</v>
      </c>
      <c r="L33" s="21">
        <v>21.27</v>
      </c>
      <c r="M33" s="17">
        <v>23.42</v>
      </c>
      <c r="AA33" s="15">
        <v>23.35</v>
      </c>
      <c r="AB33" s="21">
        <v>21.72</v>
      </c>
      <c r="AC33" s="21">
        <v>21.27</v>
      </c>
      <c r="AD33" s="17">
        <v>23.42</v>
      </c>
      <c r="AF33" s="70"/>
      <c r="AG33" s="15">
        <v>23.35</v>
      </c>
      <c r="AH33" s="16">
        <v>21.72</v>
      </c>
      <c r="AI33" s="16">
        <v>21.27</v>
      </c>
      <c r="AJ33" s="17">
        <v>23.42</v>
      </c>
      <c r="AL33" s="70"/>
      <c r="AM33" s="15">
        <v>23.35</v>
      </c>
      <c r="AN33" s="21">
        <v>21.72</v>
      </c>
      <c r="AO33" s="21">
        <v>21.27</v>
      </c>
      <c r="AP33" s="17">
        <v>23.42</v>
      </c>
    </row>
    <row r="34" spans="7:50" x14ac:dyDescent="0.25">
      <c r="G34" s="22">
        <v>6</v>
      </c>
      <c r="H34" t="s">
        <v>5</v>
      </c>
      <c r="I34">
        <v>18.559999999999999</v>
      </c>
    </row>
    <row r="35" spans="7:50" x14ac:dyDescent="0.25">
      <c r="G35" s="22">
        <v>9</v>
      </c>
      <c r="H35" t="s">
        <v>5</v>
      </c>
      <c r="I35">
        <v>20</v>
      </c>
    </row>
    <row r="36" spans="7:50" x14ac:dyDescent="0.25">
      <c r="G36" s="22">
        <v>11</v>
      </c>
      <c r="H36" t="s">
        <v>5</v>
      </c>
      <c r="I36">
        <v>19.87</v>
      </c>
      <c r="AA36" s="18" t="s">
        <v>4</v>
      </c>
      <c r="AB36" s="18" t="s">
        <v>5</v>
      </c>
      <c r="AC36" s="18" t="s">
        <v>3</v>
      </c>
      <c r="AD36" s="18" t="s">
        <v>2</v>
      </c>
      <c r="AG36" s="18"/>
      <c r="AH36" s="18"/>
      <c r="AI36" s="18"/>
      <c r="AJ36" s="18"/>
      <c r="AM36" s="18" t="s">
        <v>4</v>
      </c>
      <c r="AN36" s="18" t="s">
        <v>5</v>
      </c>
      <c r="AO36" s="18" t="s">
        <v>3</v>
      </c>
      <c r="AP36" s="18" t="s">
        <v>2</v>
      </c>
    </row>
    <row r="37" spans="7:50" x14ac:dyDescent="0.25">
      <c r="G37" s="22">
        <v>14</v>
      </c>
      <c r="H37" t="s">
        <v>5</v>
      </c>
      <c r="I37">
        <v>22.09</v>
      </c>
      <c r="AA37" s="9">
        <v>19.12</v>
      </c>
      <c r="AB37" s="19">
        <v>18.559999999999999</v>
      </c>
      <c r="AC37" s="19">
        <v>25.58</v>
      </c>
      <c r="AD37" s="11">
        <v>24.39</v>
      </c>
      <c r="AF37" s="70" t="s">
        <v>42</v>
      </c>
      <c r="AG37" s="9">
        <v>19.12</v>
      </c>
      <c r="AH37" s="10">
        <v>18.559999999999999</v>
      </c>
      <c r="AI37" s="10">
        <v>25.58</v>
      </c>
      <c r="AJ37" s="11">
        <v>24.39</v>
      </c>
      <c r="AL37" s="69" t="s">
        <v>42</v>
      </c>
      <c r="AM37" s="9">
        <v>19.12</v>
      </c>
      <c r="AN37" s="19">
        <v>18.559999999999999</v>
      </c>
      <c r="AO37" s="19">
        <v>25.58</v>
      </c>
      <c r="AP37" s="11">
        <v>24.39</v>
      </c>
    </row>
    <row r="38" spans="7:50" x14ac:dyDescent="0.25">
      <c r="G38" s="22">
        <v>23</v>
      </c>
      <c r="H38" t="s">
        <v>5</v>
      </c>
      <c r="I38">
        <v>17.62</v>
      </c>
      <c r="AA38" s="12">
        <v>24.21</v>
      </c>
      <c r="AB38" s="20">
        <v>20</v>
      </c>
      <c r="AC38" s="20">
        <v>23.31</v>
      </c>
      <c r="AD38" s="14">
        <v>21.45</v>
      </c>
      <c r="AF38" s="70"/>
      <c r="AG38" s="12">
        <v>24.21</v>
      </c>
      <c r="AH38" s="13">
        <v>20</v>
      </c>
      <c r="AI38" s="13">
        <v>23.31</v>
      </c>
      <c r="AJ38" s="14">
        <v>21.45</v>
      </c>
      <c r="AL38" s="69"/>
      <c r="AM38" s="12">
        <v>24.21</v>
      </c>
      <c r="AN38" s="20">
        <v>20</v>
      </c>
      <c r="AO38" s="20">
        <v>23.31</v>
      </c>
      <c r="AP38" s="14">
        <v>21.45</v>
      </c>
    </row>
    <row r="39" spans="7:50" x14ac:dyDescent="0.25">
      <c r="G39" s="22">
        <v>24</v>
      </c>
      <c r="H39" t="s">
        <v>5</v>
      </c>
      <c r="I39">
        <v>21.72</v>
      </c>
      <c r="AA39" s="12">
        <v>26.88</v>
      </c>
      <c r="AB39" s="20">
        <v>19.87</v>
      </c>
      <c r="AC39" s="20">
        <v>18.989999999999998</v>
      </c>
      <c r="AD39" s="14">
        <v>32.74</v>
      </c>
      <c r="AF39" s="70"/>
      <c r="AG39" s="12">
        <v>26.88</v>
      </c>
      <c r="AH39" s="13">
        <v>19.87</v>
      </c>
      <c r="AI39" s="13">
        <v>18.989999999999998</v>
      </c>
      <c r="AJ39" s="14">
        <v>32.74</v>
      </c>
      <c r="AL39" s="69"/>
      <c r="AM39" s="15">
        <v>26.88</v>
      </c>
      <c r="AN39" s="21">
        <v>19.87</v>
      </c>
      <c r="AO39" s="21">
        <v>18.989999999999998</v>
      </c>
      <c r="AP39" s="17">
        <v>32.74</v>
      </c>
    </row>
    <row r="40" spans="7:50" x14ac:dyDescent="0.25">
      <c r="G40" s="22">
        <v>2</v>
      </c>
      <c r="H40" t="s">
        <v>3</v>
      </c>
      <c r="I40">
        <v>25.58</v>
      </c>
      <c r="AA40" s="12">
        <v>21.6</v>
      </c>
      <c r="AB40" s="20">
        <v>22.09</v>
      </c>
      <c r="AC40" s="20">
        <v>23.09</v>
      </c>
      <c r="AD40" s="14">
        <v>24.21</v>
      </c>
      <c r="AF40" s="70" t="s">
        <v>43</v>
      </c>
      <c r="AG40" s="9">
        <v>21.6</v>
      </c>
      <c r="AH40" s="10">
        <v>22.09</v>
      </c>
      <c r="AI40" s="10">
        <v>23.09</v>
      </c>
      <c r="AJ40" s="11">
        <v>24.21</v>
      </c>
      <c r="AL40" s="69" t="s">
        <v>43</v>
      </c>
      <c r="AM40" s="12">
        <v>21.6</v>
      </c>
      <c r="AN40" s="20">
        <v>22.09</v>
      </c>
      <c r="AO40" s="20">
        <v>23.09</v>
      </c>
      <c r="AP40" s="14">
        <v>24.21</v>
      </c>
    </row>
    <row r="41" spans="7:50" x14ac:dyDescent="0.25">
      <c r="G41" s="22">
        <v>8</v>
      </c>
      <c r="H41" t="s">
        <v>3</v>
      </c>
      <c r="I41">
        <v>23.31</v>
      </c>
      <c r="AA41" s="12">
        <v>23.4</v>
      </c>
      <c r="AB41" s="20">
        <v>17.62</v>
      </c>
      <c r="AC41" s="20">
        <v>23.81</v>
      </c>
      <c r="AD41" s="14">
        <v>25.67</v>
      </c>
      <c r="AF41" s="70"/>
      <c r="AG41" s="12">
        <v>23.4</v>
      </c>
      <c r="AH41" s="13">
        <v>17.62</v>
      </c>
      <c r="AI41" s="13">
        <v>23.81</v>
      </c>
      <c r="AJ41" s="14">
        <v>25.67</v>
      </c>
      <c r="AL41" s="69"/>
      <c r="AM41" s="12">
        <v>23.4</v>
      </c>
      <c r="AN41" s="20">
        <v>17.62</v>
      </c>
      <c r="AO41" s="20">
        <v>23.81</v>
      </c>
      <c r="AP41" s="14">
        <v>25.67</v>
      </c>
    </row>
    <row r="42" spans="7:50" x14ac:dyDescent="0.25">
      <c r="G42" s="22">
        <v>13</v>
      </c>
      <c r="H42" t="s">
        <v>3</v>
      </c>
      <c r="I42">
        <v>18.989999999999998</v>
      </c>
      <c r="AA42" s="15">
        <v>23.35</v>
      </c>
      <c r="AB42" s="21">
        <v>21.72</v>
      </c>
      <c r="AC42" s="21">
        <v>21.27</v>
      </c>
      <c r="AD42" s="17">
        <v>23.42</v>
      </c>
      <c r="AF42" s="70"/>
      <c r="AG42" s="15">
        <v>23.35</v>
      </c>
      <c r="AH42" s="16">
        <v>21.72</v>
      </c>
      <c r="AI42" s="16">
        <v>21.27</v>
      </c>
      <c r="AJ42" s="17">
        <v>23.42</v>
      </c>
      <c r="AL42" s="69"/>
      <c r="AM42" s="15">
        <v>23.35</v>
      </c>
      <c r="AN42" s="21">
        <v>21.72</v>
      </c>
      <c r="AO42" s="21">
        <v>21.27</v>
      </c>
      <c r="AP42" s="17">
        <v>23.42</v>
      </c>
    </row>
    <row r="43" spans="7:50" x14ac:dyDescent="0.25">
      <c r="G43" s="22">
        <v>15</v>
      </c>
      <c r="H43" t="s">
        <v>3</v>
      </c>
      <c r="I43">
        <v>23.09</v>
      </c>
    </row>
    <row r="44" spans="7:50" x14ac:dyDescent="0.25">
      <c r="G44" s="22">
        <v>19</v>
      </c>
      <c r="H44" t="s">
        <v>3</v>
      </c>
      <c r="I44">
        <v>23.81</v>
      </c>
    </row>
    <row r="45" spans="7:50" x14ac:dyDescent="0.25">
      <c r="G45" s="22">
        <v>22</v>
      </c>
      <c r="H45" t="s">
        <v>3</v>
      </c>
      <c r="I45">
        <v>21.27</v>
      </c>
      <c r="AA45" s="1" t="s">
        <v>47</v>
      </c>
      <c r="AF45" s="18" t="s">
        <v>44</v>
      </c>
      <c r="AG45" s="18"/>
      <c r="AH45" s="18"/>
      <c r="AI45" s="18"/>
      <c r="AK45" s="18"/>
      <c r="AL45" s="18" t="s">
        <v>45</v>
      </c>
      <c r="AM45" s="18"/>
      <c r="AN45" s="18"/>
      <c r="AP45" s="18" t="s">
        <v>46</v>
      </c>
      <c r="AQ45" s="18"/>
      <c r="AR45" s="18"/>
      <c r="AS45" s="18"/>
      <c r="AU45" s="1" t="s">
        <v>48</v>
      </c>
    </row>
    <row r="46" spans="7:50" x14ac:dyDescent="0.25">
      <c r="G46" s="22">
        <v>1</v>
      </c>
      <c r="H46" t="s">
        <v>2</v>
      </c>
      <c r="I46">
        <v>24.39</v>
      </c>
      <c r="AA46" s="9">
        <v>19.12</v>
      </c>
      <c r="AB46" s="10">
        <v>18.559999999999999</v>
      </c>
      <c r="AC46" s="10">
        <v>25.58</v>
      </c>
      <c r="AD46" s="11">
        <v>24.39</v>
      </c>
      <c r="AF46" s="9">
        <v>19.12</v>
      </c>
      <c r="AG46" s="19">
        <v>18.559999999999999</v>
      </c>
      <c r="AH46" s="19">
        <v>25.58</v>
      </c>
      <c r="AI46" s="11">
        <v>24.39</v>
      </c>
      <c r="AK46" s="9">
        <v>19.12</v>
      </c>
      <c r="AL46" s="10">
        <v>18.559999999999999</v>
      </c>
      <c r="AM46" s="10">
        <v>25.58</v>
      </c>
      <c r="AN46" s="11">
        <v>24.39</v>
      </c>
      <c r="AP46" s="9">
        <v>19.12</v>
      </c>
      <c r="AQ46" s="19">
        <v>18.559999999999999</v>
      </c>
      <c r="AR46" s="19">
        <v>25.58</v>
      </c>
      <c r="AS46" s="11">
        <v>24.39</v>
      </c>
      <c r="AU46" s="23">
        <v>19.12</v>
      </c>
      <c r="AV46" s="23">
        <v>18.559999999999999</v>
      </c>
      <c r="AW46" s="23">
        <v>25.58</v>
      </c>
      <c r="AX46" s="23">
        <v>24.39</v>
      </c>
    </row>
    <row r="47" spans="7:50" x14ac:dyDescent="0.25">
      <c r="G47" s="22">
        <v>3</v>
      </c>
      <c r="H47" t="s">
        <v>2</v>
      </c>
      <c r="I47">
        <v>21.45</v>
      </c>
      <c r="AA47" s="12">
        <v>24.21</v>
      </c>
      <c r="AB47" s="13">
        <v>20</v>
      </c>
      <c r="AC47" s="13">
        <v>23.31</v>
      </c>
      <c r="AD47" s="14">
        <v>21.45</v>
      </c>
      <c r="AF47" s="12">
        <v>24.21</v>
      </c>
      <c r="AG47" s="20">
        <v>20</v>
      </c>
      <c r="AH47" s="20">
        <v>23.31</v>
      </c>
      <c r="AI47" s="14">
        <v>21.45</v>
      </c>
      <c r="AK47" s="12">
        <v>24.21</v>
      </c>
      <c r="AL47" s="13">
        <v>20</v>
      </c>
      <c r="AM47" s="13">
        <v>23.31</v>
      </c>
      <c r="AN47" s="14">
        <v>21.45</v>
      </c>
      <c r="AP47" s="12">
        <v>24.21</v>
      </c>
      <c r="AQ47" s="20">
        <v>20</v>
      </c>
      <c r="AR47" s="20">
        <v>23.31</v>
      </c>
      <c r="AS47" s="14">
        <v>21.45</v>
      </c>
      <c r="AU47" s="23">
        <v>24.21</v>
      </c>
      <c r="AV47" s="23">
        <v>20</v>
      </c>
      <c r="AW47" s="23">
        <v>23.31</v>
      </c>
      <c r="AX47" s="23">
        <v>21.45</v>
      </c>
    </row>
    <row r="48" spans="7:50" x14ac:dyDescent="0.25">
      <c r="G48" s="22">
        <v>5</v>
      </c>
      <c r="H48" t="s">
        <v>2</v>
      </c>
      <c r="I48">
        <v>32.74</v>
      </c>
      <c r="AA48" s="12">
        <v>26.88</v>
      </c>
      <c r="AB48" s="13">
        <v>19.87</v>
      </c>
      <c r="AC48" s="13">
        <v>18.989999999999998</v>
      </c>
      <c r="AD48" s="14">
        <v>32.74</v>
      </c>
      <c r="AF48" s="12">
        <v>26.88</v>
      </c>
      <c r="AG48" s="20">
        <v>19.87</v>
      </c>
      <c r="AH48" s="20">
        <v>18.989999999999998</v>
      </c>
      <c r="AI48" s="14">
        <v>32.74</v>
      </c>
      <c r="AK48" s="12">
        <v>26.88</v>
      </c>
      <c r="AL48" s="13">
        <v>19.87</v>
      </c>
      <c r="AM48" s="13">
        <v>18.989999999999998</v>
      </c>
      <c r="AN48" s="14">
        <v>32.74</v>
      </c>
      <c r="AP48" s="15">
        <v>26.88</v>
      </c>
      <c r="AQ48" s="21">
        <v>19.87</v>
      </c>
      <c r="AR48" s="21">
        <v>18.989999999999998</v>
      </c>
      <c r="AS48" s="17">
        <v>32.74</v>
      </c>
      <c r="AU48" s="23">
        <v>26.88</v>
      </c>
      <c r="AV48" s="23">
        <v>19.87</v>
      </c>
      <c r="AW48" s="23">
        <v>18.989999999999998</v>
      </c>
      <c r="AX48" s="23">
        <v>32.74</v>
      </c>
    </row>
    <row r="49" spans="7:50" x14ac:dyDescent="0.25">
      <c r="G49" s="22">
        <v>12</v>
      </c>
      <c r="H49" t="s">
        <v>2</v>
      </c>
      <c r="I49">
        <v>24.21</v>
      </c>
      <c r="AA49" s="12">
        <v>21.6</v>
      </c>
      <c r="AB49" s="13">
        <v>22.09</v>
      </c>
      <c r="AC49" s="13">
        <v>23.09</v>
      </c>
      <c r="AD49" s="14">
        <v>24.21</v>
      </c>
      <c r="AF49" s="12">
        <v>21.6</v>
      </c>
      <c r="AG49" s="20">
        <v>22.09</v>
      </c>
      <c r="AH49" s="20">
        <v>23.09</v>
      </c>
      <c r="AI49" s="14">
        <v>24.21</v>
      </c>
      <c r="AK49" s="9">
        <v>21.6</v>
      </c>
      <c r="AL49" s="10">
        <v>22.09</v>
      </c>
      <c r="AM49" s="10">
        <v>23.09</v>
      </c>
      <c r="AN49" s="11">
        <v>24.21</v>
      </c>
      <c r="AP49" s="12">
        <v>21.6</v>
      </c>
      <c r="AQ49" s="20">
        <v>22.09</v>
      </c>
      <c r="AR49" s="20">
        <v>23.09</v>
      </c>
      <c r="AS49" s="14">
        <v>24.21</v>
      </c>
      <c r="AU49" s="23">
        <v>21.6</v>
      </c>
      <c r="AV49" s="23">
        <v>22.09</v>
      </c>
      <c r="AW49" s="23">
        <v>23.09</v>
      </c>
      <c r="AX49" s="23">
        <v>24.21</v>
      </c>
    </row>
    <row r="50" spans="7:50" x14ac:dyDescent="0.25">
      <c r="G50" s="22">
        <v>16</v>
      </c>
      <c r="H50" t="s">
        <v>2</v>
      </c>
      <c r="I50">
        <v>25.67</v>
      </c>
      <c r="AA50" s="12">
        <v>23.4</v>
      </c>
      <c r="AB50" s="13">
        <v>17.62</v>
      </c>
      <c r="AC50" s="13">
        <v>23.81</v>
      </c>
      <c r="AD50" s="14">
        <v>25.67</v>
      </c>
      <c r="AF50" s="12">
        <v>23.4</v>
      </c>
      <c r="AG50" s="20">
        <v>17.62</v>
      </c>
      <c r="AH50" s="20">
        <v>23.81</v>
      </c>
      <c r="AI50" s="14">
        <v>25.67</v>
      </c>
      <c r="AK50" s="12">
        <v>23.4</v>
      </c>
      <c r="AL50" s="13">
        <v>17.62</v>
      </c>
      <c r="AM50" s="13">
        <v>23.81</v>
      </c>
      <c r="AN50" s="14">
        <v>25.67</v>
      </c>
      <c r="AP50" s="12">
        <v>23.4</v>
      </c>
      <c r="AQ50" s="20">
        <v>17.62</v>
      </c>
      <c r="AR50" s="20">
        <v>23.81</v>
      </c>
      <c r="AS50" s="14">
        <v>25.67</v>
      </c>
      <c r="AU50" s="23">
        <v>23.4</v>
      </c>
      <c r="AV50" s="23">
        <v>17.62</v>
      </c>
      <c r="AW50" s="23">
        <v>23.81</v>
      </c>
      <c r="AX50" s="23">
        <v>25.67</v>
      </c>
    </row>
    <row r="51" spans="7:50" x14ac:dyDescent="0.25">
      <c r="G51" s="22">
        <v>20</v>
      </c>
      <c r="H51" t="s">
        <v>2</v>
      </c>
      <c r="I51">
        <v>23.42</v>
      </c>
      <c r="AA51" s="15">
        <v>23.35</v>
      </c>
      <c r="AB51" s="16">
        <v>21.72</v>
      </c>
      <c r="AC51" s="16">
        <v>21.27</v>
      </c>
      <c r="AD51" s="17">
        <v>23.42</v>
      </c>
      <c r="AF51" s="15">
        <v>23.35</v>
      </c>
      <c r="AG51" s="21">
        <v>21.72</v>
      </c>
      <c r="AH51" s="21">
        <v>21.27</v>
      </c>
      <c r="AI51" s="17">
        <v>23.42</v>
      </c>
      <c r="AK51" s="15">
        <v>23.35</v>
      </c>
      <c r="AL51" s="16">
        <v>21.72</v>
      </c>
      <c r="AM51" s="16">
        <v>21.27</v>
      </c>
      <c r="AN51" s="17">
        <v>23.42</v>
      </c>
      <c r="AP51" s="15">
        <v>23.35</v>
      </c>
      <c r="AQ51" s="21">
        <v>21.72</v>
      </c>
      <c r="AR51" s="21">
        <v>21.27</v>
      </c>
      <c r="AS51" s="17">
        <v>23.42</v>
      </c>
      <c r="AU51" s="23">
        <v>23.35</v>
      </c>
      <c r="AV51" s="23">
        <v>21.72</v>
      </c>
      <c r="AW51" s="23">
        <v>21.27</v>
      </c>
      <c r="AX51" s="23">
        <v>23.42</v>
      </c>
    </row>
  </sheetData>
  <sortState xmlns:xlrd2="http://schemas.microsoft.com/office/spreadsheetml/2017/richdata2" ref="G28:I51">
    <sortCondition ref="H27:H51"/>
  </sortState>
  <mergeCells count="15">
    <mergeCell ref="AG26:AJ26"/>
    <mergeCell ref="AM26:AP26"/>
    <mergeCell ref="T7:T8"/>
    <mergeCell ref="T9:T10"/>
    <mergeCell ref="Y7:Y8"/>
    <mergeCell ref="Y9:Y10"/>
    <mergeCell ref="AF28:AF30"/>
    <mergeCell ref="AA26:AD26"/>
    <mergeCell ref="AL28:AL30"/>
    <mergeCell ref="AL31:AL33"/>
    <mergeCell ref="AF37:AF39"/>
    <mergeCell ref="AL37:AL39"/>
    <mergeCell ref="AF40:AF42"/>
    <mergeCell ref="AL40:AL42"/>
    <mergeCell ref="AF31:AF3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Y8"/>
  <sheetViews>
    <sheetView workbookViewId="0">
      <selection activeCell="B3" sqref="B3"/>
    </sheetView>
  </sheetViews>
  <sheetFormatPr defaultRowHeight="15" x14ac:dyDescent="0.25"/>
  <cols>
    <col min="1" max="1" width="9.140625" style="1"/>
    <col min="2" max="25" width="4.140625" style="1" customWidth="1"/>
    <col min="26" max="16384" width="9.140625" style="1"/>
  </cols>
  <sheetData>
    <row r="2" spans="2:25" ht="32.25" customHeight="1" x14ac:dyDescent="0.25">
      <c r="B2" s="55" t="s">
        <v>47</v>
      </c>
      <c r="C2" s="55"/>
      <c r="D2" s="55"/>
      <c r="E2" s="55"/>
      <c r="G2" s="55" t="s">
        <v>44</v>
      </c>
      <c r="H2" s="55"/>
      <c r="I2" s="55"/>
      <c r="J2" s="55"/>
      <c r="L2" s="55" t="s">
        <v>45</v>
      </c>
      <c r="M2" s="55"/>
      <c r="N2" s="55"/>
      <c r="O2" s="55"/>
      <c r="Q2" s="71" t="s">
        <v>49</v>
      </c>
      <c r="R2" s="55"/>
      <c r="S2" s="55"/>
      <c r="T2" s="55"/>
      <c r="V2" s="55" t="s">
        <v>48</v>
      </c>
      <c r="W2" s="55"/>
      <c r="X2" s="55"/>
      <c r="Y2" s="55"/>
    </row>
    <row r="3" spans="2:25" x14ac:dyDescent="0.25">
      <c r="B3" s="9"/>
      <c r="C3" s="10"/>
      <c r="D3" s="10"/>
      <c r="E3" s="11"/>
      <c r="G3" s="9"/>
      <c r="H3" s="19"/>
      <c r="I3" s="19"/>
      <c r="J3" s="11"/>
      <c r="L3" s="9"/>
      <c r="M3" s="10"/>
      <c r="N3" s="10"/>
      <c r="O3" s="11"/>
      <c r="Q3" s="9"/>
      <c r="R3" s="19"/>
      <c r="S3" s="19"/>
      <c r="T3" s="11"/>
      <c r="V3" s="23"/>
      <c r="W3" s="23"/>
      <c r="X3" s="23"/>
      <c r="Y3" s="23"/>
    </row>
    <row r="4" spans="2:25" x14ac:dyDescent="0.25">
      <c r="B4" s="12"/>
      <c r="C4" s="13"/>
      <c r="D4" s="13"/>
      <c r="E4" s="14"/>
      <c r="G4" s="12"/>
      <c r="H4" s="20"/>
      <c r="I4" s="20"/>
      <c r="J4" s="14"/>
      <c r="L4" s="12"/>
      <c r="M4" s="13"/>
      <c r="N4" s="13"/>
      <c r="O4" s="14"/>
      <c r="Q4" s="12"/>
      <c r="R4" s="20"/>
      <c r="S4" s="20"/>
      <c r="T4" s="14"/>
      <c r="V4" s="23"/>
      <c r="W4" s="23"/>
      <c r="X4" s="23"/>
      <c r="Y4" s="23"/>
    </row>
    <row r="5" spans="2:25" x14ac:dyDescent="0.25">
      <c r="B5" s="12"/>
      <c r="C5" s="13"/>
      <c r="D5" s="13"/>
      <c r="E5" s="14"/>
      <c r="G5" s="12"/>
      <c r="H5" s="20"/>
      <c r="I5" s="20"/>
      <c r="J5" s="14"/>
      <c r="L5" s="12"/>
      <c r="M5" s="13"/>
      <c r="N5" s="13"/>
      <c r="O5" s="14"/>
      <c r="Q5" s="15"/>
      <c r="R5" s="21"/>
      <c r="S5" s="21"/>
      <c r="T5" s="17"/>
      <c r="V5" s="23"/>
      <c r="W5" s="23"/>
      <c r="X5" s="23"/>
      <c r="Y5" s="23"/>
    </row>
    <row r="6" spans="2:25" x14ac:dyDescent="0.25">
      <c r="B6" s="12"/>
      <c r="C6" s="13"/>
      <c r="D6" s="13"/>
      <c r="E6" s="14"/>
      <c r="G6" s="12"/>
      <c r="H6" s="20"/>
      <c r="I6" s="20"/>
      <c r="J6" s="14"/>
      <c r="L6" s="9"/>
      <c r="M6" s="10"/>
      <c r="N6" s="10"/>
      <c r="O6" s="11"/>
      <c r="Q6" s="12"/>
      <c r="R6" s="20"/>
      <c r="S6" s="20"/>
      <c r="T6" s="14"/>
      <c r="V6" s="23"/>
      <c r="W6" s="23"/>
      <c r="X6" s="23"/>
      <c r="Y6" s="23"/>
    </row>
    <row r="7" spans="2:25" x14ac:dyDescent="0.25">
      <c r="B7" s="12"/>
      <c r="C7" s="13"/>
      <c r="D7" s="13"/>
      <c r="E7" s="14"/>
      <c r="G7" s="12"/>
      <c r="H7" s="20"/>
      <c r="I7" s="20"/>
      <c r="J7" s="14"/>
      <c r="L7" s="12"/>
      <c r="M7" s="13"/>
      <c r="N7" s="13"/>
      <c r="O7" s="14"/>
      <c r="Q7" s="12"/>
      <c r="R7" s="20"/>
      <c r="S7" s="20"/>
      <c r="T7" s="14"/>
      <c r="V7" s="23"/>
      <c r="W7" s="23"/>
      <c r="X7" s="23"/>
      <c r="Y7" s="23"/>
    </row>
    <row r="8" spans="2:25" x14ac:dyDescent="0.25">
      <c r="B8" s="15"/>
      <c r="C8" s="16"/>
      <c r="D8" s="16"/>
      <c r="E8" s="17"/>
      <c r="G8" s="15"/>
      <c r="H8" s="21"/>
      <c r="I8" s="21"/>
      <c r="J8" s="17"/>
      <c r="L8" s="15"/>
      <c r="M8" s="16"/>
      <c r="N8" s="16"/>
      <c r="O8" s="17"/>
      <c r="Q8" s="15"/>
      <c r="R8" s="21"/>
      <c r="S8" s="21"/>
      <c r="T8" s="17"/>
      <c r="V8" s="23"/>
      <c r="W8" s="23"/>
      <c r="X8" s="23"/>
      <c r="Y8" s="23"/>
    </row>
  </sheetData>
  <mergeCells count="5">
    <mergeCell ref="B2:E2"/>
    <mergeCell ref="G2:J2"/>
    <mergeCell ref="L2:O2"/>
    <mergeCell ref="Q2:T2"/>
    <mergeCell ref="V2: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BF1_decomp</vt:lpstr>
      <vt:lpstr>ToothbrushStudy_Data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2022-05-02T18:25:38Z</dcterms:modified>
</cp:coreProperties>
</file>