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error_meaure/"/>
    </mc:Choice>
  </mc:AlternateContent>
  <xr:revisionPtr revIDLastSave="239" documentId="8_{E2D3326B-3165-4128-AF5F-D8C7731873C3}" xr6:coauthVersionLast="47" xr6:coauthVersionMax="47" xr10:uidLastSave="{11A4E590-95B3-4F23-8B7A-B035C5F635B8}"/>
  <bookViews>
    <workbookView minimized="1" xWindow="-24112" yWindow="2895" windowWidth="21600" windowHeight="11332" activeTab="1" xr2:uid="{66D9F2D1-873E-42BC-A5D6-0895A02BEFDC}"/>
  </bookViews>
  <sheets>
    <sheet name="image used" sheetId="3" r:id="rId1"/>
    <sheet name="digitize error te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1" l="1"/>
  <c r="AG18" i="1"/>
  <c r="AF18" i="1"/>
  <c r="AH17" i="1"/>
  <c r="AG17" i="1"/>
  <c r="AF17" i="1"/>
  <c r="AD18" i="1"/>
  <c r="AD17" i="1"/>
  <c r="AC18" i="1"/>
  <c r="AC17" i="1"/>
  <c r="AB18" i="1"/>
  <c r="AB17" i="1"/>
  <c r="AL13" i="1"/>
  <c r="AL12" i="1"/>
  <c r="AK13" i="1"/>
  <c r="AK12" i="1"/>
  <c r="AL9" i="1"/>
  <c r="AL8" i="1"/>
  <c r="AK9" i="1"/>
  <c r="AK8" i="1"/>
  <c r="AI9" i="1"/>
  <c r="AI13" i="1" s="1"/>
  <c r="AH9" i="1"/>
  <c r="AH13" i="1" s="1"/>
  <c r="AI8" i="1"/>
  <c r="AI12" i="1" s="1"/>
  <c r="AH8" i="1"/>
  <c r="AH12" i="1" s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W7" i="1"/>
  <c r="V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AG9" i="1" l="1"/>
  <c r="AG13" i="1" s="1"/>
  <c r="AG8" i="1"/>
  <c r="AG12" i="1" s="1"/>
  <c r="AF9" i="1"/>
  <c r="AF13" i="1" s="1"/>
  <c r="AF8" i="1"/>
  <c r="AF12" i="1" s="1"/>
  <c r="AC8" i="1"/>
  <c r="AC12" i="1" s="1"/>
  <c r="AD8" i="1"/>
  <c r="AD12" i="1" s="1"/>
  <c r="AE8" i="1"/>
  <c r="AE12" i="1" s="1"/>
  <c r="AB8" i="1"/>
  <c r="AB12" i="1" s="1"/>
  <c r="AD9" i="1"/>
  <c r="AD13" i="1" s="1"/>
  <c r="AB9" i="1"/>
  <c r="AB13" i="1" s="1"/>
  <c r="AE9" i="1"/>
  <c r="AE13" i="1" s="1"/>
  <c r="AC9" i="1"/>
  <c r="AC13" i="1" s="1"/>
</calcChain>
</file>

<file path=xl/sharedStrings.xml><?xml version="1.0" encoding="utf-8"?>
<sst xmlns="http://schemas.openxmlformats.org/spreadsheetml/2006/main" count="74" uniqueCount="19">
  <si>
    <t>blue_square</t>
    <phoneticPr fontId="2" type="noConversion"/>
  </si>
  <si>
    <t>X1_ori</t>
    <phoneticPr fontId="2" type="noConversion"/>
  </si>
  <si>
    <t>Y1_ori</t>
    <phoneticPr fontId="2" type="noConversion"/>
  </si>
  <si>
    <t>X1_digi</t>
    <phoneticPr fontId="2" type="noConversion"/>
  </si>
  <si>
    <t>Y1_digi</t>
    <phoneticPr fontId="2" type="noConversion"/>
  </si>
  <si>
    <t>dx_err</t>
    <phoneticPr fontId="2" type="noConversion"/>
  </si>
  <si>
    <t>dy_err</t>
    <phoneticPr fontId="2" type="noConversion"/>
  </si>
  <si>
    <t>avg</t>
    <phoneticPr fontId="2" type="noConversion"/>
  </si>
  <si>
    <t>stdev.s</t>
    <phoneticPr fontId="2" type="noConversion"/>
  </si>
  <si>
    <t>X2_digi</t>
    <phoneticPr fontId="2" type="noConversion"/>
  </si>
  <si>
    <t>Y2_digi</t>
    <phoneticPr fontId="2" type="noConversion"/>
  </si>
  <si>
    <t>X2_ori</t>
    <phoneticPr fontId="2" type="noConversion"/>
  </si>
  <si>
    <t>Y2_ori</t>
    <phoneticPr fontId="2" type="noConversion"/>
  </si>
  <si>
    <t>max</t>
    <phoneticPr fontId="2" type="noConversion"/>
  </si>
  <si>
    <t>300dpi</t>
    <phoneticPr fontId="2" type="noConversion"/>
  </si>
  <si>
    <t>72dpi</t>
    <phoneticPr fontId="2" type="noConversion"/>
  </si>
  <si>
    <t>triangle</t>
    <phoneticPr fontId="2" type="noConversion"/>
  </si>
  <si>
    <t>72 dpi</t>
    <phoneticPr fontId="2" type="noConversion"/>
  </si>
  <si>
    <t>300 dpi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</si>
</sst>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7</xdr:col>
      <xdr:colOff>456800</xdr:colOff>
      <xdr:row>19</xdr:row>
      <xdr:rowOff>171107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660AA30-56F9-46E4-AF65-3735DF79B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1500188"/>
          <a:ext cx="3200000" cy="2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13</xdr:col>
      <xdr:colOff>457207</xdr:colOff>
      <xdr:row>19</xdr:row>
      <xdr:rowOff>171456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3D779E4-9C10-492C-B8BE-10F551722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1500188"/>
          <a:ext cx="3200407" cy="27432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6DC6-1497-4CB7-9949-6EA3EB8E247F}">
  <dimension ref="D5:J5"/>
  <sheetViews>
    <sheetView workbookViewId="0">
      <selection activeCell="K27" sqref="K27"/>
    </sheetView>
  </sheetViews>
  <sheetFormatPr defaultRowHeight="16.899999999999999" x14ac:dyDescent="0.6"/>
  <sheetData>
    <row r="5" spans="4:10" x14ac:dyDescent="0.6">
      <c r="D5" t="s">
        <v>17</v>
      </c>
      <c r="J5" t="s">
        <v>18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1D2C-BF7B-4983-AA9E-6B55C107996D}">
  <dimension ref="B4:AL36"/>
  <sheetViews>
    <sheetView tabSelected="1" topLeftCell="F3" workbookViewId="0">
      <selection activeCell="AC24" sqref="AC24"/>
    </sheetView>
  </sheetViews>
  <sheetFormatPr defaultRowHeight="16.899999999999999" x14ac:dyDescent="0.6"/>
  <cols>
    <col min="2" max="15" width="5.75" customWidth="1"/>
    <col min="17" max="25" width="5.75" customWidth="1"/>
    <col min="28" max="35" width="5.75" customWidth="1"/>
  </cols>
  <sheetData>
    <row r="4" spans="2:38" x14ac:dyDescent="0.6">
      <c r="B4" t="s">
        <v>0</v>
      </c>
      <c r="C4" t="s">
        <v>0</v>
      </c>
      <c r="D4" t="s">
        <v>16</v>
      </c>
      <c r="G4" s="1" t="s">
        <v>0</v>
      </c>
      <c r="H4" s="1" t="s">
        <v>0</v>
      </c>
      <c r="I4" s="1"/>
      <c r="J4" s="1"/>
      <c r="K4" s="1"/>
      <c r="L4" s="1" t="s">
        <v>0</v>
      </c>
      <c r="M4" s="1" t="s">
        <v>0</v>
      </c>
      <c r="N4" s="1"/>
      <c r="O4" s="1"/>
      <c r="Q4" s="1"/>
      <c r="R4" s="1"/>
      <c r="S4" s="1"/>
      <c r="T4" s="1"/>
      <c r="U4" s="1"/>
      <c r="V4" s="1"/>
      <c r="W4" s="1"/>
      <c r="X4" s="1"/>
      <c r="Y4" s="1"/>
      <c r="AB4" s="1"/>
      <c r="AC4" s="1"/>
      <c r="AD4" s="1"/>
      <c r="AE4" s="1"/>
      <c r="AF4" s="1"/>
      <c r="AG4" s="1"/>
      <c r="AH4" s="1"/>
      <c r="AI4" s="1"/>
    </row>
    <row r="5" spans="2:38" x14ac:dyDescent="0.6">
      <c r="G5" s="1" t="s">
        <v>14</v>
      </c>
      <c r="H5" s="1" t="s">
        <v>14</v>
      </c>
      <c r="I5" s="1" t="s">
        <v>14</v>
      </c>
      <c r="J5" s="1" t="s">
        <v>14</v>
      </c>
      <c r="K5" s="1"/>
      <c r="L5" s="1" t="s">
        <v>15</v>
      </c>
      <c r="M5" s="1" t="s">
        <v>15</v>
      </c>
      <c r="N5" s="1" t="s">
        <v>15</v>
      </c>
      <c r="O5" s="1" t="s">
        <v>15</v>
      </c>
      <c r="Q5" s="1" t="s">
        <v>14</v>
      </c>
      <c r="R5" s="1" t="s">
        <v>14</v>
      </c>
      <c r="S5" s="1" t="s">
        <v>14</v>
      </c>
      <c r="T5" s="1" t="s">
        <v>14</v>
      </c>
      <c r="U5" s="1"/>
      <c r="V5" s="1" t="s">
        <v>15</v>
      </c>
      <c r="W5" s="1" t="s">
        <v>15</v>
      </c>
      <c r="X5" s="1" t="s">
        <v>15</v>
      </c>
      <c r="Y5" s="1" t="s">
        <v>15</v>
      </c>
      <c r="AB5" s="1"/>
      <c r="AC5" s="1"/>
      <c r="AD5" s="1"/>
      <c r="AE5" s="1"/>
      <c r="AF5" s="1"/>
      <c r="AG5" s="1"/>
      <c r="AH5" s="1"/>
      <c r="AI5" s="1"/>
    </row>
    <row r="6" spans="2:38" x14ac:dyDescent="0.6">
      <c r="B6" s="1" t="s">
        <v>1</v>
      </c>
      <c r="C6" s="1" t="s">
        <v>2</v>
      </c>
      <c r="D6" s="1" t="s">
        <v>11</v>
      </c>
      <c r="E6" s="1" t="s">
        <v>12</v>
      </c>
      <c r="G6" s="1" t="s">
        <v>3</v>
      </c>
      <c r="H6" s="1" t="s">
        <v>4</v>
      </c>
      <c r="I6" s="1" t="s">
        <v>9</v>
      </c>
      <c r="J6" s="1" t="s">
        <v>10</v>
      </c>
      <c r="K6" s="1"/>
      <c r="L6" s="1" t="s">
        <v>3</v>
      </c>
      <c r="M6" s="1" t="s">
        <v>4</v>
      </c>
      <c r="N6" s="1" t="s">
        <v>9</v>
      </c>
      <c r="O6" s="1" t="s">
        <v>10</v>
      </c>
      <c r="Q6" s="1" t="s">
        <v>5</v>
      </c>
      <c r="R6" s="1" t="s">
        <v>6</v>
      </c>
      <c r="S6" s="1" t="s">
        <v>5</v>
      </c>
      <c r="T6" s="1" t="s">
        <v>6</v>
      </c>
      <c r="U6" s="1"/>
      <c r="V6" s="1" t="s">
        <v>5</v>
      </c>
      <c r="W6" s="1" t="s">
        <v>6</v>
      </c>
      <c r="X6" s="1" t="s">
        <v>5</v>
      </c>
      <c r="Y6" s="1" t="s">
        <v>6</v>
      </c>
      <c r="AB6" s="1" t="s">
        <v>14</v>
      </c>
      <c r="AC6" s="1" t="s">
        <v>14</v>
      </c>
      <c r="AD6" s="1" t="s">
        <v>14</v>
      </c>
      <c r="AE6" s="1" t="s">
        <v>14</v>
      </c>
      <c r="AF6" s="1" t="s">
        <v>15</v>
      </c>
      <c r="AG6" s="1" t="s">
        <v>15</v>
      </c>
      <c r="AH6" s="1" t="s">
        <v>15</v>
      </c>
      <c r="AI6" s="1" t="s">
        <v>15</v>
      </c>
    </row>
    <row r="7" spans="2:38" x14ac:dyDescent="0.6">
      <c r="B7" s="1">
        <v>0.61929109000000004</v>
      </c>
      <c r="C7" s="1">
        <v>96.887734350000002</v>
      </c>
      <c r="D7" s="1">
        <v>5.0170181700000001</v>
      </c>
      <c r="E7" s="1">
        <v>57.052771679999999</v>
      </c>
      <c r="G7" s="1">
        <v>0.57020669992872097</v>
      </c>
      <c r="H7" s="1">
        <v>96.887796887796796</v>
      </c>
      <c r="I7" s="1">
        <v>4.91803278688523</v>
      </c>
      <c r="J7" s="1">
        <v>56.674856674856599</v>
      </c>
      <c r="K7" s="1"/>
      <c r="L7" s="1">
        <v>0.305576776165004</v>
      </c>
      <c r="M7" s="1">
        <v>97.030567685589503</v>
      </c>
      <c r="N7">
        <v>4.7364400305576799</v>
      </c>
      <c r="O7">
        <v>56.244541484716102</v>
      </c>
      <c r="Q7" s="1">
        <f t="shared" ref="Q7:Q36" si="0">G7-B7</f>
        <v>-4.9084390071279071E-2</v>
      </c>
      <c r="R7" s="1">
        <f t="shared" ref="R7:R36" si="1">H7-C7</f>
        <v>6.2537796793549205E-5</v>
      </c>
      <c r="S7" s="1">
        <f t="shared" ref="S7:S36" si="2">I7-D7</f>
        <v>-9.8985383114770009E-2</v>
      </c>
      <c r="T7" s="1">
        <f t="shared" ref="T7:T36" si="3">J7-E7</f>
        <v>-0.37791500514340015</v>
      </c>
      <c r="U7" s="1"/>
      <c r="V7" s="1">
        <f>L7-B7</f>
        <v>-0.31371431383499604</v>
      </c>
      <c r="W7" s="1">
        <f>M7-C7</f>
        <v>0.14283333558950062</v>
      </c>
      <c r="X7" s="1">
        <f>N7-D7</f>
        <v>-0.28057813944232013</v>
      </c>
      <c r="Y7" s="1">
        <f>O7-E7</f>
        <v>-0.8082301952838975</v>
      </c>
      <c r="AB7" s="1" t="s">
        <v>5</v>
      </c>
      <c r="AC7" s="1" t="s">
        <v>6</v>
      </c>
      <c r="AD7" s="1" t="s">
        <v>5</v>
      </c>
      <c r="AE7" s="1" t="s">
        <v>6</v>
      </c>
      <c r="AF7" s="1" t="s">
        <v>5</v>
      </c>
      <c r="AG7" s="1" t="s">
        <v>6</v>
      </c>
      <c r="AH7" s="1" t="s">
        <v>5</v>
      </c>
      <c r="AI7" s="1" t="s">
        <v>6</v>
      </c>
    </row>
    <row r="8" spans="2:38" x14ac:dyDescent="0.6">
      <c r="B8" s="1">
        <v>1.01005926</v>
      </c>
      <c r="C8" s="1">
        <v>40.619276669999998</v>
      </c>
      <c r="D8" s="1">
        <v>10.072006399999999</v>
      </c>
      <c r="E8" s="1">
        <v>16.915309789999998</v>
      </c>
      <c r="G8" s="1">
        <v>0.92658588738417402</v>
      </c>
      <c r="H8" s="1">
        <v>40.6224406224406</v>
      </c>
      <c r="I8" s="1">
        <v>10.049893086243699</v>
      </c>
      <c r="J8" s="1">
        <v>16.543816543816501</v>
      </c>
      <c r="K8" s="1"/>
      <c r="L8" s="1">
        <v>0.84033613445377497</v>
      </c>
      <c r="M8" s="1">
        <v>40.786026200873302</v>
      </c>
      <c r="N8">
        <v>9.7784568372803502</v>
      </c>
      <c r="O8">
        <v>16.855895196506498</v>
      </c>
      <c r="Q8" s="1">
        <f t="shared" si="0"/>
        <v>-8.3473372615825991E-2</v>
      </c>
      <c r="R8" s="1">
        <f t="shared" si="1"/>
        <v>3.1639524406017472E-3</v>
      </c>
      <c r="S8" s="1">
        <f t="shared" si="2"/>
        <v>-2.2113313756300101E-2</v>
      </c>
      <c r="T8" s="1">
        <f t="shared" si="3"/>
        <v>-0.37149324618349766</v>
      </c>
      <c r="U8" s="1"/>
      <c r="V8" s="1">
        <f t="shared" ref="V8:V36" si="4">L8-B8</f>
        <v>-0.16972312554622504</v>
      </c>
      <c r="W8" s="1">
        <f t="shared" ref="W8:W36" si="5">M8-C8</f>
        <v>0.1667495308733038</v>
      </c>
      <c r="X8" s="1">
        <f t="shared" ref="X8:Y36" si="6">N8-D8</f>
        <v>-0.29354956271964916</v>
      </c>
      <c r="Y8" s="1">
        <f t="shared" si="6"/>
        <v>-5.9414593493499979E-2</v>
      </c>
      <c r="AA8" t="s">
        <v>7</v>
      </c>
      <c r="AB8" s="1">
        <f>AVERAGE(Q7:Q36)</f>
        <v>-6.1838619650328906E-2</v>
      </c>
      <c r="AC8" s="1">
        <f>AVERAGE(R7:R36)</f>
        <v>-5.1363950838426146E-2</v>
      </c>
      <c r="AD8" s="1">
        <f>AVERAGE(S7:S36)</f>
        <v>-3.8536466562885341E-2</v>
      </c>
      <c r="AE8" s="1">
        <f>AVERAGE(T7:T36)</f>
        <v>-0.303340633442582</v>
      </c>
      <c r="AF8" s="1">
        <f>AVERAGE(V7:V36)</f>
        <v>-8.50073506300347E-2</v>
      </c>
      <c r="AG8" s="1">
        <f>AVERAGE(W7:W36)</f>
        <v>3.2619993407530253E-2</v>
      </c>
      <c r="AH8" s="1">
        <f t="shared" ref="AH8:AI8" si="7">AVERAGE(X7:X36)</f>
        <v>-6.5587525436509225E-2</v>
      </c>
      <c r="AI8" s="1">
        <f t="shared" si="7"/>
        <v>-0.41036389330426926</v>
      </c>
      <c r="AK8" s="1">
        <f>AVERAGE(Q:Q,S:S,V:V,X:X)</f>
        <v>-6.2742490569939552E-2</v>
      </c>
      <c r="AL8" s="1">
        <f>AVERAGE(R:R,T:T,W:W,Y:Y)</f>
        <v>-0.18311212104443675</v>
      </c>
    </row>
    <row r="9" spans="2:38" x14ac:dyDescent="0.6">
      <c r="B9" s="1">
        <v>5.9755596600000001</v>
      </c>
      <c r="C9" s="1">
        <v>71.766181930000002</v>
      </c>
      <c r="D9" s="1">
        <v>12.847396079999999</v>
      </c>
      <c r="E9" s="1">
        <v>98.801536670000004</v>
      </c>
      <c r="G9" s="1">
        <v>5.8446186742694097</v>
      </c>
      <c r="H9" s="1">
        <v>71.662571662571594</v>
      </c>
      <c r="I9" s="1">
        <v>12.829650748396199</v>
      </c>
      <c r="J9" s="1">
        <v>98.443898443898405</v>
      </c>
      <c r="K9" s="1"/>
      <c r="L9" s="1">
        <v>5.8059587471352101</v>
      </c>
      <c r="M9" s="1">
        <v>71.353711790393007</v>
      </c>
      <c r="N9">
        <v>12.605042016806699</v>
      </c>
      <c r="O9">
        <v>98.253275109170303</v>
      </c>
      <c r="Q9" s="1">
        <f t="shared" si="0"/>
        <v>-0.13094098573059032</v>
      </c>
      <c r="R9" s="1">
        <f t="shared" si="1"/>
        <v>-0.10361026742840806</v>
      </c>
      <c r="S9" s="1">
        <f t="shared" si="2"/>
        <v>-1.7745331603800096E-2</v>
      </c>
      <c r="T9" s="1">
        <f t="shared" si="3"/>
        <v>-0.35763822610159934</v>
      </c>
      <c r="U9" s="1"/>
      <c r="V9" s="1">
        <f t="shared" si="4"/>
        <v>-0.16960091286478995</v>
      </c>
      <c r="W9" s="1">
        <f t="shared" si="5"/>
        <v>-0.41247013960699519</v>
      </c>
      <c r="X9" s="1">
        <f t="shared" si="6"/>
        <v>-0.24235406319330011</v>
      </c>
      <c r="Y9" s="1">
        <f t="shared" si="6"/>
        <v>-0.54826156082970101</v>
      </c>
      <c r="AA9" t="s">
        <v>8</v>
      </c>
      <c r="AB9" s="1">
        <f>_xlfn.STDEV.S(Q7:Q36)</f>
        <v>4.990335373191479E-2</v>
      </c>
      <c r="AC9" s="1">
        <f>_xlfn.STDEV.S(R7:R36)</f>
        <v>5.1940154879321319E-2</v>
      </c>
      <c r="AD9" s="1">
        <f>_xlfn.STDEV.S(S7:S36)</f>
        <v>5.0321300205178811E-2</v>
      </c>
      <c r="AE9" s="1">
        <f>_xlfn.STDEV.S(T7:T36)</f>
        <v>5.5823933052761565E-2</v>
      </c>
      <c r="AF9" s="1">
        <f>_xlfn.STDEV.S(V7:V36)</f>
        <v>0.20502213068112957</v>
      </c>
      <c r="AG9" s="1">
        <f>_xlfn.STDEV.S(W7:W36)</f>
        <v>0.28732855503796717</v>
      </c>
      <c r="AH9" s="1">
        <f t="shared" ref="AH9:AI9" si="8">_xlfn.STDEV.S(X7:X36)</f>
        <v>0.17645719134975543</v>
      </c>
      <c r="AI9" s="1">
        <f t="shared" si="8"/>
        <v>0.26219446936639113</v>
      </c>
      <c r="AK9" s="1">
        <f>_xlfn.STDEV.S(Q:Q,S:S,V:V,X:X)</f>
        <v>0.1390343946322444</v>
      </c>
      <c r="AL9" s="1">
        <f>_xlfn.STDEV.S(R:R,T:T,W:W,Y:Y)</f>
        <v>0.26657333513867226</v>
      </c>
    </row>
    <row r="10" spans="2:38" x14ac:dyDescent="0.6">
      <c r="B10" s="1">
        <v>7.5932600099999998</v>
      </c>
      <c r="C10" s="1">
        <v>54.730763549999999</v>
      </c>
      <c r="D10" s="1">
        <v>15.78603996</v>
      </c>
      <c r="E10" s="1">
        <v>66.340428489999994</v>
      </c>
      <c r="G10" s="1">
        <v>7.4839629365644997</v>
      </c>
      <c r="H10" s="1">
        <v>54.627354627354599</v>
      </c>
      <c r="I10" s="1">
        <v>15.823235923022001</v>
      </c>
      <c r="J10" s="1">
        <v>65.929565929565896</v>
      </c>
      <c r="K10" s="1"/>
      <c r="L10" s="1">
        <v>7.6394194041252703</v>
      </c>
      <c r="M10" s="1">
        <v>54.759825327510903</v>
      </c>
      <c r="N10">
        <v>15.8899923605805</v>
      </c>
      <c r="O10">
        <v>65.764192139737901</v>
      </c>
      <c r="Q10" s="1">
        <f t="shared" si="0"/>
        <v>-0.1092970734355001</v>
      </c>
      <c r="R10" s="1">
        <f t="shared" si="1"/>
        <v>-0.10340892264540003</v>
      </c>
      <c r="S10" s="1">
        <f t="shared" si="2"/>
        <v>3.7195963022000456E-2</v>
      </c>
      <c r="T10" s="1">
        <f t="shared" si="3"/>
        <v>-0.41086256043409719</v>
      </c>
      <c r="U10" s="1"/>
      <c r="V10" s="1">
        <f t="shared" si="4"/>
        <v>4.6159394125270481E-2</v>
      </c>
      <c r="W10" s="1">
        <f t="shared" si="5"/>
        <v>2.9061777510904108E-2</v>
      </c>
      <c r="X10" s="1">
        <f t="shared" si="6"/>
        <v>0.10395240058049993</v>
      </c>
      <c r="Y10" s="1">
        <f t="shared" si="6"/>
        <v>-0.57623635026209286</v>
      </c>
      <c r="AB10" s="1"/>
      <c r="AC10" s="1"/>
      <c r="AD10" s="1"/>
      <c r="AE10" s="1"/>
      <c r="AF10" s="1"/>
      <c r="AG10" s="1"/>
      <c r="AH10" s="1"/>
      <c r="AI10" s="1"/>
    </row>
    <row r="11" spans="2:38" x14ac:dyDescent="0.6">
      <c r="B11" s="1">
        <v>7.8804391100000002</v>
      </c>
      <c r="C11" s="1">
        <v>3.8649807300000001</v>
      </c>
      <c r="D11" s="1">
        <v>17.017010020000001</v>
      </c>
      <c r="E11" s="1">
        <v>11.506073649999999</v>
      </c>
      <c r="G11" s="1">
        <v>7.8403421240199602</v>
      </c>
      <c r="H11" s="1">
        <v>3.7674037674037399</v>
      </c>
      <c r="I11" s="1">
        <v>16.963649322879501</v>
      </c>
      <c r="J11" s="1">
        <v>11.220311220311199</v>
      </c>
      <c r="K11" s="1"/>
      <c r="L11" s="1">
        <v>7.5630252100840201</v>
      </c>
      <c r="M11" s="1">
        <v>3.84279475982532</v>
      </c>
      <c r="N11">
        <v>17.035905271199301</v>
      </c>
      <c r="O11">
        <v>11.0917030567685</v>
      </c>
      <c r="Q11" s="1">
        <f t="shared" si="0"/>
        <v>-4.0096985980039968E-2</v>
      </c>
      <c r="R11" s="1">
        <f t="shared" si="1"/>
        <v>-9.7576962596260142E-2</v>
      </c>
      <c r="S11" s="1">
        <f t="shared" si="2"/>
        <v>-5.3360697120499623E-2</v>
      </c>
      <c r="T11" s="1">
        <f t="shared" si="3"/>
        <v>-0.28576242968880017</v>
      </c>
      <c r="U11" s="1"/>
      <c r="V11" s="1">
        <f t="shared" si="4"/>
        <v>-0.31741389991598012</v>
      </c>
      <c r="W11" s="1">
        <f t="shared" si="5"/>
        <v>-2.2185970174680048E-2</v>
      </c>
      <c r="X11" s="1">
        <f t="shared" si="6"/>
        <v>1.8895251199300134E-2</v>
      </c>
      <c r="Y11" s="1">
        <f t="shared" si="6"/>
        <v>-0.41437059323149938</v>
      </c>
      <c r="AA11" t="s">
        <v>13</v>
      </c>
      <c r="AB11" s="1">
        <v>100</v>
      </c>
      <c r="AC11" s="1">
        <v>100</v>
      </c>
      <c r="AD11" s="1">
        <v>100</v>
      </c>
      <c r="AE11" s="1">
        <v>100</v>
      </c>
      <c r="AF11" s="1">
        <v>100</v>
      </c>
      <c r="AG11" s="1">
        <v>100</v>
      </c>
      <c r="AH11" s="1">
        <v>100</v>
      </c>
      <c r="AI11" s="1">
        <v>100</v>
      </c>
      <c r="AK11" s="1">
        <v>100</v>
      </c>
      <c r="AL11" s="1">
        <v>100</v>
      </c>
    </row>
    <row r="12" spans="2:38" x14ac:dyDescent="0.6">
      <c r="B12" s="1">
        <v>18.96126589</v>
      </c>
      <c r="C12" s="1">
        <v>97.130704170000001</v>
      </c>
      <c r="D12" s="1">
        <v>17.326133760000001</v>
      </c>
      <c r="E12" s="1">
        <v>28.120390660000002</v>
      </c>
      <c r="G12" s="1">
        <v>18.8168210976478</v>
      </c>
      <c r="H12" s="1">
        <v>97.051597051597</v>
      </c>
      <c r="I12" s="1">
        <v>17.248752672843899</v>
      </c>
      <c r="J12" s="1">
        <v>27.7641277641277</v>
      </c>
      <c r="K12" s="1"/>
      <c r="L12" s="1">
        <v>18.640183346065701</v>
      </c>
      <c r="M12" s="1">
        <v>96.855895196506495</v>
      </c>
      <c r="N12">
        <v>17.035905271199301</v>
      </c>
      <c r="O12">
        <v>27.598253275109101</v>
      </c>
      <c r="Q12" s="1">
        <f t="shared" si="0"/>
        <v>-0.14444479235219987</v>
      </c>
      <c r="R12" s="1">
        <f t="shared" si="1"/>
        <v>-7.9107118403001664E-2</v>
      </c>
      <c r="S12" s="1">
        <f t="shared" si="2"/>
        <v>-7.7381087156101813E-2</v>
      </c>
      <c r="T12" s="1">
        <f t="shared" si="3"/>
        <v>-0.35626289587230175</v>
      </c>
      <c r="U12" s="1"/>
      <c r="V12" s="1">
        <f t="shared" si="4"/>
        <v>-0.32108254393429903</v>
      </c>
      <c r="W12" s="1">
        <f t="shared" si="5"/>
        <v>-0.27480897349350641</v>
      </c>
      <c r="X12" s="1">
        <f t="shared" si="6"/>
        <v>-0.29022848880070029</v>
      </c>
      <c r="Y12" s="1">
        <f t="shared" si="6"/>
        <v>-0.52213738489090034</v>
      </c>
      <c r="AA12" t="s">
        <v>7</v>
      </c>
      <c r="AB12" s="2">
        <f>AB8/AB$11</f>
        <v>-6.1838619650328908E-4</v>
      </c>
      <c r="AC12" s="2">
        <f t="shared" ref="AC12:AE12" si="9">AC8/AC$11</f>
        <v>-5.1363950838426143E-4</v>
      </c>
      <c r="AD12" s="2">
        <f t="shared" si="9"/>
        <v>-3.8536466562885343E-4</v>
      </c>
      <c r="AE12" s="2">
        <f t="shared" si="9"/>
        <v>-3.0334063344258201E-3</v>
      </c>
      <c r="AF12" s="2">
        <f t="shared" ref="AF12:AG12" si="10">AF8/AF$11</f>
        <v>-8.5007350630034704E-4</v>
      </c>
      <c r="AG12" s="2">
        <f t="shared" si="10"/>
        <v>3.2619993407530251E-4</v>
      </c>
      <c r="AH12" s="2">
        <f t="shared" ref="AH12:AI12" si="11">AH8/AH$11</f>
        <v>-6.5587525436509224E-4</v>
      </c>
      <c r="AI12" s="2">
        <f t="shared" si="11"/>
        <v>-4.1036389330426923E-3</v>
      </c>
      <c r="AK12" s="2">
        <f t="shared" ref="AK12:AL12" si="12">AK8/AK$11</f>
        <v>-6.2742490569939549E-4</v>
      </c>
      <c r="AL12" s="2">
        <f t="shared" si="12"/>
        <v>-1.8311212104443675E-3</v>
      </c>
    </row>
    <row r="13" spans="2:38" x14ac:dyDescent="0.6">
      <c r="B13" s="1">
        <v>27.488892379999999</v>
      </c>
      <c r="C13" s="1">
        <v>73.26650223</v>
      </c>
      <c r="D13" s="1">
        <v>19.610628680000001</v>
      </c>
      <c r="E13" s="1">
        <v>20.47860184</v>
      </c>
      <c r="G13" s="1">
        <v>27.369921596578699</v>
      </c>
      <c r="H13" s="1">
        <v>73.218673218673203</v>
      </c>
      <c r="I13" s="1">
        <v>19.529579472558801</v>
      </c>
      <c r="J13" s="1">
        <v>20.1474201474201</v>
      </c>
      <c r="K13" s="1"/>
      <c r="L13" s="1">
        <v>27.5783040488922</v>
      </c>
      <c r="M13" s="1">
        <v>73.449781659388606</v>
      </c>
      <c r="N13">
        <v>19.327731092436899</v>
      </c>
      <c r="O13">
        <v>19.9126637554585</v>
      </c>
      <c r="Q13" s="1">
        <f t="shared" si="0"/>
        <v>-0.1189707834213003</v>
      </c>
      <c r="R13" s="1">
        <f t="shared" si="1"/>
        <v>-4.7829011326797399E-2</v>
      </c>
      <c r="S13" s="1">
        <f t="shared" si="2"/>
        <v>-8.1049207441200366E-2</v>
      </c>
      <c r="T13" s="1">
        <f t="shared" si="3"/>
        <v>-0.33118169257990004</v>
      </c>
      <c r="U13" s="1"/>
      <c r="V13" s="1">
        <f t="shared" si="4"/>
        <v>8.9411668892200424E-2</v>
      </c>
      <c r="W13" s="1">
        <f t="shared" si="5"/>
        <v>0.18327942938860531</v>
      </c>
      <c r="X13" s="1">
        <f t="shared" si="6"/>
        <v>-0.28289758756310235</v>
      </c>
      <c r="Y13" s="1">
        <f t="shared" si="6"/>
        <v>-0.56593808454150007</v>
      </c>
      <c r="AA13" t="s">
        <v>8</v>
      </c>
      <c r="AB13" s="2">
        <f t="shared" ref="AB13:AE13" si="13">AB9/AB$11</f>
        <v>4.9903353731914791E-4</v>
      </c>
      <c r="AC13" s="2">
        <f t="shared" si="13"/>
        <v>5.1940154879321319E-4</v>
      </c>
      <c r="AD13" s="2">
        <f t="shared" si="13"/>
        <v>5.0321300205178807E-4</v>
      </c>
      <c r="AE13" s="2">
        <f t="shared" si="13"/>
        <v>5.5823933052761567E-4</v>
      </c>
      <c r="AF13" s="2">
        <f t="shared" ref="AF13:AG13" si="14">AF9/AF$11</f>
        <v>2.0502213068112956E-3</v>
      </c>
      <c r="AG13" s="2">
        <f t="shared" si="14"/>
        <v>2.8732855503796717E-3</v>
      </c>
      <c r="AH13" s="2">
        <f t="shared" ref="AH13:AI13" si="15">AH9/AH$11</f>
        <v>1.7645719134975542E-3</v>
      </c>
      <c r="AI13" s="2">
        <f t="shared" si="15"/>
        <v>2.6219446936639112E-3</v>
      </c>
      <c r="AK13" s="2">
        <f t="shared" ref="AK13:AL13" si="16">AK9/AK$11</f>
        <v>1.3903439463224441E-3</v>
      </c>
      <c r="AL13" s="2">
        <f t="shared" si="16"/>
        <v>2.6657333513867227E-3</v>
      </c>
    </row>
    <row r="14" spans="2:38" x14ac:dyDescent="0.6">
      <c r="B14" s="1">
        <v>33.628172839999998</v>
      </c>
      <c r="C14" s="1">
        <v>34.086951380000002</v>
      </c>
      <c r="D14" s="1">
        <v>24.760951380000002</v>
      </c>
      <c r="E14" s="1">
        <v>46.63482003</v>
      </c>
      <c r="G14" s="1">
        <v>33.499643620812499</v>
      </c>
      <c r="H14" s="1">
        <v>34.070434070433997</v>
      </c>
      <c r="I14" s="1">
        <v>24.732715609408402</v>
      </c>
      <c r="J14" s="1">
        <v>46.437346437346399</v>
      </c>
      <c r="K14" s="1"/>
      <c r="L14" s="1">
        <v>33.766233766233697</v>
      </c>
      <c r="M14" s="1">
        <v>34.235807860262</v>
      </c>
      <c r="N14">
        <v>24.751718869365899</v>
      </c>
      <c r="O14">
        <v>46.026200873362399</v>
      </c>
      <c r="Q14" s="1">
        <f t="shared" si="0"/>
        <v>-0.12852921918749871</v>
      </c>
      <c r="R14" s="1">
        <f t="shared" si="1"/>
        <v>-1.6517309566005167E-2</v>
      </c>
      <c r="S14" s="1">
        <f t="shared" si="2"/>
        <v>-2.8235770591599874E-2</v>
      </c>
      <c r="T14" s="1">
        <f t="shared" si="3"/>
        <v>-0.19747359265360132</v>
      </c>
      <c r="U14" s="1"/>
      <c r="V14" s="1">
        <f t="shared" si="4"/>
        <v>0.13806092623369892</v>
      </c>
      <c r="W14" s="1">
        <f t="shared" si="5"/>
        <v>0.1488564802619976</v>
      </c>
      <c r="X14" s="1">
        <f t="shared" si="6"/>
        <v>-9.2325106341029084E-3</v>
      </c>
      <c r="Y14" s="1">
        <f t="shared" si="6"/>
        <v>-0.60861915663760158</v>
      </c>
      <c r="AD14" s="1"/>
      <c r="AE14" s="1"/>
      <c r="AF14" s="1"/>
      <c r="AG14" s="1"/>
      <c r="AH14" s="1"/>
      <c r="AI14" s="1"/>
    </row>
    <row r="15" spans="2:38" x14ac:dyDescent="0.6">
      <c r="B15" s="1">
        <v>34.344647449999997</v>
      </c>
      <c r="C15" s="1">
        <v>88.822713419999999</v>
      </c>
      <c r="D15" s="1">
        <v>24.961328779999999</v>
      </c>
      <c r="E15" s="1">
        <v>49.428060109999997</v>
      </c>
      <c r="G15" s="1">
        <v>34.354953670705598</v>
      </c>
      <c r="H15" s="1">
        <v>88.779688779688698</v>
      </c>
      <c r="I15" s="1">
        <v>24.803991446899399</v>
      </c>
      <c r="J15" s="1">
        <v>49.140049140049101</v>
      </c>
      <c r="K15" s="1"/>
      <c r="L15" s="1">
        <v>34.377387318563699</v>
      </c>
      <c r="M15" s="1">
        <v>88.558951965065503</v>
      </c>
      <c r="N15">
        <v>24.828113063407098</v>
      </c>
      <c r="O15">
        <v>49.519650655021799</v>
      </c>
      <c r="Q15" s="1">
        <f t="shared" si="0"/>
        <v>1.0306220705601277E-2</v>
      </c>
      <c r="R15" s="1">
        <f t="shared" si="1"/>
        <v>-4.302464031130171E-2</v>
      </c>
      <c r="S15" s="1">
        <f t="shared" si="2"/>
        <v>-0.15733733310059961</v>
      </c>
      <c r="T15" s="1">
        <f t="shared" si="3"/>
        <v>-0.28801096995089637</v>
      </c>
      <c r="U15" s="1"/>
      <c r="V15" s="1">
        <f t="shared" si="4"/>
        <v>3.2739868563702146E-2</v>
      </c>
      <c r="W15" s="1">
        <f t="shared" si="5"/>
        <v>-0.26376145493449599</v>
      </c>
      <c r="X15" s="1">
        <f t="shared" si="6"/>
        <v>-0.13321571659290043</v>
      </c>
      <c r="Y15" s="1">
        <f t="shared" si="6"/>
        <v>9.1590545021801972E-2</v>
      </c>
      <c r="AB15" s="1" t="s">
        <v>14</v>
      </c>
      <c r="AC15" s="1" t="s">
        <v>14</v>
      </c>
      <c r="AD15" s="1"/>
      <c r="AE15" s="1"/>
      <c r="AF15" s="1" t="s">
        <v>15</v>
      </c>
      <c r="AG15" s="1" t="s">
        <v>15</v>
      </c>
      <c r="AH15" s="1"/>
      <c r="AI15" s="1"/>
    </row>
    <row r="16" spans="2:38" x14ac:dyDescent="0.6">
      <c r="B16" s="1">
        <v>34.655171420000002</v>
      </c>
      <c r="C16" s="1">
        <v>67.748485479999999</v>
      </c>
      <c r="D16" s="1">
        <v>26.907021790000002</v>
      </c>
      <c r="E16" s="1">
        <v>47.513060109999998</v>
      </c>
      <c r="G16" s="1">
        <v>34.6400570206699</v>
      </c>
      <c r="H16" s="1">
        <v>67.731367731367698</v>
      </c>
      <c r="I16" s="1">
        <v>26.870990734141099</v>
      </c>
      <c r="J16" s="1">
        <v>47.174447174447103</v>
      </c>
      <c r="K16" s="1"/>
      <c r="L16" s="1">
        <v>34.835752482811301</v>
      </c>
      <c r="M16" s="1">
        <v>67.598253275109101</v>
      </c>
      <c r="N16">
        <v>27.1199388846447</v>
      </c>
      <c r="O16">
        <v>47.336244541484703</v>
      </c>
      <c r="Q16" s="1">
        <f t="shared" si="0"/>
        <v>-1.5114399330101946E-2</v>
      </c>
      <c r="R16" s="1">
        <f t="shared" si="1"/>
        <v>-1.7117748632301755E-2</v>
      </c>
      <c r="S16" s="1">
        <f t="shared" si="2"/>
        <v>-3.6031055858902761E-2</v>
      </c>
      <c r="T16" s="1">
        <f t="shared" si="3"/>
        <v>-0.33861293555289507</v>
      </c>
      <c r="U16" s="1"/>
      <c r="V16" s="1">
        <f t="shared" si="4"/>
        <v>0.18058106281129938</v>
      </c>
      <c r="W16" s="1">
        <f t="shared" si="5"/>
        <v>-0.15023220489089795</v>
      </c>
      <c r="X16" s="1">
        <f t="shared" si="6"/>
        <v>0.21291709464469832</v>
      </c>
      <c r="Y16" s="1">
        <f t="shared" si="6"/>
        <v>-0.17681556851529479</v>
      </c>
      <c r="AB16" s="1" t="s">
        <v>5</v>
      </c>
      <c r="AC16" s="1" t="s">
        <v>6</v>
      </c>
      <c r="AD16" s="1"/>
      <c r="AE16" s="1"/>
      <c r="AF16" s="1" t="s">
        <v>5</v>
      </c>
      <c r="AG16" s="1" t="s">
        <v>6</v>
      </c>
      <c r="AH16" s="1"/>
      <c r="AI16" s="1"/>
    </row>
    <row r="17" spans="2:35" x14ac:dyDescent="0.6">
      <c r="B17" s="1">
        <v>35.427304530000001</v>
      </c>
      <c r="C17" s="1">
        <v>9.5039365700000005</v>
      </c>
      <c r="D17" s="1">
        <v>29.244775270000002</v>
      </c>
      <c r="E17" s="1">
        <v>6.4607758000000004</v>
      </c>
      <c r="G17" s="1">
        <v>35.424091233071998</v>
      </c>
      <c r="H17" s="1">
        <v>9.4185094185094105</v>
      </c>
      <c r="I17" s="1">
        <v>29.151817533856001</v>
      </c>
      <c r="J17" s="1">
        <v>6.14250614250615</v>
      </c>
      <c r="K17" s="1"/>
      <c r="L17" s="1">
        <v>35.294117647058798</v>
      </c>
      <c r="M17" s="1">
        <v>9.6069868995633101</v>
      </c>
      <c r="N17">
        <v>29.258976317799799</v>
      </c>
      <c r="O17">
        <v>5.8515283842794696</v>
      </c>
      <c r="Q17" s="1">
        <f t="shared" si="0"/>
        <v>-3.2132969280027623E-3</v>
      </c>
      <c r="R17" s="1">
        <f t="shared" si="1"/>
        <v>-8.5427151490589992E-2</v>
      </c>
      <c r="S17" s="1">
        <f t="shared" si="2"/>
        <v>-9.2957736144001046E-2</v>
      </c>
      <c r="T17" s="1">
        <f t="shared" si="3"/>
        <v>-0.31826965749385039</v>
      </c>
      <c r="U17" s="1"/>
      <c r="V17" s="1">
        <f t="shared" si="4"/>
        <v>-0.13318688294120307</v>
      </c>
      <c r="W17" s="1">
        <f t="shared" si="5"/>
        <v>0.10305032956330962</v>
      </c>
      <c r="X17" s="1">
        <f t="shared" si="6"/>
        <v>1.4201047799797806E-2</v>
      </c>
      <c r="Y17" s="1">
        <f t="shared" si="6"/>
        <v>-0.60924741572053076</v>
      </c>
      <c r="AB17" s="1">
        <f>AVERAGE(Q7:Q36,S7:S36)</f>
        <v>-5.018754310660712E-2</v>
      </c>
      <c r="AC17" s="1">
        <f>AVERAGE(R7:R36,T7:T36)</f>
        <v>-0.17735229214050408</v>
      </c>
      <c r="AD17" s="1">
        <f>AVERAGE(Q7:T36)</f>
        <v>-0.11376991762355559</v>
      </c>
      <c r="AE17" s="1"/>
      <c r="AF17" s="1">
        <f>AVERAGE(U7:U36,W7:W36)</f>
        <v>3.2619993407530253E-2</v>
      </c>
      <c r="AG17" s="1">
        <f>AVERAGE(V7:V36,X7:X36)</f>
        <v>-7.5297438033271977E-2</v>
      </c>
      <c r="AH17" s="1">
        <f>AVERAGE(U7:X36)</f>
        <v>-3.9324960886337891E-2</v>
      </c>
      <c r="AI17" s="1"/>
    </row>
    <row r="18" spans="2:35" x14ac:dyDescent="0.6">
      <c r="B18" s="1">
        <v>39.17994487</v>
      </c>
      <c r="C18" s="1">
        <v>15.30337383</v>
      </c>
      <c r="D18" s="1">
        <v>32.062373020000003</v>
      </c>
      <c r="E18" s="1">
        <v>9.1444861300000007</v>
      </c>
      <c r="G18" s="1">
        <v>39.130434782608603</v>
      </c>
      <c r="H18" s="1">
        <v>15.3153153153152</v>
      </c>
      <c r="I18" s="1">
        <v>32.074126870990703</v>
      </c>
      <c r="J18" s="1">
        <v>8.9271089271089092</v>
      </c>
      <c r="K18" s="1"/>
      <c r="L18" s="1">
        <v>39.1902215431627</v>
      </c>
      <c r="M18" s="1">
        <v>15.3711790393012</v>
      </c>
      <c r="N18">
        <v>32.085561497326204</v>
      </c>
      <c r="O18">
        <v>9.0829694323144103</v>
      </c>
      <c r="Q18" s="1">
        <f t="shared" si="0"/>
        <v>-4.9510087391396951E-2</v>
      </c>
      <c r="R18" s="1">
        <f t="shared" si="1"/>
        <v>1.1941485315199785E-2</v>
      </c>
      <c r="S18" s="1">
        <f t="shared" si="2"/>
        <v>1.1753850990700698E-2</v>
      </c>
      <c r="T18" s="1">
        <f t="shared" si="3"/>
        <v>-0.21737720289109141</v>
      </c>
      <c r="U18" s="1"/>
      <c r="V18" s="1">
        <f t="shared" si="4"/>
        <v>1.0276673162699979E-2</v>
      </c>
      <c r="W18" s="1">
        <f t="shared" si="5"/>
        <v>6.7805209301200264E-2</v>
      </c>
      <c r="X18" s="1">
        <f t="shared" si="6"/>
        <v>2.3188477326200996E-2</v>
      </c>
      <c r="Y18" s="1">
        <f t="shared" si="6"/>
        <v>-6.1516697685590316E-2</v>
      </c>
      <c r="AB18" s="1">
        <f>_xlfn.STDEV.S(Q7:Q36,S7:S36)</f>
        <v>5.1056568187598315E-2</v>
      </c>
      <c r="AC18" s="1">
        <f>_xlfn.STDEV.S(R7:R36,T7:T36)</f>
        <v>0.13784001861428363</v>
      </c>
      <c r="AD18" s="1">
        <f>_xlfn.STDEV.S(Q7:T36)</f>
        <v>0.12161097194597756</v>
      </c>
      <c r="AE18" s="1"/>
      <c r="AF18" s="1">
        <f>_xlfn.STDEV.S(U7:U36,W7:W36)</f>
        <v>0.28732855503796717</v>
      </c>
      <c r="AG18" s="1">
        <f>_xlfn.STDEV.S(V7:V36,X7:X36)</f>
        <v>0.18989837438957388</v>
      </c>
      <c r="AH18" s="1">
        <f>_xlfn.STDEV.S(U7:X36)</f>
        <v>0.2311359068316696</v>
      </c>
      <c r="AI18" s="1"/>
    </row>
    <row r="19" spans="2:35" x14ac:dyDescent="0.6">
      <c r="B19" s="1">
        <v>45.118863169999997</v>
      </c>
      <c r="C19" s="1">
        <v>67.322203270000003</v>
      </c>
      <c r="D19" s="1">
        <v>35.922866290000002</v>
      </c>
      <c r="E19" s="1">
        <v>50.050536119999997</v>
      </c>
      <c r="G19" s="1">
        <v>45.046329294369201</v>
      </c>
      <c r="H19" s="1">
        <v>67.2399672399672</v>
      </c>
      <c r="I19" s="1">
        <v>35.851746258018501</v>
      </c>
      <c r="J19" s="1">
        <v>49.795249795249703</v>
      </c>
      <c r="K19" s="1"/>
      <c r="L19" s="1">
        <v>44.843391902215402</v>
      </c>
      <c r="M19" s="1">
        <v>67.598253275109101</v>
      </c>
      <c r="N19">
        <v>36.058059587471298</v>
      </c>
      <c r="O19">
        <v>50.043668122270702</v>
      </c>
      <c r="Q19" s="1">
        <f t="shared" si="0"/>
        <v>-7.2533875630796274E-2</v>
      </c>
      <c r="R19" s="1">
        <f t="shared" si="1"/>
        <v>-8.2236030032802887E-2</v>
      </c>
      <c r="S19" s="1">
        <f t="shared" si="2"/>
        <v>-7.1120031981500631E-2</v>
      </c>
      <c r="T19" s="1">
        <f t="shared" si="3"/>
        <v>-0.25528632475029411</v>
      </c>
      <c r="U19" s="1"/>
      <c r="V19" s="1">
        <f t="shared" si="4"/>
        <v>-0.27547126778459585</v>
      </c>
      <c r="W19" s="1">
        <f t="shared" si="5"/>
        <v>0.27605000510909861</v>
      </c>
      <c r="X19" s="1">
        <f t="shared" si="6"/>
        <v>0.1351932974712966</v>
      </c>
      <c r="Y19" s="1">
        <f t="shared" si="6"/>
        <v>-6.8679977292944727E-3</v>
      </c>
      <c r="AB19" s="1"/>
      <c r="AC19" s="1"/>
      <c r="AD19" s="1"/>
      <c r="AE19" s="1"/>
      <c r="AF19" s="1"/>
      <c r="AG19" s="1"/>
      <c r="AH19" s="1"/>
      <c r="AI19" s="1"/>
    </row>
    <row r="20" spans="2:35" x14ac:dyDescent="0.6">
      <c r="B20" s="1">
        <v>45.90439207</v>
      </c>
      <c r="C20" s="1">
        <v>92.084759660000003</v>
      </c>
      <c r="D20" s="1">
        <v>38.976996649999997</v>
      </c>
      <c r="E20" s="1">
        <v>86.042368030000006</v>
      </c>
      <c r="G20" s="1">
        <v>45.8303635067711</v>
      </c>
      <c r="H20" s="1">
        <v>91.973791973791904</v>
      </c>
      <c r="I20" s="1">
        <v>38.916607270135401</v>
      </c>
      <c r="J20" s="1">
        <v>85.749385749385695</v>
      </c>
      <c r="K20" s="1"/>
      <c r="L20" s="1">
        <v>45.989304812834199</v>
      </c>
      <c r="M20" s="1">
        <v>91.790393013100399</v>
      </c>
      <c r="N20">
        <v>38.731856378915197</v>
      </c>
      <c r="O20">
        <v>85.676855895196496</v>
      </c>
      <c r="Q20" s="1">
        <f t="shared" si="0"/>
        <v>-7.4028563228900168E-2</v>
      </c>
      <c r="R20" s="1">
        <f t="shared" si="1"/>
        <v>-0.11096768620809883</v>
      </c>
      <c r="S20" s="1">
        <f t="shared" si="2"/>
        <v>-6.0389379864595583E-2</v>
      </c>
      <c r="T20" s="1">
        <f t="shared" si="3"/>
        <v>-0.29298228061431075</v>
      </c>
      <c r="U20" s="1"/>
      <c r="V20" s="1">
        <f t="shared" si="4"/>
        <v>8.4912742834198696E-2</v>
      </c>
      <c r="W20" s="1">
        <f t="shared" si="5"/>
        <v>-0.29436664689960423</v>
      </c>
      <c r="X20" s="1">
        <f t="shared" si="6"/>
        <v>-0.24514027108480008</v>
      </c>
      <c r="Y20" s="1">
        <f t="shared" si="6"/>
        <v>-0.36551213480350953</v>
      </c>
      <c r="AB20" s="1"/>
      <c r="AC20" s="1"/>
      <c r="AD20" s="1"/>
      <c r="AE20" s="1"/>
      <c r="AF20" s="1"/>
      <c r="AG20" s="1"/>
      <c r="AH20" s="1"/>
      <c r="AI20" s="1"/>
    </row>
    <row r="21" spans="2:35" x14ac:dyDescent="0.6">
      <c r="B21" s="1">
        <v>50.232937120000003</v>
      </c>
      <c r="C21" s="1">
        <v>8.2459504100000007</v>
      </c>
      <c r="D21" s="1">
        <v>39.14350409</v>
      </c>
      <c r="E21" s="1">
        <v>86.845329070000005</v>
      </c>
      <c r="G21" s="1">
        <v>50.106913756236601</v>
      </c>
      <c r="H21" s="1">
        <v>8.1900081900081805</v>
      </c>
      <c r="I21" s="1">
        <v>39.201710620099703</v>
      </c>
      <c r="J21" s="1">
        <v>86.650286650286603</v>
      </c>
      <c r="K21" s="1"/>
      <c r="L21" s="1">
        <v>49.809014514896802</v>
      </c>
      <c r="M21" s="1">
        <v>8.2969432314410394</v>
      </c>
      <c r="N21">
        <v>39.2666157372039</v>
      </c>
      <c r="O21">
        <v>86.375545851528301</v>
      </c>
      <c r="Q21" s="1">
        <f t="shared" si="0"/>
        <v>-0.12602336376340162</v>
      </c>
      <c r="R21" s="1">
        <f t="shared" si="1"/>
        <v>-5.5942219991820252E-2</v>
      </c>
      <c r="S21" s="1">
        <f t="shared" si="2"/>
        <v>5.8206530099703002E-2</v>
      </c>
      <c r="T21" s="1">
        <f t="shared" si="3"/>
        <v>-0.19504241971340264</v>
      </c>
      <c r="U21" s="1"/>
      <c r="V21" s="1">
        <f t="shared" si="4"/>
        <v>-0.42392260510320057</v>
      </c>
      <c r="W21" s="1">
        <f t="shared" si="5"/>
        <v>5.0992821441038672E-2</v>
      </c>
      <c r="X21" s="1">
        <f t="shared" si="6"/>
        <v>0.12311164720389911</v>
      </c>
      <c r="Y21" s="1">
        <f t="shared" si="6"/>
        <v>-0.46978321847170434</v>
      </c>
      <c r="AB21" s="1"/>
      <c r="AC21" s="1"/>
      <c r="AD21" s="1"/>
      <c r="AE21" s="1"/>
      <c r="AF21" s="1"/>
      <c r="AG21" s="1"/>
      <c r="AH21" s="1"/>
      <c r="AI21" s="1"/>
    </row>
    <row r="22" spans="2:35" x14ac:dyDescent="0.6">
      <c r="B22" s="1">
        <v>52.973726739999996</v>
      </c>
      <c r="C22" s="1">
        <v>50.163104519999997</v>
      </c>
      <c r="D22" s="1">
        <v>44.447013490000003</v>
      </c>
      <c r="E22" s="1">
        <v>95.993755579999998</v>
      </c>
      <c r="G22" s="1">
        <v>52.886671418389099</v>
      </c>
      <c r="H22" s="1">
        <v>50.204750204750198</v>
      </c>
      <c r="I22" s="1">
        <v>44.404846756949397</v>
      </c>
      <c r="J22" s="1">
        <v>95.659295659295594</v>
      </c>
      <c r="K22" s="1"/>
      <c r="L22" s="1">
        <v>52.711993888464399</v>
      </c>
      <c r="M22" s="1">
        <v>50.567685589519598</v>
      </c>
      <c r="N22">
        <v>44.232238349885399</v>
      </c>
      <c r="O22">
        <v>95.283842794759806</v>
      </c>
      <c r="Q22" s="1">
        <f t="shared" si="0"/>
        <v>-8.7055321610897352E-2</v>
      </c>
      <c r="R22" s="1">
        <f t="shared" si="1"/>
        <v>4.1645684750200473E-2</v>
      </c>
      <c r="S22" s="1">
        <f t="shared" si="2"/>
        <v>-4.2166733050606808E-2</v>
      </c>
      <c r="T22" s="1">
        <f t="shared" si="3"/>
        <v>-0.33445992070440411</v>
      </c>
      <c r="U22" s="1"/>
      <c r="V22" s="1">
        <f t="shared" si="4"/>
        <v>-0.26173285153559789</v>
      </c>
      <c r="W22" s="1">
        <f t="shared" si="5"/>
        <v>0.40458106951960104</v>
      </c>
      <c r="X22" s="1">
        <f t="shared" si="6"/>
        <v>-0.21477514011460386</v>
      </c>
      <c r="Y22" s="1">
        <f t="shared" si="6"/>
        <v>-0.70991278524019208</v>
      </c>
      <c r="AB22" s="1"/>
      <c r="AC22" s="1"/>
      <c r="AD22" s="1"/>
      <c r="AE22" s="1"/>
      <c r="AF22" s="1"/>
      <c r="AG22" s="1"/>
      <c r="AH22" s="1"/>
      <c r="AI22" s="1"/>
    </row>
    <row r="23" spans="2:35" x14ac:dyDescent="0.6">
      <c r="B23" s="1">
        <v>58.012670819999997</v>
      </c>
      <c r="C23" s="1">
        <v>7.7728632400000004</v>
      </c>
      <c r="D23" s="1">
        <v>51.38416505</v>
      </c>
      <c r="E23" s="1">
        <v>90.325306490000003</v>
      </c>
      <c r="G23" s="1">
        <v>58.018531717747599</v>
      </c>
      <c r="H23" s="1">
        <v>7.7805077805077696</v>
      </c>
      <c r="I23" s="1">
        <v>51.318602993585102</v>
      </c>
      <c r="J23" s="1">
        <v>90.008190008189999</v>
      </c>
      <c r="K23" s="1"/>
      <c r="L23" s="1">
        <v>57.601222307104599</v>
      </c>
      <c r="M23" s="1">
        <v>8.2969432314410394</v>
      </c>
      <c r="N23">
        <v>51.566080977845601</v>
      </c>
      <c r="O23">
        <v>89.432314410480302</v>
      </c>
      <c r="Q23" s="1">
        <f t="shared" si="0"/>
        <v>5.860897747602678E-3</v>
      </c>
      <c r="R23" s="1">
        <f t="shared" si="1"/>
        <v>7.644540507769193E-3</v>
      </c>
      <c r="S23" s="1">
        <f t="shared" si="2"/>
        <v>-6.556205641489754E-2</v>
      </c>
      <c r="T23" s="1">
        <f t="shared" si="3"/>
        <v>-0.31711648181000385</v>
      </c>
      <c r="U23" s="1"/>
      <c r="V23" s="1">
        <f t="shared" si="4"/>
        <v>-0.4114485128953973</v>
      </c>
      <c r="W23" s="1">
        <f t="shared" si="5"/>
        <v>0.52407999144103901</v>
      </c>
      <c r="X23" s="1">
        <f t="shared" si="6"/>
        <v>0.18191592784560129</v>
      </c>
      <c r="Y23" s="1">
        <f t="shared" si="6"/>
        <v>-0.89299207951970061</v>
      </c>
      <c r="AB23" s="1"/>
      <c r="AC23" s="1"/>
      <c r="AD23" s="1"/>
      <c r="AE23" s="1"/>
      <c r="AF23" s="1"/>
      <c r="AG23" s="1"/>
      <c r="AH23" s="1"/>
      <c r="AI23" s="1"/>
    </row>
    <row r="24" spans="2:35" x14ac:dyDescent="0.6">
      <c r="B24" s="1">
        <v>62.685176329999997</v>
      </c>
      <c r="C24" s="1">
        <v>40.44524105</v>
      </c>
      <c r="D24" s="1">
        <v>60.009982839999999</v>
      </c>
      <c r="E24" s="1">
        <v>5.7628103299999998</v>
      </c>
      <c r="G24" s="1">
        <v>62.651461154668503</v>
      </c>
      <c r="H24" s="1">
        <v>40.294840294840199</v>
      </c>
      <c r="I24" s="1">
        <v>60.014255167498199</v>
      </c>
      <c r="J24" s="1">
        <v>5.4873054873054903</v>
      </c>
      <c r="K24" s="1"/>
      <c r="L24" s="1">
        <v>62.719633307868598</v>
      </c>
      <c r="M24" s="1">
        <v>40.786026200873302</v>
      </c>
      <c r="N24">
        <v>59.893048128342201</v>
      </c>
      <c r="O24">
        <v>5.5895196506550198</v>
      </c>
      <c r="Q24" s="1">
        <f t="shared" si="0"/>
        <v>-3.3715175331494152E-2</v>
      </c>
      <c r="R24" s="1">
        <f t="shared" si="1"/>
        <v>-0.15040075515980078</v>
      </c>
      <c r="S24" s="1">
        <f t="shared" si="2"/>
        <v>4.2723274981995019E-3</v>
      </c>
      <c r="T24" s="1">
        <f t="shared" si="3"/>
        <v>-0.27550484269450948</v>
      </c>
      <c r="U24" s="1"/>
      <c r="V24" s="1">
        <f t="shared" si="4"/>
        <v>3.4456977868600802E-2</v>
      </c>
      <c r="W24" s="1">
        <f t="shared" si="5"/>
        <v>0.34078515087330175</v>
      </c>
      <c r="X24" s="1">
        <f t="shared" si="6"/>
        <v>-0.11693471165779812</v>
      </c>
      <c r="Y24" s="1">
        <f t="shared" si="6"/>
        <v>-0.17329067934497999</v>
      </c>
      <c r="AB24" s="1"/>
      <c r="AC24" s="1"/>
      <c r="AD24" s="1"/>
      <c r="AE24" s="1"/>
      <c r="AF24" s="1"/>
      <c r="AG24" s="1"/>
      <c r="AH24" s="1"/>
      <c r="AI24" s="1"/>
    </row>
    <row r="25" spans="2:35" x14ac:dyDescent="0.6">
      <c r="B25" s="1">
        <v>63.242376</v>
      </c>
      <c r="C25" s="1">
        <v>9.9903950600000009</v>
      </c>
      <c r="D25" s="1">
        <v>62.578584730000003</v>
      </c>
      <c r="E25" s="1">
        <v>94.226337439999995</v>
      </c>
      <c r="G25" s="1">
        <v>63.2216678545973</v>
      </c>
      <c r="H25" s="1">
        <v>9.9099099099098797</v>
      </c>
      <c r="I25" s="1">
        <v>62.508909479686302</v>
      </c>
      <c r="J25" s="1">
        <v>93.857493857493793</v>
      </c>
      <c r="K25" s="1"/>
      <c r="L25" s="1">
        <v>63.177998472116101</v>
      </c>
      <c r="M25" s="1">
        <v>10.2183406113536</v>
      </c>
      <c r="N25">
        <v>62.719633307868598</v>
      </c>
      <c r="O25">
        <v>93.886462882095998</v>
      </c>
      <c r="Q25" s="1">
        <f t="shared" si="0"/>
        <v>-2.0708145402700495E-2</v>
      </c>
      <c r="R25" s="1">
        <f t="shared" si="1"/>
        <v>-8.0485150090121138E-2</v>
      </c>
      <c r="S25" s="1">
        <f t="shared" si="2"/>
        <v>-6.9675250313700587E-2</v>
      </c>
      <c r="T25" s="1">
        <f t="shared" si="3"/>
        <v>-0.36884358250620153</v>
      </c>
      <c r="U25" s="1"/>
      <c r="V25" s="1">
        <f t="shared" si="4"/>
        <v>-6.4377527883898722E-2</v>
      </c>
      <c r="W25" s="1">
        <f t="shared" si="5"/>
        <v>0.22794555135359928</v>
      </c>
      <c r="X25" s="1">
        <f t="shared" si="6"/>
        <v>0.14104857786859526</v>
      </c>
      <c r="Y25" s="1">
        <f t="shared" si="6"/>
        <v>-0.33987455790399679</v>
      </c>
      <c r="AB25" s="1"/>
      <c r="AC25" s="1"/>
      <c r="AD25" s="1"/>
      <c r="AE25" s="1"/>
      <c r="AF25" s="1"/>
      <c r="AG25" s="1"/>
      <c r="AH25" s="1"/>
      <c r="AI25" s="1"/>
    </row>
    <row r="26" spans="2:35" x14ac:dyDescent="0.6">
      <c r="B26" s="1">
        <v>68.567099420000005</v>
      </c>
      <c r="C26" s="1">
        <v>86.439467100000002</v>
      </c>
      <c r="D26" s="1">
        <v>64.363807420000001</v>
      </c>
      <c r="E26" s="1">
        <v>36.969616909999999</v>
      </c>
      <c r="G26" s="1">
        <v>68.567355666428995</v>
      </c>
      <c r="H26" s="1">
        <v>86.404586404586396</v>
      </c>
      <c r="I26" s="1">
        <v>64.290805416963593</v>
      </c>
      <c r="J26" s="1">
        <v>36.691236691236597</v>
      </c>
      <c r="K26" s="1"/>
      <c r="L26" s="1">
        <v>68.220015278838801</v>
      </c>
      <c r="M26" s="1">
        <v>86.026200873362399</v>
      </c>
      <c r="N26">
        <v>64.400305576776105</v>
      </c>
      <c r="O26">
        <v>36.593886462881997</v>
      </c>
      <c r="Q26" s="1">
        <f t="shared" si="0"/>
        <v>2.5624642898947059E-4</v>
      </c>
      <c r="R26" s="1">
        <f t="shared" si="1"/>
        <v>-3.4880695413605167E-2</v>
      </c>
      <c r="S26" s="1">
        <f t="shared" si="2"/>
        <v>-7.3002003036407359E-2</v>
      </c>
      <c r="T26" s="1">
        <f t="shared" si="3"/>
        <v>-0.27838021876340235</v>
      </c>
      <c r="U26" s="1"/>
      <c r="V26" s="1">
        <f t="shared" si="4"/>
        <v>-0.34708414116120423</v>
      </c>
      <c r="W26" s="1">
        <f t="shared" si="5"/>
        <v>-0.41326622663760304</v>
      </c>
      <c r="X26" s="1">
        <f t="shared" si="6"/>
        <v>3.6498156776104906E-2</v>
      </c>
      <c r="Y26" s="1">
        <f t="shared" si="6"/>
        <v>-0.37573044711800208</v>
      </c>
      <c r="AB26" s="1"/>
      <c r="AC26" s="1"/>
      <c r="AD26" s="1"/>
      <c r="AE26" s="1"/>
      <c r="AF26" s="1"/>
      <c r="AG26" s="1"/>
      <c r="AH26" s="1"/>
      <c r="AI26" s="1"/>
    </row>
    <row r="27" spans="2:35" x14ac:dyDescent="0.6">
      <c r="B27" s="1">
        <v>70.527367060000003</v>
      </c>
      <c r="C27" s="1">
        <v>9.8973420500000007</v>
      </c>
      <c r="D27" s="1">
        <v>71.157373160000006</v>
      </c>
      <c r="E27" s="1">
        <v>41.489078620000001</v>
      </c>
      <c r="G27" s="1">
        <v>70.420527441197393</v>
      </c>
      <c r="H27" s="1">
        <v>9.9099099099098797</v>
      </c>
      <c r="I27" s="1">
        <v>71.062009978617198</v>
      </c>
      <c r="J27" s="1">
        <v>41.1957411957411</v>
      </c>
      <c r="K27" s="1"/>
      <c r="L27" s="1">
        <v>70.511841100076396</v>
      </c>
      <c r="M27" s="1">
        <v>10.305676855895101</v>
      </c>
      <c r="N27">
        <v>70.970206264323906</v>
      </c>
      <c r="O27">
        <v>41.222707423580701</v>
      </c>
      <c r="Q27" s="1">
        <f t="shared" si="0"/>
        <v>-0.10683961880260995</v>
      </c>
      <c r="R27" s="1">
        <f t="shared" si="1"/>
        <v>1.2567859909879076E-2</v>
      </c>
      <c r="S27" s="1">
        <f t="shared" si="2"/>
        <v>-9.5363181382808193E-2</v>
      </c>
      <c r="T27" s="1">
        <f t="shared" si="3"/>
        <v>-0.29333742425890108</v>
      </c>
      <c r="U27" s="1"/>
      <c r="V27" s="1">
        <f t="shared" si="4"/>
        <v>-1.5525959923607502E-2</v>
      </c>
      <c r="W27" s="1">
        <f t="shared" si="5"/>
        <v>0.40833480589509996</v>
      </c>
      <c r="X27" s="1">
        <f t="shared" si="6"/>
        <v>-0.1871668956760999</v>
      </c>
      <c r="Y27" s="1">
        <f t="shared" si="6"/>
        <v>-0.26637119641929985</v>
      </c>
      <c r="AB27" s="1"/>
      <c r="AC27" s="1"/>
      <c r="AD27" s="1"/>
      <c r="AE27" s="1"/>
      <c r="AF27" s="1"/>
      <c r="AG27" s="1"/>
      <c r="AH27" s="1"/>
      <c r="AI27" s="1"/>
    </row>
    <row r="28" spans="2:35" x14ac:dyDescent="0.6">
      <c r="B28" s="1">
        <v>73.09919721</v>
      </c>
      <c r="C28" s="1">
        <v>75.544075890000002</v>
      </c>
      <c r="D28" s="1">
        <v>76.243410060000002</v>
      </c>
      <c r="E28" s="1">
        <v>14.96774946</v>
      </c>
      <c r="G28" s="1">
        <v>73.057733428367698</v>
      </c>
      <c r="H28" s="1">
        <v>75.511875511875502</v>
      </c>
      <c r="I28" s="1">
        <v>76.193870277975705</v>
      </c>
      <c r="J28" s="1">
        <v>14.7420147420147</v>
      </c>
      <c r="K28" s="1"/>
      <c r="L28" s="1">
        <v>73.262032085561401</v>
      </c>
      <c r="M28" s="1">
        <v>75.109170305676798</v>
      </c>
      <c r="N28">
        <v>76.012223071046606</v>
      </c>
      <c r="O28">
        <v>15.0218340611353</v>
      </c>
      <c r="Q28" s="1">
        <f t="shared" si="0"/>
        <v>-4.1463781632302243E-2</v>
      </c>
      <c r="R28" s="1">
        <f t="shared" si="1"/>
        <v>-3.2200378124500162E-2</v>
      </c>
      <c r="S28" s="1">
        <f t="shared" si="2"/>
        <v>-4.9539782024297097E-2</v>
      </c>
      <c r="T28" s="1">
        <f t="shared" si="3"/>
        <v>-0.22573471798530065</v>
      </c>
      <c r="U28" s="1"/>
      <c r="V28" s="1">
        <f t="shared" si="4"/>
        <v>0.1628348755614013</v>
      </c>
      <c r="W28" s="1">
        <f t="shared" si="5"/>
        <v>-0.4349055843232037</v>
      </c>
      <c r="X28" s="1">
        <f t="shared" si="6"/>
        <v>-0.23118698895339662</v>
      </c>
      <c r="Y28" s="1">
        <f t="shared" si="6"/>
        <v>5.4084601135299337E-2</v>
      </c>
      <c r="AB28" s="1"/>
      <c r="AC28" s="1"/>
      <c r="AD28" s="1"/>
      <c r="AE28" s="1"/>
      <c r="AF28" s="1"/>
      <c r="AG28" s="1"/>
      <c r="AH28" s="1"/>
      <c r="AI28" s="1"/>
    </row>
    <row r="29" spans="2:35" x14ac:dyDescent="0.6">
      <c r="B29" s="1">
        <v>74.649008069999994</v>
      </c>
      <c r="C29" s="1">
        <v>45.648163019999998</v>
      </c>
      <c r="D29" s="1">
        <v>80.086028819999996</v>
      </c>
      <c r="E29" s="1">
        <v>80.646634509999998</v>
      </c>
      <c r="G29" s="1">
        <v>74.554526015680594</v>
      </c>
      <c r="H29" s="1">
        <v>45.536445536445498</v>
      </c>
      <c r="I29" s="1">
        <v>80.042765502494603</v>
      </c>
      <c r="J29" s="1">
        <v>80.343980343980306</v>
      </c>
      <c r="K29" s="1"/>
      <c r="L29" s="1">
        <v>74.407944996180206</v>
      </c>
      <c r="M29" s="1">
        <v>46.026200873362399</v>
      </c>
      <c r="N29">
        <v>79.9847211611917</v>
      </c>
      <c r="O29">
        <v>79.912663755458496</v>
      </c>
      <c r="Q29" s="1">
        <f t="shared" si="0"/>
        <v>-9.4482054319399822E-2</v>
      </c>
      <c r="R29" s="1">
        <f t="shared" si="1"/>
        <v>-0.11171748355450006</v>
      </c>
      <c r="S29" s="1">
        <f t="shared" si="2"/>
        <v>-4.3263317505392251E-2</v>
      </c>
      <c r="T29" s="1">
        <f t="shared" si="3"/>
        <v>-0.30265416601969264</v>
      </c>
      <c r="U29" s="1"/>
      <c r="V29" s="1">
        <f t="shared" si="4"/>
        <v>-0.24106307381978809</v>
      </c>
      <c r="W29" s="1">
        <f t="shared" si="5"/>
        <v>0.37803785336240026</v>
      </c>
      <c r="X29" s="1">
        <f t="shared" si="6"/>
        <v>-0.10130765880829529</v>
      </c>
      <c r="Y29" s="1">
        <f t="shared" si="6"/>
        <v>-0.7339707545415024</v>
      </c>
      <c r="AB29" s="1"/>
      <c r="AC29" s="1"/>
      <c r="AD29" s="1"/>
      <c r="AE29" s="1"/>
      <c r="AF29" s="1"/>
      <c r="AG29" s="1"/>
      <c r="AH29" s="1"/>
      <c r="AI29" s="1"/>
    </row>
    <row r="30" spans="2:35" x14ac:dyDescent="0.6">
      <c r="B30" s="1">
        <v>75.305004940000003</v>
      </c>
      <c r="C30" s="1">
        <v>18.812156009999999</v>
      </c>
      <c r="D30" s="1">
        <v>86.466004900000001</v>
      </c>
      <c r="E30" s="1">
        <v>46.135918760000003</v>
      </c>
      <c r="G30" s="1">
        <v>75.196008553100398</v>
      </c>
      <c r="H30" s="1">
        <v>18.8370188370188</v>
      </c>
      <c r="I30" s="1">
        <v>86.457590876692805</v>
      </c>
      <c r="J30" s="1">
        <v>45.782145782145697</v>
      </c>
      <c r="K30" s="1"/>
      <c r="L30" s="1">
        <v>75.553857906799095</v>
      </c>
      <c r="M30" s="1">
        <v>19.301310043668099</v>
      </c>
      <c r="N30">
        <v>86.631016042780701</v>
      </c>
      <c r="O30">
        <v>45.414847161571998</v>
      </c>
      <c r="Q30" s="1">
        <f t="shared" si="0"/>
        <v>-0.10899638689960511</v>
      </c>
      <c r="R30" s="1">
        <f t="shared" si="1"/>
        <v>2.4862827018800715E-2</v>
      </c>
      <c r="S30" s="1">
        <f t="shared" si="2"/>
        <v>-8.4140233071963166E-3</v>
      </c>
      <c r="T30" s="1">
        <f t="shared" si="3"/>
        <v>-0.35377297785430528</v>
      </c>
      <c r="U30" s="1"/>
      <c r="V30" s="1">
        <f t="shared" si="4"/>
        <v>0.24885296679909175</v>
      </c>
      <c r="W30" s="1">
        <f t="shared" si="5"/>
        <v>0.4891540336681004</v>
      </c>
      <c r="X30" s="1">
        <f t="shared" si="6"/>
        <v>0.16501114278069906</v>
      </c>
      <c r="Y30" s="1">
        <f t="shared" si="6"/>
        <v>-0.72107159842800428</v>
      </c>
      <c r="AB30" s="1"/>
      <c r="AC30" s="1"/>
      <c r="AD30" s="1"/>
      <c r="AE30" s="1"/>
      <c r="AF30" s="1"/>
      <c r="AG30" s="1"/>
      <c r="AH30" s="1"/>
      <c r="AI30" s="1"/>
    </row>
    <row r="31" spans="2:35" x14ac:dyDescent="0.6">
      <c r="B31" s="1">
        <v>83.516144100000005</v>
      </c>
      <c r="C31" s="1">
        <v>14.76994122</v>
      </c>
      <c r="D31" s="1">
        <v>87.039755880000001</v>
      </c>
      <c r="E31" s="1">
        <v>84.39159085</v>
      </c>
      <c r="G31" s="1">
        <v>83.535281539558</v>
      </c>
      <c r="H31" s="1">
        <v>14.7420147420147</v>
      </c>
      <c r="I31" s="1">
        <v>87.027797576621495</v>
      </c>
      <c r="J31" s="1">
        <v>84.029484029483996</v>
      </c>
      <c r="K31" s="1"/>
      <c r="L31" s="1">
        <v>83.269671504965601</v>
      </c>
      <c r="M31" s="1">
        <v>14.759825327510899</v>
      </c>
      <c r="N31">
        <v>87.165775401069496</v>
      </c>
      <c r="O31">
        <v>83.755458515283806</v>
      </c>
      <c r="Q31" s="1">
        <f t="shared" si="0"/>
        <v>1.9137439557994185E-2</v>
      </c>
      <c r="R31" s="1">
        <f t="shared" si="1"/>
        <v>-2.7926477985300124E-2</v>
      </c>
      <c r="S31" s="1">
        <f t="shared" si="2"/>
        <v>-1.195830337850623E-2</v>
      </c>
      <c r="T31" s="1">
        <f t="shared" si="3"/>
        <v>-0.36210682051600429</v>
      </c>
      <c r="U31" s="1"/>
      <c r="V31" s="1">
        <f t="shared" si="4"/>
        <v>-0.24647259503440466</v>
      </c>
      <c r="W31" s="1">
        <f t="shared" si="5"/>
        <v>-1.0115892489100275E-2</v>
      </c>
      <c r="X31" s="1">
        <f t="shared" si="6"/>
        <v>0.12601952106949454</v>
      </c>
      <c r="Y31" s="1">
        <f t="shared" si="6"/>
        <v>-0.63613233471619424</v>
      </c>
      <c r="AB31" s="1"/>
      <c r="AC31" s="1"/>
      <c r="AD31" s="1"/>
      <c r="AE31" s="1"/>
      <c r="AF31" s="1"/>
      <c r="AG31" s="1"/>
      <c r="AH31" s="1"/>
      <c r="AI31" s="1"/>
    </row>
    <row r="32" spans="2:35" x14ac:dyDescent="0.6">
      <c r="B32" s="1">
        <v>84.433256999999998</v>
      </c>
      <c r="C32" s="1">
        <v>65.362389870000001</v>
      </c>
      <c r="D32" s="1">
        <v>88.552876400000002</v>
      </c>
      <c r="E32" s="1">
        <v>65.141990329999999</v>
      </c>
      <c r="G32" s="1">
        <v>84.319315751960005</v>
      </c>
      <c r="H32" s="1">
        <v>65.356265356265297</v>
      </c>
      <c r="I32" s="1">
        <v>88.453314326443305</v>
      </c>
      <c r="J32" s="1">
        <v>64.864864864864799</v>
      </c>
      <c r="K32" s="1"/>
      <c r="L32" s="1">
        <v>84.491978609625605</v>
      </c>
      <c r="M32" s="1">
        <v>65.065502183406096</v>
      </c>
      <c r="N32">
        <v>88.3116883116883</v>
      </c>
      <c r="O32">
        <v>64.628820960698604</v>
      </c>
      <c r="Q32" s="1">
        <f t="shared" si="0"/>
        <v>-0.11394124803999262</v>
      </c>
      <c r="R32" s="1">
        <f t="shared" si="1"/>
        <v>-6.124513734704351E-3</v>
      </c>
      <c r="S32" s="1">
        <f t="shared" si="2"/>
        <v>-9.9562073556697328E-2</v>
      </c>
      <c r="T32" s="1">
        <f t="shared" si="3"/>
        <v>-0.27712546513519953</v>
      </c>
      <c r="U32" s="1"/>
      <c r="V32" s="1">
        <f t="shared" si="4"/>
        <v>5.872160962560713E-2</v>
      </c>
      <c r="W32" s="1">
        <f t="shared" si="5"/>
        <v>-0.29688768659390519</v>
      </c>
      <c r="X32" s="1">
        <f t="shared" si="6"/>
        <v>-0.24118808831170213</v>
      </c>
      <c r="Y32" s="1">
        <f t="shared" si="6"/>
        <v>-0.51316936930139434</v>
      </c>
      <c r="AB32" s="1"/>
      <c r="AC32" s="1"/>
      <c r="AD32" s="1"/>
      <c r="AE32" s="1"/>
      <c r="AF32" s="1"/>
      <c r="AG32" s="1"/>
      <c r="AH32" s="1"/>
      <c r="AI32" s="1"/>
    </row>
    <row r="33" spans="2:35" x14ac:dyDescent="0.6">
      <c r="B33" s="1">
        <v>92.083094310000007</v>
      </c>
      <c r="C33" s="1">
        <v>20.318370720000001</v>
      </c>
      <c r="D33" s="1">
        <v>90.065061180000001</v>
      </c>
      <c r="E33" s="1">
        <v>42.001526210000002</v>
      </c>
      <c r="G33" s="1">
        <v>92.088382038488902</v>
      </c>
      <c r="H33" s="1">
        <v>20.229320229320201</v>
      </c>
      <c r="I33" s="1">
        <v>90.092658588738402</v>
      </c>
      <c r="J33" s="1">
        <v>41.769041769041699</v>
      </c>
      <c r="K33" s="1"/>
      <c r="L33" s="1">
        <v>92.360580595874694</v>
      </c>
      <c r="M33" s="1">
        <v>20.5240174672489</v>
      </c>
      <c r="N33">
        <v>90.0687547746371</v>
      </c>
      <c r="O33">
        <v>41.746724890829597</v>
      </c>
      <c r="Q33" s="1">
        <f t="shared" si="0"/>
        <v>5.2877284888950271E-3</v>
      </c>
      <c r="R33" s="1">
        <f t="shared" si="1"/>
        <v>-8.905049067979931E-2</v>
      </c>
      <c r="S33" s="1">
        <f t="shared" si="2"/>
        <v>2.7597408738401441E-2</v>
      </c>
      <c r="T33" s="1">
        <f t="shared" si="3"/>
        <v>-0.23248444095830223</v>
      </c>
      <c r="U33" s="1"/>
      <c r="V33" s="1">
        <f t="shared" si="4"/>
        <v>0.27748628587468716</v>
      </c>
      <c r="W33" s="1">
        <f t="shared" si="5"/>
        <v>0.20564674724889898</v>
      </c>
      <c r="X33" s="1">
        <f t="shared" si="6"/>
        <v>3.6935946370988404E-3</v>
      </c>
      <c r="Y33" s="1">
        <f t="shared" si="6"/>
        <v>-0.25480131917040438</v>
      </c>
      <c r="AB33" s="1"/>
      <c r="AC33" s="1"/>
      <c r="AD33" s="1"/>
      <c r="AE33" s="1"/>
      <c r="AF33" s="1"/>
      <c r="AG33" s="1"/>
      <c r="AH33" s="1"/>
      <c r="AI33" s="1"/>
    </row>
    <row r="34" spans="2:35" x14ac:dyDescent="0.6">
      <c r="B34" s="1">
        <v>94.165881420000005</v>
      </c>
      <c r="C34" s="1">
        <v>73.434012629999998</v>
      </c>
      <c r="D34" s="1">
        <v>92.379606499999994</v>
      </c>
      <c r="E34" s="1">
        <v>49.231494779999998</v>
      </c>
      <c r="G34" s="1">
        <v>94.084105488239402</v>
      </c>
      <c r="H34" s="1">
        <v>73.382473382473293</v>
      </c>
      <c r="I34" s="1">
        <v>92.373485388453304</v>
      </c>
      <c r="J34" s="1">
        <v>48.976248976248897</v>
      </c>
      <c r="K34" s="1"/>
      <c r="L34" s="1">
        <v>93.888464476699696</v>
      </c>
      <c r="M34" s="1">
        <v>73.275109170305598</v>
      </c>
      <c r="N34">
        <v>92.131398013750896</v>
      </c>
      <c r="O34">
        <v>48.733624454148398</v>
      </c>
      <c r="Q34" s="1">
        <f t="shared" si="0"/>
        <v>-8.1775931760603271E-2</v>
      </c>
      <c r="R34" s="1">
        <f t="shared" si="1"/>
        <v>-5.1539247526704912E-2</v>
      </c>
      <c r="S34" s="1">
        <f t="shared" si="2"/>
        <v>-6.1211115466903721E-3</v>
      </c>
      <c r="T34" s="1">
        <f t="shared" si="3"/>
        <v>-0.25524580375110162</v>
      </c>
      <c r="U34" s="1"/>
      <c r="V34" s="1">
        <f t="shared" si="4"/>
        <v>-0.27741694330030953</v>
      </c>
      <c r="W34" s="1">
        <f t="shared" si="5"/>
        <v>-0.15890345969440034</v>
      </c>
      <c r="X34" s="1">
        <f t="shared" si="6"/>
        <v>-0.24820848624909786</v>
      </c>
      <c r="Y34" s="1">
        <f t="shared" si="6"/>
        <v>-0.49787032585160063</v>
      </c>
      <c r="AB34" s="1"/>
      <c r="AC34" s="1"/>
      <c r="AD34" s="1"/>
      <c r="AE34" s="1"/>
      <c r="AF34" s="1"/>
      <c r="AG34" s="1"/>
      <c r="AH34" s="1"/>
      <c r="AI34" s="1"/>
    </row>
    <row r="35" spans="2:35" x14ac:dyDescent="0.6">
      <c r="B35" s="1">
        <v>97.159661510000007</v>
      </c>
      <c r="C35" s="1">
        <v>77.470230670000007</v>
      </c>
      <c r="D35" s="1">
        <v>92.488305139999994</v>
      </c>
      <c r="E35" s="1">
        <v>82.208195919999994</v>
      </c>
      <c r="G35" s="1">
        <v>97.148966500356295</v>
      </c>
      <c r="H35" s="1">
        <v>77.313677313677303</v>
      </c>
      <c r="I35" s="1">
        <v>92.516037063435405</v>
      </c>
      <c r="J35" s="1">
        <v>81.900081900081901</v>
      </c>
      <c r="K35" s="1"/>
      <c r="L35" s="1">
        <v>97.173414820473596</v>
      </c>
      <c r="M35" s="1">
        <v>77.117903930131007</v>
      </c>
      <c r="N35">
        <v>92.207792207792096</v>
      </c>
      <c r="O35">
        <v>81.921397379912605</v>
      </c>
      <c r="Q35" s="1">
        <f t="shared" si="0"/>
        <v>-1.0695009643711728E-2</v>
      </c>
      <c r="R35" s="1">
        <f t="shared" si="1"/>
        <v>-0.15655335632270351</v>
      </c>
      <c r="S35" s="1">
        <f t="shared" si="2"/>
        <v>2.7731923435410977E-2</v>
      </c>
      <c r="T35" s="1">
        <f t="shared" si="3"/>
        <v>-0.30811401991809362</v>
      </c>
      <c r="U35" s="1"/>
      <c r="V35" s="1">
        <f t="shared" si="4"/>
        <v>1.3753310473589409E-2</v>
      </c>
      <c r="W35" s="1">
        <f t="shared" si="5"/>
        <v>-0.35232673986899954</v>
      </c>
      <c r="X35" s="1">
        <f t="shared" si="6"/>
        <v>-0.2805129322078983</v>
      </c>
      <c r="Y35" s="1">
        <f t="shared" si="6"/>
        <v>-0.28679854008738914</v>
      </c>
      <c r="AB35" s="1"/>
      <c r="AC35" s="1"/>
      <c r="AD35" s="1"/>
      <c r="AE35" s="1"/>
      <c r="AF35" s="1"/>
      <c r="AG35" s="1"/>
      <c r="AH35" s="1"/>
      <c r="AI35" s="1"/>
    </row>
    <row r="36" spans="2:35" x14ac:dyDescent="0.6">
      <c r="B36" s="1">
        <v>99.480866559999996</v>
      </c>
      <c r="C36" s="1">
        <v>32.573496310000003</v>
      </c>
      <c r="D36" s="1">
        <v>99.320035300000001</v>
      </c>
      <c r="E36" s="1">
        <v>22.270388629999999</v>
      </c>
      <c r="G36" s="1">
        <v>99.429793300071196</v>
      </c>
      <c r="H36" s="1">
        <v>32.514332514332501</v>
      </c>
      <c r="I36" s="1">
        <v>99.358517462580096</v>
      </c>
      <c r="J36" s="1">
        <v>21.949221949221901</v>
      </c>
      <c r="K36" s="1"/>
      <c r="L36" s="1">
        <v>99.541634835752404</v>
      </c>
      <c r="M36" s="1">
        <v>32.489082969432303</v>
      </c>
      <c r="N36">
        <v>99.465240641711205</v>
      </c>
      <c r="O36">
        <v>22.008733624454099</v>
      </c>
      <c r="Q36" s="1">
        <f t="shared" si="0"/>
        <v>-5.1073259928799075E-2</v>
      </c>
      <c r="R36" s="1">
        <f t="shared" si="1"/>
        <v>-5.9163795667501518E-2</v>
      </c>
      <c r="S36" s="1">
        <f t="shared" si="2"/>
        <v>3.8482162580095292E-2</v>
      </c>
      <c r="T36" s="1">
        <f t="shared" si="3"/>
        <v>-0.32116668077809862</v>
      </c>
      <c r="U36" s="1"/>
      <c r="V36" s="1">
        <f t="shared" si="4"/>
        <v>6.076827575240884E-2</v>
      </c>
      <c r="W36" s="1">
        <f t="shared" si="5"/>
        <v>-8.441334056769989E-2</v>
      </c>
      <c r="X36" s="1">
        <f t="shared" si="6"/>
        <v>0.14520534171120403</v>
      </c>
      <c r="Y36" s="1">
        <f t="shared" si="6"/>
        <v>-0.26165500554590082</v>
      </c>
      <c r="AB36" s="1"/>
      <c r="AC36" s="1"/>
      <c r="AD36" s="1"/>
      <c r="AE36" s="1"/>
      <c r="AF36" s="1"/>
      <c r="AG36" s="1"/>
      <c r="AH36" s="1"/>
      <c r="AI36" s="1"/>
    </row>
  </sheetData>
  <sortState xmlns:xlrd2="http://schemas.microsoft.com/office/spreadsheetml/2017/richdata2" ref="D7:E36">
    <sortCondition ref="D7:D3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image used</vt:lpstr>
      <vt:lpstr>digitize error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 Ryu</dc:creator>
  <cp:lastModifiedBy>Ryu Byungki</cp:lastModifiedBy>
  <dcterms:created xsi:type="dcterms:W3CDTF">2023-04-16T13:04:27Z</dcterms:created>
  <dcterms:modified xsi:type="dcterms:W3CDTF">2023-04-16T16:20:19Z</dcterms:modified>
</cp:coreProperties>
</file>