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85D78AC8-03D8-436A-A81E-D54E25C25AA5}" xr6:coauthVersionLast="44" xr6:coauthVersionMax="45" xr10:uidLastSave="{00000000-0000-0000-0000-000000000000}"/>
  <bookViews>
    <workbookView xWindow="-108" yWindow="-108" windowWidth="23256" windowHeight="12576" xr2:uid="{00000000-000D-0000-FFFF-FFFF00000000}"/>
  </bookViews>
  <sheets>
    <sheet name="report name" sheetId="1" r:id="rId1"/>
    <sheet name="Sheet1" sheetId="2" r:id="rId2"/>
  </sheets>
  <definedNames>
    <definedName name="_xlnm._FilterDatabase" localSheetId="0" hidden="1">'report name'!$B$2:$AI$32</definedName>
    <definedName name="_xlchart.v1.0" hidden="1">'report name'!$T$3:$T$31</definedName>
    <definedName name="_xlchart.v1.1" hidden="1">'report name'!$AI$3:$AI$29</definedName>
    <definedName name="JR_PAGE_ANCHOR_0_1">'report name'!$B$1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3" i="1" l="1"/>
  <c r="AI3" i="1" s="1"/>
  <c r="T3" i="1"/>
  <c r="V3" i="1" s="1"/>
  <c r="I3" i="1"/>
  <c r="AH4" i="1"/>
  <c r="AI4" i="1" s="1"/>
  <c r="T4" i="1"/>
  <c r="V4" i="1" s="1"/>
  <c r="I4" i="1"/>
  <c r="AH16" i="1"/>
  <c r="AI16" i="1" s="1"/>
  <c r="T16" i="1"/>
  <c r="V16" i="1" s="1"/>
  <c r="I16" i="1"/>
  <c r="AH18" i="1" l="1"/>
  <c r="AI18" i="1" s="1"/>
  <c r="AH22" i="1"/>
  <c r="AI22" i="1" s="1"/>
  <c r="AH19" i="1"/>
  <c r="AH32" i="1"/>
  <c r="AH13" i="1"/>
  <c r="AI13" i="1" s="1"/>
  <c r="AH8" i="1"/>
  <c r="AI8" i="1" s="1"/>
  <c r="AH17" i="1"/>
  <c r="AI17" i="1" s="1"/>
  <c r="AH5" i="1"/>
  <c r="AI5" i="1" s="1"/>
  <c r="AH26" i="1"/>
  <c r="AI26" i="1" s="1"/>
  <c r="AH15" i="1"/>
  <c r="AI15" i="1" s="1"/>
  <c r="AH27" i="1"/>
  <c r="AI27" i="1" s="1"/>
  <c r="AH12" i="1"/>
  <c r="AI12" i="1" s="1"/>
  <c r="AH30" i="1"/>
  <c r="AI30" i="1" s="1"/>
  <c r="AH24" i="1"/>
  <c r="AI24" i="1" s="1"/>
  <c r="AH31" i="1"/>
  <c r="AH6" i="1"/>
  <c r="AI6" i="1" s="1"/>
  <c r="AH10" i="1"/>
  <c r="AI10" i="1" s="1"/>
  <c r="AH21" i="1"/>
  <c r="AI21" i="1" s="1"/>
  <c r="AH25" i="1"/>
  <c r="AI25" i="1" s="1"/>
  <c r="AH7" i="1"/>
  <c r="AI7" i="1" s="1"/>
  <c r="AH23" i="1"/>
  <c r="AI23" i="1" s="1"/>
  <c r="AH11" i="1"/>
  <c r="AI11" i="1" s="1"/>
  <c r="AH28" i="1"/>
  <c r="AI28" i="1" s="1"/>
  <c r="AH20" i="1"/>
  <c r="AI20" i="1" s="1"/>
  <c r="AH29" i="1"/>
  <c r="AI29" i="1" s="1"/>
  <c r="AH14" i="1"/>
  <c r="AI14" i="1" s="1"/>
  <c r="AH9" i="1"/>
  <c r="AI9" i="1" s="1"/>
  <c r="R2" i="2" l="1"/>
  <c r="H2" i="2"/>
  <c r="I20" i="1"/>
  <c r="I28" i="1"/>
  <c r="I14" i="1"/>
  <c r="I11" i="1"/>
  <c r="I23" i="1"/>
  <c r="I7" i="1"/>
  <c r="I25" i="1"/>
  <c r="I21" i="1"/>
  <c r="I10" i="1"/>
  <c r="I6" i="1"/>
  <c r="I31" i="1"/>
  <c r="I24" i="1"/>
  <c r="I30" i="1"/>
  <c r="I12" i="1"/>
  <c r="I27" i="1"/>
  <c r="I15" i="1"/>
  <c r="I26" i="1"/>
  <c r="I5" i="1"/>
  <c r="I17" i="1"/>
  <c r="I8" i="1"/>
  <c r="I13" i="1"/>
  <c r="I32" i="1"/>
  <c r="I19" i="1"/>
  <c r="I22" i="1"/>
  <c r="I18" i="1"/>
  <c r="I9" i="1"/>
  <c r="I29" i="1"/>
  <c r="T28" i="1" l="1"/>
  <c r="V28" i="1" s="1"/>
  <c r="T11" i="1"/>
  <c r="V11" i="1" s="1"/>
  <c r="T29" i="1"/>
  <c r="V29" i="1" s="1"/>
  <c r="T25" i="1"/>
  <c r="V25" i="1" s="1"/>
  <c r="T26" i="1"/>
  <c r="V26" i="1" s="1"/>
  <c r="T32" i="1"/>
  <c r="V32" i="1" s="1"/>
  <c r="T21" i="1"/>
  <c r="V21" i="1" s="1"/>
  <c r="T15" i="1"/>
  <c r="V15" i="1" s="1"/>
  <c r="T7" i="1"/>
  <c r="V7" i="1" s="1"/>
  <c r="T12" i="1"/>
  <c r="V12" i="1" s="1"/>
  <c r="T14" i="1"/>
  <c r="V14" i="1" s="1"/>
  <c r="T20" i="1"/>
  <c r="V20" i="1" s="1"/>
  <c r="T24" i="1"/>
  <c r="V24" i="1" s="1"/>
  <c r="T6" i="1"/>
  <c r="V6" i="1" s="1"/>
  <c r="T23" i="1"/>
  <c r="V23" i="1" s="1"/>
  <c r="T27" i="1"/>
  <c r="V27" i="1" s="1"/>
  <c r="T30" i="1"/>
  <c r="V30" i="1" s="1"/>
  <c r="T31" i="1"/>
  <c r="V31" i="1" s="1"/>
  <c r="T22" i="1"/>
  <c r="V22" i="1" s="1"/>
  <c r="T18" i="1"/>
  <c r="V18" i="1" s="1"/>
  <c r="T13" i="1"/>
  <c r="V13" i="1" s="1"/>
  <c r="T17" i="1"/>
  <c r="V17" i="1" s="1"/>
  <c r="T5" i="1"/>
  <c r="V5" i="1" s="1"/>
  <c r="T9" i="1"/>
  <c r="V9" i="1" s="1"/>
  <c r="T8" i="1"/>
  <c r="V8" i="1" s="1"/>
  <c r="T10" i="1"/>
  <c r="V10" i="1" s="1"/>
  <c r="T19" i="1"/>
  <c r="V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tc={2F1E3C2C-656A-409F-9056-E8FD594B3BFC}</author>
    <author>tc={F6E07B59-F3D8-46A6-ABBC-852B4845A740}</author>
  </authors>
  <commentList>
    <comment ref="Y2" authorId="0" shapeId="0" xr:uid="{2F1E3C2C-656A-409F-9056-E8FD594B3BFC}">
      <text>
        <t>[Threaded comment]
Your version of Excel allows you to read this threaded comment; however, any edits to it will get removed if the file is opened in a newer version of Excel. Learn more: https://go.microsoft.com/fwlink/?linkid=870924
Comment:
    Estimada por mi, según lo que he observado de cada uno de ustedes. Es solo informativo</t>
      </text>
    </comment>
    <comment ref="H28" authorId="1" shapeId="0" xr:uid="{F6E07B59-F3D8-46A6-ABBC-852B4845A740}">
      <text>
        <t>[Threaded comment]
Your version of Excel allows you to read this threaded comment; however, any edits to it will get removed if the file is opened in a newer version of Excel. Learn more: https://go.microsoft.com/fwlink/?linkid=870924
Comment:
    Si vino pero lo perdió en 0</t>
      </text>
    </comment>
  </commentList>
</comments>
</file>

<file path=xl/sharedStrings.xml><?xml version="1.0" encoding="utf-8"?>
<sst xmlns="http://schemas.openxmlformats.org/spreadsheetml/2006/main" count="337" uniqueCount="239">
  <si>
    <t>Introducción a la Programación</t>
  </si>
  <si>
    <t>Parcia1</t>
  </si>
  <si>
    <t>Estudiante</t>
  </si>
  <si>
    <t>Quiz - tipos de datos</t>
  </si>
  <si>
    <t>Quiz 5 febrero - tour francia - condicional sencillo</t>
  </si>
  <si>
    <t>Quiz 10 Feb - part1  Generacion E
Condicionales anidados y enlazados</t>
  </si>
  <si>
    <t>Generación E nota corregida x trabajo en clase</t>
  </si>
  <si>
    <t>Comentarios quiz generación E</t>
  </si>
  <si>
    <t>Quiz 1 de mazo
Ciclos … arreglar los ciclos</t>
  </si>
  <si>
    <t>Promedio Quices</t>
  </si>
  <si>
    <t>Quiz seguimiento código 9 de marzo del 2020
Da décimas para el parcial 2</t>
  </si>
  <si>
    <t>Comentarios quiz generación e</t>
  </si>
  <si>
    <t>Comentarios parcial  1</t>
  </si>
  <si>
    <t>Grupo</t>
  </si>
  <si>
    <t>Observaciones</t>
  </si>
  <si>
    <t>Orden entrega</t>
  </si>
  <si>
    <t>Puesto</t>
  </si>
  <si>
    <t>Primer punto</t>
  </si>
  <si>
    <t>Segundo punto</t>
  </si>
  <si>
    <t>Ortografía</t>
  </si>
  <si>
    <t>Total</t>
  </si>
  <si>
    <t>Decima para parcial 1
Quiz rep indefinida 24-02-2020</t>
  </si>
  <si>
    <t>Parcial 1 Total</t>
  </si>
  <si>
    <t>Parcial 2</t>
  </si>
  <si>
    <t>Nota estimada</t>
  </si>
  <si>
    <t>OBS punto 1</t>
  </si>
  <si>
    <t>OBS punto 2</t>
  </si>
  <si>
    <t xml:space="preserve">OBS punto 3 </t>
  </si>
  <si>
    <t>nota punto 1 - 10pts</t>
  </si>
  <si>
    <t>nota punto 2- 20pts</t>
  </si>
  <si>
    <t>nota punto 3- 20pts</t>
  </si>
  <si>
    <t>Zuluaga Aristizabal,Manuela</t>
  </si>
  <si>
    <t>no se ayudaron</t>
  </si>
  <si>
    <t>Muchas condiciones</t>
  </si>
  <si>
    <t>Podría hacero de manera más sencilla</t>
  </si>
  <si>
    <t>Podrían haber creado variables para la venta tota de cada producto- No verifica que la cota de 100, pueden haber valores más  grandes, sin embarg no afecta.</t>
  </si>
  <si>
    <t>A</t>
  </si>
  <si>
    <t>Villarroel Luengas,Juan Esteban</t>
  </si>
  <si>
    <t>decima</t>
  </si>
  <si>
    <t>ok</t>
  </si>
  <si>
    <t>--</t>
  </si>
  <si>
    <t>No hay un buen uso de las variables - podría hacer elif -problema de identación</t>
  </si>
  <si>
    <t>B</t>
  </si>
  <si>
    <t>Victoria Diaz,Santiago</t>
  </si>
  <si>
    <t>se ayudaron mas o menos</t>
  </si>
  <si>
    <t>Falla cuando acreditada es No y oferta es no por el orden de los elif</t>
  </si>
  <si>
    <t>Orde de los condicionales</t>
  </si>
  <si>
    <t>solo se pide total de inventario - errores en cálculos matemáticos - Variables innecesarias - pudo ahorrarse condiciones -</t>
  </si>
  <si>
    <t>C</t>
  </si>
  <si>
    <t>Valencia Garcia,Juan Manuel</t>
  </si>
  <si>
    <t>No vino</t>
  </si>
  <si>
    <t>N/A</t>
  </si>
  <si>
    <t xml:space="preserve">Usa el simbolo de %, podría guardar los cálculos en variables - cuidado con la identación - </t>
  </si>
  <si>
    <t>( No vino a clase)</t>
  </si>
  <si>
    <t>D</t>
  </si>
  <si>
    <t>Sinisterra Correa,Andres Camilo</t>
  </si>
  <si>
    <t xml:space="preserve">                                                                                                                                                                                                                                                                                                                                                                                                                                                                                                                                                                                                                                                                                                                                                                                                                                                                                                                                                                                                                                                                                                                                                                                                                                                                                                                                                                                                                                                                                                                                                                                                                                                                                </t>
  </si>
  <si>
    <t>Le falta pedir el valor de la oferta academica para saber si cumple con el valor o no.  Puede que tenga la lógica</t>
  </si>
  <si>
    <t xml:space="preserve">Ejercicio incompleto, solo funciona si acreditada de alta calidad </t>
  </si>
  <si>
    <t xml:space="preserve">Ojo con los nombres de las variable - Tiene conusiones para imprimer - se notan errores en la lógica - </t>
  </si>
  <si>
    <t>Samboni Rojas,Cesar Manuel</t>
  </si>
  <si>
    <t>la venta de un producto es o no es, funciona que sea tipo float, pero no debería - - prodría existir una unica variable para la bonificación por ejemplo - aunque quiere validar cantidad de vendidos con la canidad en stock solo hace prints, lo cual permite que a pesar del error continue la ejecución - Que utilice lápiz  los tachones dan muy mala pesntación - ser más organizado.</t>
  </si>
  <si>
    <t>Rivera Camargo,Santiago Andrés</t>
  </si>
  <si>
    <t>Falla pq digo cuál o cuales condiciones siempre muestra el error por las dos cosas. 
Me parece que tiene buena logica y puede arreglarlo</t>
  </si>
  <si>
    <t>Falla cuando acreditacion No, y porcentaje SI y viceversa</t>
  </si>
  <si>
    <t xml:space="preserve"> - identación </t>
  </si>
  <si>
    <t>Rios Rodriguez,Juan Fernando</t>
  </si>
  <si>
    <t>Podría poner un solo print reemplazando las variables para acortar el código. En general el código esa limpio
Confusión entre error lógico y de sintaxis</t>
  </si>
  <si>
    <t>Rios Hurtado,Valeria</t>
  </si>
  <si>
    <t>Puso las condiciones al revés, la condición de entrada está bn par el primer if en el que evalúa las dos, pero luego en vez de poner el siguiente if dentro del else lo puso dentro del if</t>
  </si>
  <si>
    <t>Cómo ubicar los condicionales anidados</t>
  </si>
  <si>
    <t xml:space="preserve">La cantidad de juguetes  iniciales no se pide al usuario - El porcentaje vendido es sobre el total del inventario - hay un error con el cálculo de la venta total - Tiene errores de identación - Confusión entre errores lógicos y de Ejecución - Caso especial hizo más de 5 errores -  Buen uso de  las estructuas condicionales. </t>
  </si>
  <si>
    <t>Ramirez Gonzalez,Eduardo Jose</t>
  </si>
  <si>
    <t>Evalua dos vece las misma condición: %&gt;=50 - Habrá un error en el print de la bonificación por persona por la identación - Buen uso de variables, muy organizado</t>
  </si>
  <si>
    <t>Portillo Rosero,Santiago</t>
  </si>
  <si>
    <t>cada uno miro su codigo</t>
  </si>
  <si>
    <t>Pregunta dentro de if entonces no va a preguntar en todos los casos
Elif sin if, entones error de sintaxis. Suponiendo que fuera un if, entonces si entraría. 
Problemas en como pone los condicionales</t>
  </si>
  <si>
    <t xml:space="preserve">Como ubiacr los condicionales
Orden de aparición d las variables, </t>
  </si>
  <si>
    <t xml:space="preserve">Ojo con los nombres de las variables deben ser intuitivas, aunque hay buen uso de ellas - repite código, sin embargo aún no ven la noción de función - </t>
  </si>
  <si>
    <t>Portilla Miranda,Brayan Esteban</t>
  </si>
  <si>
    <t>Falla en cso de GE flse y porcenaje &gt; 25</t>
  </si>
  <si>
    <t>Tener cuidado con el seguimiento de intrucciones del texto - tener claro lo que se va a comparar - cuidado con la estructura de if seguidos.</t>
  </si>
  <si>
    <t>Ortiz Zapata,María Alejandra</t>
  </si>
  <si>
    <t>Décima parcial</t>
  </si>
  <si>
    <t>----</t>
  </si>
  <si>
    <t>podría haber sido condicionales más sencillos</t>
  </si>
  <si>
    <t>no vino</t>
  </si>
  <si>
    <t>NA</t>
  </si>
  <si>
    <t>Narvaez Chamorro,Jair Andres</t>
  </si>
  <si>
    <t>quedo</t>
  </si>
  <si>
    <t>Solo puso condicional sencillo, no hizo la lógica para que contestara a las dos preguntas</t>
  </si>
  <si>
    <t>Usar condicionales enlazados y anidados</t>
  </si>
  <si>
    <t>Ser már organizado, nombre de variables pueden ser más cortas -cuidado con la identación.</t>
  </si>
  <si>
    <t>Lopez Niño,Juan Daniel</t>
  </si>
  <si>
    <t>Muchos elfi</t>
  </si>
  <si>
    <t xml:space="preserve">espacios en nombres de variables - nombres de variables invalidos - </t>
  </si>
  <si>
    <t>Libreros Bedoya,Juan Esteban</t>
  </si>
  <si>
    <t xml:space="preserve">       </t>
  </si>
  <si>
    <t>Errores de sintaxis en condicionales
Los mensajes no explican bien las condiciones por la que no se cumple la generación e
Los condicionales estan más largo de lo que deberían pero funcionan</t>
  </si>
  <si>
    <t>Condición lógica
Código  más complejo</t>
  </si>
  <si>
    <t>Solo contesta el primer punto - variables mal nombradas - usa el simbolo de % - no hay condicionales - no hace bien los cálculos</t>
  </si>
  <si>
    <t>Krauss Tovar,Nel</t>
  </si>
  <si>
    <t>Varias condiciones separadas
Me gusta la idea de la variable bandera</t>
  </si>
  <si>
    <t>Herrera Flores,Fernando</t>
  </si>
  <si>
    <t>Parámetros innecesarios - jeraquia de operaciones - no almacena la bonificación.</t>
  </si>
  <si>
    <t>Gutierrez Sanchez,Felipe</t>
  </si>
  <si>
    <t>podría mejorar la estructura del if, en general muy bien.</t>
  </si>
  <si>
    <t>Granada Osorio,Simon Pedro</t>
  </si>
  <si>
    <t>Muy buena lógica, uso correcto de variables</t>
  </si>
  <si>
    <t>Garcia Vicuña,Juan Pablo</t>
  </si>
  <si>
    <t>si se ayudaron</t>
  </si>
  <si>
    <t>Tiene doble else, el mensaje del print no explica bn pq no puede participar.  Tiene más o menos la lógica</t>
  </si>
  <si>
    <t>Doble else sin un if</t>
  </si>
  <si>
    <t>Podría guardar los cálculos en variables - tener cuidado con el seguimiento de instrucciones.</t>
  </si>
  <si>
    <t>Enciso Gutierrez,David Alejandro</t>
  </si>
  <si>
    <t>Usa if en lugar del elf, aunque las condiciones estan bn</t>
  </si>
  <si>
    <t>Pide Datos de variables que aun no tiene - seguimiento de intrucciones regular</t>
  </si>
  <si>
    <t>Colorado Ochoa,Santiago</t>
  </si>
  <si>
    <t>En el caso de que no cumple con los dos requisitos no imprime el mensaje. Tiene un print con una aclaración pero me gustarí más que lo hiciera con un else</t>
  </si>
  <si>
    <t xml:space="preserve">Podría guardar los cálculos en variables para volver a usarlos y no tener que escribir todo en el print - usar la estrucua elif hubiera simplificado el código. </t>
  </si>
  <si>
    <t>Cocina Combariza,Gustavo</t>
  </si>
  <si>
    <t>No lo entrego</t>
  </si>
  <si>
    <t>NO encadenó las cosas bn, tiene errores de sintaxis, la solución no hace nada</t>
  </si>
  <si>
    <t>Sintaxis, orden de los condicionales, lógica en general</t>
  </si>
  <si>
    <t>Solo, no sé que le pasó</t>
  </si>
  <si>
    <t>Castro Castro,Esteban</t>
  </si>
  <si>
    <t>Burbano Diaz,Mariana</t>
  </si>
  <si>
    <t xml:space="preserve">se ayudatom                                 </t>
  </si>
  <si>
    <t>pide dato ya dados - hay errors en la sintáxis - se notan fallas en la lógica - no muestra los resultados</t>
  </si>
  <si>
    <t>no viino</t>
  </si>
  <si>
    <t>Avendaño Caicedo,Eduardo Jose</t>
  </si>
  <si>
    <t>si se ayudaronm pero luego de que les dje</t>
  </si>
  <si>
    <t>Usa elif lo que hace que en algunos casos no se muestren las dos condiciones 
Usa diferente, no mayor y menor igual</t>
  </si>
  <si>
    <t>Condición lógica
Elif</t>
  </si>
  <si>
    <t>nombres variables incorrecta - podría usar elif</t>
  </si>
  <si>
    <t>Arias Gallego,Juan Manuel</t>
  </si>
  <si>
    <t>condición de entrada mala, código más complejo de lo necesario</t>
  </si>
  <si>
    <t xml:space="preserve"> Pedroza Barrios,Edinson Steve</t>
  </si>
  <si>
    <t>Confusión entre if y elif</t>
  </si>
  <si>
    <t>Usa el % y no se puede - piden cosas que están dadas en el texto - tiene un buen manejo de la estrucutra condicional</t>
  </si>
  <si>
    <t xml:space="preserve"> Burgos Avendaño,Carlos Alberto</t>
  </si>
  <si>
    <t>Falla cuando intitu no y porcentaje tampoco, problemas en el ==
Creo que tiene buena lógicca</t>
  </si>
  <si>
    <t>Orde de los condicionales del elif</t>
  </si>
  <si>
    <t>Buen uso de Variables - muy organizado, muy bien</t>
  </si>
  <si>
    <t>Basante, Juan José</t>
  </si>
  <si>
    <t>Al ponerlo con alguien que estaba muy perdido, los dos estaban super perdidos.  Entonces no esta funcionando como explicación</t>
  </si>
  <si>
    <t>OBS generales</t>
  </si>
  <si>
    <t>Orden de entrega</t>
  </si>
  <si>
    <t>P2,P3</t>
  </si>
  <si>
    <t>P1,P3</t>
  </si>
  <si>
    <t>P2</t>
  </si>
  <si>
    <t>P3</t>
  </si>
  <si>
    <t>9,13</t>
  </si>
  <si>
    <t>13,16</t>
  </si>
  <si>
    <t>13,11</t>
  </si>
  <si>
    <t xml:space="preserve">Ojo con las mayúsculas y minúsculas, </t>
  </si>
  <si>
    <t>P3,16</t>
  </si>
  <si>
    <t>11,13,16</t>
  </si>
  <si>
    <t>7,15</t>
  </si>
  <si>
    <t>P1,P3,7,15</t>
  </si>
  <si>
    <t>1,P1</t>
  </si>
  <si>
    <t>Dices cuántos apartamentos tienen mascotas y alg sobre las mascotas x conjunto acumulado, pero eso no fue lo que se preguntó.
Tienes más funciones de las que necesitas, P2</t>
  </si>
  <si>
    <t>16,8</t>
  </si>
  <si>
    <t>P3,9, 13</t>
  </si>
  <si>
    <t>2,13</t>
  </si>
  <si>
    <t>P1 ¿Pq multiplicas x 1000 el menor?, los datos de entrada solo se podían pedir en el procedimiento</t>
  </si>
  <si>
    <t>7, 15</t>
  </si>
  <si>
    <t>9, 13,11</t>
  </si>
  <si>
    <t xml:space="preserve">14,16 </t>
  </si>
  <si>
    <t>7,15,9, 13</t>
  </si>
  <si>
    <t xml:space="preserve">14,6,13,12,5 </t>
  </si>
  <si>
    <t>1,17</t>
  </si>
  <si>
    <t>No necesitas la variable cont</t>
  </si>
  <si>
    <t>1,8,17,16,9</t>
  </si>
  <si>
    <t xml:space="preserve"> 9, 14</t>
  </si>
  <si>
    <t>2,5</t>
  </si>
  <si>
    <t xml:space="preserve">Tienes dos ciclos. Solo necesitas uno. </t>
  </si>
  <si>
    <t>17,4</t>
  </si>
  <si>
    <t>6,5,17,9 , 11, 12</t>
  </si>
  <si>
    <t>14,2, 4,5,9</t>
  </si>
  <si>
    <t>3,4,5,16,17</t>
  </si>
  <si>
    <t>5,6,9,11,12,13</t>
  </si>
  <si>
    <t xml:space="preserve">13,10, 6, </t>
  </si>
  <si>
    <t>14,16, 9, 17,13</t>
  </si>
  <si>
    <t>10,9,6,13,17,5,12,11</t>
  </si>
  <si>
    <t>5,8,16,17,9</t>
  </si>
  <si>
    <t>El cálculo de las maletas a cobrar fue ingenioso</t>
  </si>
  <si>
    <t>12,11</t>
  </si>
  <si>
    <t>13,16,4,5,9</t>
  </si>
  <si>
    <t>13,9, 5,11,</t>
  </si>
  <si>
    <t>16,17,9,1,14</t>
  </si>
  <si>
    <t>5,6,9,11,12,13,</t>
  </si>
  <si>
    <t>4,16,17,9</t>
  </si>
  <si>
    <t>1,6,14.3</t>
  </si>
  <si>
    <t>3,13,16,6</t>
  </si>
  <si>
    <t xml:space="preserve">1,3, 9, </t>
  </si>
  <si>
    <t>Falta un while en e punto 1</t>
  </si>
  <si>
    <t>4,5,9,16, 17</t>
  </si>
  <si>
    <t>4, 14,17</t>
  </si>
  <si>
    <t>16,5,9,14</t>
  </si>
  <si>
    <t xml:space="preserve"> 4, 6,1,5,14</t>
  </si>
  <si>
    <t>Nota final+ décimas</t>
  </si>
  <si>
    <t>P1,P3, 9</t>
  </si>
  <si>
    <t>P3, 18</t>
  </si>
  <si>
    <t>P3,13,5,18</t>
  </si>
  <si>
    <t>P3 Debiste inicializar el acum en cero directamente en la operación hubiera sido más simple</t>
  </si>
  <si>
    <t>12, 18</t>
  </si>
  <si>
    <t>8955641</t>
  </si>
  <si>
    <t>8956577</t>
  </si>
  <si>
    <t>8955478</t>
  </si>
  <si>
    <t>8956130</t>
  </si>
  <si>
    <t>8955617</t>
  </si>
  <si>
    <t>8955498</t>
  </si>
  <si>
    <t>8953240</t>
  </si>
  <si>
    <t>8955978</t>
  </si>
  <si>
    <t>8940494</t>
  </si>
  <si>
    <t>8953528</t>
  </si>
  <si>
    <t>8954151</t>
  </si>
  <si>
    <t>8956671</t>
  </si>
  <si>
    <t>8956433</t>
  </si>
  <si>
    <t>8952334</t>
  </si>
  <si>
    <t>8956387</t>
  </si>
  <si>
    <t>8956597</t>
  </si>
  <si>
    <t>8955768</t>
  </si>
  <si>
    <t>8952806</t>
  </si>
  <si>
    <t>8955405</t>
  </si>
  <si>
    <t>8952036</t>
  </si>
  <si>
    <t>8953028</t>
  </si>
  <si>
    <t>8955562</t>
  </si>
  <si>
    <t>8952620</t>
  </si>
  <si>
    <t>8952957</t>
  </si>
  <si>
    <t>8955651</t>
  </si>
  <si>
    <t>8955913</t>
  </si>
  <si>
    <t>8954056</t>
  </si>
  <si>
    <t>8956125</t>
  </si>
  <si>
    <t>8956186</t>
  </si>
  <si>
    <t>8954135</t>
  </si>
  <si>
    <t>Grupos ejercicio en clase</t>
  </si>
  <si>
    <t xml:space="preserve">El punto está incompleto, las funciones no retornan.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</si>
</sst>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0"/>
      <color theme="1"/>
      <name val="Calibri"/>
      <family val="2"/>
      <scheme val="minor"/>
    </font>
    <font>
      <b/>
      <sz val="10"/>
      <color theme="1"/>
      <name val="Calibri"/>
      <family val="2"/>
      <scheme val="minor"/>
    </font>
    <font>
      <b/>
      <sz val="10"/>
      <color rgb="FF000000"/>
      <name val="Arial"/>
      <family val="2"/>
    </font>
    <font>
      <sz val="10"/>
      <color rgb="FF000000"/>
      <name val="Arial"/>
      <family val="2"/>
    </font>
    <font>
      <sz val="10"/>
      <name val="Calibri"/>
      <family val="2"/>
      <scheme val="minor"/>
    </font>
    <font>
      <sz val="10"/>
      <color rgb="FFFF0000"/>
      <name val="Calibri"/>
      <family val="2"/>
      <scheme val="minor"/>
    </font>
    <font>
      <sz val="10"/>
      <name val="Arial"/>
      <family val="2"/>
    </font>
    <font>
      <b/>
      <sz val="10"/>
      <name val="Calibri"/>
      <family val="2"/>
      <scheme val="minor"/>
    </font>
    <font>
      <sz val="8"/>
      <color theme="1"/>
      <name val="Calibri"/>
      <family val="2"/>
      <scheme val="minor"/>
    </font>
    <font>
      <sz val="8"/>
      <name val="Calibri"/>
      <family val="2"/>
      <scheme val="minor"/>
    </font>
    <font>
      <sz val="11"/>
      <color rgb="FF000000"/>
      <name val="SansSerif"/>
      <family val="2"/>
    </font>
  </fonts>
  <fills count="10">
    <fill>
      <patternFill patternType="none"/>
    </fill>
    <fill>
      <patternFill patternType="gray125"/>
    </fill>
    <fill>
      <patternFill patternType="solid">
        <fgColor rgb="FFCCCCCC"/>
      </patternFill>
    </fill>
    <fill>
      <patternFill patternType="none"/>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theme="7" tint="0.79998168889431442"/>
        <bgColor indexed="64"/>
      </patternFill>
    </fill>
  </fills>
  <borders count="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333333"/>
      </left>
      <right/>
      <top style="medium">
        <color rgb="FF333333"/>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0">
    <xf numFmtId="0" fontId="0" fillId="0" borderId="0" xfId="0"/>
    <xf numFmtId="0" fontId="1" fillId="0" borderId="0" xfId="0" applyFont="1" applyAlignment="1">
      <alignment wrapText="1"/>
    </xf>
    <xf numFmtId="0" fontId="2" fillId="4" borderId="3" xfId="0" applyFont="1" applyFill="1" applyBorder="1" applyAlignment="1">
      <alignment horizontal="center" wrapText="1"/>
    </xf>
    <xf numFmtId="0" fontId="1" fillId="3" borderId="0" xfId="0" applyFont="1" applyFill="1" applyAlignment="1">
      <alignment wrapText="1"/>
    </xf>
    <xf numFmtId="0" fontId="1" fillId="0" borderId="0" xfId="0" applyFont="1" applyFill="1" applyAlignment="1">
      <alignment wrapText="1"/>
    </xf>
    <xf numFmtId="0" fontId="3" fillId="3" borderId="1"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vertical="center" wrapText="1"/>
    </xf>
    <xf numFmtId="0" fontId="3" fillId="2" borderId="4" xfId="0" applyNumberFormat="1" applyFont="1" applyFill="1" applyBorder="1" applyAlignment="1" applyProtection="1">
      <alignment horizontal="center" vertical="center" wrapText="1"/>
    </xf>
    <xf numFmtId="0" fontId="2" fillId="4" borderId="3" xfId="0" applyFont="1" applyFill="1" applyBorder="1" applyAlignment="1">
      <alignment horizontal="center" vertical="center"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2" fontId="1" fillId="3"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1" fillId="3" borderId="0" xfId="0" quotePrefix="1" applyFont="1" applyFill="1" applyAlignment="1">
      <alignment horizontal="center" wrapText="1"/>
    </xf>
    <xf numFmtId="0" fontId="1" fillId="5" borderId="0" xfId="0" applyFont="1" applyFill="1" applyAlignment="1">
      <alignment wrapText="1"/>
    </xf>
    <xf numFmtId="0" fontId="6" fillId="3" borderId="0" xfId="0" applyFont="1" applyFill="1" applyAlignment="1">
      <alignment horizontal="center" wrapText="1"/>
    </xf>
    <xf numFmtId="0" fontId="5" fillId="3" borderId="0" xfId="0" applyFont="1" applyFill="1" applyAlignment="1">
      <alignment horizontal="center" vertical="center" wrapText="1"/>
    </xf>
    <xf numFmtId="0" fontId="5" fillId="3" borderId="0" xfId="0" applyFont="1" applyFill="1" applyAlignment="1">
      <alignment wrapText="1"/>
    </xf>
    <xf numFmtId="0" fontId="5" fillId="0" borderId="0" xfId="0" applyFont="1" applyFill="1" applyAlignment="1">
      <alignment wrapText="1"/>
    </xf>
    <xf numFmtId="0" fontId="1" fillId="6" borderId="0" xfId="0" applyFont="1" applyFill="1" applyAlignment="1">
      <alignment horizontal="center" vertical="center" wrapText="1"/>
    </xf>
    <xf numFmtId="0" fontId="1" fillId="6" borderId="0" xfId="0" applyFont="1" applyFill="1" applyAlignment="1">
      <alignment vertical="center" wrapText="1"/>
    </xf>
    <xf numFmtId="0" fontId="1" fillId="6"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8" fillId="6" borderId="0" xfId="0" applyFont="1" applyFill="1" applyAlignment="1">
      <alignment wrapText="1"/>
    </xf>
    <xf numFmtId="0" fontId="2" fillId="6" borderId="0" xfId="0" applyFont="1" applyFill="1" applyAlignment="1">
      <alignment wrapText="1"/>
    </xf>
    <xf numFmtId="2" fontId="1" fillId="7" borderId="1" xfId="0" applyNumberFormat="1" applyFont="1" applyFill="1" applyBorder="1" applyAlignment="1">
      <alignment horizontal="center" wrapText="1"/>
    </xf>
    <xf numFmtId="0" fontId="4" fillId="3" borderId="2" xfId="0" applyNumberFormat="1" applyFont="1" applyFill="1" applyBorder="1" applyAlignment="1" applyProtection="1">
      <alignment horizontal="left" vertical="center" wrapText="1"/>
    </xf>
    <xf numFmtId="0" fontId="5" fillId="3" borderId="0" xfId="0" applyFont="1" applyFill="1" applyAlignment="1">
      <alignment horizontal="center" wrapText="1"/>
    </xf>
    <xf numFmtId="0" fontId="1" fillId="7" borderId="0" xfId="0" applyFont="1" applyFill="1" applyAlignment="1">
      <alignment wrapText="1"/>
    </xf>
    <xf numFmtId="0" fontId="1" fillId="8" borderId="0" xfId="0" applyFont="1" applyFill="1" applyAlignment="1">
      <alignment wrapText="1"/>
    </xf>
    <xf numFmtId="0" fontId="1" fillId="3" borderId="0" xfId="0" applyFont="1" applyFill="1" applyBorder="1" applyAlignment="1">
      <alignment wrapText="1"/>
    </xf>
    <xf numFmtId="0" fontId="1" fillId="3" borderId="0" xfId="0" applyFont="1" applyFill="1" applyBorder="1" applyAlignment="1">
      <alignment horizontal="center" wrapText="1"/>
    </xf>
    <xf numFmtId="0" fontId="1" fillId="3"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4" fillId="0" borderId="2" xfId="0" applyNumberFormat="1" applyFont="1" applyFill="1" applyBorder="1" applyAlignment="1" applyProtection="1">
      <alignment horizontal="left" vertical="center" wrapText="1"/>
    </xf>
    <xf numFmtId="0" fontId="1" fillId="0" borderId="0" xfId="0" applyFont="1" applyFill="1" applyAlignment="1">
      <alignment horizontal="center" vertical="center" wrapText="1"/>
    </xf>
    <xf numFmtId="2" fontId="1" fillId="0" borderId="1" xfId="0" applyNumberFormat="1" applyFont="1" applyFill="1" applyBorder="1" applyAlignment="1">
      <alignment horizontal="center" wrapText="1"/>
    </xf>
    <xf numFmtId="0" fontId="1" fillId="0" borderId="0" xfId="0" applyFont="1" applyFill="1" applyAlignment="1">
      <alignment horizontal="center" wrapText="1"/>
    </xf>
    <xf numFmtId="0" fontId="1" fillId="0" borderId="0" xfId="0" applyFont="1" applyFill="1" applyAlignment="1">
      <alignment vertical="center" wrapText="1"/>
    </xf>
    <xf numFmtId="0" fontId="1" fillId="0" borderId="1" xfId="0" applyFont="1" applyFill="1" applyBorder="1" applyAlignment="1">
      <alignment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3" borderId="0" xfId="0" quotePrefix="1" applyFont="1" applyFill="1" applyBorder="1" applyAlignment="1">
      <alignment horizontal="center" wrapText="1"/>
    </xf>
    <xf numFmtId="0" fontId="5" fillId="0" borderId="0" xfId="0" applyFont="1" applyFill="1" applyAlignment="1">
      <alignment horizontal="center" vertical="center" wrapText="1"/>
    </xf>
    <xf numFmtId="0" fontId="5" fillId="0" borderId="0" xfId="0" quotePrefix="1" applyFont="1" applyFill="1" applyAlignment="1">
      <alignment horizontal="center" wrapText="1"/>
    </xf>
    <xf numFmtId="0" fontId="5" fillId="0" borderId="0" xfId="0" applyFont="1" applyFill="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wrapText="1"/>
    </xf>
    <xf numFmtId="0" fontId="11" fillId="3" borderId="5" xfId="0" applyFont="1" applyFill="1" applyBorder="1" applyAlignment="1">
      <alignment horizontal="center" vertical="center" wrapText="1"/>
    </xf>
    <xf numFmtId="0" fontId="9" fillId="0" borderId="0" xfId="0" applyFont="1" applyAlignment="1">
      <alignment horizontal="center" vertical="center" wrapText="1"/>
    </xf>
    <xf numFmtId="0" fontId="5" fillId="6" borderId="0" xfId="0" applyFont="1" applyFill="1" applyAlignment="1">
      <alignment wrapText="1"/>
    </xf>
    <xf numFmtId="0" fontId="1" fillId="9" borderId="0" xfId="0" applyFont="1" applyFill="1" applyAlignment="1">
      <alignment horizontal="center" vertical="center" wrapText="1"/>
    </xf>
    <xf numFmtId="0" fontId="9" fillId="9" borderId="0" xfId="0" applyFont="1" applyFill="1" applyAlignment="1">
      <alignment horizontal="center" vertical="center" wrapText="1"/>
    </xf>
    <xf numFmtId="0" fontId="5" fillId="9" borderId="0" xfId="0" applyFont="1" applyFill="1" applyAlignment="1">
      <alignment horizontal="center" vertical="center" wrapText="1"/>
    </xf>
    <xf numFmtId="0" fontId="10" fillId="9" borderId="0" xfId="0" applyFont="1" applyFill="1" applyAlignment="1">
      <alignment horizontal="center" vertical="center" wrapText="1"/>
    </xf>
    <xf numFmtId="16" fontId="1" fillId="9" borderId="0" xfId="0" applyNumberFormat="1" applyFont="1" applyFill="1" applyAlignment="1">
      <alignment horizontal="center" vertical="center" wrapText="1"/>
    </xf>
    <xf numFmtId="0" fontId="7" fillId="0" borderId="0" xfId="0" applyNumberFormat="1" applyFont="1" applyFill="1" applyBorder="1" applyAlignment="1" applyProtection="1">
      <alignment horizontal="left" vertical="center" wrapText="1"/>
    </xf>
    <xf numFmtId="0" fontId="5" fillId="0" borderId="0" xfId="0" applyFont="1" applyFill="1" applyBorder="1" applyAlignment="1">
      <alignment wrapText="1"/>
    </xf>
    <xf numFmtId="0" fontId="5" fillId="0" borderId="0" xfId="0" quotePrefix="1" applyFont="1" applyFill="1" applyBorder="1" applyAlignment="1">
      <alignment horizontal="center"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wrapText="1"/>
    </xf>
    <xf numFmtId="2" fontId="5" fillId="0" borderId="0" xfId="0" applyNumberFormat="1" applyFont="1" applyFill="1" applyBorder="1" applyAlignment="1">
      <alignment horizontal="center" wrapText="1"/>
    </xf>
    <xf numFmtId="0" fontId="1" fillId="9" borderId="0" xfId="0" quotePrefix="1" applyFont="1" applyFill="1" applyAlignment="1">
      <alignment horizontal="center" vertical="center" wrapText="1"/>
    </xf>
    <xf numFmtId="0" fontId="1" fillId="7" borderId="0" xfId="0" applyFont="1" applyFill="1" applyBorder="1" applyAlignment="1">
      <alignment horizontal="center" wrapText="1"/>
    </xf>
  </cellXfs>
  <cellStyles count="1">
    <cellStyle name="Normal" xfId="0" builtinId="0"/>
  </cellStyles>
  <dxfs count="1">
    <dxf>
      <font>
        <color theme="8"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Correlación orden de entrega</a:t>
            </a:r>
            <a:r>
              <a:rPr lang="es-CO" baseline="0"/>
              <a:t> / puntaje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'report name'!$O$3:$O$31</c:f>
            </c:numRef>
          </c:xVal>
          <c:yVal>
            <c:numRef>
              <c:f>'report name'!$T$3:$T$31</c:f>
            </c:numRef>
          </c:yVal>
          <c:smooth val="0"/>
          <c:extLst>
            <c:ext xmlns:c16="http://schemas.microsoft.com/office/drawing/2014/chart" uri="{C3380CC4-5D6E-409C-BE32-E72D297353CC}">
              <c16:uniqueId val="{00000000-49E3-471E-94D8-996B82CF12F1}"/>
            </c:ext>
          </c:extLst>
        </c:ser>
        <c:dLbls>
          <c:showLegendKey val="0"/>
          <c:showVal val="0"/>
          <c:showCatName val="0"/>
          <c:showSerName val="0"/>
          <c:showPercent val="0"/>
          <c:showBubbleSize val="0"/>
        </c:dLbls>
        <c:axId val="636132879"/>
        <c:axId val="634711807"/>
      </c:scatterChart>
      <c:valAx>
        <c:axId val="636132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4711807"/>
        <c:crosses val="autoZero"/>
        <c:crossBetween val="midCat"/>
      </c:valAx>
      <c:valAx>
        <c:axId val="63471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36132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Análisis primer Parcial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Análisis primer Parcial</a:t>
          </a:r>
        </a:p>
      </cx:txPr>
    </cx:title>
    <cx:plotArea>
      <cx:plotAreaRegion>
        <cx:series layoutId="clusteredColumn" hidden="1" uniqueId="{78A9B1E8-7D2D-4187-BAF3-590874BD6012}" formatIdx="0">
          <cx:dataLabels>
            <cx:visibility seriesName="0" categoryName="0" value="1"/>
          </cx:dataLabels>
          <cx:dataId val="0"/>
          <cx:layoutPr>
            <cx:binning intervalClosed="r"/>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Histograma notas parcial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 notas parcial</a:t>
          </a:r>
        </a:p>
      </cx:txPr>
    </cx:title>
    <cx:plotArea>
      <cx:plotAreaRegion>
        <cx:series layoutId="clusteredColumn" uniqueId="{4325A1B7-1FE6-4783-8E7B-AB4F4CA44E1A}">
          <cx:dataLabels/>
          <cx:dataId val="0"/>
          <cx:layoutPr>
            <cx:binning intervalClosed="r" underflow="10" overflow="5">
              <cx:binSize val="1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0</xdr:colOff>
      <xdr:row>35</xdr:row>
      <xdr:rowOff>65088</xdr:rowOff>
    </xdr:from>
    <xdr:to>
      <xdr:col>18</xdr:col>
      <xdr:colOff>111125</xdr:colOff>
      <xdr:row>50</xdr:row>
      <xdr:rowOff>69850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2D65FE9-B91A-4080-847C-FFD82BBD2F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1100" y="11266488"/>
              <a:ext cx="0" cy="2633662"/>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212606</xdr:colOff>
      <xdr:row>35</xdr:row>
      <xdr:rowOff>74145</xdr:rowOff>
    </xdr:from>
    <xdr:to>
      <xdr:col>23</xdr:col>
      <xdr:colOff>520377</xdr:colOff>
      <xdr:row>50</xdr:row>
      <xdr:rowOff>39186</xdr:rowOff>
    </xdr:to>
    <xdr:graphicFrame macro="">
      <xdr:nvGraphicFramePr>
        <xdr:cNvPr id="3" name="Chart 2">
          <a:extLst>
            <a:ext uri="{FF2B5EF4-FFF2-40B4-BE49-F238E27FC236}">
              <a16:creationId xmlns:a16="http://schemas.microsoft.com/office/drawing/2014/main" id="{8AC21686-1424-401A-9E01-677E653D1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36</xdr:row>
      <xdr:rowOff>138793</xdr:rowOff>
    </xdr:from>
    <xdr:to>
      <xdr:col>31</xdr:col>
      <xdr:colOff>108857</xdr:colOff>
      <xdr:row>52</xdr:row>
      <xdr:rowOff>125186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7CC0680-1DF9-4AC6-A970-3A89CC2906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16480" y="11515453"/>
              <a:ext cx="4749437" cy="2790553"/>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0-03-25T21:03:18.32" personId="{00000000-0000-0000-0000-000000000000}" id="{2F1E3C2C-656A-409F-9056-E8FD594B3BFC}">
    <text>Estimada por mi, según lo que he observado de cada uno de ustedes. Es solo informativo</text>
  </threadedComment>
  <threadedComment ref="H28" dT="2020-03-04T16:40:54.52" personId="{00000000-0000-0000-0000-000000000000}" id="{F6E07B59-F3D8-46A6-ABBC-852B4845A740}">
    <text>Si vino pero lo perdió en 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S32"/>
  <sheetViews>
    <sheetView tabSelected="1" zoomScaleNormal="100" workbookViewId="0">
      <pane xSplit="2" ySplit="2" topLeftCell="X3" activePane="bottomRight" state="frozen"/>
      <selection pane="topRight" activeCell="B1" sqref="B1"/>
      <selection pane="bottomLeft" activeCell="A3" sqref="A3"/>
      <selection pane="bottomRight" activeCell="AC33" sqref="AC33"/>
    </sheetView>
  </sheetViews>
  <sheetFormatPr defaultColWidth="8.88671875" defaultRowHeight="13.8"/>
  <cols>
    <col min="1" max="1" width="17.21875" style="1" customWidth="1"/>
    <col min="2" max="2" width="29.33203125" style="1" hidden="1" customWidth="1"/>
    <col min="3" max="3" width="10" style="1" hidden="1" customWidth="1"/>
    <col min="4" max="4" width="20.109375" style="1" hidden="1" customWidth="1"/>
    <col min="5" max="5" width="21.6640625" style="6" hidden="1" customWidth="1"/>
    <col min="6" max="6" width="17.5546875" style="6" hidden="1" customWidth="1"/>
    <col min="7" max="7" width="16.33203125" style="1" hidden="1" customWidth="1"/>
    <col min="8" max="8" width="10" style="7" hidden="1" customWidth="1"/>
    <col min="9" max="10" width="21.6640625" style="7" hidden="1" customWidth="1"/>
    <col min="11" max="12" width="21.88671875" style="7" hidden="1" customWidth="1"/>
    <col min="13" max="13" width="13.5546875" style="7" hidden="1" customWidth="1"/>
    <col min="14" max="14" width="25.6640625" style="6" hidden="1" customWidth="1"/>
    <col min="15" max="15" width="11.6640625" style="8" hidden="1" customWidth="1"/>
    <col min="16" max="20" width="8.88671875" style="8" hidden="1" customWidth="1"/>
    <col min="21" max="21" width="13" style="4" hidden="1" customWidth="1"/>
    <col min="22" max="22" width="8.88671875" style="4" hidden="1" customWidth="1"/>
    <col min="23" max="23" width="3.77734375" style="26" hidden="1" customWidth="1"/>
    <col min="24" max="24" width="7.6640625" style="6" customWidth="1"/>
    <col min="25" max="25" width="8.88671875" style="6" customWidth="1"/>
    <col min="26" max="26" width="9.109375" style="41" customWidth="1"/>
    <col min="27" max="27" width="9.109375" style="6" customWidth="1"/>
    <col min="28" max="28" width="13.21875" style="6" customWidth="1"/>
    <col min="29" max="29" width="12" style="6" customWidth="1"/>
    <col min="30" max="30" width="15.33203125" style="55" customWidth="1"/>
    <col min="31" max="34" width="8.88671875" style="6"/>
    <col min="35" max="35" width="12.33203125" style="41" customWidth="1"/>
    <col min="36" max="56" width="8.88671875" style="4"/>
    <col min="57" max="57" width="11.109375" style="4" customWidth="1"/>
    <col min="58" max="69" width="8.88671875" style="4"/>
    <col min="70" max="70" width="8.6640625" style="1" customWidth="1"/>
    <col min="71" max="16384" width="8.88671875" style="1"/>
  </cols>
  <sheetData>
    <row r="1" spans="1:71" ht="31.2" customHeight="1">
      <c r="B1" s="5" t="s">
        <v>0</v>
      </c>
      <c r="N1" s="24" t="s">
        <v>1</v>
      </c>
      <c r="O1" s="25"/>
      <c r="P1" s="25"/>
      <c r="Q1" s="25"/>
      <c r="R1" s="25"/>
      <c r="S1" s="25"/>
      <c r="T1" s="25"/>
      <c r="U1" s="26"/>
      <c r="V1" s="26"/>
    </row>
    <row r="2" spans="1:71" ht="40.950000000000003" customHeight="1">
      <c r="B2" s="9" t="s">
        <v>2</v>
      </c>
      <c r="C2" s="2" t="s">
        <v>3</v>
      </c>
      <c r="D2" s="2" t="s">
        <v>4</v>
      </c>
      <c r="E2" s="10" t="s">
        <v>5</v>
      </c>
      <c r="F2" s="10" t="s">
        <v>6</v>
      </c>
      <c r="G2" s="2" t="s">
        <v>7</v>
      </c>
      <c r="H2" s="2" t="s">
        <v>8</v>
      </c>
      <c r="I2" s="2" t="s">
        <v>9</v>
      </c>
      <c r="J2" s="2" t="s">
        <v>10</v>
      </c>
      <c r="K2" s="2" t="s">
        <v>11</v>
      </c>
      <c r="L2" s="2" t="s">
        <v>12</v>
      </c>
      <c r="M2" s="7" t="s">
        <v>13</v>
      </c>
      <c r="N2" s="27" t="s">
        <v>14</v>
      </c>
      <c r="O2" s="28" t="s">
        <v>15</v>
      </c>
      <c r="P2" s="28" t="s">
        <v>16</v>
      </c>
      <c r="Q2" s="28" t="s">
        <v>17</v>
      </c>
      <c r="R2" s="28" t="s">
        <v>18</v>
      </c>
      <c r="S2" s="28" t="s">
        <v>19</v>
      </c>
      <c r="T2" s="28" t="s">
        <v>20</v>
      </c>
      <c r="U2" s="29" t="s">
        <v>21</v>
      </c>
      <c r="V2" s="30" t="s">
        <v>22</v>
      </c>
      <c r="W2" s="26" t="s">
        <v>237</v>
      </c>
      <c r="X2" s="57" t="s">
        <v>23</v>
      </c>
      <c r="Y2" s="57" t="s">
        <v>24</v>
      </c>
      <c r="Z2" s="39" t="s">
        <v>147</v>
      </c>
      <c r="AA2" s="39" t="s">
        <v>25</v>
      </c>
      <c r="AB2" s="39" t="s">
        <v>26</v>
      </c>
      <c r="AC2" s="39" t="s">
        <v>27</v>
      </c>
      <c r="AD2" s="39" t="s">
        <v>146</v>
      </c>
      <c r="AE2" s="39" t="s">
        <v>28</v>
      </c>
      <c r="AF2" s="39" t="s">
        <v>29</v>
      </c>
      <c r="AG2" s="39" t="s">
        <v>30</v>
      </c>
      <c r="AH2" s="39" t="s">
        <v>20</v>
      </c>
      <c r="AI2" s="57" t="s">
        <v>201</v>
      </c>
    </row>
    <row r="3" spans="1:71" s="34" customFormat="1" ht="19.95" customHeight="1">
      <c r="A3" s="54" t="s">
        <v>207</v>
      </c>
      <c r="B3" s="32" t="s">
        <v>130</v>
      </c>
      <c r="C3" s="11">
        <v>5</v>
      </c>
      <c r="D3" s="12">
        <v>4.3</v>
      </c>
      <c r="E3" s="13">
        <v>3</v>
      </c>
      <c r="F3" s="14">
        <v>5</v>
      </c>
      <c r="G3" s="3" t="s">
        <v>131</v>
      </c>
      <c r="H3" s="12">
        <v>3.75</v>
      </c>
      <c r="I3" s="15">
        <f t="shared" ref="I3:I32" si="0">(C3+D3+F3+H3)/4</f>
        <v>4.5125000000000002</v>
      </c>
      <c r="J3" s="15">
        <v>2</v>
      </c>
      <c r="K3" s="12" t="s">
        <v>132</v>
      </c>
      <c r="L3" s="12" t="s">
        <v>133</v>
      </c>
      <c r="M3" s="16">
        <v>1</v>
      </c>
      <c r="N3" s="24" t="s">
        <v>134</v>
      </c>
      <c r="O3" s="25">
        <v>11</v>
      </c>
      <c r="P3" s="25">
        <v>16</v>
      </c>
      <c r="Q3" s="25">
        <v>39</v>
      </c>
      <c r="R3" s="25">
        <v>6</v>
      </c>
      <c r="S3" s="25">
        <v>4</v>
      </c>
      <c r="T3" s="25">
        <f t="shared" ref="T3:T32" si="1">Q3+R3</f>
        <v>45</v>
      </c>
      <c r="U3" s="26"/>
      <c r="V3" s="26">
        <f t="shared" ref="V3:V18" si="2">T3+U3</f>
        <v>45</v>
      </c>
      <c r="W3" s="26" t="s">
        <v>86</v>
      </c>
      <c r="X3" s="57" t="s">
        <v>48</v>
      </c>
      <c r="Y3" s="57">
        <v>4.5</v>
      </c>
      <c r="Z3" s="57">
        <v>17</v>
      </c>
      <c r="AA3" s="57" t="s">
        <v>151</v>
      </c>
      <c r="AB3" s="57" t="s">
        <v>151</v>
      </c>
      <c r="AC3" s="57" t="s">
        <v>151</v>
      </c>
      <c r="AD3" s="58" t="s">
        <v>150</v>
      </c>
      <c r="AE3" s="57">
        <v>10</v>
      </c>
      <c r="AF3" s="57">
        <v>20</v>
      </c>
      <c r="AG3" s="57">
        <v>20</v>
      </c>
      <c r="AH3" s="57">
        <f t="shared" ref="AH3:AH32" si="3">AE3+AF3+AG3</f>
        <v>50</v>
      </c>
      <c r="AI3" s="57">
        <f t="shared" ref="AI3:AI18" si="4">AH3+J3</f>
        <v>52</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spans="1:71" s="4" customFormat="1" ht="19.95" customHeight="1">
      <c r="A4" s="54" t="s">
        <v>208</v>
      </c>
      <c r="B4" s="32" t="s">
        <v>101</v>
      </c>
      <c r="C4" s="36">
        <v>5</v>
      </c>
      <c r="D4" s="37">
        <v>4.9000000000000004</v>
      </c>
      <c r="E4" s="38">
        <v>4.9000000000000004</v>
      </c>
      <c r="F4" s="14">
        <v>5</v>
      </c>
      <c r="G4" s="3"/>
      <c r="H4" s="37">
        <v>5</v>
      </c>
      <c r="I4" s="15">
        <f t="shared" si="0"/>
        <v>4.9749999999999996</v>
      </c>
      <c r="J4" s="15">
        <v>2</v>
      </c>
      <c r="K4" s="37" t="s">
        <v>102</v>
      </c>
      <c r="L4" s="37" t="s">
        <v>34</v>
      </c>
      <c r="M4" s="16">
        <v>7</v>
      </c>
      <c r="N4" s="24"/>
      <c r="O4" s="25">
        <v>4</v>
      </c>
      <c r="P4" s="25">
        <v>31</v>
      </c>
      <c r="Q4" s="25">
        <v>40</v>
      </c>
      <c r="R4" s="25">
        <v>10</v>
      </c>
      <c r="S4" s="25">
        <v>7</v>
      </c>
      <c r="T4" s="25">
        <f t="shared" si="1"/>
        <v>50</v>
      </c>
      <c r="U4" s="26"/>
      <c r="V4" s="26">
        <f t="shared" si="2"/>
        <v>50</v>
      </c>
      <c r="W4" s="26">
        <v>10</v>
      </c>
      <c r="X4" s="57" t="s">
        <v>36</v>
      </c>
      <c r="Y4" s="57">
        <v>4</v>
      </c>
      <c r="Z4" s="57">
        <v>1</v>
      </c>
      <c r="AA4" s="57" t="s">
        <v>148</v>
      </c>
      <c r="AB4" s="57" t="s">
        <v>148</v>
      </c>
      <c r="AC4" s="57" t="s">
        <v>148</v>
      </c>
      <c r="AD4" s="58" t="s">
        <v>150</v>
      </c>
      <c r="AE4" s="57">
        <v>10</v>
      </c>
      <c r="AF4" s="57">
        <v>20</v>
      </c>
      <c r="AG4" s="57">
        <v>20</v>
      </c>
      <c r="AH4" s="57">
        <f t="shared" si="3"/>
        <v>50</v>
      </c>
      <c r="AI4" s="57">
        <f t="shared" si="4"/>
        <v>52</v>
      </c>
      <c r="BR4" s="3"/>
      <c r="BS4" s="3"/>
    </row>
    <row r="5" spans="1:71" s="34" customFormat="1" ht="19.95" customHeight="1">
      <c r="A5" s="54" t="s">
        <v>209</v>
      </c>
      <c r="B5" s="32" t="s">
        <v>72</v>
      </c>
      <c r="C5" s="36">
        <v>5</v>
      </c>
      <c r="D5" s="69">
        <v>5</v>
      </c>
      <c r="E5" s="38">
        <v>5</v>
      </c>
      <c r="F5" s="14">
        <v>5</v>
      </c>
      <c r="G5" s="3" t="s">
        <v>38</v>
      </c>
      <c r="H5" s="37">
        <v>5</v>
      </c>
      <c r="I5" s="31">
        <f t="shared" si="0"/>
        <v>5</v>
      </c>
      <c r="J5" s="31">
        <v>2</v>
      </c>
      <c r="K5" s="37" t="s">
        <v>39</v>
      </c>
      <c r="L5" s="37" t="s">
        <v>39</v>
      </c>
      <c r="M5" s="18" t="s">
        <v>40</v>
      </c>
      <c r="N5" s="24" t="s">
        <v>73</v>
      </c>
      <c r="O5" s="25">
        <v>5</v>
      </c>
      <c r="P5" s="25">
        <v>18</v>
      </c>
      <c r="Q5" s="25">
        <v>38</v>
      </c>
      <c r="R5" s="25">
        <v>10</v>
      </c>
      <c r="S5" s="25">
        <v>4</v>
      </c>
      <c r="T5" s="25">
        <f t="shared" si="1"/>
        <v>48</v>
      </c>
      <c r="U5" s="26">
        <v>1</v>
      </c>
      <c r="V5" s="26">
        <f t="shared" si="2"/>
        <v>49</v>
      </c>
      <c r="W5" s="26">
        <v>7</v>
      </c>
      <c r="X5" s="57" t="s">
        <v>42</v>
      </c>
      <c r="Y5" s="57">
        <v>4.3</v>
      </c>
      <c r="Z5" s="57">
        <v>2</v>
      </c>
      <c r="AA5" s="57" t="s">
        <v>148</v>
      </c>
      <c r="AB5" s="57" t="s">
        <v>148</v>
      </c>
      <c r="AC5" s="57" t="s">
        <v>148</v>
      </c>
      <c r="AD5" s="58" t="s">
        <v>150</v>
      </c>
      <c r="AE5" s="57">
        <v>10</v>
      </c>
      <c r="AF5" s="57">
        <v>20</v>
      </c>
      <c r="AG5" s="57">
        <v>20</v>
      </c>
      <c r="AH5" s="57">
        <f t="shared" si="3"/>
        <v>50</v>
      </c>
      <c r="AI5" s="57">
        <f t="shared" si="4"/>
        <v>52</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71" s="4" customFormat="1" ht="32.4" customHeight="1">
      <c r="A6" s="54" t="s">
        <v>210</v>
      </c>
      <c r="B6" s="32" t="s">
        <v>105</v>
      </c>
      <c r="C6" s="11">
        <v>4.5</v>
      </c>
      <c r="D6" s="12">
        <v>4.8499999999999996</v>
      </c>
      <c r="E6" s="13">
        <v>5</v>
      </c>
      <c r="F6" s="14">
        <v>5</v>
      </c>
      <c r="G6" s="3" t="s">
        <v>83</v>
      </c>
      <c r="H6" s="12">
        <v>5</v>
      </c>
      <c r="I6" s="15">
        <f t="shared" si="0"/>
        <v>4.8375000000000004</v>
      </c>
      <c r="J6" s="15">
        <v>0</v>
      </c>
      <c r="K6" s="12" t="s">
        <v>39</v>
      </c>
      <c r="L6" s="12" t="s">
        <v>39</v>
      </c>
      <c r="M6" s="18" t="s">
        <v>40</v>
      </c>
      <c r="N6" s="24" t="s">
        <v>106</v>
      </c>
      <c r="O6" s="25">
        <v>17</v>
      </c>
      <c r="P6" s="25">
        <v>20</v>
      </c>
      <c r="Q6" s="25">
        <v>40</v>
      </c>
      <c r="R6" s="25">
        <v>2</v>
      </c>
      <c r="S6" s="25">
        <v>0</v>
      </c>
      <c r="T6" s="25">
        <f t="shared" si="1"/>
        <v>42</v>
      </c>
      <c r="U6" s="26">
        <v>1</v>
      </c>
      <c r="V6" s="26">
        <f t="shared" si="2"/>
        <v>43</v>
      </c>
      <c r="W6" s="26">
        <v>10</v>
      </c>
      <c r="X6" s="57" t="s">
        <v>48</v>
      </c>
      <c r="Y6" s="57">
        <v>4.5</v>
      </c>
      <c r="Z6" s="57">
        <v>3</v>
      </c>
      <c r="AA6" s="57" t="s">
        <v>151</v>
      </c>
      <c r="AB6" s="61" t="s">
        <v>166</v>
      </c>
      <c r="AC6" s="58" t="s">
        <v>205</v>
      </c>
      <c r="AD6" s="58" t="s">
        <v>150</v>
      </c>
      <c r="AE6" s="57">
        <v>10</v>
      </c>
      <c r="AF6" s="57">
        <v>20</v>
      </c>
      <c r="AG6" s="57">
        <v>20</v>
      </c>
      <c r="AH6" s="57">
        <f t="shared" si="3"/>
        <v>50</v>
      </c>
      <c r="AI6" s="57">
        <f t="shared" si="4"/>
        <v>50</v>
      </c>
      <c r="BR6" s="3"/>
      <c r="BS6" s="3"/>
    </row>
    <row r="7" spans="1:71" s="19" customFormat="1" ht="19.95" customHeight="1">
      <c r="A7" s="54" t="s">
        <v>211</v>
      </c>
      <c r="B7" s="32" t="s">
        <v>117</v>
      </c>
      <c r="C7" s="11">
        <v>5</v>
      </c>
      <c r="D7" s="12">
        <v>5</v>
      </c>
      <c r="E7" s="13">
        <v>4.8</v>
      </c>
      <c r="F7" s="14">
        <v>5</v>
      </c>
      <c r="G7" s="3" t="s">
        <v>32</v>
      </c>
      <c r="H7" s="12">
        <v>0</v>
      </c>
      <c r="I7" s="15">
        <f t="shared" si="0"/>
        <v>3.75</v>
      </c>
      <c r="J7" s="15">
        <v>2</v>
      </c>
      <c r="K7" s="12" t="s">
        <v>118</v>
      </c>
      <c r="L7" s="12"/>
      <c r="M7" s="16">
        <v>6</v>
      </c>
      <c r="N7" s="24" t="s">
        <v>119</v>
      </c>
      <c r="O7" s="25">
        <v>22</v>
      </c>
      <c r="P7" s="25">
        <v>2</v>
      </c>
      <c r="Q7" s="25">
        <v>40</v>
      </c>
      <c r="R7" s="25">
        <v>10</v>
      </c>
      <c r="S7" s="25">
        <v>0</v>
      </c>
      <c r="T7" s="25">
        <f t="shared" si="1"/>
        <v>50</v>
      </c>
      <c r="U7" s="26"/>
      <c r="V7" s="26">
        <f t="shared" si="2"/>
        <v>50</v>
      </c>
      <c r="W7" s="26">
        <v>12</v>
      </c>
      <c r="X7" s="57" t="s">
        <v>48</v>
      </c>
      <c r="Y7" s="57">
        <v>4.5</v>
      </c>
      <c r="Z7" s="57">
        <v>18</v>
      </c>
      <c r="AA7" s="57" t="s">
        <v>149</v>
      </c>
      <c r="AB7" s="57" t="s">
        <v>159</v>
      </c>
      <c r="AC7" s="57" t="s">
        <v>202</v>
      </c>
      <c r="AD7" s="58" t="s">
        <v>150</v>
      </c>
      <c r="AE7" s="57">
        <v>10</v>
      </c>
      <c r="AF7" s="57">
        <v>20</v>
      </c>
      <c r="AG7" s="57">
        <v>18</v>
      </c>
      <c r="AH7" s="57">
        <f t="shared" si="3"/>
        <v>48</v>
      </c>
      <c r="AI7" s="57">
        <f t="shared" si="4"/>
        <v>50</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1:71" s="4" customFormat="1" ht="31.8" customHeight="1">
      <c r="A8" s="54" t="s">
        <v>212</v>
      </c>
      <c r="B8" s="32" t="s">
        <v>66</v>
      </c>
      <c r="C8" s="11">
        <v>5</v>
      </c>
      <c r="D8" s="12">
        <v>4.8</v>
      </c>
      <c r="E8" s="13">
        <v>4.5</v>
      </c>
      <c r="F8" s="14">
        <v>5</v>
      </c>
      <c r="G8" s="3"/>
      <c r="H8" s="12">
        <v>5</v>
      </c>
      <c r="I8" s="15">
        <f t="shared" si="0"/>
        <v>4.95</v>
      </c>
      <c r="J8" s="15">
        <v>2</v>
      </c>
      <c r="K8" s="12" t="s">
        <v>45</v>
      </c>
      <c r="L8" s="12" t="s">
        <v>46</v>
      </c>
      <c r="M8" s="16">
        <v>8</v>
      </c>
      <c r="N8" s="24" t="s">
        <v>67</v>
      </c>
      <c r="O8" s="25">
        <v>2</v>
      </c>
      <c r="P8" s="25">
        <v>8</v>
      </c>
      <c r="Q8" s="25">
        <v>40</v>
      </c>
      <c r="R8" s="25">
        <v>10</v>
      </c>
      <c r="S8" s="25"/>
      <c r="T8" s="25">
        <f t="shared" si="1"/>
        <v>50</v>
      </c>
      <c r="U8" s="26"/>
      <c r="V8" s="26">
        <f t="shared" si="2"/>
        <v>50</v>
      </c>
      <c r="W8" s="26">
        <v>2</v>
      </c>
      <c r="X8" s="57" t="s">
        <v>54</v>
      </c>
      <c r="Y8" s="57">
        <v>3.5</v>
      </c>
      <c r="Z8" s="57">
        <v>9</v>
      </c>
      <c r="AA8" s="57" t="s">
        <v>160</v>
      </c>
      <c r="AB8" s="57" t="s">
        <v>151</v>
      </c>
      <c r="AC8" s="57" t="s">
        <v>151</v>
      </c>
      <c r="AD8" s="58" t="s">
        <v>150</v>
      </c>
      <c r="AE8" s="57">
        <v>8</v>
      </c>
      <c r="AF8" s="57">
        <v>20</v>
      </c>
      <c r="AG8" s="57">
        <v>20</v>
      </c>
      <c r="AH8" s="57">
        <f t="shared" si="3"/>
        <v>48</v>
      </c>
      <c r="AI8" s="57">
        <f t="shared" si="4"/>
        <v>50</v>
      </c>
      <c r="BR8" s="3"/>
      <c r="BS8" s="3"/>
    </row>
    <row r="9" spans="1:71" s="4" customFormat="1" ht="19.95" customHeight="1">
      <c r="A9" s="54" t="s">
        <v>213</v>
      </c>
      <c r="B9" s="40" t="s">
        <v>31</v>
      </c>
      <c r="C9" s="45">
        <v>5</v>
      </c>
      <c r="D9" s="46">
        <v>5</v>
      </c>
      <c r="E9" s="47">
        <v>4.9000000000000004</v>
      </c>
      <c r="F9" s="41">
        <v>5</v>
      </c>
      <c r="G9" s="4" t="s">
        <v>32</v>
      </c>
      <c r="H9" s="46">
        <v>5</v>
      </c>
      <c r="I9" s="42">
        <f t="shared" si="0"/>
        <v>5</v>
      </c>
      <c r="J9" s="42">
        <v>2</v>
      </c>
      <c r="K9" s="46" t="s">
        <v>33</v>
      </c>
      <c r="L9" s="46" t="s">
        <v>34</v>
      </c>
      <c r="M9" s="43">
        <v>7</v>
      </c>
      <c r="N9" s="41" t="s">
        <v>35</v>
      </c>
      <c r="O9" s="44">
        <v>3</v>
      </c>
      <c r="P9" s="44">
        <v>17</v>
      </c>
      <c r="Q9" s="44">
        <v>40</v>
      </c>
      <c r="R9" s="44">
        <v>10</v>
      </c>
      <c r="S9" s="44">
        <v>0</v>
      </c>
      <c r="T9" s="44">
        <f t="shared" si="1"/>
        <v>50</v>
      </c>
      <c r="V9" s="4">
        <f t="shared" si="2"/>
        <v>50</v>
      </c>
      <c r="W9" s="26">
        <v>1</v>
      </c>
      <c r="X9" s="57" t="s">
        <v>36</v>
      </c>
      <c r="Y9" s="57">
        <v>4.5999999999999996</v>
      </c>
      <c r="Z9" s="57">
        <v>15</v>
      </c>
      <c r="AA9" s="57">
        <v>2</v>
      </c>
      <c r="AB9" s="57" t="s">
        <v>151</v>
      </c>
      <c r="AC9" s="57" t="s">
        <v>203</v>
      </c>
      <c r="AD9" s="58" t="s">
        <v>150</v>
      </c>
      <c r="AE9" s="57">
        <v>8</v>
      </c>
      <c r="AF9" s="57">
        <v>20</v>
      </c>
      <c r="AG9" s="57">
        <v>18</v>
      </c>
      <c r="AH9" s="57">
        <f t="shared" si="3"/>
        <v>46</v>
      </c>
      <c r="AI9" s="57">
        <f t="shared" si="4"/>
        <v>48</v>
      </c>
      <c r="BR9" s="3"/>
      <c r="BS9" s="3"/>
    </row>
    <row r="10" spans="1:71" s="4" customFormat="1" ht="19.95" customHeight="1">
      <c r="A10" s="54" t="s">
        <v>214</v>
      </c>
      <c r="B10" s="32" t="s">
        <v>107</v>
      </c>
      <c r="C10" s="36">
        <v>4.5</v>
      </c>
      <c r="D10" s="37">
        <v>5</v>
      </c>
      <c r="E10" s="38">
        <v>4.5</v>
      </c>
      <c r="F10" s="14">
        <v>5</v>
      </c>
      <c r="G10" s="3"/>
      <c r="H10" s="37">
        <v>4.5</v>
      </c>
      <c r="I10" s="15">
        <f t="shared" si="0"/>
        <v>4.75</v>
      </c>
      <c r="J10" s="15">
        <v>0</v>
      </c>
      <c r="K10" s="37" t="s">
        <v>45</v>
      </c>
      <c r="L10" s="37" t="s">
        <v>46</v>
      </c>
      <c r="M10" s="16">
        <v>12</v>
      </c>
      <c r="N10" s="24" t="s">
        <v>108</v>
      </c>
      <c r="O10" s="25">
        <v>1</v>
      </c>
      <c r="P10" s="25">
        <v>25</v>
      </c>
      <c r="Q10" s="25">
        <v>40</v>
      </c>
      <c r="R10" s="25">
        <v>8</v>
      </c>
      <c r="S10" s="25">
        <v>-2</v>
      </c>
      <c r="T10" s="25">
        <f t="shared" si="1"/>
        <v>48</v>
      </c>
      <c r="U10" s="26"/>
      <c r="V10" s="26">
        <f t="shared" si="2"/>
        <v>48</v>
      </c>
      <c r="W10" s="26"/>
      <c r="X10" s="57" t="s">
        <v>54</v>
      </c>
      <c r="Y10" s="57">
        <v>4</v>
      </c>
      <c r="Z10" s="57">
        <v>10</v>
      </c>
      <c r="AA10" s="57">
        <v>2</v>
      </c>
      <c r="AB10" s="57" t="s">
        <v>158</v>
      </c>
      <c r="AC10" s="57" t="s">
        <v>203</v>
      </c>
      <c r="AD10" s="58" t="s">
        <v>150</v>
      </c>
      <c r="AE10" s="57">
        <v>8</v>
      </c>
      <c r="AF10" s="57">
        <v>20</v>
      </c>
      <c r="AG10" s="57">
        <v>18</v>
      </c>
      <c r="AH10" s="57">
        <f t="shared" si="3"/>
        <v>46</v>
      </c>
      <c r="AI10" s="57">
        <f t="shared" si="4"/>
        <v>46</v>
      </c>
      <c r="BR10" s="3"/>
      <c r="BS10" s="3"/>
    </row>
    <row r="11" spans="1:71" s="4" customFormat="1" ht="19.95" customHeight="1">
      <c r="A11" s="54" t="s">
        <v>215</v>
      </c>
      <c r="B11" s="32" t="s">
        <v>125</v>
      </c>
      <c r="C11" s="11">
        <v>5</v>
      </c>
      <c r="D11" s="12">
        <v>2.5</v>
      </c>
      <c r="E11" s="13">
        <v>2</v>
      </c>
      <c r="F11" s="21">
        <v>5</v>
      </c>
      <c r="G11" s="3"/>
      <c r="H11" s="12">
        <v>5</v>
      </c>
      <c r="I11" s="15">
        <f t="shared" si="0"/>
        <v>4.375</v>
      </c>
      <c r="J11" s="15">
        <v>0</v>
      </c>
      <c r="K11" s="12" t="s">
        <v>90</v>
      </c>
      <c r="L11" s="12" t="s">
        <v>91</v>
      </c>
      <c r="M11" s="33">
        <v>4</v>
      </c>
      <c r="N11" s="24"/>
      <c r="O11" s="25">
        <v>29</v>
      </c>
      <c r="P11" s="25">
        <v>4</v>
      </c>
      <c r="Q11" s="25">
        <v>37</v>
      </c>
      <c r="R11" s="25">
        <v>4</v>
      </c>
      <c r="S11" s="25">
        <v>0</v>
      </c>
      <c r="T11" s="25">
        <f t="shared" si="1"/>
        <v>41</v>
      </c>
      <c r="U11" s="26"/>
      <c r="V11" s="26">
        <f t="shared" si="2"/>
        <v>41</v>
      </c>
      <c r="W11" s="26">
        <v>12</v>
      </c>
      <c r="X11" s="57" t="s">
        <v>36</v>
      </c>
      <c r="Y11" s="57">
        <v>4.5</v>
      </c>
      <c r="Z11" s="57">
        <v>12</v>
      </c>
      <c r="AA11" s="57">
        <v>5</v>
      </c>
      <c r="AB11" s="57">
        <v>9</v>
      </c>
      <c r="AC11" s="57">
        <v>9</v>
      </c>
      <c r="AD11" s="58" t="s">
        <v>161</v>
      </c>
      <c r="AE11" s="57">
        <v>5</v>
      </c>
      <c r="AF11" s="57">
        <v>20</v>
      </c>
      <c r="AG11" s="57">
        <v>20</v>
      </c>
      <c r="AH11" s="57">
        <f t="shared" si="3"/>
        <v>45</v>
      </c>
      <c r="AI11" s="57">
        <f t="shared" si="4"/>
        <v>45</v>
      </c>
      <c r="BR11" s="3"/>
      <c r="BS11" s="3"/>
    </row>
    <row r="12" spans="1:71" s="4" customFormat="1" ht="77.400000000000006" customHeight="1">
      <c r="A12" s="54" t="s">
        <v>216</v>
      </c>
      <c r="B12" s="32" t="s">
        <v>88</v>
      </c>
      <c r="C12" s="36">
        <v>5</v>
      </c>
      <c r="D12" s="37">
        <v>4.8</v>
      </c>
      <c r="E12" s="38">
        <v>2</v>
      </c>
      <c r="F12" s="14">
        <v>5</v>
      </c>
      <c r="G12" s="3" t="s">
        <v>89</v>
      </c>
      <c r="H12" s="37">
        <v>3.75</v>
      </c>
      <c r="I12" s="15">
        <f t="shared" si="0"/>
        <v>4.6375000000000002</v>
      </c>
      <c r="J12" s="15">
        <v>2</v>
      </c>
      <c r="K12" s="37" t="s">
        <v>90</v>
      </c>
      <c r="L12" s="37" t="s">
        <v>91</v>
      </c>
      <c r="M12" s="20">
        <v>4</v>
      </c>
      <c r="N12" s="24" t="s">
        <v>92</v>
      </c>
      <c r="O12" s="25">
        <v>21</v>
      </c>
      <c r="P12" s="25">
        <v>15</v>
      </c>
      <c r="Q12" s="25">
        <v>38</v>
      </c>
      <c r="R12" s="25">
        <v>10</v>
      </c>
      <c r="S12" s="25">
        <v>0</v>
      </c>
      <c r="T12" s="25">
        <f t="shared" si="1"/>
        <v>48</v>
      </c>
      <c r="U12" s="26"/>
      <c r="V12" s="26">
        <f t="shared" si="2"/>
        <v>48</v>
      </c>
      <c r="W12" s="26">
        <v>3</v>
      </c>
      <c r="X12" s="57" t="s">
        <v>42</v>
      </c>
      <c r="Y12" s="57">
        <v>5</v>
      </c>
      <c r="Z12" s="57">
        <v>29</v>
      </c>
      <c r="AA12" s="57" t="s">
        <v>164</v>
      </c>
      <c r="AB12" s="57" t="s">
        <v>153</v>
      </c>
      <c r="AC12" s="57" t="s">
        <v>204</v>
      </c>
      <c r="AD12" s="58" t="s">
        <v>165</v>
      </c>
      <c r="AE12" s="57">
        <v>9</v>
      </c>
      <c r="AF12" s="57">
        <v>18</v>
      </c>
      <c r="AG12" s="57">
        <v>16</v>
      </c>
      <c r="AH12" s="57">
        <f t="shared" si="3"/>
        <v>43</v>
      </c>
      <c r="AI12" s="57">
        <f t="shared" si="4"/>
        <v>45</v>
      </c>
      <c r="BR12" s="3"/>
      <c r="BS12" s="3"/>
    </row>
    <row r="13" spans="1:71" s="4" customFormat="1" ht="27" customHeight="1">
      <c r="A13" s="54" t="s">
        <v>217</v>
      </c>
      <c r="B13" s="32" t="s">
        <v>60</v>
      </c>
      <c r="C13" s="36">
        <v>5</v>
      </c>
      <c r="D13" s="48">
        <v>0</v>
      </c>
      <c r="E13" s="38">
        <v>0</v>
      </c>
      <c r="F13" s="14">
        <v>0</v>
      </c>
      <c r="G13" s="16" t="s">
        <v>51</v>
      </c>
      <c r="H13" s="37">
        <v>1.25</v>
      </c>
      <c r="I13" s="15">
        <f t="shared" si="0"/>
        <v>1.5625</v>
      </c>
      <c r="J13" s="31">
        <v>2</v>
      </c>
      <c r="K13" s="37" t="s">
        <v>51</v>
      </c>
      <c r="L13" s="37" t="s">
        <v>51</v>
      </c>
      <c r="M13" s="16" t="s">
        <v>51</v>
      </c>
      <c r="N13" s="24" t="s">
        <v>61</v>
      </c>
      <c r="O13" s="25">
        <v>7</v>
      </c>
      <c r="P13" s="25">
        <v>14</v>
      </c>
      <c r="Q13" s="25">
        <v>37</v>
      </c>
      <c r="R13" s="25">
        <v>10</v>
      </c>
      <c r="S13" s="25">
        <v>1</v>
      </c>
      <c r="T13" s="25">
        <f t="shared" si="1"/>
        <v>47</v>
      </c>
      <c r="U13" s="26"/>
      <c r="V13" s="26">
        <f t="shared" si="2"/>
        <v>47</v>
      </c>
      <c r="W13" s="26">
        <v>4</v>
      </c>
      <c r="X13" s="57" t="s">
        <v>42</v>
      </c>
      <c r="Y13" s="57">
        <v>4</v>
      </c>
      <c r="Z13" s="57">
        <v>13</v>
      </c>
      <c r="AA13" s="57">
        <v>2</v>
      </c>
      <c r="AB13" s="57" t="s">
        <v>156</v>
      </c>
      <c r="AC13" s="57" t="s">
        <v>163</v>
      </c>
      <c r="AD13" s="58" t="s">
        <v>155</v>
      </c>
      <c r="AE13" s="57">
        <v>9</v>
      </c>
      <c r="AF13" s="57">
        <v>15</v>
      </c>
      <c r="AG13" s="57">
        <v>19</v>
      </c>
      <c r="AH13" s="57">
        <f t="shared" si="3"/>
        <v>43</v>
      </c>
      <c r="AI13" s="57">
        <f t="shared" si="4"/>
        <v>45</v>
      </c>
      <c r="BR13" s="3"/>
      <c r="BS13" s="3"/>
    </row>
    <row r="14" spans="1:71" s="4" customFormat="1" ht="19.95" customHeight="1">
      <c r="A14" s="54" t="s">
        <v>218</v>
      </c>
      <c r="B14" s="32" t="s">
        <v>140</v>
      </c>
      <c r="C14" s="36">
        <v>5</v>
      </c>
      <c r="D14" s="37">
        <v>4.7</v>
      </c>
      <c r="E14" s="38">
        <v>4</v>
      </c>
      <c r="F14" s="14">
        <v>5</v>
      </c>
      <c r="G14" s="3"/>
      <c r="H14" s="37">
        <v>3.75</v>
      </c>
      <c r="I14" s="15">
        <f t="shared" si="0"/>
        <v>4.6124999999999998</v>
      </c>
      <c r="J14" s="15">
        <v>2</v>
      </c>
      <c r="K14" s="37" t="s">
        <v>141</v>
      </c>
      <c r="L14" s="37" t="s">
        <v>142</v>
      </c>
      <c r="M14" s="16">
        <v>8</v>
      </c>
      <c r="N14" s="24" t="s">
        <v>143</v>
      </c>
      <c r="O14" s="25">
        <v>20</v>
      </c>
      <c r="P14" s="25">
        <v>26</v>
      </c>
      <c r="Q14" s="25">
        <v>40</v>
      </c>
      <c r="R14" s="25">
        <v>6</v>
      </c>
      <c r="S14" s="25">
        <v>2</v>
      </c>
      <c r="T14" s="25">
        <f t="shared" si="1"/>
        <v>46</v>
      </c>
      <c r="U14" s="26"/>
      <c r="V14" s="26">
        <f t="shared" si="2"/>
        <v>46</v>
      </c>
      <c r="W14" s="26">
        <v>7</v>
      </c>
      <c r="X14" s="57" t="s">
        <v>42</v>
      </c>
      <c r="Y14" s="57">
        <v>5</v>
      </c>
      <c r="Z14" s="57">
        <v>11</v>
      </c>
      <c r="AA14" s="57"/>
      <c r="AB14" s="57" t="s">
        <v>162</v>
      </c>
      <c r="AC14" s="57" t="s">
        <v>152</v>
      </c>
      <c r="AD14" s="58"/>
      <c r="AE14" s="57">
        <v>10</v>
      </c>
      <c r="AF14" s="57">
        <v>13</v>
      </c>
      <c r="AG14" s="57">
        <v>19</v>
      </c>
      <c r="AH14" s="57">
        <f t="shared" si="3"/>
        <v>42</v>
      </c>
      <c r="AI14" s="57">
        <f t="shared" si="4"/>
        <v>44</v>
      </c>
      <c r="BR14" s="3"/>
      <c r="BS14" s="3"/>
    </row>
    <row r="15" spans="1:71" s="4" customFormat="1" ht="19.95" customHeight="1">
      <c r="A15" s="54" t="s">
        <v>219</v>
      </c>
      <c r="B15" s="32" t="s">
        <v>79</v>
      </c>
      <c r="C15" s="36">
        <v>4.5</v>
      </c>
      <c r="D15" s="37">
        <v>3.3</v>
      </c>
      <c r="E15" s="38">
        <v>4.5</v>
      </c>
      <c r="F15" s="14">
        <v>5</v>
      </c>
      <c r="G15" s="3"/>
      <c r="H15" s="37">
        <v>3.75</v>
      </c>
      <c r="I15" s="15">
        <f t="shared" si="0"/>
        <v>4.1375000000000002</v>
      </c>
      <c r="J15" s="15">
        <v>2</v>
      </c>
      <c r="K15" s="37"/>
      <c r="L15" s="37" t="s">
        <v>80</v>
      </c>
      <c r="M15" s="16">
        <v>9</v>
      </c>
      <c r="N15" s="24" t="s">
        <v>81</v>
      </c>
      <c r="O15" s="25">
        <v>23</v>
      </c>
      <c r="P15" s="25">
        <v>13</v>
      </c>
      <c r="Q15" s="25">
        <v>33</v>
      </c>
      <c r="R15" s="25">
        <v>8</v>
      </c>
      <c r="S15" s="25">
        <v>2</v>
      </c>
      <c r="T15" s="25">
        <f t="shared" si="1"/>
        <v>41</v>
      </c>
      <c r="U15" s="26"/>
      <c r="V15" s="26">
        <f t="shared" si="2"/>
        <v>41</v>
      </c>
      <c r="W15" s="26">
        <v>8</v>
      </c>
      <c r="X15" s="57" t="s">
        <v>54</v>
      </c>
      <c r="Y15" s="57">
        <v>3.5</v>
      </c>
      <c r="Z15" s="57">
        <v>7</v>
      </c>
      <c r="AA15" s="57" t="s">
        <v>154</v>
      </c>
      <c r="AB15" s="57" t="s">
        <v>157</v>
      </c>
      <c r="AC15" s="57" t="s">
        <v>206</v>
      </c>
      <c r="AD15" s="58"/>
      <c r="AE15" s="57">
        <v>9</v>
      </c>
      <c r="AF15" s="57">
        <v>15</v>
      </c>
      <c r="AG15" s="57">
        <v>16</v>
      </c>
      <c r="AH15" s="57">
        <f t="shared" si="3"/>
        <v>40</v>
      </c>
      <c r="AI15" s="57">
        <f t="shared" si="4"/>
        <v>42</v>
      </c>
      <c r="BR15" s="3"/>
      <c r="BS15" s="3"/>
    </row>
    <row r="16" spans="1:71" s="4" customFormat="1" ht="34.200000000000003" customHeight="1">
      <c r="A16" s="54" t="s">
        <v>220</v>
      </c>
      <c r="B16" s="32" t="s">
        <v>62</v>
      </c>
      <c r="C16" s="11">
        <v>5</v>
      </c>
      <c r="D16" s="12">
        <v>4.8499999999999996</v>
      </c>
      <c r="E16" s="13">
        <v>3</v>
      </c>
      <c r="F16" s="14">
        <v>5</v>
      </c>
      <c r="G16" s="3"/>
      <c r="H16" s="12">
        <v>3.75</v>
      </c>
      <c r="I16" s="15">
        <f t="shared" si="0"/>
        <v>4.6500000000000004</v>
      </c>
      <c r="J16" s="15">
        <v>2</v>
      </c>
      <c r="K16" s="12" t="s">
        <v>63</v>
      </c>
      <c r="L16" s="12" t="s">
        <v>64</v>
      </c>
      <c r="M16" s="16">
        <v>10</v>
      </c>
      <c r="N16" s="24" t="s">
        <v>65</v>
      </c>
      <c r="O16" s="25">
        <v>10</v>
      </c>
      <c r="P16" s="25">
        <v>19</v>
      </c>
      <c r="Q16" s="25">
        <v>39</v>
      </c>
      <c r="R16" s="25">
        <v>8</v>
      </c>
      <c r="S16" s="25">
        <v>0</v>
      </c>
      <c r="T16" s="25">
        <f t="shared" si="1"/>
        <v>47</v>
      </c>
      <c r="U16" s="26">
        <v>1</v>
      </c>
      <c r="V16" s="26">
        <f t="shared" si="2"/>
        <v>48</v>
      </c>
      <c r="W16" s="26">
        <v>5</v>
      </c>
      <c r="X16" s="57" t="s">
        <v>48</v>
      </c>
      <c r="Y16" s="57">
        <v>3</v>
      </c>
      <c r="Z16" s="57">
        <v>25</v>
      </c>
      <c r="AA16" s="57" t="s">
        <v>171</v>
      </c>
      <c r="AB16" s="57" t="s">
        <v>173</v>
      </c>
      <c r="AC16" s="57" t="s">
        <v>174</v>
      </c>
      <c r="AD16" s="58" t="s">
        <v>172</v>
      </c>
      <c r="AE16" s="57">
        <v>6</v>
      </c>
      <c r="AF16" s="57">
        <v>12</v>
      </c>
      <c r="AG16" s="57">
        <v>15</v>
      </c>
      <c r="AH16" s="57">
        <f t="shared" si="3"/>
        <v>33</v>
      </c>
      <c r="AI16" s="57">
        <f t="shared" si="4"/>
        <v>35</v>
      </c>
      <c r="BR16" s="3"/>
      <c r="BS16" s="3"/>
    </row>
    <row r="17" spans="1:71" s="4" customFormat="1" ht="19.95" customHeight="1">
      <c r="A17" s="54" t="s">
        <v>221</v>
      </c>
      <c r="B17" s="32" t="s">
        <v>68</v>
      </c>
      <c r="C17" s="11">
        <v>5</v>
      </c>
      <c r="D17" s="12">
        <v>5</v>
      </c>
      <c r="E17" s="13">
        <v>3</v>
      </c>
      <c r="F17" s="14">
        <v>5</v>
      </c>
      <c r="G17" s="3"/>
      <c r="H17" s="12">
        <v>3.75</v>
      </c>
      <c r="I17" s="15">
        <f t="shared" si="0"/>
        <v>4.6875</v>
      </c>
      <c r="J17" s="15">
        <v>0</v>
      </c>
      <c r="K17" s="12" t="s">
        <v>69</v>
      </c>
      <c r="L17" s="12" t="s">
        <v>70</v>
      </c>
      <c r="M17" s="16">
        <v>2</v>
      </c>
      <c r="N17" s="24" t="s">
        <v>71</v>
      </c>
      <c r="O17" s="25">
        <v>6</v>
      </c>
      <c r="P17" s="25">
        <v>1</v>
      </c>
      <c r="Q17" s="25">
        <v>35</v>
      </c>
      <c r="R17" s="25">
        <v>10</v>
      </c>
      <c r="S17" s="25">
        <v>0</v>
      </c>
      <c r="T17" s="25">
        <f t="shared" si="1"/>
        <v>45</v>
      </c>
      <c r="U17" s="26"/>
      <c r="V17" s="26">
        <f t="shared" si="2"/>
        <v>45</v>
      </c>
      <c r="W17" s="26">
        <v>6</v>
      </c>
      <c r="X17" s="57" t="s">
        <v>36</v>
      </c>
      <c r="Y17" s="57">
        <v>3.8</v>
      </c>
      <c r="Z17" s="57">
        <v>27</v>
      </c>
      <c r="AA17" s="57">
        <v>5</v>
      </c>
      <c r="AB17" s="57">
        <v>9</v>
      </c>
      <c r="AC17" s="57" t="s">
        <v>167</v>
      </c>
      <c r="AD17" s="58"/>
      <c r="AE17" s="57">
        <v>5</v>
      </c>
      <c r="AF17" s="57">
        <v>18</v>
      </c>
      <c r="AG17" s="57">
        <v>10</v>
      </c>
      <c r="AH17" s="57">
        <f t="shared" si="3"/>
        <v>33</v>
      </c>
      <c r="AI17" s="57">
        <f t="shared" si="4"/>
        <v>33</v>
      </c>
      <c r="BR17" s="3"/>
      <c r="BS17" s="3"/>
    </row>
    <row r="18" spans="1:71" s="4" customFormat="1" ht="19.95" customHeight="1">
      <c r="A18" s="54" t="s">
        <v>222</v>
      </c>
      <c r="B18" s="32" t="s">
        <v>37</v>
      </c>
      <c r="C18" s="11">
        <v>2.5</v>
      </c>
      <c r="D18" s="12">
        <v>5</v>
      </c>
      <c r="E18" s="13">
        <v>5</v>
      </c>
      <c r="F18" s="14">
        <v>5</v>
      </c>
      <c r="G18" s="3" t="s">
        <v>38</v>
      </c>
      <c r="H18" s="12">
        <v>3.5</v>
      </c>
      <c r="I18" s="15">
        <f t="shared" si="0"/>
        <v>4</v>
      </c>
      <c r="J18" s="15">
        <v>0</v>
      </c>
      <c r="K18" s="12" t="s">
        <v>39</v>
      </c>
      <c r="L18" s="12" t="s">
        <v>39</v>
      </c>
      <c r="M18" s="18" t="s">
        <v>40</v>
      </c>
      <c r="N18" s="24" t="s">
        <v>41</v>
      </c>
      <c r="O18" s="25">
        <v>8</v>
      </c>
      <c r="P18" s="25">
        <v>23</v>
      </c>
      <c r="Q18" s="25">
        <v>36</v>
      </c>
      <c r="R18" s="25">
        <v>10</v>
      </c>
      <c r="S18" s="25">
        <v>0</v>
      </c>
      <c r="T18" s="25">
        <f t="shared" si="1"/>
        <v>46</v>
      </c>
      <c r="U18" s="26">
        <v>1</v>
      </c>
      <c r="V18" s="26">
        <f t="shared" si="2"/>
        <v>47</v>
      </c>
      <c r="W18" s="26">
        <v>2</v>
      </c>
      <c r="X18" s="57" t="s">
        <v>42</v>
      </c>
      <c r="Y18" s="57">
        <v>3.5</v>
      </c>
      <c r="Z18" s="57">
        <v>24</v>
      </c>
      <c r="AA18" s="57">
        <v>17</v>
      </c>
      <c r="AB18" s="57" t="s">
        <v>169</v>
      </c>
      <c r="AC18" s="57" t="s">
        <v>170</v>
      </c>
      <c r="AD18" s="58"/>
      <c r="AE18" s="57">
        <v>8</v>
      </c>
      <c r="AF18" s="57">
        <v>16</v>
      </c>
      <c r="AG18" s="57">
        <v>9</v>
      </c>
      <c r="AH18" s="57">
        <f t="shared" si="3"/>
        <v>33</v>
      </c>
      <c r="AI18" s="57">
        <f t="shared" si="4"/>
        <v>33</v>
      </c>
      <c r="BR18" s="3"/>
      <c r="BS18" s="3"/>
    </row>
    <row r="19" spans="1:71" s="4" customFormat="1" ht="30.6" customHeight="1">
      <c r="A19" s="54" t="s">
        <v>223</v>
      </c>
      <c r="B19" s="32" t="s">
        <v>49</v>
      </c>
      <c r="C19" s="11">
        <v>3.5</v>
      </c>
      <c r="D19" s="12">
        <v>1.5</v>
      </c>
      <c r="E19" s="13">
        <v>0</v>
      </c>
      <c r="F19" s="14">
        <v>0</v>
      </c>
      <c r="G19" s="3"/>
      <c r="H19" s="12">
        <v>0</v>
      </c>
      <c r="I19" s="15">
        <f t="shared" si="0"/>
        <v>1.25</v>
      </c>
      <c r="J19" s="15" t="s">
        <v>50</v>
      </c>
      <c r="K19" s="12" t="s">
        <v>51</v>
      </c>
      <c r="L19" s="12" t="s">
        <v>51</v>
      </c>
      <c r="M19" s="16" t="s">
        <v>51</v>
      </c>
      <c r="N19" s="24" t="s">
        <v>52</v>
      </c>
      <c r="O19" s="25">
        <v>31</v>
      </c>
      <c r="P19" s="25">
        <v>27</v>
      </c>
      <c r="Q19" s="25">
        <v>30</v>
      </c>
      <c r="R19" s="25">
        <v>8</v>
      </c>
      <c r="S19" s="25">
        <v>0</v>
      </c>
      <c r="T19" s="25">
        <f t="shared" si="1"/>
        <v>38</v>
      </c>
      <c r="U19" s="26" t="s">
        <v>53</v>
      </c>
      <c r="V19" s="26">
        <f>T19</f>
        <v>38</v>
      </c>
      <c r="W19" s="26">
        <v>1</v>
      </c>
      <c r="X19" s="57" t="s">
        <v>54</v>
      </c>
      <c r="Y19" s="57">
        <v>2</v>
      </c>
      <c r="Z19" s="57">
        <v>22</v>
      </c>
      <c r="AA19" s="57">
        <v>1</v>
      </c>
      <c r="AB19" s="57" t="s">
        <v>168</v>
      </c>
      <c r="AC19" s="57" t="s">
        <v>238</v>
      </c>
      <c r="AD19" s="58"/>
      <c r="AE19" s="57">
        <v>8</v>
      </c>
      <c r="AF19" s="57">
        <v>13</v>
      </c>
      <c r="AG19" s="57">
        <v>4</v>
      </c>
      <c r="AH19" s="57">
        <f t="shared" si="3"/>
        <v>25</v>
      </c>
      <c r="AI19" s="57">
        <v>25</v>
      </c>
      <c r="BR19" s="3"/>
      <c r="BS19" s="3"/>
    </row>
    <row r="20" spans="1:71" s="35" customFormat="1" ht="19.95" customHeight="1">
      <c r="A20" s="54" t="s">
        <v>224</v>
      </c>
      <c r="B20" s="32" t="s">
        <v>135</v>
      </c>
      <c r="C20" s="36">
        <v>5</v>
      </c>
      <c r="D20" s="37">
        <v>5</v>
      </c>
      <c r="E20" s="38">
        <v>4</v>
      </c>
      <c r="F20" s="14">
        <v>5</v>
      </c>
      <c r="G20" s="3"/>
      <c r="H20" s="37">
        <v>3.75</v>
      </c>
      <c r="I20" s="15">
        <f t="shared" si="0"/>
        <v>4.6875</v>
      </c>
      <c r="J20" s="15">
        <v>2</v>
      </c>
      <c r="K20" s="37"/>
      <c r="L20" s="37" t="s">
        <v>136</v>
      </c>
      <c r="M20" s="16">
        <v>10</v>
      </c>
      <c r="N20" s="24"/>
      <c r="O20" s="25">
        <v>19</v>
      </c>
      <c r="P20" s="25">
        <v>7</v>
      </c>
      <c r="Q20" s="25">
        <v>40</v>
      </c>
      <c r="R20" s="25">
        <v>10</v>
      </c>
      <c r="S20" s="25">
        <v>0</v>
      </c>
      <c r="T20" s="25">
        <f t="shared" si="1"/>
        <v>50</v>
      </c>
      <c r="U20" s="26"/>
      <c r="V20" s="26">
        <f t="shared" ref="V20:V32" si="5">T20+U20</f>
        <v>50</v>
      </c>
      <c r="W20" s="26"/>
      <c r="X20" s="57" t="s">
        <v>54</v>
      </c>
      <c r="Y20" s="57">
        <v>4</v>
      </c>
      <c r="Z20" s="57">
        <v>20</v>
      </c>
      <c r="AA20" s="57" t="s">
        <v>87</v>
      </c>
      <c r="AB20" s="57" t="s">
        <v>185</v>
      </c>
      <c r="AC20" s="57" t="s">
        <v>187</v>
      </c>
      <c r="AD20" s="58" t="s">
        <v>186</v>
      </c>
      <c r="AE20" s="57">
        <v>0</v>
      </c>
      <c r="AF20" s="57">
        <v>5</v>
      </c>
      <c r="AG20" s="57">
        <v>18</v>
      </c>
      <c r="AH20" s="57">
        <f t="shared" si="3"/>
        <v>23</v>
      </c>
      <c r="AI20" s="57">
        <f t="shared" ref="AI20:AI30" si="6">AH20+J20</f>
        <v>25</v>
      </c>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row>
    <row r="21" spans="1:71" s="4" customFormat="1" ht="19.95" customHeight="1">
      <c r="A21" s="54" t="s">
        <v>225</v>
      </c>
      <c r="B21" s="32" t="s">
        <v>109</v>
      </c>
      <c r="C21" s="36">
        <v>4.5</v>
      </c>
      <c r="D21" s="37">
        <v>4.8</v>
      </c>
      <c r="E21" s="38">
        <v>4</v>
      </c>
      <c r="F21" s="14">
        <v>5</v>
      </c>
      <c r="G21" s="3" t="s">
        <v>110</v>
      </c>
      <c r="H21" s="37">
        <v>3.5</v>
      </c>
      <c r="I21" s="15">
        <f t="shared" si="0"/>
        <v>4.45</v>
      </c>
      <c r="J21" s="15">
        <v>2</v>
      </c>
      <c r="K21" s="37" t="s">
        <v>111</v>
      </c>
      <c r="L21" s="37" t="s">
        <v>112</v>
      </c>
      <c r="M21" s="16">
        <v>8</v>
      </c>
      <c r="N21" s="24" t="s">
        <v>113</v>
      </c>
      <c r="O21" s="25">
        <v>25</v>
      </c>
      <c r="P21" s="25">
        <v>28</v>
      </c>
      <c r="Q21" s="25">
        <v>36</v>
      </c>
      <c r="R21" s="25">
        <v>4</v>
      </c>
      <c r="S21" s="25">
        <v>1</v>
      </c>
      <c r="T21" s="25">
        <f t="shared" si="1"/>
        <v>40</v>
      </c>
      <c r="U21" s="26"/>
      <c r="V21" s="26">
        <f t="shared" si="5"/>
        <v>40</v>
      </c>
      <c r="W21" s="26">
        <v>6</v>
      </c>
      <c r="X21" s="57" t="s">
        <v>36</v>
      </c>
      <c r="Y21" s="57">
        <v>4.5</v>
      </c>
      <c r="Z21" s="57">
        <v>28</v>
      </c>
      <c r="AA21" s="57"/>
      <c r="AB21" s="57" t="s">
        <v>190</v>
      </c>
      <c r="AC21" s="57" t="s">
        <v>191</v>
      </c>
      <c r="AD21" s="58"/>
      <c r="AE21" s="57">
        <v>10</v>
      </c>
      <c r="AF21" s="57">
        <v>9</v>
      </c>
      <c r="AG21" s="57">
        <v>4</v>
      </c>
      <c r="AH21" s="57">
        <f t="shared" si="3"/>
        <v>23</v>
      </c>
      <c r="AI21" s="57">
        <f t="shared" si="6"/>
        <v>25</v>
      </c>
      <c r="BR21" s="3"/>
      <c r="BS21" s="3"/>
    </row>
    <row r="22" spans="1:71" s="4" customFormat="1" ht="19.95" customHeight="1">
      <c r="A22" s="54" t="s">
        <v>226</v>
      </c>
      <c r="B22" s="40" t="s">
        <v>43</v>
      </c>
      <c r="C22" s="45">
        <v>2.5</v>
      </c>
      <c r="D22" s="46">
        <v>3</v>
      </c>
      <c r="E22" s="47">
        <v>4.5</v>
      </c>
      <c r="F22" s="41">
        <v>5</v>
      </c>
      <c r="G22" s="4" t="s">
        <v>44</v>
      </c>
      <c r="H22" s="46">
        <v>3.75</v>
      </c>
      <c r="I22" s="42">
        <f t="shared" si="0"/>
        <v>3.5625</v>
      </c>
      <c r="J22" s="42">
        <v>0</v>
      </c>
      <c r="K22" s="46" t="s">
        <v>45</v>
      </c>
      <c r="L22" s="46" t="s">
        <v>46</v>
      </c>
      <c r="M22" s="43">
        <v>12</v>
      </c>
      <c r="N22" s="41" t="s">
        <v>47</v>
      </c>
      <c r="O22" s="44">
        <v>9</v>
      </c>
      <c r="P22" s="44">
        <v>24</v>
      </c>
      <c r="Q22" s="44">
        <v>33</v>
      </c>
      <c r="R22" s="44">
        <v>8</v>
      </c>
      <c r="S22" s="44">
        <v>1</v>
      </c>
      <c r="T22" s="44">
        <f t="shared" si="1"/>
        <v>41</v>
      </c>
      <c r="V22" s="4">
        <f t="shared" si="5"/>
        <v>41</v>
      </c>
      <c r="W22" s="26">
        <v>3</v>
      </c>
      <c r="X22" s="57" t="s">
        <v>48</v>
      </c>
      <c r="Y22" s="57">
        <v>4</v>
      </c>
      <c r="Z22" s="57">
        <v>16</v>
      </c>
      <c r="AA22" s="57">
        <v>1</v>
      </c>
      <c r="AB22" s="57" t="s">
        <v>188</v>
      </c>
      <c r="AC22" s="57" t="s">
        <v>189</v>
      </c>
      <c r="AD22" s="58"/>
      <c r="AE22" s="57">
        <v>8</v>
      </c>
      <c r="AF22" s="57">
        <v>2</v>
      </c>
      <c r="AG22" s="57">
        <v>12</v>
      </c>
      <c r="AH22" s="57">
        <f t="shared" si="3"/>
        <v>22</v>
      </c>
      <c r="AI22" s="57">
        <f t="shared" si="6"/>
        <v>22</v>
      </c>
      <c r="BR22" s="3"/>
      <c r="BS22" s="3"/>
    </row>
    <row r="23" spans="1:71" s="19" customFormat="1" ht="30.6" customHeight="1">
      <c r="A23" s="54" t="s">
        <v>227</v>
      </c>
      <c r="B23" s="40" t="s">
        <v>120</v>
      </c>
      <c r="C23" s="45">
        <v>5</v>
      </c>
      <c r="D23" s="46">
        <v>4.8</v>
      </c>
      <c r="E23" s="52">
        <v>1</v>
      </c>
      <c r="F23" s="41">
        <v>1</v>
      </c>
      <c r="G23" s="4" t="s">
        <v>121</v>
      </c>
      <c r="H23" s="53">
        <v>1.25</v>
      </c>
      <c r="I23" s="42">
        <f t="shared" si="0"/>
        <v>3.0125000000000002</v>
      </c>
      <c r="J23" s="42">
        <v>0</v>
      </c>
      <c r="K23" s="46" t="s">
        <v>122</v>
      </c>
      <c r="L23" s="46" t="s">
        <v>123</v>
      </c>
      <c r="M23" s="43" t="s">
        <v>124</v>
      </c>
      <c r="N23" s="41"/>
      <c r="O23" s="44">
        <v>16</v>
      </c>
      <c r="P23" s="44">
        <v>29</v>
      </c>
      <c r="Q23" s="44">
        <v>37</v>
      </c>
      <c r="R23" s="44">
        <v>4</v>
      </c>
      <c r="S23" s="44">
        <v>1</v>
      </c>
      <c r="T23" s="44">
        <f t="shared" si="1"/>
        <v>41</v>
      </c>
      <c r="U23" s="4"/>
      <c r="V23" s="4">
        <f t="shared" si="5"/>
        <v>41</v>
      </c>
      <c r="W23" s="26">
        <v>9</v>
      </c>
      <c r="X23" s="57" t="s">
        <v>54</v>
      </c>
      <c r="Y23" s="57">
        <v>4.5</v>
      </c>
      <c r="Z23" s="57">
        <v>30</v>
      </c>
      <c r="AA23" s="57" t="s">
        <v>182</v>
      </c>
      <c r="AB23" s="57" t="s">
        <v>183</v>
      </c>
      <c r="AC23" s="57" t="s">
        <v>184</v>
      </c>
      <c r="AD23" s="58"/>
      <c r="AE23" s="57">
        <v>5</v>
      </c>
      <c r="AF23" s="57">
        <v>7.5</v>
      </c>
      <c r="AG23" s="57">
        <v>8.5</v>
      </c>
      <c r="AH23" s="57">
        <f t="shared" si="3"/>
        <v>21</v>
      </c>
      <c r="AI23" s="57">
        <f t="shared" si="6"/>
        <v>21</v>
      </c>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71" s="4" customFormat="1" ht="19.95" customHeight="1">
      <c r="A24" s="54" t="s">
        <v>228</v>
      </c>
      <c r="B24" s="32" t="s">
        <v>96</v>
      </c>
      <c r="C24" s="36">
        <v>3</v>
      </c>
      <c r="D24" s="37">
        <v>4.3</v>
      </c>
      <c r="E24" s="38">
        <v>3</v>
      </c>
      <c r="F24" s="14">
        <v>5</v>
      </c>
      <c r="G24" s="3" t="s">
        <v>97</v>
      </c>
      <c r="H24" s="37">
        <v>3.5</v>
      </c>
      <c r="I24" s="15">
        <f t="shared" si="0"/>
        <v>3.95</v>
      </c>
      <c r="J24" s="15">
        <v>2</v>
      </c>
      <c r="K24" s="37" t="s">
        <v>98</v>
      </c>
      <c r="L24" s="37" t="s">
        <v>99</v>
      </c>
      <c r="M24" s="16">
        <v>1</v>
      </c>
      <c r="N24" s="24" t="s">
        <v>100</v>
      </c>
      <c r="O24" s="25">
        <v>18</v>
      </c>
      <c r="P24" s="25">
        <v>22</v>
      </c>
      <c r="Q24" s="25">
        <v>2</v>
      </c>
      <c r="R24" s="25">
        <v>6</v>
      </c>
      <c r="S24" s="25">
        <v>0</v>
      </c>
      <c r="T24" s="25">
        <f t="shared" si="1"/>
        <v>8</v>
      </c>
      <c r="U24" s="26"/>
      <c r="V24" s="26">
        <f t="shared" si="5"/>
        <v>8</v>
      </c>
      <c r="W24" s="26"/>
      <c r="X24" s="57" t="s">
        <v>54</v>
      </c>
      <c r="Y24" s="57">
        <v>4</v>
      </c>
      <c r="Z24" s="57">
        <v>14</v>
      </c>
      <c r="AA24" s="57" t="s">
        <v>193</v>
      </c>
      <c r="AB24" s="57" t="s">
        <v>194</v>
      </c>
      <c r="AC24" s="57" t="s">
        <v>87</v>
      </c>
      <c r="AD24" s="58"/>
      <c r="AE24" s="57">
        <v>4</v>
      </c>
      <c r="AF24" s="57">
        <v>13</v>
      </c>
      <c r="AG24" s="57">
        <v>0</v>
      </c>
      <c r="AH24" s="57">
        <f t="shared" si="3"/>
        <v>17</v>
      </c>
      <c r="AI24" s="57">
        <f t="shared" si="6"/>
        <v>19</v>
      </c>
      <c r="BR24" s="3"/>
      <c r="BS24" s="3"/>
    </row>
    <row r="25" spans="1:71" s="19" customFormat="1" ht="19.95" customHeight="1">
      <c r="A25" s="54" t="s">
        <v>229</v>
      </c>
      <c r="B25" s="40" t="s">
        <v>114</v>
      </c>
      <c r="C25" s="45">
        <v>5</v>
      </c>
      <c r="D25" s="46">
        <v>4.5999999999999996</v>
      </c>
      <c r="E25" s="47">
        <v>4.9000000000000004</v>
      </c>
      <c r="F25" s="41">
        <v>5</v>
      </c>
      <c r="G25" s="4" t="s">
        <v>32</v>
      </c>
      <c r="H25" s="46">
        <v>2.25</v>
      </c>
      <c r="I25" s="42">
        <f t="shared" si="0"/>
        <v>4.2125000000000004</v>
      </c>
      <c r="J25" s="42">
        <v>2</v>
      </c>
      <c r="K25" s="46"/>
      <c r="L25" s="46" t="s">
        <v>115</v>
      </c>
      <c r="M25" s="43">
        <v>9</v>
      </c>
      <c r="N25" s="41" t="s">
        <v>116</v>
      </c>
      <c r="O25" s="44">
        <v>27</v>
      </c>
      <c r="P25" s="44">
        <v>11</v>
      </c>
      <c r="Q25" s="44">
        <v>36</v>
      </c>
      <c r="R25" s="44">
        <v>8</v>
      </c>
      <c r="S25" s="44">
        <v>0</v>
      </c>
      <c r="T25" s="44">
        <f t="shared" si="1"/>
        <v>44</v>
      </c>
      <c r="U25" s="4"/>
      <c r="V25" s="4">
        <f t="shared" si="5"/>
        <v>44</v>
      </c>
      <c r="W25" s="26">
        <v>11</v>
      </c>
      <c r="X25" s="57" t="s">
        <v>42</v>
      </c>
      <c r="Y25" s="57">
        <v>3.8</v>
      </c>
      <c r="Z25" s="57">
        <v>31</v>
      </c>
      <c r="AA25" s="57" t="s">
        <v>179</v>
      </c>
      <c r="AB25" s="57" t="s">
        <v>180</v>
      </c>
      <c r="AC25" s="57" t="s">
        <v>181</v>
      </c>
      <c r="AD25" s="58"/>
      <c r="AE25" s="57">
        <v>2.5</v>
      </c>
      <c r="AF25" s="57">
        <v>7.5</v>
      </c>
      <c r="AG25" s="57">
        <v>5</v>
      </c>
      <c r="AH25" s="57">
        <f t="shared" si="3"/>
        <v>15</v>
      </c>
      <c r="AI25" s="57">
        <f t="shared" si="6"/>
        <v>17</v>
      </c>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row>
    <row r="26" spans="1:71" s="4" customFormat="1" ht="19.95" customHeight="1">
      <c r="A26" s="54" t="s">
        <v>230</v>
      </c>
      <c r="B26" s="32" t="s">
        <v>74</v>
      </c>
      <c r="C26" s="11">
        <v>4.5</v>
      </c>
      <c r="D26" s="12">
        <v>2.5</v>
      </c>
      <c r="E26" s="13">
        <v>2.5</v>
      </c>
      <c r="F26" s="14">
        <v>5</v>
      </c>
      <c r="G26" s="3" t="s">
        <v>75</v>
      </c>
      <c r="H26" s="12">
        <v>2.5</v>
      </c>
      <c r="I26" s="15">
        <f t="shared" si="0"/>
        <v>3.625</v>
      </c>
      <c r="J26" s="15">
        <v>0</v>
      </c>
      <c r="K26" s="12" t="s">
        <v>76</v>
      </c>
      <c r="L26" s="12" t="s">
        <v>77</v>
      </c>
      <c r="M26" s="16">
        <v>3</v>
      </c>
      <c r="N26" s="24" t="s">
        <v>78</v>
      </c>
      <c r="O26" s="25">
        <v>26</v>
      </c>
      <c r="P26" s="25">
        <v>30</v>
      </c>
      <c r="Q26" s="25">
        <v>34</v>
      </c>
      <c r="R26" s="25">
        <v>7</v>
      </c>
      <c r="S26" s="25">
        <v>0</v>
      </c>
      <c r="T26" s="25">
        <f t="shared" si="1"/>
        <v>41</v>
      </c>
      <c r="U26" s="26"/>
      <c r="V26" s="26">
        <f t="shared" si="5"/>
        <v>41</v>
      </c>
      <c r="W26" s="26">
        <v>5</v>
      </c>
      <c r="X26" s="57" t="s">
        <v>48</v>
      </c>
      <c r="Y26" s="57">
        <v>4.5</v>
      </c>
      <c r="Z26" s="57">
        <v>23</v>
      </c>
      <c r="AA26" s="57" t="s">
        <v>175</v>
      </c>
      <c r="AB26" s="57" t="s">
        <v>177</v>
      </c>
      <c r="AC26" s="57" t="s">
        <v>178</v>
      </c>
      <c r="AD26" s="58" t="s">
        <v>176</v>
      </c>
      <c r="AE26" s="57">
        <v>5</v>
      </c>
      <c r="AF26" s="57">
        <v>5</v>
      </c>
      <c r="AG26" s="57">
        <v>6</v>
      </c>
      <c r="AH26" s="57">
        <f t="shared" si="3"/>
        <v>16</v>
      </c>
      <c r="AI26" s="57">
        <f t="shared" si="6"/>
        <v>16</v>
      </c>
      <c r="BR26" s="3"/>
      <c r="BS26" s="3"/>
    </row>
    <row r="27" spans="1:71" s="23" customFormat="1" ht="19.95" customHeight="1">
      <c r="A27" s="54" t="s">
        <v>231</v>
      </c>
      <c r="B27" s="32" t="s">
        <v>82</v>
      </c>
      <c r="C27" s="36">
        <v>5</v>
      </c>
      <c r="D27" s="37">
        <v>5</v>
      </c>
      <c r="E27" s="38">
        <v>5</v>
      </c>
      <c r="F27" s="14">
        <v>5</v>
      </c>
      <c r="G27" s="3" t="s">
        <v>83</v>
      </c>
      <c r="H27" s="37">
        <v>2.5</v>
      </c>
      <c r="I27" s="15">
        <f t="shared" si="0"/>
        <v>4.375</v>
      </c>
      <c r="J27" s="15">
        <v>0</v>
      </c>
      <c r="K27" s="37" t="s">
        <v>39</v>
      </c>
      <c r="L27" s="37" t="s">
        <v>39</v>
      </c>
      <c r="M27" s="18" t="s">
        <v>84</v>
      </c>
      <c r="N27" s="24" t="s">
        <v>85</v>
      </c>
      <c r="O27" s="25">
        <v>14</v>
      </c>
      <c r="P27" s="25">
        <v>3</v>
      </c>
      <c r="Q27" s="25">
        <v>40</v>
      </c>
      <c r="R27" s="25">
        <v>4</v>
      </c>
      <c r="S27" s="25">
        <v>0</v>
      </c>
      <c r="T27" s="25">
        <f t="shared" si="1"/>
        <v>44</v>
      </c>
      <c r="U27" s="26">
        <v>1</v>
      </c>
      <c r="V27" s="26">
        <f t="shared" si="5"/>
        <v>45</v>
      </c>
      <c r="W27" s="26" t="s">
        <v>86</v>
      </c>
      <c r="X27" s="68" t="s">
        <v>40</v>
      </c>
      <c r="Y27" s="57">
        <v>0</v>
      </c>
      <c r="Z27" s="57">
        <v>8</v>
      </c>
      <c r="AA27" s="57" t="s">
        <v>171</v>
      </c>
      <c r="AB27" s="57" t="s">
        <v>192</v>
      </c>
      <c r="AC27" s="57" t="s">
        <v>87</v>
      </c>
      <c r="AD27" s="58"/>
      <c r="AE27" s="57">
        <v>8</v>
      </c>
      <c r="AF27" s="57">
        <v>4</v>
      </c>
      <c r="AG27" s="57">
        <v>0</v>
      </c>
      <c r="AH27" s="57">
        <f t="shared" si="3"/>
        <v>12</v>
      </c>
      <c r="AI27" s="57">
        <f t="shared" si="6"/>
        <v>12</v>
      </c>
      <c r="BR27" s="22"/>
      <c r="BS27" s="22"/>
    </row>
    <row r="28" spans="1:71" s="4" customFormat="1" ht="19.95" customHeight="1">
      <c r="A28" s="54" t="s">
        <v>232</v>
      </c>
      <c r="B28" s="32" t="s">
        <v>126</v>
      </c>
      <c r="C28" s="11">
        <v>5</v>
      </c>
      <c r="D28" s="12">
        <v>5</v>
      </c>
      <c r="E28" s="13">
        <v>2</v>
      </c>
      <c r="F28" s="14">
        <v>5</v>
      </c>
      <c r="G28" s="3" t="s">
        <v>127</v>
      </c>
      <c r="H28" s="12">
        <v>0</v>
      </c>
      <c r="I28" s="15">
        <f t="shared" si="0"/>
        <v>3.75</v>
      </c>
      <c r="J28" s="15">
        <v>0</v>
      </c>
      <c r="K28" s="12" t="s">
        <v>90</v>
      </c>
      <c r="L28" s="12" t="s">
        <v>91</v>
      </c>
      <c r="M28" s="16">
        <v>4</v>
      </c>
      <c r="N28" s="24" t="s">
        <v>128</v>
      </c>
      <c r="O28" s="25">
        <v>30</v>
      </c>
      <c r="P28" s="25">
        <v>5</v>
      </c>
      <c r="Q28" s="25">
        <v>7</v>
      </c>
      <c r="R28" s="25">
        <v>8</v>
      </c>
      <c r="S28" s="25">
        <v>1</v>
      </c>
      <c r="T28" s="25">
        <f t="shared" si="1"/>
        <v>15</v>
      </c>
      <c r="U28" s="26"/>
      <c r="V28" s="26">
        <f t="shared" si="5"/>
        <v>15</v>
      </c>
      <c r="W28" s="56" t="s">
        <v>129</v>
      </c>
      <c r="X28" s="59" t="s">
        <v>42</v>
      </c>
      <c r="Y28" s="59">
        <v>2.5</v>
      </c>
      <c r="Z28" s="59">
        <v>25</v>
      </c>
      <c r="AA28" s="59" t="s">
        <v>195</v>
      </c>
      <c r="AB28" s="59" t="s">
        <v>197</v>
      </c>
      <c r="AC28" s="59" t="s">
        <v>87</v>
      </c>
      <c r="AD28" s="60" t="s">
        <v>196</v>
      </c>
      <c r="AE28" s="59">
        <v>3</v>
      </c>
      <c r="AF28" s="59">
        <v>7</v>
      </c>
      <c r="AG28" s="59">
        <v>0</v>
      </c>
      <c r="AH28" s="59">
        <f t="shared" si="3"/>
        <v>10</v>
      </c>
      <c r="AI28" s="59">
        <f t="shared" si="6"/>
        <v>10</v>
      </c>
      <c r="BR28" s="3"/>
      <c r="BS28" s="3"/>
    </row>
    <row r="29" spans="1:71" s="4" customFormat="1" ht="19.95" customHeight="1">
      <c r="A29" s="54" t="s">
        <v>233</v>
      </c>
      <c r="B29" s="32" t="s">
        <v>137</v>
      </c>
      <c r="C29" s="11">
        <v>4</v>
      </c>
      <c r="D29" s="12">
        <v>3.4</v>
      </c>
      <c r="E29" s="13">
        <v>3.75</v>
      </c>
      <c r="F29" s="14">
        <v>5</v>
      </c>
      <c r="G29" s="3"/>
      <c r="H29" s="12">
        <v>2.5</v>
      </c>
      <c r="I29" s="15">
        <f t="shared" si="0"/>
        <v>3.7250000000000001</v>
      </c>
      <c r="J29" s="15">
        <v>2</v>
      </c>
      <c r="K29" s="12"/>
      <c r="L29" s="12" t="s">
        <v>138</v>
      </c>
      <c r="M29" s="16">
        <v>3</v>
      </c>
      <c r="N29" s="24" t="s">
        <v>139</v>
      </c>
      <c r="O29" s="25">
        <v>28</v>
      </c>
      <c r="P29" s="25">
        <v>12</v>
      </c>
      <c r="Q29" s="25">
        <v>36</v>
      </c>
      <c r="R29" s="25">
        <v>6</v>
      </c>
      <c r="S29" s="25">
        <v>2</v>
      </c>
      <c r="T29" s="25">
        <f t="shared" si="1"/>
        <v>42</v>
      </c>
      <c r="U29" s="26"/>
      <c r="V29" s="26">
        <f t="shared" si="5"/>
        <v>42</v>
      </c>
      <c r="W29" s="26">
        <v>11</v>
      </c>
      <c r="X29" s="57" t="s">
        <v>36</v>
      </c>
      <c r="Y29" s="57">
        <v>4</v>
      </c>
      <c r="Z29" s="57">
        <v>21</v>
      </c>
      <c r="AA29" s="57" t="s">
        <v>198</v>
      </c>
      <c r="AB29" s="57" t="s">
        <v>199</v>
      </c>
      <c r="AC29" s="57" t="s">
        <v>87</v>
      </c>
      <c r="AD29" s="58"/>
      <c r="AE29" s="57">
        <v>5</v>
      </c>
      <c r="AF29" s="57">
        <v>3</v>
      </c>
      <c r="AG29" s="57">
        <v>0</v>
      </c>
      <c r="AH29" s="57">
        <f t="shared" si="3"/>
        <v>8</v>
      </c>
      <c r="AI29" s="57">
        <f t="shared" si="6"/>
        <v>10</v>
      </c>
      <c r="BR29" s="3"/>
      <c r="BS29" s="3"/>
    </row>
    <row r="30" spans="1:71" s="4" customFormat="1" ht="19.95" customHeight="1">
      <c r="A30" s="54" t="s">
        <v>234</v>
      </c>
      <c r="B30" s="32" t="s">
        <v>93</v>
      </c>
      <c r="C30" s="11">
        <v>4.5</v>
      </c>
      <c r="D30" s="12">
        <v>3.7</v>
      </c>
      <c r="E30" s="13">
        <v>4.9000000000000004</v>
      </c>
      <c r="F30" s="14">
        <v>5</v>
      </c>
      <c r="G30" s="3" t="s">
        <v>32</v>
      </c>
      <c r="H30" s="12">
        <v>4</v>
      </c>
      <c r="I30" s="15">
        <f t="shared" si="0"/>
        <v>4.3</v>
      </c>
      <c r="J30" s="15">
        <v>0</v>
      </c>
      <c r="K30" s="12" t="s">
        <v>94</v>
      </c>
      <c r="L30" s="12" t="s">
        <v>34</v>
      </c>
      <c r="M30" s="16">
        <v>6</v>
      </c>
      <c r="N30" s="24" t="s">
        <v>95</v>
      </c>
      <c r="O30" s="25">
        <v>13</v>
      </c>
      <c r="P30" s="25">
        <v>10</v>
      </c>
      <c r="Q30" s="25">
        <v>34</v>
      </c>
      <c r="R30" s="25">
        <v>6</v>
      </c>
      <c r="S30" s="25">
        <v>2</v>
      </c>
      <c r="T30" s="25">
        <f t="shared" si="1"/>
        <v>40</v>
      </c>
      <c r="U30" s="26"/>
      <c r="V30" s="26">
        <f t="shared" si="5"/>
        <v>40</v>
      </c>
      <c r="W30" s="26">
        <v>9</v>
      </c>
      <c r="X30" s="57" t="s">
        <v>48</v>
      </c>
      <c r="Y30" s="57">
        <v>2.5</v>
      </c>
      <c r="Z30" s="57">
        <v>6</v>
      </c>
      <c r="AA30" s="57" t="s">
        <v>200</v>
      </c>
      <c r="AB30" s="57" t="s">
        <v>87</v>
      </c>
      <c r="AC30" s="57" t="s">
        <v>87</v>
      </c>
      <c r="AD30" s="58"/>
      <c r="AE30" s="57">
        <v>2</v>
      </c>
      <c r="AF30" s="57">
        <v>0</v>
      </c>
      <c r="AG30" s="57">
        <v>0</v>
      </c>
      <c r="AH30" s="57">
        <f t="shared" si="3"/>
        <v>2</v>
      </c>
      <c r="AI30" s="57">
        <f t="shared" si="6"/>
        <v>2</v>
      </c>
      <c r="BR30" s="3"/>
      <c r="BS30" s="3"/>
    </row>
    <row r="31" spans="1:71" s="4" customFormat="1" ht="19.95" customHeight="1">
      <c r="A31" s="54" t="s">
        <v>235</v>
      </c>
      <c r="B31" s="40" t="s">
        <v>103</v>
      </c>
      <c r="C31" s="45">
        <v>5</v>
      </c>
      <c r="D31" s="46">
        <v>5</v>
      </c>
      <c r="E31" s="47">
        <v>4.9000000000000004</v>
      </c>
      <c r="F31" s="41">
        <v>5</v>
      </c>
      <c r="G31" s="4" t="s">
        <v>32</v>
      </c>
      <c r="H31" s="46">
        <v>0</v>
      </c>
      <c r="I31" s="42">
        <f t="shared" si="0"/>
        <v>3.75</v>
      </c>
      <c r="J31" s="42" t="s">
        <v>50</v>
      </c>
      <c r="K31" s="46" t="s">
        <v>94</v>
      </c>
      <c r="L31" s="46" t="s">
        <v>34</v>
      </c>
      <c r="M31" s="43">
        <v>6</v>
      </c>
      <c r="N31" s="41" t="s">
        <v>104</v>
      </c>
      <c r="O31" s="44">
        <v>12</v>
      </c>
      <c r="P31" s="44">
        <v>9</v>
      </c>
      <c r="Q31" s="44">
        <v>34</v>
      </c>
      <c r="R31" s="44">
        <v>2</v>
      </c>
      <c r="S31" s="44">
        <v>0</v>
      </c>
      <c r="T31" s="44">
        <f t="shared" si="1"/>
        <v>36</v>
      </c>
      <c r="V31" s="4">
        <f t="shared" si="5"/>
        <v>36</v>
      </c>
      <c r="W31" s="26">
        <v>8</v>
      </c>
      <c r="X31" s="57" t="s">
        <v>42</v>
      </c>
      <c r="Y31" s="57">
        <v>0</v>
      </c>
      <c r="Z31" s="57">
        <v>0</v>
      </c>
      <c r="AA31" s="68" t="s">
        <v>40</v>
      </c>
      <c r="AB31" s="68" t="s">
        <v>40</v>
      </c>
      <c r="AC31" s="68" t="s">
        <v>40</v>
      </c>
      <c r="AD31" s="58"/>
      <c r="AE31" s="57"/>
      <c r="AF31" s="57"/>
      <c r="AG31" s="57"/>
      <c r="AH31" s="57">
        <f t="shared" si="3"/>
        <v>0</v>
      </c>
      <c r="AI31" s="57">
        <v>0</v>
      </c>
      <c r="BR31" s="3"/>
      <c r="BS31" s="3"/>
    </row>
    <row r="32" spans="1:71" ht="69">
      <c r="A32" s="54" t="s">
        <v>236</v>
      </c>
      <c r="B32" s="62" t="s">
        <v>55</v>
      </c>
      <c r="C32" s="63">
        <v>3</v>
      </c>
      <c r="D32" s="64">
        <v>0</v>
      </c>
      <c r="E32" s="65">
        <v>2.5</v>
      </c>
      <c r="F32" s="49">
        <v>2.5</v>
      </c>
      <c r="G32" s="23" t="s">
        <v>56</v>
      </c>
      <c r="H32" s="66">
        <v>3.75</v>
      </c>
      <c r="I32" s="67">
        <f t="shared" si="0"/>
        <v>2.3125</v>
      </c>
      <c r="J32" s="67" t="s">
        <v>50</v>
      </c>
      <c r="K32" s="66" t="s">
        <v>57</v>
      </c>
      <c r="L32" s="66" t="s">
        <v>58</v>
      </c>
      <c r="M32" s="50" t="s">
        <v>40</v>
      </c>
      <c r="N32" s="49" t="s">
        <v>59</v>
      </c>
      <c r="O32" s="51">
        <v>24</v>
      </c>
      <c r="P32" s="51">
        <v>9</v>
      </c>
      <c r="Q32" s="51">
        <v>19</v>
      </c>
      <c r="R32" s="51">
        <v>0</v>
      </c>
      <c r="S32" s="51">
        <v>2</v>
      </c>
      <c r="T32" s="51">
        <f t="shared" si="1"/>
        <v>19</v>
      </c>
      <c r="U32" s="23"/>
      <c r="V32" s="4">
        <f t="shared" si="5"/>
        <v>19</v>
      </c>
      <c r="W32" s="26">
        <v>4</v>
      </c>
      <c r="X32" s="57" t="s">
        <v>36</v>
      </c>
      <c r="Y32" s="57">
        <v>2</v>
      </c>
      <c r="Z32" s="57">
        <v>26</v>
      </c>
      <c r="AA32" s="68" t="s">
        <v>40</v>
      </c>
      <c r="AB32" s="68" t="s">
        <v>40</v>
      </c>
      <c r="AC32" s="68" t="s">
        <v>40</v>
      </c>
      <c r="AD32" s="58"/>
      <c r="AE32" s="57">
        <v>0</v>
      </c>
      <c r="AF32" s="57">
        <v>0</v>
      </c>
      <c r="AG32" s="57">
        <v>0</v>
      </c>
      <c r="AH32" s="57">
        <f t="shared" si="3"/>
        <v>0</v>
      </c>
      <c r="AI32" s="57">
        <v>0</v>
      </c>
    </row>
  </sheetData>
  <sheetProtection algorithmName="SHA-512" hashValue="zy8rQGEROMnO9QyKyYo7gwTijyh1HBc7g97RoJOvqp6NRuafTbZn5VmxQL3sMOW2PN8jVSjIG6BSQtgkjkaWUA==" saltValue="1xIrSY0tvN4I2Rv6nopzsw==" spinCount="100000" sheet="1" sort="0" autoFilter="0"/>
  <autoFilter ref="B2:AI32" xr:uid="{97AC2FA6-0FD9-4A0A-8A86-68E6A69CAF3C}">
    <sortState xmlns:xlrd2="http://schemas.microsoft.com/office/spreadsheetml/2017/richdata2" ref="B3:AI32">
      <sortCondition descending="1" ref="AI2:AI32"/>
    </sortState>
  </autoFilter>
  <sortState xmlns:xlrd2="http://schemas.microsoft.com/office/spreadsheetml/2017/richdata2" ref="B3:T31">
    <sortCondition descending="1" ref="B3:B31"/>
  </sortState>
  <conditionalFormatting sqref="I1:J1048576">
    <cfRule type="iconSet" priority="12">
      <iconSet iconSet="3Symbols">
        <cfvo type="percent" val="0"/>
        <cfvo type="percent" val="33"/>
        <cfvo type="percent" val="67"/>
      </iconSet>
    </cfRule>
  </conditionalFormatting>
  <conditionalFormatting sqref="K2">
    <cfRule type="iconSet" priority="11">
      <iconSet iconSet="3Symbols">
        <cfvo type="percent" val="0"/>
        <cfvo type="percent" val="33"/>
        <cfvo type="percent" val="67"/>
      </iconSet>
    </cfRule>
  </conditionalFormatting>
  <conditionalFormatting sqref="L2">
    <cfRule type="iconSet" priority="10">
      <iconSet iconSet="3Symbols">
        <cfvo type="percent" val="0"/>
        <cfvo type="percent" val="33"/>
        <cfvo type="percent" val="67"/>
      </iconSet>
    </cfRule>
  </conditionalFormatting>
  <conditionalFormatting sqref="V1:V1048576">
    <cfRule type="iconSet" priority="9">
      <iconSet iconSet="3Symbols">
        <cfvo type="percent" val="0"/>
        <cfvo type="percent" val="33"/>
        <cfvo type="percent" val="67"/>
      </iconSet>
    </cfRule>
  </conditionalFormatting>
  <conditionalFormatting sqref="AH1:AH2 AH33:AH1048576">
    <cfRule type="iconSet" priority="7">
      <iconSet iconSet="3Symbols">
        <cfvo type="percent" val="0"/>
        <cfvo type="percent" val="33"/>
        <cfvo type="percent" val="67"/>
      </iconSet>
    </cfRule>
  </conditionalFormatting>
  <conditionalFormatting sqref="T3:T31">
    <cfRule type="iconSet" priority="15">
      <iconSet iconSet="3Symbols">
        <cfvo type="percent" val="0"/>
        <cfvo type="percent" val="33"/>
        <cfvo type="percent" val="67"/>
      </iconSet>
    </cfRule>
  </conditionalFormatting>
  <conditionalFormatting sqref="Y3:Y31">
    <cfRule type="iconSet" priority="30">
      <iconSet iconSet="3Symbols">
        <cfvo type="percent" val="0"/>
        <cfvo type="percent" val="33"/>
        <cfvo type="percent" val="67"/>
      </iconSet>
    </cfRule>
  </conditionalFormatting>
  <conditionalFormatting sqref="Y32">
    <cfRule type="iconSet" priority="5">
      <iconSet iconSet="3Symbols">
        <cfvo type="percent" val="0"/>
        <cfvo type="percent" val="33"/>
        <cfvo type="percent" val="67"/>
      </iconSet>
    </cfRule>
  </conditionalFormatting>
  <conditionalFormatting sqref="Y3:Y32">
    <cfRule type="iconSet" priority="4">
      <iconSet iconSet="3Symbols">
        <cfvo type="percent" val="0"/>
        <cfvo type="num" val="3"/>
        <cfvo type="num" val="4"/>
      </iconSet>
    </cfRule>
  </conditionalFormatting>
  <conditionalFormatting sqref="AH3:AI31">
    <cfRule type="iconSet" priority="3">
      <iconSet iconSet="3Symbols">
        <cfvo type="percent" val="0"/>
        <cfvo type="percent" val="33"/>
        <cfvo type="percent" val="67"/>
      </iconSet>
    </cfRule>
  </conditionalFormatting>
  <conditionalFormatting sqref="AH32:AI32">
    <cfRule type="iconSet" priority="2">
      <iconSet iconSet="3Symbols">
        <cfvo type="percent" val="0"/>
        <cfvo type="percent" val="33"/>
        <cfvo type="percent" val="67"/>
      </iconSet>
    </cfRule>
  </conditionalFormatting>
  <conditionalFormatting sqref="AH3:AI32">
    <cfRule type="iconSet" priority="1">
      <iconSet iconSet="3Symbols">
        <cfvo type="percent" val="0"/>
        <cfvo type="num" val="30"/>
        <cfvo type="num" val="40"/>
      </iconSet>
    </cfRule>
  </conditionalFormatting>
  <pageMargins left="0" right="0" top="0" bottom="0"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A8D9-F5C2-437F-A5D9-8C789F05E656}">
  <dimension ref="A2:R2"/>
  <sheetViews>
    <sheetView workbookViewId="0">
      <selection activeCell="E19" sqref="E19"/>
    </sheetView>
  </sheetViews>
  <sheetFormatPr defaultRowHeight="14.4"/>
  <sheetData>
    <row r="2" spans="1:18" s="4" customFormat="1" ht="19.95" customHeight="1">
      <c r="A2" s="32" t="s">
        <v>144</v>
      </c>
      <c r="B2" s="3">
        <v>4</v>
      </c>
      <c r="C2" s="16">
        <v>3.5</v>
      </c>
      <c r="D2" s="14">
        <v>2</v>
      </c>
      <c r="E2" s="14">
        <v>5</v>
      </c>
      <c r="F2" s="3" t="s">
        <v>145</v>
      </c>
      <c r="G2" s="18">
        <v>0</v>
      </c>
      <c r="H2" s="15">
        <f>(B2+C2+E2+G2)/4</f>
        <v>3.125</v>
      </c>
      <c r="I2" s="16" t="s">
        <v>90</v>
      </c>
      <c r="J2" s="16" t="s">
        <v>91</v>
      </c>
      <c r="K2" s="16">
        <v>2</v>
      </c>
      <c r="L2" s="14"/>
      <c r="M2" s="17">
        <v>15</v>
      </c>
      <c r="N2" s="17">
        <v>21</v>
      </c>
      <c r="O2" s="17">
        <v>15</v>
      </c>
      <c r="P2" s="17">
        <v>2</v>
      </c>
      <c r="Q2" s="17">
        <v>2</v>
      </c>
      <c r="R2" s="17">
        <f>O2+P2</f>
        <v>17</v>
      </c>
    </row>
  </sheetData>
  <conditionalFormatting sqref="R2">
    <cfRule type="iconSet" priority="3">
      <iconSet iconSet="3Symbols">
        <cfvo type="percent" val="0"/>
        <cfvo type="percent" val="33"/>
        <cfvo type="percent" val="67"/>
      </iconSet>
    </cfRule>
  </conditionalFormatting>
  <conditionalFormatting sqref="S2">
    <cfRule type="cellIs" dxfId="0" priority="2" operator="notEqual">
      <formula>$S$4</formula>
    </cfRule>
  </conditionalFormatting>
  <conditionalFormatting sqref="H2">
    <cfRule type="iconSet" priority="1">
      <iconSet iconSet="3Symbol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report name</vt:lpstr>
      <vt:lpstr>Sheet1</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2020-02-20T22:07:00Z</dcterms:created>
  <dcterms:modified xsi:type="dcterms:W3CDTF">2020-03-25T21:10:15Z</dcterms:modified>
  <cp:category/>
  <cp:contentStatus/>
</cp:coreProperties>
</file>