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urses\udacity nanodegree DA\Project1\"/>
    </mc:Choice>
  </mc:AlternateContent>
  <xr:revisionPtr revIDLastSave="0" documentId="13_ncr:1_{F70E83DC-EEFB-4D24-82E4-D9B39A9923B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oston" sheetId="1" r:id="rId1"/>
    <sheet name="Regression-boston" sheetId="8" r:id="rId2"/>
    <sheet name="Regression-global" sheetId="9" r:id="rId3"/>
    <sheet name="Sheet6" sheetId="7" r:id="rId4"/>
    <sheet name="Global" sheetId="2" r:id="rId5"/>
    <sheet name="Nanjing" sheetId="3" r:id="rId6"/>
    <sheet name="Correlation" sheetId="4" r:id="rId7"/>
    <sheet name="Covariance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13" i="1"/>
  <c r="O154" i="7" l="1"/>
  <c r="O153" i="7"/>
  <c r="P154" i="7" l="1"/>
  <c r="P152" i="7" l="1"/>
  <c r="O152" i="7"/>
  <c r="Z20" i="7" l="1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6" i="7"/>
  <c r="W37" i="7"/>
  <c r="W44" i="7"/>
  <c r="W45" i="7"/>
  <c r="W52" i="7"/>
  <c r="W53" i="7"/>
  <c r="W60" i="7"/>
  <c r="W61" i="7"/>
  <c r="W68" i="7"/>
  <c r="W69" i="7"/>
  <c r="W76" i="7"/>
  <c r="W77" i="7"/>
  <c r="W85" i="7"/>
  <c r="W93" i="7"/>
  <c r="W101" i="7"/>
  <c r="W109" i="7"/>
  <c r="W117" i="7"/>
  <c r="W125" i="7"/>
  <c r="W133" i="7"/>
  <c r="W141" i="7"/>
  <c r="W149" i="7"/>
  <c r="W157" i="7"/>
  <c r="W165" i="7"/>
  <c r="W173" i="7"/>
  <c r="V4" i="7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V257" i="7" s="1"/>
  <c r="V258" i="7" s="1"/>
  <c r="V259" i="7" s="1"/>
  <c r="V260" i="7" s="1"/>
  <c r="V261" i="7" s="1"/>
  <c r="V262" i="7" s="1"/>
  <c r="V263" i="7" s="1"/>
  <c r="V264" i="7" s="1"/>
  <c r="V265" i="7" s="1"/>
  <c r="V266" i="7" s="1"/>
  <c r="V3" i="7"/>
  <c r="S265" i="7"/>
  <c r="S266" i="7"/>
  <c r="T266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T44" i="7" s="1"/>
  <c r="S36" i="7"/>
  <c r="S37" i="7"/>
  <c r="S38" i="7"/>
  <c r="S39" i="7"/>
  <c r="S40" i="7"/>
  <c r="S41" i="7"/>
  <c r="T49" i="7" s="1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9" i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" i="7"/>
  <c r="C20" i="8"/>
  <c r="C3" i="5"/>
  <c r="B2" i="5"/>
  <c r="O202" i="7"/>
  <c r="N8" i="7"/>
  <c r="N6" i="7"/>
  <c r="N9" i="7" l="1"/>
  <c r="W259" i="7"/>
  <c r="W251" i="7"/>
  <c r="W243" i="7"/>
  <c r="W235" i="7"/>
  <c r="W227" i="7"/>
  <c r="W219" i="7"/>
  <c r="W211" i="7"/>
  <c r="W203" i="7"/>
  <c r="W195" i="7"/>
  <c r="W187" i="7"/>
  <c r="W179" i="7"/>
  <c r="W171" i="7"/>
  <c r="W163" i="7"/>
  <c r="W155" i="7"/>
  <c r="W147" i="7"/>
  <c r="W139" i="7"/>
  <c r="W131" i="7"/>
  <c r="W123" i="7"/>
  <c r="W115" i="7"/>
  <c r="W107" i="7"/>
  <c r="W99" i="7"/>
  <c r="W91" i="7"/>
  <c r="W83" i="7"/>
  <c r="W75" i="7"/>
  <c r="W67" i="7"/>
  <c r="W59" i="7"/>
  <c r="W51" i="7"/>
  <c r="W43" i="7"/>
  <c r="W35" i="7"/>
  <c r="W253" i="7"/>
  <c r="W213" i="7"/>
  <c r="W189" i="7"/>
  <c r="W236" i="7"/>
  <c r="W196" i="7"/>
  <c r="W156" i="7"/>
  <c r="W100" i="7"/>
  <c r="T33" i="7"/>
  <c r="W266" i="7"/>
  <c r="W258" i="7"/>
  <c r="W250" i="7"/>
  <c r="W242" i="7"/>
  <c r="W234" i="7"/>
  <c r="W226" i="7"/>
  <c r="W218" i="7"/>
  <c r="W210" i="7"/>
  <c r="W202" i="7"/>
  <c r="W194" i="7"/>
  <c r="W186" i="7"/>
  <c r="W178" i="7"/>
  <c r="W170" i="7"/>
  <c r="W162" i="7"/>
  <c r="W154" i="7"/>
  <c r="W146" i="7"/>
  <c r="W138" i="7"/>
  <c r="W130" i="7"/>
  <c r="W122" i="7"/>
  <c r="W114" i="7"/>
  <c r="W106" i="7"/>
  <c r="W98" i="7"/>
  <c r="W90" i="7"/>
  <c r="W82" i="7"/>
  <c r="W74" i="7"/>
  <c r="W66" i="7"/>
  <c r="W58" i="7"/>
  <c r="W50" i="7"/>
  <c r="W42" i="7"/>
  <c r="W34" i="7"/>
  <c r="T35" i="7"/>
  <c r="W229" i="7"/>
  <c r="W181" i="7"/>
  <c r="W260" i="7"/>
  <c r="W220" i="7"/>
  <c r="W180" i="7"/>
  <c r="W132" i="7"/>
  <c r="W92" i="7"/>
  <c r="W84" i="7"/>
  <c r="W265" i="7"/>
  <c r="W257" i="7"/>
  <c r="W249" i="7"/>
  <c r="W241" i="7"/>
  <c r="W233" i="7"/>
  <c r="W225" i="7"/>
  <c r="W217" i="7"/>
  <c r="W209" i="7"/>
  <c r="W201" i="7"/>
  <c r="W193" i="7"/>
  <c r="W185" i="7"/>
  <c r="W177" i="7"/>
  <c r="W169" i="7"/>
  <c r="W161" i="7"/>
  <c r="W153" i="7"/>
  <c r="W145" i="7"/>
  <c r="W137" i="7"/>
  <c r="W129" i="7"/>
  <c r="W121" i="7"/>
  <c r="W113" i="7"/>
  <c r="W105" i="7"/>
  <c r="W97" i="7"/>
  <c r="W89" i="7"/>
  <c r="W81" i="7"/>
  <c r="W73" i="7"/>
  <c r="W65" i="7"/>
  <c r="W57" i="7"/>
  <c r="W49" i="7"/>
  <c r="W41" i="7"/>
  <c r="W245" i="7"/>
  <c r="W197" i="7"/>
  <c r="W244" i="7"/>
  <c r="W204" i="7"/>
  <c r="W164" i="7"/>
  <c r="W124" i="7"/>
  <c r="T47" i="7"/>
  <c r="W264" i="7"/>
  <c r="W256" i="7"/>
  <c r="W248" i="7"/>
  <c r="W240" i="7"/>
  <c r="W232" i="7"/>
  <c r="W224" i="7"/>
  <c r="W216" i="7"/>
  <c r="W208" i="7"/>
  <c r="W200" i="7"/>
  <c r="W192" i="7"/>
  <c r="W184" i="7"/>
  <c r="W176" i="7"/>
  <c r="W168" i="7"/>
  <c r="W160" i="7"/>
  <c r="W152" i="7"/>
  <c r="W144" i="7"/>
  <c r="W136" i="7"/>
  <c r="W128" i="7"/>
  <c r="W120" i="7"/>
  <c r="W112" i="7"/>
  <c r="W104" i="7"/>
  <c r="W96" i="7"/>
  <c r="W88" i="7"/>
  <c r="W80" i="7"/>
  <c r="W72" i="7"/>
  <c r="W64" i="7"/>
  <c r="W56" i="7"/>
  <c r="W48" i="7"/>
  <c r="W40" i="7"/>
  <c r="W237" i="7"/>
  <c r="W205" i="7"/>
  <c r="W228" i="7"/>
  <c r="W188" i="7"/>
  <c r="W148" i="7"/>
  <c r="W108" i="7"/>
  <c r="T41" i="7"/>
  <c r="T46" i="7"/>
  <c r="W263" i="7"/>
  <c r="W255" i="7"/>
  <c r="W247" i="7"/>
  <c r="W239" i="7"/>
  <c r="W231" i="7"/>
  <c r="W223" i="7"/>
  <c r="W215" i="7"/>
  <c r="W207" i="7"/>
  <c r="W199" i="7"/>
  <c r="W191" i="7"/>
  <c r="W183" i="7"/>
  <c r="W175" i="7"/>
  <c r="W167" i="7"/>
  <c r="W159" i="7"/>
  <c r="W151" i="7"/>
  <c r="W143" i="7"/>
  <c r="W135" i="7"/>
  <c r="W127" i="7"/>
  <c r="W119" i="7"/>
  <c r="W111" i="7"/>
  <c r="W103" i="7"/>
  <c r="W95" i="7"/>
  <c r="W87" i="7"/>
  <c r="W79" i="7"/>
  <c r="W71" i="7"/>
  <c r="W63" i="7"/>
  <c r="W55" i="7"/>
  <c r="W47" i="7"/>
  <c r="W39" i="7"/>
  <c r="W261" i="7"/>
  <c r="W221" i="7"/>
  <c r="W252" i="7"/>
  <c r="W212" i="7"/>
  <c r="W172" i="7"/>
  <c r="W140" i="7"/>
  <c r="W116" i="7"/>
  <c r="T45" i="7"/>
  <c r="W262" i="7"/>
  <c r="W254" i="7"/>
  <c r="W246" i="7"/>
  <c r="W238" i="7"/>
  <c r="W230" i="7"/>
  <c r="W222" i="7"/>
  <c r="W214" i="7"/>
  <c r="W206" i="7"/>
  <c r="W198" i="7"/>
  <c r="W190" i="7"/>
  <c r="W182" i="7"/>
  <c r="W174" i="7"/>
  <c r="W166" i="7"/>
  <c r="W158" i="7"/>
  <c r="W150" i="7"/>
  <c r="W142" i="7"/>
  <c r="W134" i="7"/>
  <c r="W126" i="7"/>
  <c r="W118" i="7"/>
  <c r="W110" i="7"/>
  <c r="W102" i="7"/>
  <c r="W94" i="7"/>
  <c r="W86" i="7"/>
  <c r="W78" i="7"/>
  <c r="W70" i="7"/>
  <c r="W62" i="7"/>
  <c r="W54" i="7"/>
  <c r="W46" i="7"/>
  <c r="W38" i="7"/>
  <c r="T43" i="7"/>
  <c r="T40" i="7"/>
  <c r="T39" i="7"/>
  <c r="T48" i="7"/>
  <c r="T38" i="7"/>
  <c r="T37" i="7"/>
  <c r="T36" i="7"/>
  <c r="T50" i="7"/>
  <c r="T42" i="7"/>
  <c r="T34" i="7"/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18" i="1"/>
</calcChain>
</file>

<file path=xl/sharedStrings.xml><?xml version="1.0" encoding="utf-8"?>
<sst xmlns="http://schemas.openxmlformats.org/spreadsheetml/2006/main" count="999" uniqueCount="53">
  <si>
    <t>year</t>
  </si>
  <si>
    <t>city</t>
  </si>
  <si>
    <t>country</t>
  </si>
  <si>
    <t>avg_temp</t>
  </si>
  <si>
    <t>Boston</t>
  </si>
  <si>
    <t>United States</t>
  </si>
  <si>
    <t>Nanjing</t>
  </si>
  <si>
    <t>China</t>
  </si>
  <si>
    <t>Boston</t>
    <phoneticPr fontId="1" type="noConversion"/>
  </si>
  <si>
    <t>Global</t>
  </si>
  <si>
    <t>Global</t>
    <phoneticPr fontId="1" type="noConversion"/>
  </si>
  <si>
    <t>Nanjing</t>
    <phoneticPr fontId="1" type="noConversion"/>
  </si>
  <si>
    <t>Boston_Avg</t>
  </si>
  <si>
    <t>Global_Avg</t>
  </si>
  <si>
    <t>Difference</t>
    <phoneticPr fontId="1" type="noConversion"/>
  </si>
  <si>
    <t>Year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</si>
  <si>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</si>
  <si>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</si>
  <si>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</si>
  <si>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</si>
  <si>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</si>
  <si>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</si>
  <si>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</si>
  <si>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</si>
  <si>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</si>
  <si>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</si>
  <si>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</si>
  <si>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</si>
  <si>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</si>
  <si>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</si>
  <si>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</si>
  <si>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</si>
  <si>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</si>
  <si>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</si>
  <si>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</si>
  <si>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</si>
  <si>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</si>
  <si>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</si>
  <si>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</si>
  <si>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</si>
  <si>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</si>
  <si>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</si>
  <si>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</si>
  <si>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y=</t>
    <phoneticPr fontId="1" type="noConversion"/>
  </si>
  <si>
    <t>x=</t>
    <phoneticPr fontId="1" type="noConversion"/>
  </si>
  <si>
    <t>Moving Average</t>
    <phoneticPr fontId="1" type="noConversion"/>
  </si>
  <si>
    <t>MSD</t>
    <phoneticPr fontId="1" type="noConversion"/>
  </si>
  <si>
    <t>Exponential Smoothing</t>
    <phoneticPr fontId="1" type="noConversion"/>
  </si>
  <si>
    <t>Moving Average for difference</t>
    <phoneticPr fontId="1" type="noConversion"/>
  </si>
  <si>
    <t>标准残差</t>
  </si>
  <si>
    <t>Difference(Global-Boston)</t>
    <phoneticPr fontId="1" type="noConversion"/>
  </si>
  <si>
    <t>Boston</t>
    <phoneticPr fontId="1" type="noConversion"/>
  </si>
  <si>
    <t>Global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</si>
</sst>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" fontId="0" fillId="0" borderId="0" xfId="0" applyNumberFormat="1"/>
    <xf numFmtId="17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2" borderId="1" xfId="0" applyFill="1" applyBorder="1" applyAlignment="1"/>
    <xf numFmtId="177" fontId="0" fillId="0" borderId="0" xfId="0" applyNumberFormat="1"/>
    <xf numFmtId="0" fontId="2" fillId="0" borderId="1" xfId="0" applyFont="1" applyFill="1" applyBorder="1" applyAlignment="1"/>
    <xf numFmtId="0" fontId="0" fillId="0" borderId="2" xfId="0" applyFont="1" applyFill="1" applyBorder="1" applyAlignment="1">
      <alignment horizontal="centerContinuous"/>
    </xf>
    <xf numFmtId="0" fontId="0" fillId="0" borderId="0" xfId="0" applyFont="1" applyFill="1" applyBorder="1" applyAlignment="1">
      <alignment horizontal="center"/>
    </xf>
    <xf numFmtId="0" fontId="3" fillId="2" borderId="0" xfId="0" applyFont="1" applyFill="1" applyAlignment="1">
      <alignment vertical="center"/>
    </xf>
    <xf numFmtId="0" fontId="2" fillId="0" borderId="0" xfId="0" applyFont="1"/>
    <xf numFmtId="0" fontId="0" fillId="2" borderId="0" xfId="0" applyFill="1"/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Temperature</a:t>
            </a:r>
            <a:r>
              <a:rPr lang="en-US" altLang="zh-CN" baseline="0"/>
              <a:t> Line Chart of Boston and Global (original data)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Boston!$D$1</c:f>
              <c:strCache>
                <c:ptCount val="1"/>
                <c:pt idx="0">
                  <c:v>Boston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Boston!$A$2:$A$272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Boston!$D$2:$D$272</c:f>
              <c:numCache>
                <c:formatCode>General</c:formatCode>
                <c:ptCount val="271"/>
                <c:pt idx="0">
                  <c:v>1.19</c:v>
                </c:pt>
                <c:pt idx="1">
                  <c:v>9.6300000000000008</c:v>
                </c:pt>
                <c:pt idx="2">
                  <c:v>-1.37</c:v>
                </c:pt>
                <c:pt idx="7">
                  <c:v>7.88</c:v>
                </c:pt>
                <c:pt idx="8">
                  <c:v>8.6</c:v>
                </c:pt>
                <c:pt idx="9">
                  <c:v>0.36</c:v>
                </c:pt>
                <c:pt idx="10">
                  <c:v>7.35</c:v>
                </c:pt>
                <c:pt idx="11">
                  <c:v>7.75</c:v>
                </c:pt>
                <c:pt idx="12">
                  <c:v>4.28</c:v>
                </c:pt>
                <c:pt idx="13">
                  <c:v>7.76</c:v>
                </c:pt>
                <c:pt idx="14">
                  <c:v>6.65</c:v>
                </c:pt>
                <c:pt idx="15">
                  <c:v>6.09</c:v>
                </c:pt>
                <c:pt idx="16">
                  <c:v>6.8</c:v>
                </c:pt>
                <c:pt idx="17">
                  <c:v>5.53</c:v>
                </c:pt>
                <c:pt idx="18">
                  <c:v>8.0500000000000007</c:v>
                </c:pt>
                <c:pt idx="19">
                  <c:v>7.42</c:v>
                </c:pt>
                <c:pt idx="20">
                  <c:v>4.99</c:v>
                </c:pt>
                <c:pt idx="21">
                  <c:v>7.36</c:v>
                </c:pt>
                <c:pt idx="22">
                  <c:v>6.73</c:v>
                </c:pt>
                <c:pt idx="23">
                  <c:v>7.96</c:v>
                </c:pt>
                <c:pt idx="24">
                  <c:v>6.28</c:v>
                </c:pt>
                <c:pt idx="25">
                  <c:v>6.74</c:v>
                </c:pt>
                <c:pt idx="26">
                  <c:v>6.94</c:v>
                </c:pt>
                <c:pt idx="27">
                  <c:v>6.99</c:v>
                </c:pt>
                <c:pt idx="28">
                  <c:v>7.72</c:v>
                </c:pt>
                <c:pt idx="29">
                  <c:v>7.44</c:v>
                </c:pt>
                <c:pt idx="30">
                  <c:v>7.97</c:v>
                </c:pt>
                <c:pt idx="31">
                  <c:v>7.35</c:v>
                </c:pt>
                <c:pt idx="32">
                  <c:v>8.08</c:v>
                </c:pt>
                <c:pt idx="33">
                  <c:v>6.83</c:v>
                </c:pt>
                <c:pt idx="34">
                  <c:v>6.56</c:v>
                </c:pt>
                <c:pt idx="35">
                  <c:v>4.75</c:v>
                </c:pt>
                <c:pt idx="36">
                  <c:v>-2.31</c:v>
                </c:pt>
                <c:pt idx="38">
                  <c:v>7.61</c:v>
                </c:pt>
                <c:pt idx="39">
                  <c:v>6.98</c:v>
                </c:pt>
                <c:pt idx="40">
                  <c:v>6.64</c:v>
                </c:pt>
                <c:pt idx="41">
                  <c:v>6.24</c:v>
                </c:pt>
                <c:pt idx="42">
                  <c:v>6.32</c:v>
                </c:pt>
                <c:pt idx="43">
                  <c:v>6.81</c:v>
                </c:pt>
                <c:pt idx="44">
                  <c:v>6.81</c:v>
                </c:pt>
                <c:pt idx="45">
                  <c:v>7.6</c:v>
                </c:pt>
                <c:pt idx="46">
                  <c:v>7.25</c:v>
                </c:pt>
                <c:pt idx="47">
                  <c:v>7.22</c:v>
                </c:pt>
                <c:pt idx="48">
                  <c:v>7.11</c:v>
                </c:pt>
                <c:pt idx="49">
                  <c:v>6.47</c:v>
                </c:pt>
                <c:pt idx="50">
                  <c:v>7.81</c:v>
                </c:pt>
                <c:pt idx="51">
                  <c:v>7.76</c:v>
                </c:pt>
                <c:pt idx="52">
                  <c:v>7.02</c:v>
                </c:pt>
                <c:pt idx="53">
                  <c:v>6.82</c:v>
                </c:pt>
                <c:pt idx="54">
                  <c:v>6.7</c:v>
                </c:pt>
                <c:pt idx="55">
                  <c:v>7.37</c:v>
                </c:pt>
                <c:pt idx="56">
                  <c:v>6.85</c:v>
                </c:pt>
                <c:pt idx="57">
                  <c:v>7.59</c:v>
                </c:pt>
                <c:pt idx="58">
                  <c:v>8.01</c:v>
                </c:pt>
                <c:pt idx="59">
                  <c:v>8.24</c:v>
                </c:pt>
                <c:pt idx="60">
                  <c:v>7.81</c:v>
                </c:pt>
                <c:pt idx="61">
                  <c:v>7.43</c:v>
                </c:pt>
                <c:pt idx="62">
                  <c:v>8.26</c:v>
                </c:pt>
                <c:pt idx="63">
                  <c:v>7.05</c:v>
                </c:pt>
                <c:pt idx="64">
                  <c:v>6.89</c:v>
                </c:pt>
                <c:pt idx="65">
                  <c:v>7.31</c:v>
                </c:pt>
                <c:pt idx="66">
                  <c:v>6.57</c:v>
                </c:pt>
                <c:pt idx="67">
                  <c:v>7.24</c:v>
                </c:pt>
                <c:pt idx="68">
                  <c:v>7.43</c:v>
                </c:pt>
                <c:pt idx="69">
                  <c:v>5.48</c:v>
                </c:pt>
                <c:pt idx="70">
                  <c:v>6.61</c:v>
                </c:pt>
                <c:pt idx="71">
                  <c:v>6.36</c:v>
                </c:pt>
                <c:pt idx="72">
                  <c:v>6.13</c:v>
                </c:pt>
                <c:pt idx="73">
                  <c:v>5.83</c:v>
                </c:pt>
                <c:pt idx="74">
                  <c:v>5.57</c:v>
                </c:pt>
                <c:pt idx="75">
                  <c:v>5.91</c:v>
                </c:pt>
                <c:pt idx="76">
                  <c:v>6.99</c:v>
                </c:pt>
                <c:pt idx="77">
                  <c:v>6.8</c:v>
                </c:pt>
                <c:pt idx="78">
                  <c:v>6.52</c:v>
                </c:pt>
                <c:pt idx="79">
                  <c:v>7.37</c:v>
                </c:pt>
                <c:pt idx="80">
                  <c:v>6.26</c:v>
                </c:pt>
                <c:pt idx="81">
                  <c:v>7.04</c:v>
                </c:pt>
                <c:pt idx="82">
                  <c:v>8</c:v>
                </c:pt>
                <c:pt idx="83">
                  <c:v>7.84</c:v>
                </c:pt>
                <c:pt idx="84">
                  <c:v>6.96</c:v>
                </c:pt>
                <c:pt idx="85">
                  <c:v>8.4499999999999993</c:v>
                </c:pt>
                <c:pt idx="86">
                  <c:v>6.74</c:v>
                </c:pt>
                <c:pt idx="87">
                  <c:v>7.72</c:v>
                </c:pt>
                <c:pt idx="88">
                  <c:v>7.15</c:v>
                </c:pt>
                <c:pt idx="89">
                  <c:v>6.67</c:v>
                </c:pt>
                <c:pt idx="90">
                  <c:v>6.76</c:v>
                </c:pt>
                <c:pt idx="91">
                  <c:v>6.91</c:v>
                </c:pt>
                <c:pt idx="92">
                  <c:v>5.97</c:v>
                </c:pt>
                <c:pt idx="93">
                  <c:v>5.28</c:v>
                </c:pt>
                <c:pt idx="94">
                  <c:v>5.59</c:v>
                </c:pt>
                <c:pt idx="95">
                  <c:v>6.36</c:v>
                </c:pt>
                <c:pt idx="96">
                  <c:v>6.95</c:v>
                </c:pt>
                <c:pt idx="97">
                  <c:v>6.98</c:v>
                </c:pt>
                <c:pt idx="98">
                  <c:v>6.83</c:v>
                </c:pt>
                <c:pt idx="99">
                  <c:v>6.93</c:v>
                </c:pt>
                <c:pt idx="100">
                  <c:v>6.3</c:v>
                </c:pt>
                <c:pt idx="101">
                  <c:v>6.57</c:v>
                </c:pt>
                <c:pt idx="102">
                  <c:v>7.01</c:v>
                </c:pt>
                <c:pt idx="103">
                  <c:v>7.37</c:v>
                </c:pt>
                <c:pt idx="104">
                  <c:v>7.12</c:v>
                </c:pt>
                <c:pt idx="105">
                  <c:v>7.06</c:v>
                </c:pt>
                <c:pt idx="106">
                  <c:v>6.58</c:v>
                </c:pt>
                <c:pt idx="107">
                  <c:v>6.72</c:v>
                </c:pt>
                <c:pt idx="108">
                  <c:v>6.61</c:v>
                </c:pt>
                <c:pt idx="109">
                  <c:v>6.69</c:v>
                </c:pt>
                <c:pt idx="110">
                  <c:v>7.12</c:v>
                </c:pt>
                <c:pt idx="111">
                  <c:v>6.95</c:v>
                </c:pt>
                <c:pt idx="112">
                  <c:v>6.92</c:v>
                </c:pt>
                <c:pt idx="113">
                  <c:v>5.92</c:v>
                </c:pt>
                <c:pt idx="114">
                  <c:v>6.64</c:v>
                </c:pt>
                <c:pt idx="115">
                  <c:v>6.56</c:v>
                </c:pt>
                <c:pt idx="116">
                  <c:v>6.57</c:v>
                </c:pt>
                <c:pt idx="117">
                  <c:v>6.9</c:v>
                </c:pt>
                <c:pt idx="118">
                  <c:v>7.04</c:v>
                </c:pt>
                <c:pt idx="119">
                  <c:v>6.77</c:v>
                </c:pt>
                <c:pt idx="120">
                  <c:v>6.92</c:v>
                </c:pt>
                <c:pt idx="121">
                  <c:v>7.14</c:v>
                </c:pt>
                <c:pt idx="122">
                  <c:v>7.49</c:v>
                </c:pt>
                <c:pt idx="123">
                  <c:v>6.77</c:v>
                </c:pt>
                <c:pt idx="124">
                  <c:v>6.42</c:v>
                </c:pt>
                <c:pt idx="125">
                  <c:v>5.89</c:v>
                </c:pt>
                <c:pt idx="126">
                  <c:v>6.68</c:v>
                </c:pt>
                <c:pt idx="127">
                  <c:v>7.91</c:v>
                </c:pt>
                <c:pt idx="128">
                  <c:v>6.63</c:v>
                </c:pt>
                <c:pt idx="129">
                  <c:v>6.41</c:v>
                </c:pt>
                <c:pt idx="130">
                  <c:v>6</c:v>
                </c:pt>
                <c:pt idx="131">
                  <c:v>6.47</c:v>
                </c:pt>
                <c:pt idx="132">
                  <c:v>5.28</c:v>
                </c:pt>
                <c:pt idx="133">
                  <c:v>6.83</c:v>
                </c:pt>
                <c:pt idx="134">
                  <c:v>7.79</c:v>
                </c:pt>
                <c:pt idx="135">
                  <c:v>8.01</c:v>
                </c:pt>
                <c:pt idx="136">
                  <c:v>6.85</c:v>
                </c:pt>
                <c:pt idx="137">
                  <c:v>7.61</c:v>
                </c:pt>
                <c:pt idx="138">
                  <c:v>7.35</c:v>
                </c:pt>
                <c:pt idx="139">
                  <c:v>6.89</c:v>
                </c:pt>
                <c:pt idx="140">
                  <c:v>6.18</c:v>
                </c:pt>
                <c:pt idx="141">
                  <c:v>7.08</c:v>
                </c:pt>
                <c:pt idx="142">
                  <c:v>6.33</c:v>
                </c:pt>
                <c:pt idx="143">
                  <c:v>6.95</c:v>
                </c:pt>
                <c:pt idx="144">
                  <c:v>6.8</c:v>
                </c:pt>
                <c:pt idx="145">
                  <c:v>5.89</c:v>
                </c:pt>
                <c:pt idx="146">
                  <c:v>7.98</c:v>
                </c:pt>
                <c:pt idx="147">
                  <c:v>7.15</c:v>
                </c:pt>
                <c:pt idx="148">
                  <c:v>7.91</c:v>
                </c:pt>
                <c:pt idx="149">
                  <c:v>7.23</c:v>
                </c:pt>
                <c:pt idx="150">
                  <c:v>6.43</c:v>
                </c:pt>
                <c:pt idx="151">
                  <c:v>7.75</c:v>
                </c:pt>
                <c:pt idx="152">
                  <c:v>7.27</c:v>
                </c:pt>
                <c:pt idx="153">
                  <c:v>7.28</c:v>
                </c:pt>
                <c:pt idx="154">
                  <c:v>7.53</c:v>
                </c:pt>
                <c:pt idx="155">
                  <c:v>8.01</c:v>
                </c:pt>
                <c:pt idx="156">
                  <c:v>7.53</c:v>
                </c:pt>
                <c:pt idx="157">
                  <c:v>7.95</c:v>
                </c:pt>
                <c:pt idx="158">
                  <c:v>7.29</c:v>
                </c:pt>
                <c:pt idx="159">
                  <c:v>7.46</c:v>
                </c:pt>
                <c:pt idx="160">
                  <c:v>7.35</c:v>
                </c:pt>
                <c:pt idx="161">
                  <c:v>5.85</c:v>
                </c:pt>
                <c:pt idx="162">
                  <c:v>6.83</c:v>
                </c:pt>
                <c:pt idx="163">
                  <c:v>7.61</c:v>
                </c:pt>
                <c:pt idx="164">
                  <c:v>6.48</c:v>
                </c:pt>
                <c:pt idx="165">
                  <c:v>7.85</c:v>
                </c:pt>
                <c:pt idx="166">
                  <c:v>7.43</c:v>
                </c:pt>
                <c:pt idx="167">
                  <c:v>7.62</c:v>
                </c:pt>
                <c:pt idx="168">
                  <c:v>7.73</c:v>
                </c:pt>
                <c:pt idx="169">
                  <c:v>7.16</c:v>
                </c:pt>
                <c:pt idx="170">
                  <c:v>8.58</c:v>
                </c:pt>
                <c:pt idx="171">
                  <c:v>6.89</c:v>
                </c:pt>
                <c:pt idx="172">
                  <c:v>7.98</c:v>
                </c:pt>
                <c:pt idx="173">
                  <c:v>7.05</c:v>
                </c:pt>
                <c:pt idx="174">
                  <c:v>6.04</c:v>
                </c:pt>
                <c:pt idx="175">
                  <c:v>7.17</c:v>
                </c:pt>
                <c:pt idx="176">
                  <c:v>7.9</c:v>
                </c:pt>
                <c:pt idx="177">
                  <c:v>7.16</c:v>
                </c:pt>
                <c:pt idx="178">
                  <c:v>8.52</c:v>
                </c:pt>
                <c:pt idx="179">
                  <c:v>7.71</c:v>
                </c:pt>
                <c:pt idx="180">
                  <c:v>7.07</c:v>
                </c:pt>
                <c:pt idx="181">
                  <c:v>6.88</c:v>
                </c:pt>
                <c:pt idx="182">
                  <c:v>7.68</c:v>
                </c:pt>
                <c:pt idx="183">
                  <c:v>6.39</c:v>
                </c:pt>
                <c:pt idx="184">
                  <c:v>7.99</c:v>
                </c:pt>
                <c:pt idx="185">
                  <c:v>7.81</c:v>
                </c:pt>
                <c:pt idx="186">
                  <c:v>7.7</c:v>
                </c:pt>
                <c:pt idx="187">
                  <c:v>8.2100000000000009</c:v>
                </c:pt>
                <c:pt idx="188">
                  <c:v>8.74</c:v>
                </c:pt>
                <c:pt idx="189">
                  <c:v>8.19</c:v>
                </c:pt>
                <c:pt idx="190">
                  <c:v>7.89</c:v>
                </c:pt>
                <c:pt idx="191">
                  <c:v>7.29</c:v>
                </c:pt>
                <c:pt idx="192">
                  <c:v>7.3</c:v>
                </c:pt>
                <c:pt idx="193">
                  <c:v>7.58</c:v>
                </c:pt>
                <c:pt idx="194">
                  <c:v>8.26</c:v>
                </c:pt>
                <c:pt idx="195">
                  <c:v>8.3800000000000008</c:v>
                </c:pt>
                <c:pt idx="196">
                  <c:v>7.55</c:v>
                </c:pt>
                <c:pt idx="197">
                  <c:v>6.68</c:v>
                </c:pt>
                <c:pt idx="198">
                  <c:v>8.16</c:v>
                </c:pt>
                <c:pt idx="199">
                  <c:v>8.0299999999999994</c:v>
                </c:pt>
                <c:pt idx="200">
                  <c:v>7.22</c:v>
                </c:pt>
                <c:pt idx="201">
                  <c:v>7.87</c:v>
                </c:pt>
                <c:pt idx="202">
                  <c:v>7.96</c:v>
                </c:pt>
                <c:pt idx="203">
                  <c:v>8.2799999999999994</c:v>
                </c:pt>
                <c:pt idx="204">
                  <c:v>7.96</c:v>
                </c:pt>
                <c:pt idx="205">
                  <c:v>7.68</c:v>
                </c:pt>
                <c:pt idx="206">
                  <c:v>9.3000000000000007</c:v>
                </c:pt>
                <c:pt idx="207">
                  <c:v>7.85</c:v>
                </c:pt>
                <c:pt idx="208">
                  <c:v>8.27</c:v>
                </c:pt>
                <c:pt idx="209">
                  <c:v>8.58</c:v>
                </c:pt>
                <c:pt idx="210">
                  <c:v>9.33</c:v>
                </c:pt>
                <c:pt idx="211">
                  <c:v>8.1199999999999992</c:v>
                </c:pt>
                <c:pt idx="212">
                  <c:v>8.1999999999999993</c:v>
                </c:pt>
                <c:pt idx="213">
                  <c:v>7.45</c:v>
                </c:pt>
                <c:pt idx="214">
                  <c:v>8.51</c:v>
                </c:pt>
                <c:pt idx="215">
                  <c:v>7.2</c:v>
                </c:pt>
                <c:pt idx="216">
                  <c:v>8.41</c:v>
                </c:pt>
                <c:pt idx="217">
                  <c:v>7.81</c:v>
                </c:pt>
                <c:pt idx="218">
                  <c:v>7.94</c:v>
                </c:pt>
                <c:pt idx="219">
                  <c:v>7.09</c:v>
                </c:pt>
                <c:pt idx="220">
                  <c:v>7.44</c:v>
                </c:pt>
                <c:pt idx="221">
                  <c:v>7.74</c:v>
                </c:pt>
                <c:pt idx="222">
                  <c:v>7.49</c:v>
                </c:pt>
                <c:pt idx="223">
                  <c:v>7.77</c:v>
                </c:pt>
                <c:pt idx="224">
                  <c:v>7.34</c:v>
                </c:pt>
                <c:pt idx="225">
                  <c:v>7.55</c:v>
                </c:pt>
                <c:pt idx="226">
                  <c:v>7.97</c:v>
                </c:pt>
                <c:pt idx="227">
                  <c:v>7.7</c:v>
                </c:pt>
                <c:pt idx="228">
                  <c:v>7.79</c:v>
                </c:pt>
                <c:pt idx="229">
                  <c:v>7.19</c:v>
                </c:pt>
                <c:pt idx="230">
                  <c:v>8.9700000000000006</c:v>
                </c:pt>
                <c:pt idx="231">
                  <c:v>7.86</c:v>
                </c:pt>
                <c:pt idx="232">
                  <c:v>8.35</c:v>
                </c:pt>
                <c:pt idx="233">
                  <c:v>7.52</c:v>
                </c:pt>
                <c:pt idx="234">
                  <c:v>7.88</c:v>
                </c:pt>
                <c:pt idx="235">
                  <c:v>7.07</c:v>
                </c:pt>
                <c:pt idx="236">
                  <c:v>8.32</c:v>
                </c:pt>
                <c:pt idx="237">
                  <c:v>7.54</c:v>
                </c:pt>
                <c:pt idx="238">
                  <c:v>8.02</c:v>
                </c:pt>
                <c:pt idx="239">
                  <c:v>7.62</c:v>
                </c:pt>
                <c:pt idx="240">
                  <c:v>8.5399999999999991</c:v>
                </c:pt>
                <c:pt idx="241">
                  <c:v>8.3000000000000007</c:v>
                </c:pt>
                <c:pt idx="242">
                  <c:v>7.86</c:v>
                </c:pt>
                <c:pt idx="243">
                  <c:v>7.84</c:v>
                </c:pt>
                <c:pt idx="244">
                  <c:v>7.97</c:v>
                </c:pt>
                <c:pt idx="245">
                  <c:v>7.9</c:v>
                </c:pt>
                <c:pt idx="246">
                  <c:v>7.51</c:v>
                </c:pt>
                <c:pt idx="247">
                  <c:v>9.1999999999999993</c:v>
                </c:pt>
                <c:pt idx="248">
                  <c:v>9.08</c:v>
                </c:pt>
                <c:pt idx="249">
                  <c:v>7.4</c:v>
                </c:pt>
                <c:pt idx="250">
                  <c:v>7.84</c:v>
                </c:pt>
                <c:pt idx="251">
                  <c:v>7.96</c:v>
                </c:pt>
                <c:pt idx="252">
                  <c:v>8.1300000000000008</c:v>
                </c:pt>
                <c:pt idx="253">
                  <c:v>7.93</c:v>
                </c:pt>
                <c:pt idx="254">
                  <c:v>7.87</c:v>
                </c:pt>
                <c:pt idx="255">
                  <c:v>9.6300000000000008</c:v>
                </c:pt>
                <c:pt idx="256">
                  <c:v>9.3000000000000007</c:v>
                </c:pt>
                <c:pt idx="257">
                  <c:v>8</c:v>
                </c:pt>
                <c:pt idx="258">
                  <c:v>8.91</c:v>
                </c:pt>
                <c:pt idx="259">
                  <c:v>9.02</c:v>
                </c:pt>
                <c:pt idx="260">
                  <c:v>7.78</c:v>
                </c:pt>
                <c:pt idx="261">
                  <c:v>8.09</c:v>
                </c:pt>
                <c:pt idx="262">
                  <c:v>8.56</c:v>
                </c:pt>
                <c:pt idx="263">
                  <c:v>9.48</c:v>
                </c:pt>
                <c:pt idx="264">
                  <c:v>8.36</c:v>
                </c:pt>
                <c:pt idx="265">
                  <c:v>8.5299999999999994</c:v>
                </c:pt>
                <c:pt idx="266">
                  <c:v>8.07</c:v>
                </c:pt>
                <c:pt idx="267">
                  <c:v>9.58</c:v>
                </c:pt>
                <c:pt idx="268">
                  <c:v>9.1199999999999992</c:v>
                </c:pt>
                <c:pt idx="269">
                  <c:v>10.06</c:v>
                </c:pt>
                <c:pt idx="270">
                  <c:v>10.38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4-4FA2-B2E5-7A612EE37DA2}"/>
            </c:ext>
          </c:extLst>
        </c:ser>
        <c:ser>
          <c:idx val="1"/>
          <c:order val="1"/>
          <c:tx>
            <c:strRef>
              <c:f>Boston!$E$1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Boston!$A$2:$A$272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Boston!$E$2:$E$272</c:f>
              <c:numCache>
                <c:formatCode>General</c:formatCode>
                <c:ptCount val="271"/>
                <c:pt idx="7">
                  <c:v>8.7200000000000006</c:v>
                </c:pt>
                <c:pt idx="8">
                  <c:v>7.98</c:v>
                </c:pt>
                <c:pt idx="9">
                  <c:v>5.78</c:v>
                </c:pt>
                <c:pt idx="10">
                  <c:v>8.39</c:v>
                </c:pt>
                <c:pt idx="11">
                  <c:v>8.4700000000000006</c:v>
                </c:pt>
                <c:pt idx="12">
                  <c:v>8.36</c:v>
                </c:pt>
                <c:pt idx="13">
                  <c:v>8.85</c:v>
                </c:pt>
                <c:pt idx="14">
                  <c:v>9.02</c:v>
                </c:pt>
                <c:pt idx="15">
                  <c:v>6.74</c:v>
                </c:pt>
                <c:pt idx="16">
                  <c:v>7.99</c:v>
                </c:pt>
                <c:pt idx="17">
                  <c:v>7.19</c:v>
                </c:pt>
                <c:pt idx="18">
                  <c:v>8.77</c:v>
                </c:pt>
                <c:pt idx="19">
                  <c:v>8.61</c:v>
                </c:pt>
                <c:pt idx="20">
                  <c:v>7.5</c:v>
                </c:pt>
                <c:pt idx="21">
                  <c:v>8.4</c:v>
                </c:pt>
                <c:pt idx="22">
                  <c:v>8.25</c:v>
                </c:pt>
                <c:pt idx="23">
                  <c:v>8.41</c:v>
                </c:pt>
                <c:pt idx="24">
                  <c:v>8.2200000000000006</c:v>
                </c:pt>
                <c:pt idx="25">
                  <c:v>6.78</c:v>
                </c:pt>
                <c:pt idx="26">
                  <c:v>7.69</c:v>
                </c:pt>
                <c:pt idx="27">
                  <c:v>7.69</c:v>
                </c:pt>
                <c:pt idx="28">
                  <c:v>7.85</c:v>
                </c:pt>
                <c:pt idx="29">
                  <c:v>8.19</c:v>
                </c:pt>
                <c:pt idx="30">
                  <c:v>8.2200000000000006</c:v>
                </c:pt>
                <c:pt idx="31">
                  <c:v>8.77</c:v>
                </c:pt>
                <c:pt idx="32">
                  <c:v>9.18</c:v>
                </c:pt>
                <c:pt idx="33">
                  <c:v>8.3000000000000007</c:v>
                </c:pt>
                <c:pt idx="34">
                  <c:v>8.26</c:v>
                </c:pt>
                <c:pt idx="35">
                  <c:v>8.5399999999999991</c:v>
                </c:pt>
                <c:pt idx="36">
                  <c:v>8.98</c:v>
                </c:pt>
                <c:pt idx="37">
                  <c:v>9.43</c:v>
                </c:pt>
                <c:pt idx="38">
                  <c:v>8.1</c:v>
                </c:pt>
                <c:pt idx="39">
                  <c:v>7.9</c:v>
                </c:pt>
                <c:pt idx="40">
                  <c:v>7.68</c:v>
                </c:pt>
                <c:pt idx="41">
                  <c:v>7.86</c:v>
                </c:pt>
                <c:pt idx="42">
                  <c:v>7.36</c:v>
                </c:pt>
                <c:pt idx="43">
                  <c:v>8.26</c:v>
                </c:pt>
                <c:pt idx="44">
                  <c:v>8.0299999999999994</c:v>
                </c:pt>
                <c:pt idx="45">
                  <c:v>8.4499999999999993</c:v>
                </c:pt>
                <c:pt idx="46">
                  <c:v>8.33</c:v>
                </c:pt>
                <c:pt idx="47">
                  <c:v>7.98</c:v>
                </c:pt>
                <c:pt idx="48">
                  <c:v>8.23</c:v>
                </c:pt>
                <c:pt idx="49">
                  <c:v>8.09</c:v>
                </c:pt>
                <c:pt idx="50">
                  <c:v>8.23</c:v>
                </c:pt>
                <c:pt idx="51">
                  <c:v>8.5299999999999994</c:v>
                </c:pt>
                <c:pt idx="52">
                  <c:v>8.35</c:v>
                </c:pt>
                <c:pt idx="53">
                  <c:v>8.27</c:v>
                </c:pt>
                <c:pt idx="54">
                  <c:v>8.51</c:v>
                </c:pt>
                <c:pt idx="55">
                  <c:v>8.67</c:v>
                </c:pt>
                <c:pt idx="56">
                  <c:v>8.51</c:v>
                </c:pt>
                <c:pt idx="57">
                  <c:v>8.48</c:v>
                </c:pt>
                <c:pt idx="58">
                  <c:v>8.59</c:v>
                </c:pt>
                <c:pt idx="59">
                  <c:v>8.58</c:v>
                </c:pt>
                <c:pt idx="60">
                  <c:v>8.5</c:v>
                </c:pt>
                <c:pt idx="61">
                  <c:v>8.84</c:v>
                </c:pt>
                <c:pt idx="62">
                  <c:v>8.56</c:v>
                </c:pt>
                <c:pt idx="63">
                  <c:v>8.43</c:v>
                </c:pt>
                <c:pt idx="64">
                  <c:v>8.2799999999999994</c:v>
                </c:pt>
                <c:pt idx="65">
                  <c:v>7.63</c:v>
                </c:pt>
                <c:pt idx="66">
                  <c:v>7.08</c:v>
                </c:pt>
                <c:pt idx="67">
                  <c:v>6.92</c:v>
                </c:pt>
                <c:pt idx="68">
                  <c:v>6.86</c:v>
                </c:pt>
                <c:pt idx="69">
                  <c:v>7.05</c:v>
                </c:pt>
                <c:pt idx="70">
                  <c:v>7.74</c:v>
                </c:pt>
                <c:pt idx="71">
                  <c:v>7.59</c:v>
                </c:pt>
                <c:pt idx="72">
                  <c:v>7.24</c:v>
                </c:pt>
                <c:pt idx="73">
                  <c:v>6.94</c:v>
                </c:pt>
                <c:pt idx="74">
                  <c:v>6.98</c:v>
                </c:pt>
                <c:pt idx="75">
                  <c:v>7.83</c:v>
                </c:pt>
                <c:pt idx="76">
                  <c:v>7.37</c:v>
                </c:pt>
                <c:pt idx="77">
                  <c:v>7.62</c:v>
                </c:pt>
                <c:pt idx="78">
                  <c:v>8.09</c:v>
                </c:pt>
                <c:pt idx="79">
                  <c:v>8.19</c:v>
                </c:pt>
                <c:pt idx="80">
                  <c:v>7.72</c:v>
                </c:pt>
                <c:pt idx="81">
                  <c:v>8.5500000000000007</c:v>
                </c:pt>
                <c:pt idx="82">
                  <c:v>8.39</c:v>
                </c:pt>
                <c:pt idx="83">
                  <c:v>8.36</c:v>
                </c:pt>
                <c:pt idx="84">
                  <c:v>8.81</c:v>
                </c:pt>
                <c:pt idx="85">
                  <c:v>8.17</c:v>
                </c:pt>
                <c:pt idx="86">
                  <c:v>7.94</c:v>
                </c:pt>
                <c:pt idx="87">
                  <c:v>8.52</c:v>
                </c:pt>
                <c:pt idx="88">
                  <c:v>7.64</c:v>
                </c:pt>
                <c:pt idx="89">
                  <c:v>7.45</c:v>
                </c:pt>
                <c:pt idx="90">
                  <c:v>8.01</c:v>
                </c:pt>
                <c:pt idx="91">
                  <c:v>8.15</c:v>
                </c:pt>
                <c:pt idx="92">
                  <c:v>7.39</c:v>
                </c:pt>
                <c:pt idx="93">
                  <c:v>7.7</c:v>
                </c:pt>
                <c:pt idx="94">
                  <c:v>7.38</c:v>
                </c:pt>
                <c:pt idx="95">
                  <c:v>7.51</c:v>
                </c:pt>
                <c:pt idx="96">
                  <c:v>7.63</c:v>
                </c:pt>
                <c:pt idx="97">
                  <c:v>7.8</c:v>
                </c:pt>
                <c:pt idx="98">
                  <c:v>7.69</c:v>
                </c:pt>
                <c:pt idx="99">
                  <c:v>8.02</c:v>
                </c:pt>
                <c:pt idx="100">
                  <c:v>8.17</c:v>
                </c:pt>
                <c:pt idx="101">
                  <c:v>7.65</c:v>
                </c:pt>
                <c:pt idx="102">
                  <c:v>7.85</c:v>
                </c:pt>
                <c:pt idx="103">
                  <c:v>8.5500000000000007</c:v>
                </c:pt>
                <c:pt idx="104">
                  <c:v>8.09</c:v>
                </c:pt>
                <c:pt idx="105">
                  <c:v>7.98</c:v>
                </c:pt>
                <c:pt idx="106">
                  <c:v>7.98</c:v>
                </c:pt>
                <c:pt idx="107">
                  <c:v>7.9</c:v>
                </c:pt>
                <c:pt idx="108">
                  <c:v>8.18</c:v>
                </c:pt>
                <c:pt idx="109">
                  <c:v>8.1</c:v>
                </c:pt>
                <c:pt idx="110">
                  <c:v>8.0399999999999991</c:v>
                </c:pt>
                <c:pt idx="111">
                  <c:v>8.2100000000000009</c:v>
                </c:pt>
                <c:pt idx="112">
                  <c:v>8.11</c:v>
                </c:pt>
                <c:pt idx="113">
                  <c:v>8</c:v>
                </c:pt>
                <c:pt idx="114">
                  <c:v>7.76</c:v>
                </c:pt>
                <c:pt idx="115">
                  <c:v>8.1</c:v>
                </c:pt>
                <c:pt idx="116">
                  <c:v>8.25</c:v>
                </c:pt>
                <c:pt idx="117">
                  <c:v>7.96</c:v>
                </c:pt>
                <c:pt idx="118">
                  <c:v>7.85</c:v>
                </c:pt>
                <c:pt idx="119">
                  <c:v>7.56</c:v>
                </c:pt>
                <c:pt idx="120">
                  <c:v>8.11</c:v>
                </c:pt>
                <c:pt idx="121">
                  <c:v>7.98</c:v>
                </c:pt>
                <c:pt idx="122">
                  <c:v>8.18</c:v>
                </c:pt>
                <c:pt idx="123">
                  <c:v>8.2899999999999991</c:v>
                </c:pt>
                <c:pt idx="124">
                  <c:v>8.44</c:v>
                </c:pt>
                <c:pt idx="125">
                  <c:v>8.25</c:v>
                </c:pt>
                <c:pt idx="126">
                  <c:v>8.43</c:v>
                </c:pt>
                <c:pt idx="127">
                  <c:v>8.1999999999999993</c:v>
                </c:pt>
                <c:pt idx="128">
                  <c:v>8.1199999999999992</c:v>
                </c:pt>
                <c:pt idx="129">
                  <c:v>8.19</c:v>
                </c:pt>
                <c:pt idx="130">
                  <c:v>8.35</c:v>
                </c:pt>
                <c:pt idx="131">
                  <c:v>8.43</c:v>
                </c:pt>
                <c:pt idx="132">
                  <c:v>7.86</c:v>
                </c:pt>
                <c:pt idx="133">
                  <c:v>8.08</c:v>
                </c:pt>
                <c:pt idx="134">
                  <c:v>8.5399999999999991</c:v>
                </c:pt>
                <c:pt idx="135">
                  <c:v>8.83</c:v>
                </c:pt>
                <c:pt idx="136">
                  <c:v>8.17</c:v>
                </c:pt>
                <c:pt idx="137">
                  <c:v>8.1199999999999992</c:v>
                </c:pt>
                <c:pt idx="138">
                  <c:v>8.27</c:v>
                </c:pt>
                <c:pt idx="139">
                  <c:v>8.1300000000000008</c:v>
                </c:pt>
                <c:pt idx="140">
                  <c:v>7.98</c:v>
                </c:pt>
                <c:pt idx="141">
                  <c:v>7.77</c:v>
                </c:pt>
                <c:pt idx="142">
                  <c:v>7.92</c:v>
                </c:pt>
                <c:pt idx="143">
                  <c:v>7.95</c:v>
                </c:pt>
                <c:pt idx="144">
                  <c:v>7.91</c:v>
                </c:pt>
                <c:pt idx="145">
                  <c:v>8.09</c:v>
                </c:pt>
                <c:pt idx="146">
                  <c:v>8.32</c:v>
                </c:pt>
                <c:pt idx="147">
                  <c:v>7.97</c:v>
                </c:pt>
                <c:pt idx="148">
                  <c:v>8.02</c:v>
                </c:pt>
                <c:pt idx="149">
                  <c:v>8.07</c:v>
                </c:pt>
                <c:pt idx="150">
                  <c:v>8.06</c:v>
                </c:pt>
                <c:pt idx="151">
                  <c:v>8.16</c:v>
                </c:pt>
                <c:pt idx="152">
                  <c:v>8.15</c:v>
                </c:pt>
                <c:pt idx="153">
                  <c:v>8.2100000000000009</c:v>
                </c:pt>
                <c:pt idx="154">
                  <c:v>8.2899999999999991</c:v>
                </c:pt>
                <c:pt idx="155">
                  <c:v>8.18</c:v>
                </c:pt>
                <c:pt idx="156">
                  <c:v>8.4</c:v>
                </c:pt>
                <c:pt idx="157">
                  <c:v>8.5</c:v>
                </c:pt>
                <c:pt idx="158">
                  <c:v>8.5399999999999991</c:v>
                </c:pt>
                <c:pt idx="159">
                  <c:v>8.3000000000000007</c:v>
                </c:pt>
                <c:pt idx="160">
                  <c:v>8.2200000000000006</c:v>
                </c:pt>
                <c:pt idx="161">
                  <c:v>8.09</c:v>
                </c:pt>
                <c:pt idx="162">
                  <c:v>8.23</c:v>
                </c:pt>
                <c:pt idx="163">
                  <c:v>8.3800000000000008</c:v>
                </c:pt>
                <c:pt idx="164">
                  <c:v>7.95</c:v>
                </c:pt>
                <c:pt idx="165">
                  <c:v>8.19</c:v>
                </c:pt>
                <c:pt idx="166">
                  <c:v>8.18</c:v>
                </c:pt>
                <c:pt idx="167">
                  <c:v>8.2200000000000006</c:v>
                </c:pt>
                <c:pt idx="168">
                  <c:v>8.18</c:v>
                </c:pt>
                <c:pt idx="169">
                  <c:v>8.17</c:v>
                </c:pt>
                <c:pt idx="170">
                  <c:v>8.3000000000000007</c:v>
                </c:pt>
                <c:pt idx="171">
                  <c:v>8.59</c:v>
                </c:pt>
                <c:pt idx="172">
                  <c:v>8.59</c:v>
                </c:pt>
                <c:pt idx="173">
                  <c:v>8.23</c:v>
                </c:pt>
                <c:pt idx="174">
                  <c:v>8.02</c:v>
                </c:pt>
                <c:pt idx="175">
                  <c:v>8.1300000000000008</c:v>
                </c:pt>
                <c:pt idx="176">
                  <c:v>8.3800000000000008</c:v>
                </c:pt>
                <c:pt idx="177">
                  <c:v>8.36</c:v>
                </c:pt>
                <c:pt idx="178">
                  <c:v>8.57</c:v>
                </c:pt>
                <c:pt idx="179">
                  <c:v>8.41</c:v>
                </c:pt>
                <c:pt idx="180">
                  <c:v>8.42</c:v>
                </c:pt>
                <c:pt idx="181">
                  <c:v>8.51</c:v>
                </c:pt>
                <c:pt idx="182">
                  <c:v>8.5299999999999994</c:v>
                </c:pt>
                <c:pt idx="183">
                  <c:v>8.73</c:v>
                </c:pt>
                <c:pt idx="184">
                  <c:v>8.52</c:v>
                </c:pt>
                <c:pt idx="185">
                  <c:v>8.6300000000000008</c:v>
                </c:pt>
                <c:pt idx="186">
                  <c:v>8.24</c:v>
                </c:pt>
                <c:pt idx="187">
                  <c:v>8.6300000000000008</c:v>
                </c:pt>
                <c:pt idx="188">
                  <c:v>8.7200000000000006</c:v>
                </c:pt>
                <c:pt idx="189">
                  <c:v>8.7100000000000009</c:v>
                </c:pt>
                <c:pt idx="190">
                  <c:v>8.34</c:v>
                </c:pt>
                <c:pt idx="191">
                  <c:v>8.6300000000000008</c:v>
                </c:pt>
                <c:pt idx="192">
                  <c:v>8.52</c:v>
                </c:pt>
                <c:pt idx="193">
                  <c:v>8.5500000000000007</c:v>
                </c:pt>
                <c:pt idx="194">
                  <c:v>8.6999999999999993</c:v>
                </c:pt>
                <c:pt idx="195">
                  <c:v>8.86</c:v>
                </c:pt>
                <c:pt idx="196">
                  <c:v>8.76</c:v>
                </c:pt>
                <c:pt idx="197">
                  <c:v>8.76</c:v>
                </c:pt>
                <c:pt idx="198">
                  <c:v>8.77</c:v>
                </c:pt>
                <c:pt idx="199">
                  <c:v>8.73</c:v>
                </c:pt>
                <c:pt idx="200">
                  <c:v>8.76</c:v>
                </c:pt>
                <c:pt idx="201">
                  <c:v>8.85</c:v>
                </c:pt>
                <c:pt idx="202">
                  <c:v>8.58</c:v>
                </c:pt>
                <c:pt idx="203">
                  <c:v>8.68</c:v>
                </c:pt>
                <c:pt idx="204">
                  <c:v>8.8000000000000007</c:v>
                </c:pt>
                <c:pt idx="205">
                  <c:v>8.75</c:v>
                </c:pt>
                <c:pt idx="206">
                  <c:v>8.59</c:v>
                </c:pt>
                <c:pt idx="207">
                  <c:v>8.3699999999999992</c:v>
                </c:pt>
                <c:pt idx="208">
                  <c:v>8.6300000000000008</c:v>
                </c:pt>
                <c:pt idx="209">
                  <c:v>8.64</c:v>
                </c:pt>
                <c:pt idx="210">
                  <c:v>8.8699999999999992</c:v>
                </c:pt>
                <c:pt idx="211">
                  <c:v>8.56</c:v>
                </c:pt>
                <c:pt idx="212">
                  <c:v>8.6300000000000008</c:v>
                </c:pt>
                <c:pt idx="213">
                  <c:v>8.2799999999999994</c:v>
                </c:pt>
                <c:pt idx="214">
                  <c:v>8.73</c:v>
                </c:pt>
                <c:pt idx="215">
                  <c:v>8.77</c:v>
                </c:pt>
                <c:pt idx="216">
                  <c:v>8.73</c:v>
                </c:pt>
                <c:pt idx="217">
                  <c:v>8.58</c:v>
                </c:pt>
                <c:pt idx="218">
                  <c:v>8.8000000000000007</c:v>
                </c:pt>
                <c:pt idx="219">
                  <c:v>8.75</c:v>
                </c:pt>
                <c:pt idx="220">
                  <c:v>8.86</c:v>
                </c:pt>
                <c:pt idx="221">
                  <c:v>8.41</c:v>
                </c:pt>
                <c:pt idx="222">
                  <c:v>8.5299999999999994</c:v>
                </c:pt>
                <c:pt idx="223">
                  <c:v>8.6</c:v>
                </c:pt>
                <c:pt idx="224">
                  <c:v>8.6999999999999993</c:v>
                </c:pt>
                <c:pt idx="225">
                  <c:v>8.52</c:v>
                </c:pt>
                <c:pt idx="226">
                  <c:v>8.6</c:v>
                </c:pt>
                <c:pt idx="227">
                  <c:v>8.6999999999999993</c:v>
                </c:pt>
                <c:pt idx="228">
                  <c:v>8.6</c:v>
                </c:pt>
                <c:pt idx="229">
                  <c:v>8.5</c:v>
                </c:pt>
                <c:pt idx="230">
                  <c:v>8.9499999999999993</c:v>
                </c:pt>
                <c:pt idx="231">
                  <c:v>8.4700000000000006</c:v>
                </c:pt>
                <c:pt idx="232">
                  <c:v>8.74</c:v>
                </c:pt>
                <c:pt idx="233">
                  <c:v>8.35</c:v>
                </c:pt>
                <c:pt idx="234">
                  <c:v>8.85</c:v>
                </c:pt>
                <c:pt idx="235">
                  <c:v>8.69</c:v>
                </c:pt>
                <c:pt idx="236">
                  <c:v>8.73</c:v>
                </c:pt>
                <c:pt idx="237">
                  <c:v>8.98</c:v>
                </c:pt>
                <c:pt idx="238">
                  <c:v>9.17</c:v>
                </c:pt>
                <c:pt idx="239">
                  <c:v>8.64</c:v>
                </c:pt>
                <c:pt idx="240">
                  <c:v>9.0299999999999994</c:v>
                </c:pt>
                <c:pt idx="241">
                  <c:v>8.69</c:v>
                </c:pt>
                <c:pt idx="242">
                  <c:v>8.66</c:v>
                </c:pt>
                <c:pt idx="243">
                  <c:v>8.83</c:v>
                </c:pt>
                <c:pt idx="244">
                  <c:v>8.99</c:v>
                </c:pt>
                <c:pt idx="245">
                  <c:v>9.1999999999999993</c:v>
                </c:pt>
                <c:pt idx="246">
                  <c:v>8.92</c:v>
                </c:pt>
                <c:pt idx="247">
                  <c:v>9.23</c:v>
                </c:pt>
                <c:pt idx="248">
                  <c:v>9.18</c:v>
                </c:pt>
                <c:pt idx="249">
                  <c:v>8.84</c:v>
                </c:pt>
                <c:pt idx="250">
                  <c:v>8.8699999999999992</c:v>
                </c:pt>
                <c:pt idx="251">
                  <c:v>9.0399999999999991</c:v>
                </c:pt>
                <c:pt idx="252">
                  <c:v>9.35</c:v>
                </c:pt>
                <c:pt idx="253">
                  <c:v>9.0399999999999991</c:v>
                </c:pt>
                <c:pt idx="254">
                  <c:v>9.1999999999999993</c:v>
                </c:pt>
                <c:pt idx="255">
                  <c:v>9.52</c:v>
                </c:pt>
                <c:pt idx="256">
                  <c:v>9.2899999999999991</c:v>
                </c:pt>
                <c:pt idx="257">
                  <c:v>9.1999999999999993</c:v>
                </c:pt>
                <c:pt idx="258">
                  <c:v>9.41</c:v>
                </c:pt>
                <c:pt idx="259">
                  <c:v>9.57</c:v>
                </c:pt>
                <c:pt idx="260">
                  <c:v>9.5299999999999994</c:v>
                </c:pt>
                <c:pt idx="261">
                  <c:v>9.32</c:v>
                </c:pt>
                <c:pt idx="262">
                  <c:v>9.6999999999999993</c:v>
                </c:pt>
                <c:pt idx="263">
                  <c:v>9.5299999999999994</c:v>
                </c:pt>
                <c:pt idx="264">
                  <c:v>9.73</c:v>
                </c:pt>
                <c:pt idx="265">
                  <c:v>9.43</c:v>
                </c:pt>
                <c:pt idx="266">
                  <c:v>9.51</c:v>
                </c:pt>
                <c:pt idx="267">
                  <c:v>9.6999999999999993</c:v>
                </c:pt>
                <c:pt idx="268">
                  <c:v>9.52</c:v>
                </c:pt>
                <c:pt idx="269">
                  <c:v>9.51</c:v>
                </c:pt>
                <c:pt idx="270">
                  <c:v>9.61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4-4FA2-B2E5-7A612EE37DA2}"/>
            </c:ext>
          </c:extLst>
        </c:ser>
        <c:ser>
          <c:idx val="2"/>
          <c:order val="2"/>
          <c:tx>
            <c:strRef>
              <c:f>Boston!$G$1</c:f>
              <c:strCache>
                <c:ptCount val="1"/>
                <c:pt idx="0">
                  <c:v>Difference(Global-Boston)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Boston!$A$2:$A$272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Boston!$G$2:$G$272</c:f>
              <c:numCache>
                <c:formatCode>General</c:formatCode>
                <c:ptCount val="271"/>
                <c:pt idx="7">
                  <c:v>0.84000000000000075</c:v>
                </c:pt>
                <c:pt idx="8">
                  <c:v>-0.61999999999999922</c:v>
                </c:pt>
                <c:pt idx="9">
                  <c:v>5.42</c:v>
                </c:pt>
                <c:pt idx="10">
                  <c:v>1.0400000000000009</c:v>
                </c:pt>
                <c:pt idx="11">
                  <c:v>0.72000000000000064</c:v>
                </c:pt>
                <c:pt idx="12">
                  <c:v>4.0799999999999992</c:v>
                </c:pt>
                <c:pt idx="13">
                  <c:v>1.0899999999999999</c:v>
                </c:pt>
                <c:pt idx="14">
                  <c:v>2.3699999999999992</c:v>
                </c:pt>
                <c:pt idx="15">
                  <c:v>0.65000000000000036</c:v>
                </c:pt>
                <c:pt idx="16">
                  <c:v>1.1900000000000004</c:v>
                </c:pt>
                <c:pt idx="17">
                  <c:v>1.6600000000000001</c:v>
                </c:pt>
                <c:pt idx="18">
                  <c:v>0.71999999999999886</c:v>
                </c:pt>
                <c:pt idx="19">
                  <c:v>1.1899999999999995</c:v>
                </c:pt>
                <c:pt idx="20">
                  <c:v>2.5099999999999998</c:v>
                </c:pt>
                <c:pt idx="21">
                  <c:v>1.04</c:v>
                </c:pt>
                <c:pt idx="22">
                  <c:v>1.5199999999999996</c:v>
                </c:pt>
                <c:pt idx="23">
                  <c:v>0.45000000000000018</c:v>
                </c:pt>
                <c:pt idx="24">
                  <c:v>1.9400000000000004</c:v>
                </c:pt>
                <c:pt idx="25">
                  <c:v>4.0000000000000036E-2</c:v>
                </c:pt>
                <c:pt idx="26">
                  <c:v>0.75</c:v>
                </c:pt>
                <c:pt idx="27">
                  <c:v>0.70000000000000018</c:v>
                </c:pt>
                <c:pt idx="28">
                  <c:v>0.12999999999999989</c:v>
                </c:pt>
                <c:pt idx="29">
                  <c:v>0.74999999999999911</c:v>
                </c:pt>
                <c:pt idx="30">
                  <c:v>0.25000000000000089</c:v>
                </c:pt>
                <c:pt idx="31">
                  <c:v>1.42</c:v>
                </c:pt>
                <c:pt idx="32">
                  <c:v>1.0999999999999996</c:v>
                </c:pt>
                <c:pt idx="33">
                  <c:v>1.4700000000000006</c:v>
                </c:pt>
                <c:pt idx="34">
                  <c:v>1.7000000000000002</c:v>
                </c:pt>
                <c:pt idx="35">
                  <c:v>3.7899999999999991</c:v>
                </c:pt>
                <c:pt idx="36">
                  <c:v>11.290000000000001</c:v>
                </c:pt>
                <c:pt idx="38">
                  <c:v>0.48999999999999932</c:v>
                </c:pt>
                <c:pt idx="39">
                  <c:v>0.91999999999999993</c:v>
                </c:pt>
                <c:pt idx="40">
                  <c:v>1.04</c:v>
                </c:pt>
                <c:pt idx="41">
                  <c:v>1.62</c:v>
                </c:pt>
                <c:pt idx="42">
                  <c:v>1.04</c:v>
                </c:pt>
                <c:pt idx="43">
                  <c:v>1.4500000000000002</c:v>
                </c:pt>
                <c:pt idx="44">
                  <c:v>1.2199999999999998</c:v>
                </c:pt>
                <c:pt idx="45">
                  <c:v>0.84999999999999964</c:v>
                </c:pt>
                <c:pt idx="46">
                  <c:v>1.08</c:v>
                </c:pt>
                <c:pt idx="47">
                  <c:v>0.76000000000000068</c:v>
                </c:pt>
                <c:pt idx="48">
                  <c:v>1.1200000000000001</c:v>
                </c:pt>
                <c:pt idx="49">
                  <c:v>1.62</c:v>
                </c:pt>
                <c:pt idx="50">
                  <c:v>0.42000000000000082</c:v>
                </c:pt>
                <c:pt idx="51">
                  <c:v>0.76999999999999957</c:v>
                </c:pt>
                <c:pt idx="52">
                  <c:v>1.33</c:v>
                </c:pt>
                <c:pt idx="53">
                  <c:v>1.4499999999999993</c:v>
                </c:pt>
                <c:pt idx="54">
                  <c:v>1.8099999999999996</c:v>
                </c:pt>
                <c:pt idx="55">
                  <c:v>1.2999999999999998</c:v>
                </c:pt>
                <c:pt idx="56">
                  <c:v>1.6600000000000001</c:v>
                </c:pt>
                <c:pt idx="57">
                  <c:v>0.89000000000000057</c:v>
                </c:pt>
                <c:pt idx="58">
                  <c:v>0.58000000000000007</c:v>
                </c:pt>
                <c:pt idx="59">
                  <c:v>0.33999999999999986</c:v>
                </c:pt>
                <c:pt idx="60">
                  <c:v>0.69000000000000039</c:v>
                </c:pt>
                <c:pt idx="61">
                  <c:v>1.4100000000000001</c:v>
                </c:pt>
                <c:pt idx="62">
                  <c:v>0.30000000000000071</c:v>
                </c:pt>
                <c:pt idx="63">
                  <c:v>1.38</c:v>
                </c:pt>
                <c:pt idx="64">
                  <c:v>1.3899999999999997</c:v>
                </c:pt>
                <c:pt idx="65">
                  <c:v>0.32000000000000028</c:v>
                </c:pt>
                <c:pt idx="66">
                  <c:v>0.50999999999999979</c:v>
                </c:pt>
                <c:pt idx="67">
                  <c:v>-0.32000000000000028</c:v>
                </c:pt>
                <c:pt idx="68">
                  <c:v>-0.5699999999999994</c:v>
                </c:pt>
                <c:pt idx="69">
                  <c:v>1.5699999999999994</c:v>
                </c:pt>
                <c:pt idx="70">
                  <c:v>1.1299999999999999</c:v>
                </c:pt>
                <c:pt idx="71">
                  <c:v>1.2299999999999995</c:v>
                </c:pt>
                <c:pt idx="72">
                  <c:v>1.1100000000000003</c:v>
                </c:pt>
                <c:pt idx="73">
                  <c:v>1.1100000000000003</c:v>
                </c:pt>
                <c:pt idx="74">
                  <c:v>1.4100000000000001</c:v>
                </c:pt>
                <c:pt idx="75">
                  <c:v>1.92</c:v>
                </c:pt>
                <c:pt idx="76">
                  <c:v>0.37999999999999989</c:v>
                </c:pt>
                <c:pt idx="77">
                  <c:v>0.82000000000000028</c:v>
                </c:pt>
                <c:pt idx="78">
                  <c:v>1.5700000000000003</c:v>
                </c:pt>
                <c:pt idx="79">
                  <c:v>0.8199999999999994</c:v>
                </c:pt>
                <c:pt idx="80">
                  <c:v>1.46</c:v>
                </c:pt>
                <c:pt idx="81">
                  <c:v>1.5100000000000007</c:v>
                </c:pt>
                <c:pt idx="82">
                  <c:v>0.39000000000000057</c:v>
                </c:pt>
                <c:pt idx="83">
                  <c:v>0.51999999999999957</c:v>
                </c:pt>
                <c:pt idx="84">
                  <c:v>1.8500000000000005</c:v>
                </c:pt>
                <c:pt idx="85">
                  <c:v>-0.27999999999999936</c:v>
                </c:pt>
                <c:pt idx="86">
                  <c:v>1.2000000000000002</c:v>
                </c:pt>
                <c:pt idx="87">
                  <c:v>0.79999999999999982</c:v>
                </c:pt>
                <c:pt idx="88">
                  <c:v>0.48999999999999932</c:v>
                </c:pt>
                <c:pt idx="89">
                  <c:v>0.78000000000000025</c:v>
                </c:pt>
                <c:pt idx="90">
                  <c:v>1.25</c:v>
                </c:pt>
                <c:pt idx="91">
                  <c:v>1.2400000000000002</c:v>
                </c:pt>
                <c:pt idx="92">
                  <c:v>1.42</c:v>
                </c:pt>
                <c:pt idx="93">
                  <c:v>2.42</c:v>
                </c:pt>
                <c:pt idx="94">
                  <c:v>1.79</c:v>
                </c:pt>
                <c:pt idx="95">
                  <c:v>1.1499999999999995</c:v>
                </c:pt>
                <c:pt idx="96">
                  <c:v>0.67999999999999972</c:v>
                </c:pt>
                <c:pt idx="97">
                  <c:v>0.8199999999999994</c:v>
                </c:pt>
                <c:pt idx="98">
                  <c:v>0.86000000000000032</c:v>
                </c:pt>
                <c:pt idx="99">
                  <c:v>1.0899999999999999</c:v>
                </c:pt>
                <c:pt idx="100">
                  <c:v>1.87</c:v>
                </c:pt>
                <c:pt idx="101">
                  <c:v>1.08</c:v>
                </c:pt>
                <c:pt idx="102">
                  <c:v>0.83999999999999986</c:v>
                </c:pt>
                <c:pt idx="103">
                  <c:v>1.1800000000000006</c:v>
                </c:pt>
                <c:pt idx="104">
                  <c:v>0.96999999999999975</c:v>
                </c:pt>
                <c:pt idx="105">
                  <c:v>0.92000000000000082</c:v>
                </c:pt>
                <c:pt idx="106">
                  <c:v>1.4000000000000004</c:v>
                </c:pt>
                <c:pt idx="107">
                  <c:v>1.1800000000000006</c:v>
                </c:pt>
                <c:pt idx="108">
                  <c:v>1.5699999999999994</c:v>
                </c:pt>
                <c:pt idx="109">
                  <c:v>1.4099999999999993</c:v>
                </c:pt>
                <c:pt idx="110">
                  <c:v>0.91999999999999904</c:v>
                </c:pt>
                <c:pt idx="111">
                  <c:v>1.2600000000000007</c:v>
                </c:pt>
                <c:pt idx="112">
                  <c:v>1.1899999999999995</c:v>
                </c:pt>
                <c:pt idx="113">
                  <c:v>2.08</c:v>
                </c:pt>
                <c:pt idx="114">
                  <c:v>1.1200000000000001</c:v>
                </c:pt>
                <c:pt idx="115">
                  <c:v>1.54</c:v>
                </c:pt>
                <c:pt idx="116">
                  <c:v>1.6799999999999997</c:v>
                </c:pt>
                <c:pt idx="117">
                  <c:v>1.0599999999999996</c:v>
                </c:pt>
                <c:pt idx="118">
                  <c:v>0.80999999999999961</c:v>
                </c:pt>
                <c:pt idx="119">
                  <c:v>0.79</c:v>
                </c:pt>
                <c:pt idx="120">
                  <c:v>1.1899999999999995</c:v>
                </c:pt>
                <c:pt idx="121">
                  <c:v>0.84000000000000075</c:v>
                </c:pt>
                <c:pt idx="122">
                  <c:v>0.6899999999999995</c:v>
                </c:pt>
                <c:pt idx="123">
                  <c:v>1.5199999999999996</c:v>
                </c:pt>
                <c:pt idx="124">
                  <c:v>2.0199999999999996</c:v>
                </c:pt>
                <c:pt idx="125">
                  <c:v>2.3600000000000003</c:v>
                </c:pt>
                <c:pt idx="126">
                  <c:v>1.75</c:v>
                </c:pt>
                <c:pt idx="127">
                  <c:v>0.28999999999999915</c:v>
                </c:pt>
                <c:pt idx="128">
                  <c:v>1.4899999999999993</c:v>
                </c:pt>
                <c:pt idx="129">
                  <c:v>1.7799999999999994</c:v>
                </c:pt>
                <c:pt idx="130">
                  <c:v>2.3499999999999996</c:v>
                </c:pt>
                <c:pt idx="131">
                  <c:v>1.96</c:v>
                </c:pt>
                <c:pt idx="132">
                  <c:v>2.58</c:v>
                </c:pt>
                <c:pt idx="133">
                  <c:v>1.25</c:v>
                </c:pt>
                <c:pt idx="134">
                  <c:v>0.74999999999999911</c:v>
                </c:pt>
                <c:pt idx="135">
                  <c:v>0.82000000000000028</c:v>
                </c:pt>
                <c:pt idx="136">
                  <c:v>1.3200000000000003</c:v>
                </c:pt>
                <c:pt idx="137">
                  <c:v>0.5099999999999989</c:v>
                </c:pt>
                <c:pt idx="138">
                  <c:v>0.91999999999999993</c:v>
                </c:pt>
                <c:pt idx="139">
                  <c:v>1.2400000000000011</c:v>
                </c:pt>
                <c:pt idx="140">
                  <c:v>1.8000000000000007</c:v>
                </c:pt>
                <c:pt idx="141">
                  <c:v>0.6899999999999995</c:v>
                </c:pt>
                <c:pt idx="142">
                  <c:v>1.5899999999999999</c:v>
                </c:pt>
                <c:pt idx="143">
                  <c:v>1</c:v>
                </c:pt>
                <c:pt idx="144">
                  <c:v>1.1100000000000003</c:v>
                </c:pt>
                <c:pt idx="145">
                  <c:v>2.2000000000000002</c:v>
                </c:pt>
                <c:pt idx="146">
                  <c:v>0.33999999999999986</c:v>
                </c:pt>
                <c:pt idx="147">
                  <c:v>0.8199999999999994</c:v>
                </c:pt>
                <c:pt idx="148">
                  <c:v>0.10999999999999943</c:v>
                </c:pt>
                <c:pt idx="149">
                  <c:v>0.83999999999999986</c:v>
                </c:pt>
                <c:pt idx="150">
                  <c:v>1.6300000000000008</c:v>
                </c:pt>
                <c:pt idx="151">
                  <c:v>0.41000000000000014</c:v>
                </c:pt>
                <c:pt idx="152">
                  <c:v>0.88000000000000078</c:v>
                </c:pt>
                <c:pt idx="153">
                  <c:v>0.9300000000000006</c:v>
                </c:pt>
                <c:pt idx="154">
                  <c:v>0.7599999999999989</c:v>
                </c:pt>
                <c:pt idx="155">
                  <c:v>0.16999999999999993</c:v>
                </c:pt>
                <c:pt idx="156">
                  <c:v>0.87000000000000011</c:v>
                </c:pt>
                <c:pt idx="157">
                  <c:v>0.54999999999999982</c:v>
                </c:pt>
                <c:pt idx="158">
                  <c:v>1.2499999999999991</c:v>
                </c:pt>
                <c:pt idx="159">
                  <c:v>0.84000000000000075</c:v>
                </c:pt>
                <c:pt idx="160">
                  <c:v>0.87000000000000099</c:v>
                </c:pt>
                <c:pt idx="161">
                  <c:v>2.2400000000000002</c:v>
                </c:pt>
                <c:pt idx="162">
                  <c:v>1.4000000000000004</c:v>
                </c:pt>
                <c:pt idx="163">
                  <c:v>0.77000000000000046</c:v>
                </c:pt>
                <c:pt idx="164">
                  <c:v>1.4699999999999998</c:v>
                </c:pt>
                <c:pt idx="165">
                  <c:v>0.33999999999999986</c:v>
                </c:pt>
                <c:pt idx="166">
                  <c:v>0.75</c:v>
                </c:pt>
                <c:pt idx="167">
                  <c:v>0.60000000000000053</c:v>
                </c:pt>
                <c:pt idx="168">
                  <c:v>0.44999999999999929</c:v>
                </c:pt>
                <c:pt idx="169">
                  <c:v>1.0099999999999998</c:v>
                </c:pt>
                <c:pt idx="170">
                  <c:v>-0.27999999999999936</c:v>
                </c:pt>
                <c:pt idx="171">
                  <c:v>1.7000000000000002</c:v>
                </c:pt>
                <c:pt idx="172">
                  <c:v>0.60999999999999943</c:v>
                </c:pt>
                <c:pt idx="173">
                  <c:v>1.1800000000000006</c:v>
                </c:pt>
                <c:pt idx="174">
                  <c:v>1.9799999999999995</c:v>
                </c:pt>
                <c:pt idx="175">
                  <c:v>0.96000000000000085</c:v>
                </c:pt>
                <c:pt idx="176">
                  <c:v>0.48000000000000043</c:v>
                </c:pt>
                <c:pt idx="177">
                  <c:v>1.1999999999999993</c:v>
                </c:pt>
                <c:pt idx="178">
                  <c:v>5.0000000000000711E-2</c:v>
                </c:pt>
                <c:pt idx="179">
                  <c:v>0.70000000000000018</c:v>
                </c:pt>
                <c:pt idx="180">
                  <c:v>1.3499999999999996</c:v>
                </c:pt>
                <c:pt idx="181">
                  <c:v>1.63</c:v>
                </c:pt>
                <c:pt idx="182">
                  <c:v>0.84999999999999964</c:v>
                </c:pt>
                <c:pt idx="183">
                  <c:v>2.3400000000000007</c:v>
                </c:pt>
                <c:pt idx="184">
                  <c:v>0.52999999999999936</c:v>
                </c:pt>
                <c:pt idx="185">
                  <c:v>0.82000000000000117</c:v>
                </c:pt>
                <c:pt idx="186">
                  <c:v>0.54</c:v>
                </c:pt>
                <c:pt idx="187">
                  <c:v>0.41999999999999993</c:v>
                </c:pt>
                <c:pt idx="188">
                  <c:v>-1.9999999999999574E-2</c:v>
                </c:pt>
                <c:pt idx="189">
                  <c:v>0.52000000000000135</c:v>
                </c:pt>
                <c:pt idx="190">
                  <c:v>0.45000000000000018</c:v>
                </c:pt>
                <c:pt idx="191">
                  <c:v>1.3400000000000007</c:v>
                </c:pt>
                <c:pt idx="192">
                  <c:v>1.2199999999999998</c:v>
                </c:pt>
                <c:pt idx="193">
                  <c:v>0.97000000000000064</c:v>
                </c:pt>
                <c:pt idx="194">
                  <c:v>0.4399999999999995</c:v>
                </c:pt>
                <c:pt idx="195">
                  <c:v>0.47999999999999865</c:v>
                </c:pt>
                <c:pt idx="196">
                  <c:v>1.21</c:v>
                </c:pt>
                <c:pt idx="197">
                  <c:v>2.08</c:v>
                </c:pt>
                <c:pt idx="198">
                  <c:v>0.60999999999999943</c:v>
                </c:pt>
                <c:pt idx="199">
                  <c:v>0.70000000000000107</c:v>
                </c:pt>
                <c:pt idx="200">
                  <c:v>1.54</c:v>
                </c:pt>
                <c:pt idx="201">
                  <c:v>0.97999999999999954</c:v>
                </c:pt>
                <c:pt idx="202">
                  <c:v>0.62000000000000011</c:v>
                </c:pt>
                <c:pt idx="203">
                  <c:v>0.40000000000000036</c:v>
                </c:pt>
                <c:pt idx="204">
                  <c:v>0.84000000000000075</c:v>
                </c:pt>
                <c:pt idx="205">
                  <c:v>1.0700000000000003</c:v>
                </c:pt>
                <c:pt idx="206">
                  <c:v>-0.71000000000000085</c:v>
                </c:pt>
                <c:pt idx="207">
                  <c:v>0.51999999999999957</c:v>
                </c:pt>
                <c:pt idx="208">
                  <c:v>0.36000000000000121</c:v>
                </c:pt>
                <c:pt idx="209">
                  <c:v>6.0000000000000497E-2</c:v>
                </c:pt>
                <c:pt idx="210">
                  <c:v>-0.46000000000000085</c:v>
                </c:pt>
                <c:pt idx="211">
                  <c:v>0.44000000000000128</c:v>
                </c:pt>
                <c:pt idx="212">
                  <c:v>0.43000000000000149</c:v>
                </c:pt>
                <c:pt idx="213">
                  <c:v>0.82999999999999918</c:v>
                </c:pt>
                <c:pt idx="214">
                  <c:v>0.22000000000000064</c:v>
                </c:pt>
                <c:pt idx="215">
                  <c:v>1.5699999999999994</c:v>
                </c:pt>
                <c:pt idx="216">
                  <c:v>0.32000000000000028</c:v>
                </c:pt>
                <c:pt idx="217">
                  <c:v>0.77000000000000046</c:v>
                </c:pt>
                <c:pt idx="218">
                  <c:v>0.86000000000000032</c:v>
                </c:pt>
                <c:pt idx="219">
                  <c:v>1.6600000000000001</c:v>
                </c:pt>
                <c:pt idx="220">
                  <c:v>1.419999999999999</c:v>
                </c:pt>
                <c:pt idx="221">
                  <c:v>0.66999999999999993</c:v>
                </c:pt>
                <c:pt idx="222">
                  <c:v>1.0399999999999991</c:v>
                </c:pt>
                <c:pt idx="223">
                  <c:v>0.83000000000000007</c:v>
                </c:pt>
                <c:pt idx="224">
                  <c:v>1.3599999999999994</c:v>
                </c:pt>
                <c:pt idx="225">
                  <c:v>0.96999999999999975</c:v>
                </c:pt>
                <c:pt idx="226">
                  <c:v>0.62999999999999989</c:v>
                </c:pt>
                <c:pt idx="227">
                  <c:v>0.99999999999999911</c:v>
                </c:pt>
                <c:pt idx="228">
                  <c:v>0.80999999999999961</c:v>
                </c:pt>
                <c:pt idx="229">
                  <c:v>1.3099999999999996</c:v>
                </c:pt>
                <c:pt idx="230">
                  <c:v>-2.000000000000135E-2</c:v>
                </c:pt>
                <c:pt idx="231">
                  <c:v>0.61000000000000032</c:v>
                </c:pt>
                <c:pt idx="232">
                  <c:v>0.39000000000000057</c:v>
                </c:pt>
                <c:pt idx="233">
                  <c:v>0.83000000000000007</c:v>
                </c:pt>
                <c:pt idx="234">
                  <c:v>0.96999999999999975</c:v>
                </c:pt>
                <c:pt idx="235">
                  <c:v>1.6199999999999992</c:v>
                </c:pt>
                <c:pt idx="236">
                  <c:v>0.41000000000000014</c:v>
                </c:pt>
                <c:pt idx="237">
                  <c:v>1.4400000000000004</c:v>
                </c:pt>
                <c:pt idx="238">
                  <c:v>1.1500000000000004</c:v>
                </c:pt>
                <c:pt idx="239">
                  <c:v>1.0200000000000005</c:v>
                </c:pt>
                <c:pt idx="240">
                  <c:v>0.49000000000000021</c:v>
                </c:pt>
                <c:pt idx="241">
                  <c:v>0.38999999999999879</c:v>
                </c:pt>
                <c:pt idx="242">
                  <c:v>0.79999999999999982</c:v>
                </c:pt>
                <c:pt idx="243">
                  <c:v>0.99000000000000021</c:v>
                </c:pt>
                <c:pt idx="244">
                  <c:v>1.0200000000000005</c:v>
                </c:pt>
                <c:pt idx="245">
                  <c:v>1.2999999999999989</c:v>
                </c:pt>
                <c:pt idx="246">
                  <c:v>1.4100000000000001</c:v>
                </c:pt>
                <c:pt idx="247">
                  <c:v>3.0000000000001137E-2</c:v>
                </c:pt>
                <c:pt idx="248">
                  <c:v>9.9999999999999645E-2</c:v>
                </c:pt>
                <c:pt idx="249">
                  <c:v>1.4399999999999995</c:v>
                </c:pt>
                <c:pt idx="250">
                  <c:v>1.0299999999999994</c:v>
                </c:pt>
                <c:pt idx="251">
                  <c:v>1.0799999999999992</c:v>
                </c:pt>
                <c:pt idx="252">
                  <c:v>1.2199999999999989</c:v>
                </c:pt>
                <c:pt idx="253">
                  <c:v>1.1099999999999994</c:v>
                </c:pt>
                <c:pt idx="254">
                  <c:v>1.3299999999999992</c:v>
                </c:pt>
                <c:pt idx="255">
                  <c:v>-0.11000000000000121</c:v>
                </c:pt>
                <c:pt idx="256">
                  <c:v>-1.0000000000001563E-2</c:v>
                </c:pt>
                <c:pt idx="257">
                  <c:v>1.1999999999999993</c:v>
                </c:pt>
                <c:pt idx="258">
                  <c:v>0.5</c:v>
                </c:pt>
                <c:pt idx="259">
                  <c:v>0.55000000000000071</c:v>
                </c:pt>
                <c:pt idx="260">
                  <c:v>1.7499999999999991</c:v>
                </c:pt>
                <c:pt idx="261">
                  <c:v>1.2300000000000004</c:v>
                </c:pt>
                <c:pt idx="262">
                  <c:v>1.1399999999999988</c:v>
                </c:pt>
                <c:pt idx="263">
                  <c:v>4.9999999999998934E-2</c:v>
                </c:pt>
                <c:pt idx="264">
                  <c:v>1.370000000000001</c:v>
                </c:pt>
                <c:pt idx="265">
                  <c:v>0.90000000000000036</c:v>
                </c:pt>
                <c:pt idx="266">
                  <c:v>1.4399999999999995</c:v>
                </c:pt>
                <c:pt idx="267">
                  <c:v>0.11999999999999922</c:v>
                </c:pt>
                <c:pt idx="268">
                  <c:v>0.40000000000000036</c:v>
                </c:pt>
                <c:pt idx="269">
                  <c:v>-0.55000000000000071</c:v>
                </c:pt>
                <c:pt idx="270">
                  <c:v>-0.77000000000000135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B4-4FA2-B2E5-7A612EE3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0344"/>
        <c:axId val="587786904"/>
      </c:scatterChart>
      <c:valAx>
        <c:axId val="58778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86904"/>
        <c:crosses val="autoZero"/>
        <c:crossBetween val="midCat"/>
      </c:valAx>
      <c:valAx>
        <c:axId val="5877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 </a:t>
                </a:r>
                <a:r>
                  <a:rPr lang="en-US" altLang="zh-CN" sz="1000" b="0" i="0" u="none" strike="noStrike" baseline="0">
                    <a:effectLst/>
                  </a:rPr>
                  <a:t> (°C)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8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en-US" altLang="zh-CN" baseline="0"/>
              <a:t> Year Moving Average Line Chart of Temperature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Boston!$H$1</c:f>
              <c:strCache>
                <c:ptCount val="1"/>
                <c:pt idx="0">
                  <c:v>Boston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Boston!$A$18:$A$272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xVal>
          <c:yVal>
            <c:numRef>
              <c:f>Boston!$H$18:$H$272</c:f>
              <c:numCache>
                <c:formatCode>0.00</c:formatCode>
                <c:ptCount val="255"/>
                <c:pt idx="0">
                  <c:v>6.3519999999999994</c:v>
                </c:pt>
                <c:pt idx="1">
                  <c:v>6.117</c:v>
                </c:pt>
                <c:pt idx="2">
                  <c:v>6.0619999999999994</c:v>
                </c:pt>
                <c:pt idx="3">
                  <c:v>6.7679999999999989</c:v>
                </c:pt>
                <c:pt idx="4">
                  <c:v>6.5319999999999991</c:v>
                </c:pt>
                <c:pt idx="5">
                  <c:v>6.4930000000000003</c:v>
                </c:pt>
                <c:pt idx="6">
                  <c:v>6.7379999999999995</c:v>
                </c:pt>
                <c:pt idx="7">
                  <c:v>6.758</c:v>
                </c:pt>
                <c:pt idx="8">
                  <c:v>6.7209999999999992</c:v>
                </c:pt>
                <c:pt idx="9">
                  <c:v>6.7860000000000014</c:v>
                </c:pt>
                <c:pt idx="10">
                  <c:v>6.8</c:v>
                </c:pt>
                <c:pt idx="11">
                  <c:v>6.9459999999999997</c:v>
                </c:pt>
                <c:pt idx="12">
                  <c:v>6.9130000000000011</c:v>
                </c:pt>
                <c:pt idx="13">
                  <c:v>6.9150000000000009</c:v>
                </c:pt>
                <c:pt idx="14">
                  <c:v>7.2129999999999992</c:v>
                </c:pt>
                <c:pt idx="15">
                  <c:v>7.2119999999999989</c:v>
                </c:pt>
                <c:pt idx="16">
                  <c:v>7.3469999999999995</c:v>
                </c:pt>
                <c:pt idx="17">
                  <c:v>7.234</c:v>
                </c:pt>
                <c:pt idx="18">
                  <c:v>7.2620000000000005</c:v>
                </c:pt>
                <c:pt idx="19">
                  <c:v>7.0629999999999997</c:v>
                </c:pt>
                <c:pt idx="20">
                  <c:v>6.1379999999999999</c:v>
                </c:pt>
                <c:pt idx="21">
                  <c:v>6.043333333333333</c:v>
                </c:pt>
                <c:pt idx="22">
                  <c:v>6.0311111111111106</c:v>
                </c:pt>
                <c:pt idx="23">
                  <c:v>5.9799999999999995</c:v>
                </c:pt>
                <c:pt idx="24">
                  <c:v>5.8322222222222218</c:v>
                </c:pt>
                <c:pt idx="25">
                  <c:v>5.7088888888888896</c:v>
                </c:pt>
                <c:pt idx="26">
                  <c:v>5.5133333333333336</c:v>
                </c:pt>
                <c:pt idx="27">
                  <c:v>5.5111111111111111</c:v>
                </c:pt>
                <c:pt idx="28">
                  <c:v>5.5388888888888896</c:v>
                </c:pt>
                <c:pt idx="29">
                  <c:v>5.855555555555557</c:v>
                </c:pt>
                <c:pt idx="30">
                  <c:v>6.9177777777777782</c:v>
                </c:pt>
                <c:pt idx="31">
                  <c:v>6.9480000000000004</c:v>
                </c:pt>
                <c:pt idx="32">
                  <c:v>6.8980000000000006</c:v>
                </c:pt>
                <c:pt idx="33">
                  <c:v>6.8469999999999995</c:v>
                </c:pt>
                <c:pt idx="34">
                  <c:v>6.9640000000000004</c:v>
                </c:pt>
                <c:pt idx="35">
                  <c:v>7.1159999999999997</c:v>
                </c:pt>
                <c:pt idx="36">
                  <c:v>7.1859999999999999</c:v>
                </c:pt>
                <c:pt idx="37">
                  <c:v>7.1870000000000003</c:v>
                </c:pt>
                <c:pt idx="38">
                  <c:v>7.1760000000000002</c:v>
                </c:pt>
                <c:pt idx="39">
                  <c:v>7.1530000000000005</c:v>
                </c:pt>
                <c:pt idx="40">
                  <c:v>7.1129999999999995</c:v>
                </c:pt>
                <c:pt idx="41">
                  <c:v>7.15</c:v>
                </c:pt>
                <c:pt idx="42">
                  <c:v>7.24</c:v>
                </c:pt>
                <c:pt idx="43">
                  <c:v>7.4169999999999998</c:v>
                </c:pt>
                <c:pt idx="44">
                  <c:v>7.4169999999999998</c:v>
                </c:pt>
                <c:pt idx="45">
                  <c:v>7.3840000000000003</c:v>
                </c:pt>
                <c:pt idx="46">
                  <c:v>7.508</c:v>
                </c:pt>
                <c:pt idx="47">
                  <c:v>7.5310000000000006</c:v>
                </c:pt>
                <c:pt idx="48">
                  <c:v>7.55</c:v>
                </c:pt>
                <c:pt idx="49">
                  <c:v>7.5439999999999996</c:v>
                </c:pt>
                <c:pt idx="50">
                  <c:v>7.516</c:v>
                </c:pt>
                <c:pt idx="51">
                  <c:v>7.480999999999999</c:v>
                </c:pt>
                <c:pt idx="52">
                  <c:v>7.4229999999999992</c:v>
                </c:pt>
                <c:pt idx="53">
                  <c:v>7.1470000000000011</c:v>
                </c:pt>
                <c:pt idx="54">
                  <c:v>7.0269999999999992</c:v>
                </c:pt>
                <c:pt idx="55">
                  <c:v>6.92</c:v>
                </c:pt>
                <c:pt idx="56">
                  <c:v>6.706999999999999</c:v>
                </c:pt>
                <c:pt idx="57">
                  <c:v>6.5850000000000009</c:v>
                </c:pt>
                <c:pt idx="58">
                  <c:v>6.4530000000000003</c:v>
                </c:pt>
                <c:pt idx="59">
                  <c:v>6.3130000000000006</c:v>
                </c:pt>
                <c:pt idx="60">
                  <c:v>6.3550000000000004</c:v>
                </c:pt>
                <c:pt idx="61">
                  <c:v>6.3109999999999991</c:v>
                </c:pt>
                <c:pt idx="62">
                  <c:v>6.2200000000000006</c:v>
                </c:pt>
                <c:pt idx="63">
                  <c:v>6.4090000000000007</c:v>
                </c:pt>
                <c:pt idx="64">
                  <c:v>6.3739999999999997</c:v>
                </c:pt>
                <c:pt idx="65">
                  <c:v>6.4420000000000002</c:v>
                </c:pt>
                <c:pt idx="66">
                  <c:v>6.6289999999999996</c:v>
                </c:pt>
                <c:pt idx="67">
                  <c:v>6.83</c:v>
                </c:pt>
                <c:pt idx="68">
                  <c:v>6.9689999999999985</c:v>
                </c:pt>
                <c:pt idx="69">
                  <c:v>7.222999999999999</c:v>
                </c:pt>
                <c:pt idx="70">
                  <c:v>7.1979999999999986</c:v>
                </c:pt>
                <c:pt idx="71">
                  <c:v>7.2899999999999991</c:v>
                </c:pt>
                <c:pt idx="72">
                  <c:v>7.3530000000000015</c:v>
                </c:pt>
                <c:pt idx="73">
                  <c:v>7.2829999999999995</c:v>
                </c:pt>
                <c:pt idx="74">
                  <c:v>7.3330000000000002</c:v>
                </c:pt>
                <c:pt idx="75">
                  <c:v>7.32</c:v>
                </c:pt>
                <c:pt idx="76">
                  <c:v>7.117</c:v>
                </c:pt>
                <c:pt idx="77">
                  <c:v>6.8609999999999998</c:v>
                </c:pt>
                <c:pt idx="78">
                  <c:v>6.7240000000000011</c:v>
                </c:pt>
                <c:pt idx="79">
                  <c:v>6.5150000000000006</c:v>
                </c:pt>
                <c:pt idx="80">
                  <c:v>6.5359999999999996</c:v>
                </c:pt>
                <c:pt idx="81">
                  <c:v>6.4620000000000006</c:v>
                </c:pt>
                <c:pt idx="82">
                  <c:v>6.43</c:v>
                </c:pt>
                <c:pt idx="83">
                  <c:v>6.4560000000000004</c:v>
                </c:pt>
                <c:pt idx="84">
                  <c:v>6.410000000000001</c:v>
                </c:pt>
                <c:pt idx="85">
                  <c:v>6.3759999999999994</c:v>
                </c:pt>
                <c:pt idx="86">
                  <c:v>6.4799999999999995</c:v>
                </c:pt>
                <c:pt idx="87">
                  <c:v>6.6890000000000001</c:v>
                </c:pt>
                <c:pt idx="88">
                  <c:v>6.8419999999999987</c:v>
                </c:pt>
                <c:pt idx="89">
                  <c:v>6.911999999999999</c:v>
                </c:pt>
                <c:pt idx="90">
                  <c:v>6.875</c:v>
                </c:pt>
                <c:pt idx="91">
                  <c:v>6.8489999999999993</c:v>
                </c:pt>
                <c:pt idx="92">
                  <c:v>6.827</c:v>
                </c:pt>
                <c:pt idx="93">
                  <c:v>6.8029999999999999</c:v>
                </c:pt>
                <c:pt idx="94">
                  <c:v>6.8849999999999998</c:v>
                </c:pt>
                <c:pt idx="95">
                  <c:v>6.9229999999999992</c:v>
                </c:pt>
                <c:pt idx="96">
                  <c:v>6.9139999999999997</c:v>
                </c:pt>
                <c:pt idx="97">
                  <c:v>6.7690000000000001</c:v>
                </c:pt>
                <c:pt idx="98">
                  <c:v>6.7209999999999992</c:v>
                </c:pt>
                <c:pt idx="99">
                  <c:v>6.6710000000000012</c:v>
                </c:pt>
                <c:pt idx="100">
                  <c:v>6.6700000000000017</c:v>
                </c:pt>
                <c:pt idx="101">
                  <c:v>6.6880000000000006</c:v>
                </c:pt>
                <c:pt idx="102">
                  <c:v>6.7309999999999999</c:v>
                </c:pt>
                <c:pt idx="103">
                  <c:v>6.7389999999999999</c:v>
                </c:pt>
                <c:pt idx="104">
                  <c:v>6.7189999999999994</c:v>
                </c:pt>
                <c:pt idx="105">
                  <c:v>6.7379999999999995</c:v>
                </c:pt>
                <c:pt idx="106">
                  <c:v>6.794999999999999</c:v>
                </c:pt>
                <c:pt idx="107">
                  <c:v>6.8800000000000008</c:v>
                </c:pt>
                <c:pt idx="108">
                  <c:v>6.8580000000000014</c:v>
                </c:pt>
                <c:pt idx="109">
                  <c:v>6.7910000000000013</c:v>
                </c:pt>
                <c:pt idx="110">
                  <c:v>6.8020000000000014</c:v>
                </c:pt>
                <c:pt idx="111">
                  <c:v>6.9030000000000005</c:v>
                </c:pt>
                <c:pt idx="112">
                  <c:v>6.8620000000000001</c:v>
                </c:pt>
                <c:pt idx="113">
                  <c:v>6.8260000000000005</c:v>
                </c:pt>
                <c:pt idx="114">
                  <c:v>6.734</c:v>
                </c:pt>
                <c:pt idx="115">
                  <c:v>6.6669999999999998</c:v>
                </c:pt>
                <c:pt idx="116">
                  <c:v>6.4460000000000006</c:v>
                </c:pt>
                <c:pt idx="117">
                  <c:v>6.452</c:v>
                </c:pt>
                <c:pt idx="118">
                  <c:v>6.5890000000000004</c:v>
                </c:pt>
                <c:pt idx="119">
                  <c:v>6.8009999999999993</c:v>
                </c:pt>
                <c:pt idx="120">
                  <c:v>6.8179999999999996</c:v>
                </c:pt>
                <c:pt idx="121">
                  <c:v>6.7879999999999994</c:v>
                </c:pt>
                <c:pt idx="122">
                  <c:v>6.8599999999999994</c:v>
                </c:pt>
                <c:pt idx="123">
                  <c:v>6.9079999999999995</c:v>
                </c:pt>
                <c:pt idx="124">
                  <c:v>6.9259999999999993</c:v>
                </c:pt>
                <c:pt idx="125">
                  <c:v>6.9870000000000001</c:v>
                </c:pt>
                <c:pt idx="126">
                  <c:v>7.0920000000000005</c:v>
                </c:pt>
                <c:pt idx="127">
                  <c:v>7.104000000000001</c:v>
                </c:pt>
                <c:pt idx="128">
                  <c:v>7.0049999999999999</c:v>
                </c:pt>
                <c:pt idx="129">
                  <c:v>6.7929999999999993</c:v>
                </c:pt>
                <c:pt idx="130">
                  <c:v>6.9060000000000006</c:v>
                </c:pt>
                <c:pt idx="131">
                  <c:v>6.8600000000000012</c:v>
                </c:pt>
                <c:pt idx="132">
                  <c:v>6.9159999999999995</c:v>
                </c:pt>
                <c:pt idx="133">
                  <c:v>6.95</c:v>
                </c:pt>
                <c:pt idx="134">
                  <c:v>6.9749999999999996</c:v>
                </c:pt>
                <c:pt idx="135">
                  <c:v>7.0420000000000016</c:v>
                </c:pt>
                <c:pt idx="136">
                  <c:v>7.1360000000000001</c:v>
                </c:pt>
                <c:pt idx="137">
                  <c:v>7.1690000000000014</c:v>
                </c:pt>
                <c:pt idx="138">
                  <c:v>7.242</c:v>
                </c:pt>
                <c:pt idx="139">
                  <c:v>7.4540000000000006</c:v>
                </c:pt>
                <c:pt idx="140">
                  <c:v>7.4090000000000007</c:v>
                </c:pt>
                <c:pt idx="141">
                  <c:v>7.4889999999999999</c:v>
                </c:pt>
                <c:pt idx="142">
                  <c:v>7.4270000000000014</c:v>
                </c:pt>
                <c:pt idx="143">
                  <c:v>7.45</c:v>
                </c:pt>
                <c:pt idx="144">
                  <c:v>7.5419999999999998</c:v>
                </c:pt>
                <c:pt idx="145">
                  <c:v>7.3519999999999994</c:v>
                </c:pt>
                <c:pt idx="146">
                  <c:v>7.3079999999999998</c:v>
                </c:pt>
                <c:pt idx="147">
                  <c:v>7.3410000000000011</c:v>
                </c:pt>
                <c:pt idx="148">
                  <c:v>7.2359999999999998</c:v>
                </c:pt>
                <c:pt idx="149">
                  <c:v>7.2199999999999989</c:v>
                </c:pt>
                <c:pt idx="150">
                  <c:v>7.2099999999999991</c:v>
                </c:pt>
                <c:pt idx="151">
                  <c:v>7.1770000000000014</c:v>
                </c:pt>
                <c:pt idx="152">
                  <c:v>7.221000000000001</c:v>
                </c:pt>
                <c:pt idx="153">
                  <c:v>7.1909999999999998</c:v>
                </c:pt>
                <c:pt idx="154">
                  <c:v>7.3139999999999983</c:v>
                </c:pt>
                <c:pt idx="155">
                  <c:v>7.4179999999999993</c:v>
                </c:pt>
                <c:pt idx="156">
                  <c:v>7.5329999999999995</c:v>
                </c:pt>
                <c:pt idx="157">
                  <c:v>7.4769999999999994</c:v>
                </c:pt>
                <c:pt idx="158">
                  <c:v>7.4329999999999998</c:v>
                </c:pt>
                <c:pt idx="159">
                  <c:v>7.3650000000000002</c:v>
                </c:pt>
                <c:pt idx="160">
                  <c:v>7.4120000000000008</c:v>
                </c:pt>
                <c:pt idx="161">
                  <c:v>7.3659999999999997</c:v>
                </c:pt>
                <c:pt idx="162">
                  <c:v>7.4449999999999985</c:v>
                </c:pt>
                <c:pt idx="163">
                  <c:v>7.4999999999999982</c:v>
                </c:pt>
                <c:pt idx="164">
                  <c:v>7.3489999999999984</c:v>
                </c:pt>
                <c:pt idx="165">
                  <c:v>7.347999999999999</c:v>
                </c:pt>
                <c:pt idx="166">
                  <c:v>7.3179999999999978</c:v>
                </c:pt>
                <c:pt idx="167">
                  <c:v>7.2519999999999998</c:v>
                </c:pt>
                <c:pt idx="168">
                  <c:v>7.4470000000000001</c:v>
                </c:pt>
                <c:pt idx="169">
                  <c:v>7.5110000000000001</c:v>
                </c:pt>
                <c:pt idx="170">
                  <c:v>7.4910000000000014</c:v>
                </c:pt>
                <c:pt idx="171">
                  <c:v>7.596000000000001</c:v>
                </c:pt>
                <c:pt idx="172">
                  <c:v>7.6179999999999994</c:v>
                </c:pt>
                <c:pt idx="173">
                  <c:v>7.6659999999999995</c:v>
                </c:pt>
                <c:pt idx="174">
                  <c:v>7.7480000000000002</c:v>
                </c:pt>
                <c:pt idx="175">
                  <c:v>7.7889999999999997</c:v>
                </c:pt>
                <c:pt idx="176">
                  <c:v>7.7509999999999994</c:v>
                </c:pt>
                <c:pt idx="177">
                  <c:v>7.87</c:v>
                </c:pt>
                <c:pt idx="178">
                  <c:v>7.8970000000000002</c:v>
                </c:pt>
                <c:pt idx="179">
                  <c:v>7.9539999999999988</c:v>
                </c:pt>
                <c:pt idx="180">
                  <c:v>7.9389999999999983</c:v>
                </c:pt>
                <c:pt idx="181">
                  <c:v>7.7859999999999987</c:v>
                </c:pt>
                <c:pt idx="182">
                  <c:v>7.7279999999999998</c:v>
                </c:pt>
                <c:pt idx="183">
                  <c:v>7.7120000000000006</c:v>
                </c:pt>
                <c:pt idx="184">
                  <c:v>7.6450000000000005</c:v>
                </c:pt>
                <c:pt idx="185">
                  <c:v>7.7030000000000003</c:v>
                </c:pt>
                <c:pt idx="186">
                  <c:v>7.7690000000000001</c:v>
                </c:pt>
                <c:pt idx="187">
                  <c:v>7.8390000000000004</c:v>
                </c:pt>
                <c:pt idx="188">
                  <c:v>7.8089999999999993</c:v>
                </c:pt>
                <c:pt idx="189">
                  <c:v>7.738999999999999</c:v>
                </c:pt>
                <c:pt idx="190">
                  <c:v>7.9139999999999997</c:v>
                </c:pt>
                <c:pt idx="191">
                  <c:v>8.0309999999999988</c:v>
                </c:pt>
                <c:pt idx="192">
                  <c:v>8.041999999999998</c:v>
                </c:pt>
                <c:pt idx="193">
                  <c:v>8.0969999999999978</c:v>
                </c:pt>
                <c:pt idx="194">
                  <c:v>8.3079999999999998</c:v>
                </c:pt>
                <c:pt idx="195">
                  <c:v>8.3330000000000002</c:v>
                </c:pt>
                <c:pt idx="196">
                  <c:v>8.3570000000000011</c:v>
                </c:pt>
                <c:pt idx="197">
                  <c:v>8.2740000000000009</c:v>
                </c:pt>
                <c:pt idx="198">
                  <c:v>8.3289999999999988</c:v>
                </c:pt>
                <c:pt idx="199">
                  <c:v>8.2810000000000006</c:v>
                </c:pt>
                <c:pt idx="200">
                  <c:v>8.1920000000000002</c:v>
                </c:pt>
                <c:pt idx="201">
                  <c:v>8.1879999999999988</c:v>
                </c:pt>
                <c:pt idx="202">
                  <c:v>8.1550000000000011</c:v>
                </c:pt>
                <c:pt idx="203">
                  <c:v>8.0060000000000002</c:v>
                </c:pt>
                <c:pt idx="204">
                  <c:v>7.8170000000000002</c:v>
                </c:pt>
                <c:pt idx="205">
                  <c:v>7.778999999999999</c:v>
                </c:pt>
                <c:pt idx="206">
                  <c:v>7.7079999999999984</c:v>
                </c:pt>
                <c:pt idx="207">
                  <c:v>7.7399999999999993</c:v>
                </c:pt>
                <c:pt idx="208">
                  <c:v>7.6230000000000002</c:v>
                </c:pt>
                <c:pt idx="209">
                  <c:v>7.6579999999999995</c:v>
                </c:pt>
                <c:pt idx="210">
                  <c:v>7.6139999999999999</c:v>
                </c:pt>
                <c:pt idx="211">
                  <c:v>7.6029999999999998</c:v>
                </c:pt>
                <c:pt idx="212">
                  <c:v>7.588000000000001</c:v>
                </c:pt>
                <c:pt idx="213">
                  <c:v>7.5980000000000008</c:v>
                </c:pt>
                <c:pt idx="214">
                  <c:v>7.7510000000000003</c:v>
                </c:pt>
                <c:pt idx="215">
                  <c:v>7.7630000000000008</c:v>
                </c:pt>
                <c:pt idx="216">
                  <c:v>7.8489999999999993</c:v>
                </c:pt>
                <c:pt idx="217">
                  <c:v>7.8239999999999998</c:v>
                </c:pt>
                <c:pt idx="218">
                  <c:v>7.8779999999999983</c:v>
                </c:pt>
                <c:pt idx="219">
                  <c:v>7.830000000000001</c:v>
                </c:pt>
                <c:pt idx="220">
                  <c:v>7.8650000000000002</c:v>
                </c:pt>
                <c:pt idx="221">
                  <c:v>7.849000000000002</c:v>
                </c:pt>
                <c:pt idx="222">
                  <c:v>7.8719999999999999</c:v>
                </c:pt>
                <c:pt idx="223">
                  <c:v>7.9150000000000009</c:v>
                </c:pt>
                <c:pt idx="224">
                  <c:v>7.8719999999999999</c:v>
                </c:pt>
                <c:pt idx="225">
                  <c:v>7.9159999999999995</c:v>
                </c:pt>
                <c:pt idx="226">
                  <c:v>7.8669999999999991</c:v>
                </c:pt>
                <c:pt idx="227">
                  <c:v>7.8989999999999991</c:v>
                </c:pt>
                <c:pt idx="228">
                  <c:v>7.9079999999999995</c:v>
                </c:pt>
                <c:pt idx="229">
                  <c:v>7.9910000000000014</c:v>
                </c:pt>
                <c:pt idx="230">
                  <c:v>7.910000000000001</c:v>
                </c:pt>
                <c:pt idx="231">
                  <c:v>8.0760000000000023</c:v>
                </c:pt>
                <c:pt idx="232">
                  <c:v>8.1819999999999986</c:v>
                </c:pt>
                <c:pt idx="233">
                  <c:v>8.16</c:v>
                </c:pt>
                <c:pt idx="234">
                  <c:v>8.09</c:v>
                </c:pt>
                <c:pt idx="235">
                  <c:v>8.0560000000000009</c:v>
                </c:pt>
                <c:pt idx="236">
                  <c:v>8.0829999999999984</c:v>
                </c:pt>
                <c:pt idx="237">
                  <c:v>8.0919999999999987</c:v>
                </c:pt>
                <c:pt idx="238">
                  <c:v>8.081999999999999</c:v>
                </c:pt>
                <c:pt idx="239">
                  <c:v>8.2550000000000008</c:v>
                </c:pt>
                <c:pt idx="240">
                  <c:v>8.4339999999999993</c:v>
                </c:pt>
                <c:pt idx="241">
                  <c:v>8.3140000000000001</c:v>
                </c:pt>
                <c:pt idx="242">
                  <c:v>8.2970000000000006</c:v>
                </c:pt>
                <c:pt idx="243">
                  <c:v>8.4589999999999996</c:v>
                </c:pt>
                <c:pt idx="244">
                  <c:v>8.4529999999999994</c:v>
                </c:pt>
                <c:pt idx="245">
                  <c:v>8.4659999999999993</c:v>
                </c:pt>
                <c:pt idx="246">
                  <c:v>8.5090000000000003</c:v>
                </c:pt>
                <c:pt idx="247">
                  <c:v>8.6639999999999997</c:v>
                </c:pt>
                <c:pt idx="248">
                  <c:v>8.713000000000001</c:v>
                </c:pt>
                <c:pt idx="249">
                  <c:v>8.6030000000000015</c:v>
                </c:pt>
                <c:pt idx="250">
                  <c:v>8.48</c:v>
                </c:pt>
                <c:pt idx="251">
                  <c:v>8.6380000000000017</c:v>
                </c:pt>
                <c:pt idx="252">
                  <c:v>8.6590000000000025</c:v>
                </c:pt>
                <c:pt idx="253">
                  <c:v>8.7630000000000017</c:v>
                </c:pt>
                <c:pt idx="254">
                  <c:v>9.0229999999999997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8-41F0-B718-FEF2AE2BE331}"/>
            </c:ext>
          </c:extLst>
        </c:ser>
        <c:ser>
          <c:idx val="1"/>
          <c:order val="1"/>
          <c:tx>
            <c:strRef>
              <c:f>Boston!$I$1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Boston!$A$18:$A$272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xVal>
          <c:yVal>
            <c:numRef>
              <c:f>Boston!$I$18:$I$272</c:f>
              <c:numCache>
                <c:formatCode>0.00</c:formatCode>
                <c:ptCount val="255"/>
                <c:pt idx="0">
                  <c:v>8.0344444444444445</c:v>
                </c:pt>
                <c:pt idx="1">
                  <c:v>7.9533333333333349</c:v>
                </c:pt>
                <c:pt idx="2">
                  <c:v>7.8655555555555559</c:v>
                </c:pt>
                <c:pt idx="3">
                  <c:v>8.1977777777777785</c:v>
                </c:pt>
                <c:pt idx="4">
                  <c:v>8.2222222222222214</c:v>
                </c:pt>
                <c:pt idx="5">
                  <c:v>8.1144444444444446</c:v>
                </c:pt>
                <c:pt idx="6">
                  <c:v>8.1188888888888897</c:v>
                </c:pt>
                <c:pt idx="7">
                  <c:v>8.0522222222222215</c:v>
                </c:pt>
                <c:pt idx="8">
                  <c:v>7.9844444444444447</c:v>
                </c:pt>
                <c:pt idx="9">
                  <c:v>8.1488888888888891</c:v>
                </c:pt>
                <c:pt idx="10">
                  <c:v>8.0144444444444431</c:v>
                </c:pt>
                <c:pt idx="11">
                  <c:v>8.07</c:v>
                </c:pt>
                <c:pt idx="12">
                  <c:v>7.9499999999999993</c:v>
                </c:pt>
                <c:pt idx="13">
                  <c:v>7.865555555555555</c:v>
                </c:pt>
                <c:pt idx="14">
                  <c:v>7.942222222222223</c:v>
                </c:pt>
                <c:pt idx="15">
                  <c:v>7.9222222222222216</c:v>
                </c:pt>
                <c:pt idx="16">
                  <c:v>7.98</c:v>
                </c:pt>
                <c:pt idx="17">
                  <c:v>8.0655555555555551</c:v>
                </c:pt>
                <c:pt idx="18">
                  <c:v>8.0744444444444454</c:v>
                </c:pt>
                <c:pt idx="19">
                  <c:v>8.2388888888888889</c:v>
                </c:pt>
                <c:pt idx="20">
                  <c:v>8.3333333333333339</c:v>
                </c:pt>
                <c:pt idx="21">
                  <c:v>8.4766666666666666</c:v>
                </c:pt>
                <c:pt idx="22">
                  <c:v>8.6522222222222229</c:v>
                </c:pt>
                <c:pt idx="23">
                  <c:v>8.6422222222222231</c:v>
                </c:pt>
                <c:pt idx="24">
                  <c:v>8.6066666666666674</c:v>
                </c:pt>
                <c:pt idx="25">
                  <c:v>8.4855555555555569</c:v>
                </c:pt>
                <c:pt idx="26">
                  <c:v>8.3388888888888886</c:v>
                </c:pt>
                <c:pt idx="27">
                  <c:v>8.2344444444444438</c:v>
                </c:pt>
                <c:pt idx="28">
                  <c:v>8.2344444444444438</c:v>
                </c:pt>
                <c:pt idx="29">
                  <c:v>8.1777777777777771</c:v>
                </c:pt>
                <c:pt idx="30">
                  <c:v>8.1188888888888879</c:v>
                </c:pt>
                <c:pt idx="31">
                  <c:v>7.9966666666666661</c:v>
                </c:pt>
                <c:pt idx="32">
                  <c:v>7.9833333333333343</c:v>
                </c:pt>
                <c:pt idx="33">
                  <c:v>8.0200000000000014</c:v>
                </c:pt>
                <c:pt idx="34">
                  <c:v>8.0655555555555551</c:v>
                </c:pt>
                <c:pt idx="35">
                  <c:v>8.1066666666666674</c:v>
                </c:pt>
                <c:pt idx="36">
                  <c:v>8.2366666666666681</c:v>
                </c:pt>
                <c:pt idx="37">
                  <c:v>8.2466666666666661</c:v>
                </c:pt>
                <c:pt idx="38">
                  <c:v>8.2733333333333334</c:v>
                </c:pt>
                <c:pt idx="39">
                  <c:v>8.2800000000000011</c:v>
                </c:pt>
                <c:pt idx="40">
                  <c:v>8.3177777777777795</c:v>
                </c:pt>
                <c:pt idx="41">
                  <c:v>8.3766666666666669</c:v>
                </c:pt>
                <c:pt idx="42">
                  <c:v>8.4044444444444437</c:v>
                </c:pt>
                <c:pt idx="43">
                  <c:v>8.4600000000000009</c:v>
                </c:pt>
                <c:pt idx="44">
                  <c:v>8.4988888888888887</c:v>
                </c:pt>
                <c:pt idx="45">
                  <c:v>8.4955555555555549</c:v>
                </c:pt>
                <c:pt idx="46">
                  <c:v>8.5500000000000007</c:v>
                </c:pt>
                <c:pt idx="47">
                  <c:v>8.5822222222222226</c:v>
                </c:pt>
                <c:pt idx="48">
                  <c:v>8.5733333333333324</c:v>
                </c:pt>
                <c:pt idx="49">
                  <c:v>8.5300000000000011</c:v>
                </c:pt>
                <c:pt idx="50">
                  <c:v>8.4322222222222205</c:v>
                </c:pt>
                <c:pt idx="51">
                  <c:v>8.2766666666666673</c:v>
                </c:pt>
                <c:pt idx="52">
                  <c:v>8.0911111111111111</c:v>
                </c:pt>
                <c:pt idx="53">
                  <c:v>7.8999999999999995</c:v>
                </c:pt>
                <c:pt idx="54">
                  <c:v>7.7388888888888898</c:v>
                </c:pt>
                <c:pt idx="55">
                  <c:v>7.6166666666666663</c:v>
                </c:pt>
                <c:pt idx="56">
                  <c:v>7.5088888888888885</c:v>
                </c:pt>
                <c:pt idx="57">
                  <c:v>7.3766666666666669</c:v>
                </c:pt>
                <c:pt idx="58">
                  <c:v>7.2277777777777787</c:v>
                </c:pt>
                <c:pt idx="59">
                  <c:v>7.155555555555555</c:v>
                </c:pt>
                <c:pt idx="60">
                  <c:v>7.238888888888888</c:v>
                </c:pt>
                <c:pt idx="61">
                  <c:v>7.2888888888888879</c:v>
                </c:pt>
                <c:pt idx="62">
                  <c:v>7.3733333333333313</c:v>
                </c:pt>
                <c:pt idx="63">
                  <c:v>7.488888888888888</c:v>
                </c:pt>
                <c:pt idx="64">
                  <c:v>7.5388888888888879</c:v>
                </c:pt>
                <c:pt idx="65">
                  <c:v>7.5533333333333319</c:v>
                </c:pt>
                <c:pt idx="66">
                  <c:v>7.698888888888888</c:v>
                </c:pt>
                <c:pt idx="67">
                  <c:v>7.8599999999999994</c:v>
                </c:pt>
                <c:pt idx="68">
                  <c:v>8.0133333333333336</c:v>
                </c:pt>
                <c:pt idx="69">
                  <c:v>8.1222222222222218</c:v>
                </c:pt>
                <c:pt idx="70">
                  <c:v>8.2111111111111121</c:v>
                </c:pt>
                <c:pt idx="71">
                  <c:v>8.2466666666666661</c:v>
                </c:pt>
                <c:pt idx="72">
                  <c:v>8.2944444444444443</c:v>
                </c:pt>
                <c:pt idx="73">
                  <c:v>8.2333333333333325</c:v>
                </c:pt>
                <c:pt idx="74">
                  <c:v>8.2033333333333331</c:v>
                </c:pt>
                <c:pt idx="75">
                  <c:v>8.1433333333333344</c:v>
                </c:pt>
                <c:pt idx="76">
                  <c:v>8.1166666666666671</c:v>
                </c:pt>
                <c:pt idx="77">
                  <c:v>8.0088888888888885</c:v>
                </c:pt>
                <c:pt idx="78">
                  <c:v>7.8855555555555554</c:v>
                </c:pt>
                <c:pt idx="79">
                  <c:v>7.7977777777777781</c:v>
                </c:pt>
                <c:pt idx="80">
                  <c:v>7.75</c:v>
                </c:pt>
                <c:pt idx="81">
                  <c:v>7.6511111111111108</c:v>
                </c:pt>
                <c:pt idx="82">
                  <c:v>7.6688888888888904</c:v>
                </c:pt>
                <c:pt idx="83">
                  <c:v>7.6955555555555559</c:v>
                </c:pt>
                <c:pt idx="84">
                  <c:v>7.6966666666666663</c:v>
                </c:pt>
                <c:pt idx="85">
                  <c:v>7.698888888888888</c:v>
                </c:pt>
                <c:pt idx="86">
                  <c:v>7.7277777777777779</c:v>
                </c:pt>
                <c:pt idx="87">
                  <c:v>7.7444444444444445</c:v>
                </c:pt>
                <c:pt idx="88">
                  <c:v>7.8744444444444452</c:v>
                </c:pt>
                <c:pt idx="89">
                  <c:v>7.9388888888888891</c:v>
                </c:pt>
                <c:pt idx="90">
                  <c:v>7.9777777777777787</c:v>
                </c:pt>
                <c:pt idx="91">
                  <c:v>7.9977777777777801</c:v>
                </c:pt>
                <c:pt idx="92">
                  <c:v>8.0211111111111126</c:v>
                </c:pt>
                <c:pt idx="93">
                  <c:v>8.0388888888888914</c:v>
                </c:pt>
                <c:pt idx="94">
                  <c:v>8.0311111111111106</c:v>
                </c:pt>
                <c:pt idx="95">
                  <c:v>8.0744444444444436</c:v>
                </c:pt>
                <c:pt idx="96">
                  <c:v>8.1144444444444446</c:v>
                </c:pt>
                <c:pt idx="97">
                  <c:v>8.0655555555555551</c:v>
                </c:pt>
                <c:pt idx="98">
                  <c:v>8.0555555555555554</c:v>
                </c:pt>
                <c:pt idx="99">
                  <c:v>8.0311111111111124</c:v>
                </c:pt>
                <c:pt idx="100">
                  <c:v>8.0444444444444443</c:v>
                </c:pt>
                <c:pt idx="101">
                  <c:v>8.0833333333333339</c:v>
                </c:pt>
                <c:pt idx="102">
                  <c:v>8.0588888888888874</c:v>
                </c:pt>
                <c:pt idx="103">
                  <c:v>8.0311111111111089</c:v>
                </c:pt>
                <c:pt idx="104">
                  <c:v>7.9777777777777779</c:v>
                </c:pt>
                <c:pt idx="105">
                  <c:v>7.9666666666666668</c:v>
                </c:pt>
                <c:pt idx="106">
                  <c:v>7.9522222222222227</c:v>
                </c:pt>
                <c:pt idx="107">
                  <c:v>7.9722222222222223</c:v>
                </c:pt>
                <c:pt idx="108">
                  <c:v>8.0311111111111106</c:v>
                </c:pt>
                <c:pt idx="109">
                  <c:v>8.068888888888889</c:v>
                </c:pt>
                <c:pt idx="110">
                  <c:v>8.0688888888888872</c:v>
                </c:pt>
                <c:pt idx="111">
                  <c:v>8.1211111111111123</c:v>
                </c:pt>
                <c:pt idx="112">
                  <c:v>8.16</c:v>
                </c:pt>
                <c:pt idx="113">
                  <c:v>8.2222222222222214</c:v>
                </c:pt>
                <c:pt idx="114">
                  <c:v>8.2311111111111117</c:v>
                </c:pt>
                <c:pt idx="115">
                  <c:v>8.2722222222222204</c:v>
                </c:pt>
                <c:pt idx="116">
                  <c:v>8.2999999999999989</c:v>
                </c:pt>
                <c:pt idx="117">
                  <c:v>8.2522222222222226</c:v>
                </c:pt>
                <c:pt idx="118">
                  <c:v>8.2122222222222216</c:v>
                </c:pt>
                <c:pt idx="119">
                  <c:v>8.2444444444444436</c:v>
                </c:pt>
                <c:pt idx="120">
                  <c:v>8.2888888888888879</c:v>
                </c:pt>
                <c:pt idx="121">
                  <c:v>8.285555555555554</c:v>
                </c:pt>
                <c:pt idx="122">
                  <c:v>8.285555555555554</c:v>
                </c:pt>
                <c:pt idx="123">
                  <c:v>8.2944444444444443</c:v>
                </c:pt>
                <c:pt idx="124">
                  <c:v>8.27</c:v>
                </c:pt>
                <c:pt idx="125">
                  <c:v>8.2200000000000006</c:v>
                </c:pt>
                <c:pt idx="126">
                  <c:v>8.2099999999999991</c:v>
                </c:pt>
                <c:pt idx="127">
                  <c:v>8.1922222222222203</c:v>
                </c:pt>
                <c:pt idx="128">
                  <c:v>8.1266666666666669</c:v>
                </c:pt>
                <c:pt idx="129">
                  <c:v>8.0244444444444447</c:v>
                </c:pt>
                <c:pt idx="130">
                  <c:v>8.0155555555555562</c:v>
                </c:pt>
                <c:pt idx="131">
                  <c:v>8.0377777777777784</c:v>
                </c:pt>
                <c:pt idx="132">
                  <c:v>8.0044444444444434</c:v>
                </c:pt>
                <c:pt idx="133">
                  <c:v>7.9922222222222228</c:v>
                </c:pt>
                <c:pt idx="134">
                  <c:v>8.0022222222222226</c:v>
                </c:pt>
                <c:pt idx="135">
                  <c:v>8.0344444444444445</c:v>
                </c:pt>
                <c:pt idx="136">
                  <c:v>8.06111111111111</c:v>
                </c:pt>
                <c:pt idx="137">
                  <c:v>8.0833333333333357</c:v>
                </c:pt>
                <c:pt idx="138">
                  <c:v>8.1166666666666671</c:v>
                </c:pt>
                <c:pt idx="139">
                  <c:v>8.1388888888888893</c:v>
                </c:pt>
                <c:pt idx="140">
                  <c:v>8.1233333333333348</c:v>
                </c:pt>
                <c:pt idx="141">
                  <c:v>8.1711111111111112</c:v>
                </c:pt>
                <c:pt idx="142">
                  <c:v>8.2244444444444458</c:v>
                </c:pt>
                <c:pt idx="143">
                  <c:v>8.2766666666666637</c:v>
                </c:pt>
                <c:pt idx="144">
                  <c:v>8.3033333333333346</c:v>
                </c:pt>
                <c:pt idx="145">
                  <c:v>8.3099999999999987</c:v>
                </c:pt>
                <c:pt idx="146">
                  <c:v>8.3033333333333346</c:v>
                </c:pt>
                <c:pt idx="147">
                  <c:v>8.3055555555555554</c:v>
                </c:pt>
                <c:pt idx="148">
                  <c:v>8.3155555555555551</c:v>
                </c:pt>
                <c:pt idx="149">
                  <c:v>8.2899999999999991</c:v>
                </c:pt>
                <c:pt idx="150">
                  <c:v>8.2666666666666675</c:v>
                </c:pt>
                <c:pt idx="151">
                  <c:v>8.2311111111111117</c:v>
                </c:pt>
                <c:pt idx="152">
                  <c:v>8.1955555555555559</c:v>
                </c:pt>
                <c:pt idx="153">
                  <c:v>8.1822222222222241</c:v>
                </c:pt>
                <c:pt idx="154">
                  <c:v>8.1766666666666676</c:v>
                </c:pt>
                <c:pt idx="155">
                  <c:v>8.1999999999999993</c:v>
                </c:pt>
                <c:pt idx="156">
                  <c:v>8.240000000000002</c:v>
                </c:pt>
                <c:pt idx="157">
                  <c:v>8.2633333333333336</c:v>
                </c:pt>
                <c:pt idx="158">
                  <c:v>8.2944444444444443</c:v>
                </c:pt>
                <c:pt idx="159">
                  <c:v>8.275555555555556</c:v>
                </c:pt>
                <c:pt idx="160">
                  <c:v>8.2700000000000014</c:v>
                </c:pt>
                <c:pt idx="161">
                  <c:v>8.2877777777777766</c:v>
                </c:pt>
                <c:pt idx="162">
                  <c:v>8.3077777777777779</c:v>
                </c:pt>
                <c:pt idx="163">
                  <c:v>8.352222222222224</c:v>
                </c:pt>
                <c:pt idx="164">
                  <c:v>8.3644444444444446</c:v>
                </c:pt>
                <c:pt idx="165">
                  <c:v>8.3455555555555563</c:v>
                </c:pt>
                <c:pt idx="166">
                  <c:v>8.3366666666666678</c:v>
                </c:pt>
                <c:pt idx="167">
                  <c:v>8.370000000000001</c:v>
                </c:pt>
                <c:pt idx="168">
                  <c:v>8.448888888888888</c:v>
                </c:pt>
                <c:pt idx="169">
                  <c:v>8.492222222222221</c:v>
                </c:pt>
                <c:pt idx="170">
                  <c:v>8.52</c:v>
                </c:pt>
                <c:pt idx="171">
                  <c:v>8.5066666666666659</c:v>
                </c:pt>
                <c:pt idx="172">
                  <c:v>8.5133333333333319</c:v>
                </c:pt>
                <c:pt idx="173">
                  <c:v>8.5477777777777764</c:v>
                </c:pt>
                <c:pt idx="174">
                  <c:v>8.58</c:v>
                </c:pt>
                <c:pt idx="175">
                  <c:v>8.5611111111111118</c:v>
                </c:pt>
                <c:pt idx="176">
                  <c:v>8.5722222222222229</c:v>
                </c:pt>
                <c:pt idx="177">
                  <c:v>8.5488888888888894</c:v>
                </c:pt>
                <c:pt idx="178">
                  <c:v>8.5522222222222215</c:v>
                </c:pt>
                <c:pt idx="179">
                  <c:v>8.56</c:v>
                </c:pt>
                <c:pt idx="180">
                  <c:v>8.6288888888888895</c:v>
                </c:pt>
                <c:pt idx="181">
                  <c:v>8.6433333333333344</c:v>
                </c:pt>
                <c:pt idx="182">
                  <c:v>8.6477777777777796</c:v>
                </c:pt>
                <c:pt idx="183">
                  <c:v>8.6544444444444437</c:v>
                </c:pt>
                <c:pt idx="184">
                  <c:v>8.6977777777777785</c:v>
                </c:pt>
                <c:pt idx="185">
                  <c:v>8.7122222222222216</c:v>
                </c:pt>
                <c:pt idx="186">
                  <c:v>8.7488888888888887</c:v>
                </c:pt>
                <c:pt idx="187">
                  <c:v>8.7522222222222226</c:v>
                </c:pt>
                <c:pt idx="188">
                  <c:v>8.75</c:v>
                </c:pt>
                <c:pt idx="189">
                  <c:v>8.7433333333333323</c:v>
                </c:pt>
                <c:pt idx="190">
                  <c:v>8.7422222222222228</c:v>
                </c:pt>
                <c:pt idx="191">
                  <c:v>8.7233333333333345</c:v>
                </c:pt>
                <c:pt idx="192">
                  <c:v>8.6788888888888902</c:v>
                </c:pt>
                <c:pt idx="193">
                  <c:v>8.6677777777777791</c:v>
                </c:pt>
                <c:pt idx="194">
                  <c:v>8.6544444444444437</c:v>
                </c:pt>
                <c:pt idx="195">
                  <c:v>8.6566666666666681</c:v>
                </c:pt>
                <c:pt idx="196">
                  <c:v>8.6544444444444437</c:v>
                </c:pt>
                <c:pt idx="197">
                  <c:v>8.6488888888888873</c:v>
                </c:pt>
                <c:pt idx="198">
                  <c:v>8.5911111111111111</c:v>
                </c:pt>
                <c:pt idx="199">
                  <c:v>8.5888888888888903</c:v>
                </c:pt>
                <c:pt idx="200">
                  <c:v>8.6088888888888899</c:v>
                </c:pt>
                <c:pt idx="201">
                  <c:v>8.6488888888888891</c:v>
                </c:pt>
                <c:pt idx="202">
                  <c:v>8.6433333333333344</c:v>
                </c:pt>
                <c:pt idx="203">
                  <c:v>8.6611111111111114</c:v>
                </c:pt>
                <c:pt idx="204">
                  <c:v>8.6477777777777778</c:v>
                </c:pt>
                <c:pt idx="205">
                  <c:v>8.681111111111111</c:v>
                </c:pt>
                <c:pt idx="206">
                  <c:v>8.6566666666666663</c:v>
                </c:pt>
                <c:pt idx="207">
                  <c:v>8.6844444444444449</c:v>
                </c:pt>
                <c:pt idx="208">
                  <c:v>8.6699999999999982</c:v>
                </c:pt>
                <c:pt idx="209">
                  <c:v>8.6622222222222209</c:v>
                </c:pt>
                <c:pt idx="210">
                  <c:v>8.6388888888888893</c:v>
                </c:pt>
                <c:pt idx="211">
                  <c:v>8.6411111111111101</c:v>
                </c:pt>
                <c:pt idx="212">
                  <c:v>8.629999999999999</c:v>
                </c:pt>
                <c:pt idx="213">
                  <c:v>8.6133333333333315</c:v>
                </c:pt>
                <c:pt idx="214">
                  <c:v>8.5733333333333306</c:v>
                </c:pt>
                <c:pt idx="215">
                  <c:v>8.6333333333333329</c:v>
                </c:pt>
                <c:pt idx="216">
                  <c:v>8.6266666666666652</c:v>
                </c:pt>
                <c:pt idx="217">
                  <c:v>8.6422222222222214</c:v>
                </c:pt>
                <c:pt idx="218">
                  <c:v>8.6033333333333317</c:v>
                </c:pt>
                <c:pt idx="219">
                  <c:v>8.6399999999999988</c:v>
                </c:pt>
                <c:pt idx="220">
                  <c:v>8.6499999999999986</c:v>
                </c:pt>
                <c:pt idx="221">
                  <c:v>8.6533333333333342</c:v>
                </c:pt>
                <c:pt idx="222">
                  <c:v>8.6955555555555559</c:v>
                </c:pt>
                <c:pt idx="223">
                  <c:v>8.7700000000000014</c:v>
                </c:pt>
                <c:pt idx="224">
                  <c:v>8.7355555555555569</c:v>
                </c:pt>
                <c:pt idx="225">
                  <c:v>8.7977777777777781</c:v>
                </c:pt>
                <c:pt idx="226">
                  <c:v>8.7922222222222235</c:v>
                </c:pt>
                <c:pt idx="227">
                  <c:v>8.8266666666666662</c:v>
                </c:pt>
                <c:pt idx="228">
                  <c:v>8.8244444444444454</c:v>
                </c:pt>
                <c:pt idx="229">
                  <c:v>8.8577777777777769</c:v>
                </c:pt>
                <c:pt idx="230">
                  <c:v>8.91</c:v>
                </c:pt>
                <c:pt idx="231">
                  <c:v>8.9033333333333324</c:v>
                </c:pt>
                <c:pt idx="232">
                  <c:v>8.91</c:v>
                </c:pt>
                <c:pt idx="233">
                  <c:v>8.9700000000000024</c:v>
                </c:pt>
                <c:pt idx="234">
                  <c:v>8.9488888888888916</c:v>
                </c:pt>
                <c:pt idx="235">
                  <c:v>8.9688888888888911</c:v>
                </c:pt>
                <c:pt idx="236">
                  <c:v>9.0111111111111111</c:v>
                </c:pt>
                <c:pt idx="237">
                  <c:v>9.0688888888888872</c:v>
                </c:pt>
                <c:pt idx="238">
                  <c:v>9.0744444444444436</c:v>
                </c:pt>
                <c:pt idx="239">
                  <c:v>9.0744444444444454</c:v>
                </c:pt>
                <c:pt idx="240">
                  <c:v>9.1411111111111101</c:v>
                </c:pt>
                <c:pt idx="241">
                  <c:v>9.147777777777776</c:v>
                </c:pt>
                <c:pt idx="242">
                  <c:v>9.15</c:v>
                </c:pt>
                <c:pt idx="243">
                  <c:v>9.2133333333333329</c:v>
                </c:pt>
                <c:pt idx="244">
                  <c:v>9.2911111111111087</c:v>
                </c:pt>
                <c:pt idx="245">
                  <c:v>9.3455555555555545</c:v>
                </c:pt>
                <c:pt idx="246">
                  <c:v>9.3422222222222207</c:v>
                </c:pt>
                <c:pt idx="247">
                  <c:v>9.4155555555555548</c:v>
                </c:pt>
                <c:pt idx="248">
                  <c:v>9.4522222222222236</c:v>
                </c:pt>
                <c:pt idx="249">
                  <c:v>9.4755555555555553</c:v>
                </c:pt>
                <c:pt idx="250">
                  <c:v>9.4911111111111133</c:v>
                </c:pt>
                <c:pt idx="251">
                  <c:v>9.525555555555556</c:v>
                </c:pt>
                <c:pt idx="252">
                  <c:v>9.5577777777777797</c:v>
                </c:pt>
                <c:pt idx="253">
                  <c:v>9.5522222222222215</c:v>
                </c:pt>
                <c:pt idx="254">
                  <c:v>9.5500000000000007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8-41F0-B718-FEF2AE2BE331}"/>
            </c:ext>
          </c:extLst>
        </c:ser>
        <c:ser>
          <c:idx val="2"/>
          <c:order val="2"/>
          <c:tx>
            <c:strRef>
              <c:f>Boston!$J$1</c:f>
              <c:strCache>
                <c:ptCount val="1"/>
                <c:pt idx="0">
                  <c:v>Difference(Global-Boston)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Boston!$A$18:$A$272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xVal>
          <c:yVal>
            <c:numRef>
              <c:f>Boston!$J$18:$J$272</c:f>
              <c:numCache>
                <c:formatCode>0.00_ </c:formatCode>
                <c:ptCount val="255"/>
                <c:pt idx="0">
                  <c:v>1.6824444444444451</c:v>
                </c:pt>
                <c:pt idx="1">
                  <c:v>1.8363333333333349</c:v>
                </c:pt>
                <c:pt idx="2">
                  <c:v>1.8035555555555565</c:v>
                </c:pt>
                <c:pt idx="3">
                  <c:v>1.4297777777777796</c:v>
                </c:pt>
                <c:pt idx="4">
                  <c:v>1.6902222222222223</c:v>
                </c:pt>
                <c:pt idx="5">
                  <c:v>1.6214444444444442</c:v>
                </c:pt>
                <c:pt idx="6">
                  <c:v>1.3808888888888902</c:v>
                </c:pt>
                <c:pt idx="7">
                  <c:v>1.2942222222222215</c:v>
                </c:pt>
                <c:pt idx="8">
                  <c:v>1.2634444444444455</c:v>
                </c:pt>
                <c:pt idx="9">
                  <c:v>1.3628888888888877</c:v>
                </c:pt>
                <c:pt idx="10">
                  <c:v>1.2144444444444433</c:v>
                </c:pt>
                <c:pt idx="11">
                  <c:v>1.1240000000000006</c:v>
                </c:pt>
                <c:pt idx="12">
                  <c:v>1.0369999999999981</c:v>
                </c:pt>
                <c:pt idx="13">
                  <c:v>0.95055555555555404</c:v>
                </c:pt>
                <c:pt idx="14">
                  <c:v>0.72922222222222377</c:v>
                </c:pt>
                <c:pt idx="15">
                  <c:v>0.71022222222222275</c:v>
                </c:pt>
                <c:pt idx="16">
                  <c:v>0.6330000000000009</c:v>
                </c:pt>
                <c:pt idx="17">
                  <c:v>0.83155555555555516</c:v>
                </c:pt>
                <c:pt idx="18">
                  <c:v>0.81244444444444497</c:v>
                </c:pt>
                <c:pt idx="19">
                  <c:v>1.1758888888888892</c:v>
                </c:pt>
                <c:pt idx="20">
                  <c:v>2.195333333333334</c:v>
                </c:pt>
                <c:pt idx="21">
                  <c:v>2.4333333333333336</c:v>
                </c:pt>
                <c:pt idx="22">
                  <c:v>2.6211111111111123</c:v>
                </c:pt>
                <c:pt idx="23">
                  <c:v>2.6622222222222236</c:v>
                </c:pt>
                <c:pt idx="24">
                  <c:v>2.7744444444444456</c:v>
                </c:pt>
                <c:pt idx="25">
                  <c:v>2.7766666666666673</c:v>
                </c:pt>
                <c:pt idx="26">
                  <c:v>2.8255555555555549</c:v>
                </c:pt>
                <c:pt idx="27">
                  <c:v>2.7233333333333327</c:v>
                </c:pt>
                <c:pt idx="28">
                  <c:v>2.6955555555555542</c:v>
                </c:pt>
                <c:pt idx="29">
                  <c:v>2.3222222222222202</c:v>
                </c:pt>
                <c:pt idx="30">
                  <c:v>1.2011111111111097</c:v>
                </c:pt>
                <c:pt idx="31">
                  <c:v>1.0486666666666657</c:v>
                </c:pt>
                <c:pt idx="32">
                  <c:v>1.0853333333333337</c:v>
                </c:pt>
                <c:pt idx="33">
                  <c:v>1.1730000000000018</c:v>
                </c:pt>
                <c:pt idx="34">
                  <c:v>1.1015555555555547</c:v>
                </c:pt>
                <c:pt idx="35">
                  <c:v>0.99066666666666769</c:v>
                </c:pt>
                <c:pt idx="36">
                  <c:v>1.0506666666666682</c:v>
                </c:pt>
                <c:pt idx="37">
                  <c:v>1.0596666666666659</c:v>
                </c:pt>
                <c:pt idx="38">
                  <c:v>1.0973333333333333</c:v>
                </c:pt>
                <c:pt idx="39">
                  <c:v>1.1270000000000007</c:v>
                </c:pt>
                <c:pt idx="40">
                  <c:v>1.2047777777777799</c:v>
                </c:pt>
                <c:pt idx="41">
                  <c:v>1.2266666666666666</c:v>
                </c:pt>
                <c:pt idx="42">
                  <c:v>1.1644444444444435</c:v>
                </c:pt>
                <c:pt idx="43">
                  <c:v>1.043000000000001</c:v>
                </c:pt>
                <c:pt idx="44">
                  <c:v>1.0818888888888889</c:v>
                </c:pt>
                <c:pt idx="45">
                  <c:v>1.1115555555555545</c:v>
                </c:pt>
                <c:pt idx="46">
                  <c:v>1.0420000000000007</c:v>
                </c:pt>
                <c:pt idx="47">
                  <c:v>1.0512222222222221</c:v>
                </c:pt>
                <c:pt idx="48">
                  <c:v>1.0233333333333325</c:v>
                </c:pt>
                <c:pt idx="49">
                  <c:v>0.98600000000000154</c:v>
                </c:pt>
                <c:pt idx="50">
                  <c:v>0.91622222222222049</c:v>
                </c:pt>
                <c:pt idx="51">
                  <c:v>0.7956666666666683</c:v>
                </c:pt>
                <c:pt idx="52">
                  <c:v>0.66811111111111199</c:v>
                </c:pt>
                <c:pt idx="53">
                  <c:v>0.75299999999999834</c:v>
                </c:pt>
                <c:pt idx="54">
                  <c:v>0.71188888888889057</c:v>
                </c:pt>
                <c:pt idx="55">
                  <c:v>0.69666666666666632</c:v>
                </c:pt>
                <c:pt idx="56">
                  <c:v>0.80188888888888954</c:v>
                </c:pt>
                <c:pt idx="57">
                  <c:v>0.79166666666666607</c:v>
                </c:pt>
                <c:pt idx="58">
                  <c:v>0.77477777777777845</c:v>
                </c:pt>
                <c:pt idx="59">
                  <c:v>0.84255555555555439</c:v>
                </c:pt>
                <c:pt idx="60">
                  <c:v>0.88388888888888761</c:v>
                </c:pt>
                <c:pt idx="61">
                  <c:v>0.97788888888888881</c:v>
                </c:pt>
                <c:pt idx="62">
                  <c:v>1.1533333333333307</c:v>
                </c:pt>
                <c:pt idx="63">
                  <c:v>1.0798888888888873</c:v>
                </c:pt>
                <c:pt idx="64">
                  <c:v>1.1648888888888882</c:v>
                </c:pt>
                <c:pt idx="65">
                  <c:v>1.1113333333333317</c:v>
                </c:pt>
                <c:pt idx="66">
                  <c:v>1.0698888888888884</c:v>
                </c:pt>
                <c:pt idx="67">
                  <c:v>1.0299999999999994</c:v>
                </c:pt>
                <c:pt idx="68">
                  <c:v>1.0443333333333351</c:v>
                </c:pt>
                <c:pt idx="69">
                  <c:v>0.89922222222222281</c:v>
                </c:pt>
                <c:pt idx="70">
                  <c:v>1.0131111111111135</c:v>
                </c:pt>
                <c:pt idx="71">
                  <c:v>0.956666666666667</c:v>
                </c:pt>
                <c:pt idx="72">
                  <c:v>0.94144444444444275</c:v>
                </c:pt>
                <c:pt idx="73">
                  <c:v>0.95033333333333303</c:v>
                </c:pt>
                <c:pt idx="74">
                  <c:v>0.87033333333333296</c:v>
                </c:pt>
                <c:pt idx="75">
                  <c:v>0.82333333333333414</c:v>
                </c:pt>
                <c:pt idx="76">
                  <c:v>0.99966666666666715</c:v>
                </c:pt>
                <c:pt idx="77">
                  <c:v>1.1478888888888887</c:v>
                </c:pt>
                <c:pt idx="78">
                  <c:v>1.1615555555555543</c:v>
                </c:pt>
                <c:pt idx="79">
                  <c:v>1.2827777777777776</c:v>
                </c:pt>
                <c:pt idx="80">
                  <c:v>1.2140000000000004</c:v>
                </c:pt>
                <c:pt idx="81">
                  <c:v>1.1891111111111101</c:v>
                </c:pt>
                <c:pt idx="82">
                  <c:v>1.2388888888888907</c:v>
                </c:pt>
                <c:pt idx="83">
                  <c:v>1.2395555555555555</c:v>
                </c:pt>
                <c:pt idx="84">
                  <c:v>1.2866666666666653</c:v>
                </c:pt>
                <c:pt idx="85">
                  <c:v>1.3228888888888886</c:v>
                </c:pt>
                <c:pt idx="86">
                  <c:v>1.2477777777777783</c:v>
                </c:pt>
                <c:pt idx="87">
                  <c:v>1.0554444444444444</c:v>
                </c:pt>
                <c:pt idx="88">
                  <c:v>1.0324444444444465</c:v>
                </c:pt>
                <c:pt idx="89">
                  <c:v>1.0268888888888901</c:v>
                </c:pt>
                <c:pt idx="90">
                  <c:v>1.1027777777777787</c:v>
                </c:pt>
                <c:pt idx="91">
                  <c:v>1.1487777777777808</c:v>
                </c:pt>
                <c:pt idx="92">
                  <c:v>1.1941111111111127</c:v>
                </c:pt>
                <c:pt idx="93">
                  <c:v>1.2358888888888915</c:v>
                </c:pt>
                <c:pt idx="94">
                  <c:v>1.1461111111111109</c:v>
                </c:pt>
                <c:pt idx="95">
                  <c:v>1.1514444444444445</c:v>
                </c:pt>
                <c:pt idx="96">
                  <c:v>1.2004444444444449</c:v>
                </c:pt>
                <c:pt idx="97">
                  <c:v>1.296555555555555</c:v>
                </c:pt>
                <c:pt idx="98">
                  <c:v>1.3345555555555562</c:v>
                </c:pt>
                <c:pt idx="99">
                  <c:v>1.3601111111111113</c:v>
                </c:pt>
                <c:pt idx="100">
                  <c:v>1.3744444444444426</c:v>
                </c:pt>
                <c:pt idx="101">
                  <c:v>1.3953333333333333</c:v>
                </c:pt>
                <c:pt idx="102">
                  <c:v>1.3278888888888876</c:v>
                </c:pt>
                <c:pt idx="103">
                  <c:v>1.292111111111109</c:v>
                </c:pt>
                <c:pt idx="104">
                  <c:v>1.2587777777777784</c:v>
                </c:pt>
                <c:pt idx="105">
                  <c:v>1.2286666666666672</c:v>
                </c:pt>
                <c:pt idx="106">
                  <c:v>1.1572222222222237</c:v>
                </c:pt>
                <c:pt idx="107">
                  <c:v>1.0922222222222215</c:v>
                </c:pt>
                <c:pt idx="108">
                  <c:v>1.1731111111111092</c:v>
                </c:pt>
                <c:pt idx="109">
                  <c:v>1.2778888888888877</c:v>
                </c:pt>
                <c:pt idx="110">
                  <c:v>1.2668888888888858</c:v>
                </c:pt>
                <c:pt idx="111">
                  <c:v>1.2181111111111118</c:v>
                </c:pt>
                <c:pt idx="112">
                  <c:v>1.298</c:v>
                </c:pt>
                <c:pt idx="113">
                  <c:v>1.3962222222222209</c:v>
                </c:pt>
                <c:pt idx="114">
                  <c:v>1.4971111111111117</c:v>
                </c:pt>
                <c:pt idx="115">
                  <c:v>1.6052222222222206</c:v>
                </c:pt>
                <c:pt idx="116">
                  <c:v>1.8539999999999983</c:v>
                </c:pt>
                <c:pt idx="117">
                  <c:v>1.8002222222222226</c:v>
                </c:pt>
                <c:pt idx="118">
                  <c:v>1.6232222222222212</c:v>
                </c:pt>
                <c:pt idx="119">
                  <c:v>1.4434444444444443</c:v>
                </c:pt>
                <c:pt idx="120">
                  <c:v>1.4708888888888882</c:v>
                </c:pt>
                <c:pt idx="121">
                  <c:v>1.4975555555555546</c:v>
                </c:pt>
                <c:pt idx="122">
                  <c:v>1.4255555555555546</c:v>
                </c:pt>
                <c:pt idx="123">
                  <c:v>1.3864444444444448</c:v>
                </c:pt>
                <c:pt idx="124">
                  <c:v>1.3440000000000003</c:v>
                </c:pt>
                <c:pt idx="125">
                  <c:v>1.2330000000000005</c:v>
                </c:pt>
                <c:pt idx="126">
                  <c:v>1.1179999999999986</c:v>
                </c:pt>
                <c:pt idx="127">
                  <c:v>1.0882222222222193</c:v>
                </c:pt>
                <c:pt idx="128">
                  <c:v>1.121666666666667</c:v>
                </c:pt>
                <c:pt idx="129">
                  <c:v>1.2314444444444455</c:v>
                </c:pt>
                <c:pt idx="130">
                  <c:v>1.1095555555555556</c:v>
                </c:pt>
                <c:pt idx="131">
                  <c:v>1.1777777777777771</c:v>
                </c:pt>
                <c:pt idx="132">
                  <c:v>1.0884444444444439</c:v>
                </c:pt>
                <c:pt idx="133">
                  <c:v>1.0422222222222226</c:v>
                </c:pt>
                <c:pt idx="134">
                  <c:v>1.0272222222222229</c:v>
                </c:pt>
                <c:pt idx="135">
                  <c:v>0.99244444444444291</c:v>
                </c:pt>
                <c:pt idx="136">
                  <c:v>0.92511111111110989</c:v>
                </c:pt>
                <c:pt idx="137">
                  <c:v>0.91433333333333433</c:v>
                </c:pt>
                <c:pt idx="138">
                  <c:v>0.87466666666666715</c:v>
                </c:pt>
                <c:pt idx="139">
                  <c:v>0.68488888888888866</c:v>
                </c:pt>
                <c:pt idx="140">
                  <c:v>0.71433333333333415</c:v>
                </c:pt>
                <c:pt idx="141">
                  <c:v>0.68211111111111133</c:v>
                </c:pt>
                <c:pt idx="142">
                  <c:v>0.7974444444444444</c:v>
                </c:pt>
                <c:pt idx="143">
                  <c:v>0.82666666666666355</c:v>
                </c:pt>
                <c:pt idx="144">
                  <c:v>0.76133333333333475</c:v>
                </c:pt>
                <c:pt idx="145">
                  <c:v>0.9579999999999993</c:v>
                </c:pt>
                <c:pt idx="146">
                  <c:v>0.99533333333333474</c:v>
                </c:pt>
                <c:pt idx="147">
                  <c:v>0.96455555555555428</c:v>
                </c:pt>
                <c:pt idx="148">
                  <c:v>1.0795555555555554</c:v>
                </c:pt>
                <c:pt idx="149">
                  <c:v>1.0700000000000003</c:v>
                </c:pt>
                <c:pt idx="150">
                  <c:v>1.0566666666666684</c:v>
                </c:pt>
                <c:pt idx="151">
                  <c:v>1.0541111111111103</c:v>
                </c:pt>
                <c:pt idx="152">
                  <c:v>0.97455555555555495</c:v>
                </c:pt>
                <c:pt idx="153">
                  <c:v>0.99122222222222423</c:v>
                </c:pt>
                <c:pt idx="154">
                  <c:v>0.86266666666666936</c:v>
                </c:pt>
                <c:pt idx="155">
                  <c:v>0.78200000000000003</c:v>
                </c:pt>
                <c:pt idx="156">
                  <c:v>0.70700000000000252</c:v>
                </c:pt>
                <c:pt idx="157">
                  <c:v>0.78633333333333422</c:v>
                </c:pt>
                <c:pt idx="158">
                  <c:v>0.86144444444444446</c:v>
                </c:pt>
                <c:pt idx="159">
                  <c:v>0.91055555555555578</c:v>
                </c:pt>
                <c:pt idx="160">
                  <c:v>0.85800000000000054</c:v>
                </c:pt>
                <c:pt idx="161">
                  <c:v>0.92177777777777692</c:v>
                </c:pt>
                <c:pt idx="162">
                  <c:v>0.86277777777777942</c:v>
                </c:pt>
                <c:pt idx="163">
                  <c:v>0.85222222222222577</c:v>
                </c:pt>
                <c:pt idx="164">
                  <c:v>1.0154444444444461</c:v>
                </c:pt>
                <c:pt idx="165">
                  <c:v>0.99755555555555731</c:v>
                </c:pt>
                <c:pt idx="166">
                  <c:v>1.0186666666666699</c:v>
                </c:pt>
                <c:pt idx="167">
                  <c:v>1.1180000000000012</c:v>
                </c:pt>
                <c:pt idx="168">
                  <c:v>1.0018888888888879</c:v>
                </c:pt>
                <c:pt idx="169">
                  <c:v>0.98122222222222089</c:v>
                </c:pt>
                <c:pt idx="170">
                  <c:v>1.0289999999999981</c:v>
                </c:pt>
                <c:pt idx="171">
                  <c:v>0.91066666666666496</c:v>
                </c:pt>
                <c:pt idx="172">
                  <c:v>0.89533333333333243</c:v>
                </c:pt>
                <c:pt idx="173">
                  <c:v>0.88177777777777688</c:v>
                </c:pt>
                <c:pt idx="174">
                  <c:v>0.83199999999999985</c:v>
                </c:pt>
                <c:pt idx="175">
                  <c:v>0.77211111111111208</c:v>
                </c:pt>
                <c:pt idx="176">
                  <c:v>0.82122222222222341</c:v>
                </c:pt>
                <c:pt idx="177">
                  <c:v>0.67888888888888932</c:v>
                </c:pt>
                <c:pt idx="178">
                  <c:v>0.65522222222222126</c:v>
                </c:pt>
                <c:pt idx="179">
                  <c:v>0.60600000000000165</c:v>
                </c:pt>
                <c:pt idx="180">
                  <c:v>0.68988888888889122</c:v>
                </c:pt>
                <c:pt idx="181">
                  <c:v>0.85733333333333572</c:v>
                </c:pt>
                <c:pt idx="182">
                  <c:v>0.9197777777777798</c:v>
                </c:pt>
                <c:pt idx="183">
                  <c:v>0.94244444444444309</c:v>
                </c:pt>
                <c:pt idx="184">
                  <c:v>1.052777777777778</c:v>
                </c:pt>
                <c:pt idx="185">
                  <c:v>1.0092222222222214</c:v>
                </c:pt>
                <c:pt idx="186">
                  <c:v>0.97988888888888859</c:v>
                </c:pt>
                <c:pt idx="187">
                  <c:v>0.91322222222222216</c:v>
                </c:pt>
                <c:pt idx="188">
                  <c:v>0.94100000000000072</c:v>
                </c:pt>
                <c:pt idx="189">
                  <c:v>1.0043333333333333</c:v>
                </c:pt>
                <c:pt idx="190">
                  <c:v>0.82822222222222308</c:v>
                </c:pt>
                <c:pt idx="191">
                  <c:v>0.69233333333333569</c:v>
                </c:pt>
                <c:pt idx="192">
                  <c:v>0.63688888888889217</c:v>
                </c:pt>
                <c:pt idx="193">
                  <c:v>0.57077777777778138</c:v>
                </c:pt>
                <c:pt idx="194">
                  <c:v>0.34644444444444389</c:v>
                </c:pt>
                <c:pt idx="195">
                  <c:v>0.32366666666666788</c:v>
                </c:pt>
                <c:pt idx="196">
                  <c:v>0.29744444444444262</c:v>
                </c:pt>
                <c:pt idx="197">
                  <c:v>0.37488888888888638</c:v>
                </c:pt>
                <c:pt idx="198">
                  <c:v>0.26211111111111229</c:v>
                </c:pt>
                <c:pt idx="199">
                  <c:v>0.30788888888888977</c:v>
                </c:pt>
                <c:pt idx="200">
                  <c:v>0.41688888888888975</c:v>
                </c:pt>
                <c:pt idx="201">
                  <c:v>0.46088888888889024</c:v>
                </c:pt>
                <c:pt idx="202">
                  <c:v>0.48833333333333329</c:v>
                </c:pt>
                <c:pt idx="203">
                  <c:v>0.6551111111111112</c:v>
                </c:pt>
                <c:pt idx="204">
                  <c:v>0.83077777777777762</c:v>
                </c:pt>
                <c:pt idx="205">
                  <c:v>0.90211111111111197</c:v>
                </c:pt>
                <c:pt idx="206">
                  <c:v>0.94866666666666788</c:v>
                </c:pt>
                <c:pt idx="207">
                  <c:v>0.94444444444444553</c:v>
                </c:pt>
                <c:pt idx="208">
                  <c:v>1.0469999999999979</c:v>
                </c:pt>
                <c:pt idx="209">
                  <c:v>1.0042222222222215</c:v>
                </c:pt>
                <c:pt idx="210">
                  <c:v>1.0248888888888894</c:v>
                </c:pt>
                <c:pt idx="211">
                  <c:v>1.0381111111111103</c:v>
                </c:pt>
                <c:pt idx="212">
                  <c:v>1.041999999999998</c:v>
                </c:pt>
                <c:pt idx="213">
                  <c:v>1.0153333333333308</c:v>
                </c:pt>
                <c:pt idx="214">
                  <c:v>0.82233333333333025</c:v>
                </c:pt>
                <c:pt idx="215">
                  <c:v>0.87033333333333207</c:v>
                </c:pt>
                <c:pt idx="216">
                  <c:v>0.77766666666666584</c:v>
                </c:pt>
                <c:pt idx="217">
                  <c:v>0.81822222222222152</c:v>
                </c:pt>
                <c:pt idx="218">
                  <c:v>0.72533333333333339</c:v>
                </c:pt>
                <c:pt idx="219">
                  <c:v>0.80999999999999783</c:v>
                </c:pt>
                <c:pt idx="220">
                  <c:v>0.78499999999999837</c:v>
                </c:pt>
                <c:pt idx="221">
                  <c:v>0.80433333333333223</c:v>
                </c:pt>
                <c:pt idx="222">
                  <c:v>0.82355555555555604</c:v>
                </c:pt>
                <c:pt idx="223">
                  <c:v>0.85500000000000043</c:v>
                </c:pt>
                <c:pt idx="224">
                  <c:v>0.86355555555555696</c:v>
                </c:pt>
                <c:pt idx="225">
                  <c:v>0.88177777777777866</c:v>
                </c:pt>
                <c:pt idx="226">
                  <c:v>0.92522222222222439</c:v>
                </c:pt>
                <c:pt idx="227">
                  <c:v>0.92766666666666708</c:v>
                </c:pt>
                <c:pt idx="228">
                  <c:v>0.91644444444444595</c:v>
                </c:pt>
                <c:pt idx="229">
                  <c:v>0.86677777777777543</c:v>
                </c:pt>
                <c:pt idx="230">
                  <c:v>0.99999999999999911</c:v>
                </c:pt>
                <c:pt idx="231">
                  <c:v>0.82733333333333015</c:v>
                </c:pt>
                <c:pt idx="232">
                  <c:v>0.72800000000000153</c:v>
                </c:pt>
                <c:pt idx="233">
                  <c:v>0.81000000000000227</c:v>
                </c:pt>
                <c:pt idx="234">
                  <c:v>0.8588888888888917</c:v>
                </c:pt>
                <c:pt idx="235">
                  <c:v>0.91288888888889019</c:v>
                </c:pt>
                <c:pt idx="236">
                  <c:v>0.92811111111111266</c:v>
                </c:pt>
                <c:pt idx="237">
                  <c:v>0.97688888888888847</c:v>
                </c:pt>
                <c:pt idx="238">
                  <c:v>0.99244444444444468</c:v>
                </c:pt>
                <c:pt idx="239">
                  <c:v>0.81944444444444464</c:v>
                </c:pt>
                <c:pt idx="240">
                  <c:v>0.7071111111111108</c:v>
                </c:pt>
                <c:pt idx="241">
                  <c:v>0.83377777777777595</c:v>
                </c:pt>
                <c:pt idx="242">
                  <c:v>0.85299999999999976</c:v>
                </c:pt>
                <c:pt idx="243">
                  <c:v>0.7543333333333333</c:v>
                </c:pt>
                <c:pt idx="244">
                  <c:v>0.83811111111110925</c:v>
                </c:pt>
                <c:pt idx="245">
                  <c:v>0.8795555555555552</c:v>
                </c:pt>
                <c:pt idx="246">
                  <c:v>0.83322222222222031</c:v>
                </c:pt>
                <c:pt idx="247">
                  <c:v>0.75155555555555509</c:v>
                </c:pt>
                <c:pt idx="248">
                  <c:v>0.73922222222222267</c:v>
                </c:pt>
                <c:pt idx="249">
                  <c:v>0.87255555555555375</c:v>
                </c:pt>
                <c:pt idx="250">
                  <c:v>1.0111111111111128</c:v>
                </c:pt>
                <c:pt idx="251">
                  <c:v>0.88755555555555432</c:v>
                </c:pt>
                <c:pt idx="252">
                  <c:v>0.89877777777777723</c:v>
                </c:pt>
                <c:pt idx="253">
                  <c:v>0.78922222222221983</c:v>
                </c:pt>
                <c:pt idx="254">
                  <c:v>0.52700000000000102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F8-41F0-B718-FEF2AE2BE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73376"/>
        <c:axId val="577970752"/>
      </c:scatterChart>
      <c:valAx>
        <c:axId val="577973376"/>
        <c:scaling>
          <c:orientation val="minMax"/>
          <c:max val="2015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970752"/>
        <c:crosses val="autoZero"/>
        <c:crossBetween val="midCat"/>
      </c:valAx>
      <c:valAx>
        <c:axId val="5779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 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9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Boston!$K$1</c:f>
              <c:strCache>
                <c:ptCount val="1"/>
                <c:pt idx="0">
                  <c:v>Boston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Boston!$A$2:$A$272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Boston!$K$2:$K$272</c:f>
              <c:numCache>
                <c:formatCode>0.00_);[Red]\(0.00\)</c:formatCode>
                <c:ptCount val="271"/>
                <c:pt idx="11">
                  <c:v>6.3879999999999999</c:v>
                </c:pt>
                <c:pt idx="12">
                  <c:v>5.6680000000000001</c:v>
                </c:pt>
                <c:pt idx="13">
                  <c:v>5.5</c:v>
                </c:pt>
                <c:pt idx="14">
                  <c:v>6.758</c:v>
                </c:pt>
                <c:pt idx="15">
                  <c:v>6.5060000000000002</c:v>
                </c:pt>
                <c:pt idx="16">
                  <c:v>6.3159999999999998</c:v>
                </c:pt>
                <c:pt idx="17">
                  <c:v>6.5659999999999998</c:v>
                </c:pt>
                <c:pt idx="18">
                  <c:v>6.6240000000000006</c:v>
                </c:pt>
                <c:pt idx="19">
                  <c:v>6.7780000000000005</c:v>
                </c:pt>
                <c:pt idx="20">
                  <c:v>6.5580000000000016</c:v>
                </c:pt>
                <c:pt idx="21">
                  <c:v>6.67</c:v>
                </c:pt>
                <c:pt idx="22">
                  <c:v>6.9099999999999993</c:v>
                </c:pt>
                <c:pt idx="23">
                  <c:v>6.8920000000000003</c:v>
                </c:pt>
                <c:pt idx="24">
                  <c:v>6.6639999999999997</c:v>
                </c:pt>
                <c:pt idx="25">
                  <c:v>7.0140000000000002</c:v>
                </c:pt>
                <c:pt idx="26">
                  <c:v>6.93</c:v>
                </c:pt>
                <c:pt idx="27">
                  <c:v>6.9820000000000011</c:v>
                </c:pt>
                <c:pt idx="28">
                  <c:v>6.9340000000000002</c:v>
                </c:pt>
                <c:pt idx="29">
                  <c:v>7.1659999999999995</c:v>
                </c:pt>
                <c:pt idx="30">
                  <c:v>7.4120000000000008</c:v>
                </c:pt>
                <c:pt idx="31">
                  <c:v>7.4939999999999998</c:v>
                </c:pt>
                <c:pt idx="32">
                  <c:v>7.7119999999999989</c:v>
                </c:pt>
                <c:pt idx="33">
                  <c:v>7.5339999999999989</c:v>
                </c:pt>
                <c:pt idx="34">
                  <c:v>7.3579999999999997</c:v>
                </c:pt>
                <c:pt idx="35">
                  <c:v>6.7139999999999986</c:v>
                </c:pt>
                <c:pt idx="36">
                  <c:v>4.782</c:v>
                </c:pt>
                <c:pt idx="37">
                  <c:v>3.9575</c:v>
                </c:pt>
                <c:pt idx="38">
                  <c:v>4.1524999999999999</c:v>
                </c:pt>
                <c:pt idx="39">
                  <c:v>4.2575000000000003</c:v>
                </c:pt>
                <c:pt idx="40">
                  <c:v>4.7300000000000004</c:v>
                </c:pt>
                <c:pt idx="41">
                  <c:v>6.8674999999999997</c:v>
                </c:pt>
                <c:pt idx="42">
                  <c:v>6.758</c:v>
                </c:pt>
                <c:pt idx="43">
                  <c:v>6.5980000000000008</c:v>
                </c:pt>
                <c:pt idx="44">
                  <c:v>6.5640000000000001</c:v>
                </c:pt>
                <c:pt idx="45">
                  <c:v>6.7560000000000002</c:v>
                </c:pt>
                <c:pt idx="46">
                  <c:v>6.9580000000000002</c:v>
                </c:pt>
                <c:pt idx="47">
                  <c:v>7.1379999999999999</c:v>
                </c:pt>
                <c:pt idx="48">
                  <c:v>7.1980000000000004</c:v>
                </c:pt>
                <c:pt idx="49">
                  <c:v>7.13</c:v>
                </c:pt>
                <c:pt idx="50">
                  <c:v>7.1719999999999997</c:v>
                </c:pt>
                <c:pt idx="51">
                  <c:v>7.2739999999999991</c:v>
                </c:pt>
                <c:pt idx="52">
                  <c:v>7.234</c:v>
                </c:pt>
                <c:pt idx="53">
                  <c:v>7.1759999999999993</c:v>
                </c:pt>
                <c:pt idx="54">
                  <c:v>7.2219999999999995</c:v>
                </c:pt>
                <c:pt idx="55">
                  <c:v>7.1340000000000003</c:v>
                </c:pt>
                <c:pt idx="56">
                  <c:v>6.952</c:v>
                </c:pt>
                <c:pt idx="57">
                  <c:v>7.0659999999999998</c:v>
                </c:pt>
                <c:pt idx="58">
                  <c:v>7.3040000000000003</c:v>
                </c:pt>
                <c:pt idx="59">
                  <c:v>7.6120000000000001</c:v>
                </c:pt>
                <c:pt idx="60">
                  <c:v>7.7</c:v>
                </c:pt>
                <c:pt idx="61">
                  <c:v>7.8159999999999998</c:v>
                </c:pt>
                <c:pt idx="62">
                  <c:v>7.95</c:v>
                </c:pt>
                <c:pt idx="63">
                  <c:v>7.758</c:v>
                </c:pt>
                <c:pt idx="64">
                  <c:v>7.4879999999999995</c:v>
                </c:pt>
                <c:pt idx="65">
                  <c:v>7.3879999999999999</c:v>
                </c:pt>
                <c:pt idx="66">
                  <c:v>7.2159999999999993</c:v>
                </c:pt>
                <c:pt idx="67">
                  <c:v>7.0120000000000005</c:v>
                </c:pt>
                <c:pt idx="68">
                  <c:v>7.0879999999999992</c:v>
                </c:pt>
                <c:pt idx="69">
                  <c:v>6.806</c:v>
                </c:pt>
                <c:pt idx="70">
                  <c:v>6.6660000000000013</c:v>
                </c:pt>
                <c:pt idx="71">
                  <c:v>6.6239999999999997</c:v>
                </c:pt>
                <c:pt idx="72">
                  <c:v>6.4019999999999992</c:v>
                </c:pt>
                <c:pt idx="73">
                  <c:v>6.081999999999999</c:v>
                </c:pt>
                <c:pt idx="74">
                  <c:v>6.1</c:v>
                </c:pt>
                <c:pt idx="75">
                  <c:v>5.96</c:v>
                </c:pt>
                <c:pt idx="76">
                  <c:v>6.0860000000000003</c:v>
                </c:pt>
                <c:pt idx="77">
                  <c:v>6.2200000000000006</c:v>
                </c:pt>
                <c:pt idx="78">
                  <c:v>6.3579999999999997</c:v>
                </c:pt>
                <c:pt idx="79">
                  <c:v>6.7179999999999991</c:v>
                </c:pt>
                <c:pt idx="80">
                  <c:v>6.7879999999999994</c:v>
                </c:pt>
                <c:pt idx="81">
                  <c:v>6.798</c:v>
                </c:pt>
                <c:pt idx="82">
                  <c:v>7.0379999999999994</c:v>
                </c:pt>
                <c:pt idx="83">
                  <c:v>7.3019999999999996</c:v>
                </c:pt>
                <c:pt idx="84">
                  <c:v>7.2200000000000006</c:v>
                </c:pt>
                <c:pt idx="85">
                  <c:v>7.6579999999999995</c:v>
                </c:pt>
                <c:pt idx="86">
                  <c:v>7.5980000000000008</c:v>
                </c:pt>
                <c:pt idx="87">
                  <c:v>7.5419999999999998</c:v>
                </c:pt>
                <c:pt idx="88">
                  <c:v>7.403999999999999</c:v>
                </c:pt>
                <c:pt idx="89">
                  <c:v>7.346000000000001</c:v>
                </c:pt>
                <c:pt idx="90">
                  <c:v>7.008</c:v>
                </c:pt>
                <c:pt idx="91">
                  <c:v>7.0419999999999989</c:v>
                </c:pt>
                <c:pt idx="92">
                  <c:v>6.6920000000000002</c:v>
                </c:pt>
                <c:pt idx="93">
                  <c:v>6.3179999999999996</c:v>
                </c:pt>
                <c:pt idx="94">
                  <c:v>6.1020000000000003</c:v>
                </c:pt>
                <c:pt idx="95">
                  <c:v>6.0220000000000002</c:v>
                </c:pt>
                <c:pt idx="96">
                  <c:v>6.0299999999999994</c:v>
                </c:pt>
                <c:pt idx="97">
                  <c:v>6.2320000000000002</c:v>
                </c:pt>
                <c:pt idx="98">
                  <c:v>6.5419999999999998</c:v>
                </c:pt>
                <c:pt idx="99">
                  <c:v>6.81</c:v>
                </c:pt>
                <c:pt idx="100">
                  <c:v>6.7979999999999992</c:v>
                </c:pt>
                <c:pt idx="101">
                  <c:v>6.7219999999999995</c:v>
                </c:pt>
                <c:pt idx="102">
                  <c:v>6.7279999999999998</c:v>
                </c:pt>
                <c:pt idx="103">
                  <c:v>6.8360000000000003</c:v>
                </c:pt>
                <c:pt idx="104">
                  <c:v>6.8740000000000006</c:v>
                </c:pt>
                <c:pt idx="105">
                  <c:v>7.0260000000000007</c:v>
                </c:pt>
                <c:pt idx="106">
                  <c:v>7.0280000000000005</c:v>
                </c:pt>
                <c:pt idx="107">
                  <c:v>6.9700000000000006</c:v>
                </c:pt>
                <c:pt idx="108">
                  <c:v>6.8179999999999996</c:v>
                </c:pt>
                <c:pt idx="109">
                  <c:v>6.7319999999999993</c:v>
                </c:pt>
                <c:pt idx="110">
                  <c:v>6.7439999999999998</c:v>
                </c:pt>
                <c:pt idx="111">
                  <c:v>6.8180000000000005</c:v>
                </c:pt>
                <c:pt idx="112">
                  <c:v>6.8579999999999997</c:v>
                </c:pt>
                <c:pt idx="113">
                  <c:v>6.7200000000000006</c:v>
                </c:pt>
                <c:pt idx="114">
                  <c:v>6.7100000000000009</c:v>
                </c:pt>
                <c:pt idx="115">
                  <c:v>6.5980000000000008</c:v>
                </c:pt>
                <c:pt idx="116">
                  <c:v>6.5220000000000002</c:v>
                </c:pt>
                <c:pt idx="117">
                  <c:v>6.5179999999999989</c:v>
                </c:pt>
                <c:pt idx="118">
                  <c:v>6.742</c:v>
                </c:pt>
                <c:pt idx="119">
                  <c:v>6.7680000000000007</c:v>
                </c:pt>
                <c:pt idx="120">
                  <c:v>6.8400000000000007</c:v>
                </c:pt>
                <c:pt idx="121">
                  <c:v>6.9540000000000006</c:v>
                </c:pt>
                <c:pt idx="122">
                  <c:v>7.0720000000000001</c:v>
                </c:pt>
                <c:pt idx="123">
                  <c:v>7.0180000000000007</c:v>
                </c:pt>
                <c:pt idx="124">
                  <c:v>6.9479999999999986</c:v>
                </c:pt>
                <c:pt idx="125">
                  <c:v>6.742</c:v>
                </c:pt>
                <c:pt idx="126">
                  <c:v>6.65</c:v>
                </c:pt>
                <c:pt idx="127">
                  <c:v>6.734</c:v>
                </c:pt>
                <c:pt idx="128">
                  <c:v>6.7060000000000004</c:v>
                </c:pt>
                <c:pt idx="129">
                  <c:v>6.7039999999999988</c:v>
                </c:pt>
                <c:pt idx="130">
                  <c:v>6.7259999999999991</c:v>
                </c:pt>
                <c:pt idx="131">
                  <c:v>6.6840000000000002</c:v>
                </c:pt>
                <c:pt idx="132">
                  <c:v>6.1579999999999995</c:v>
                </c:pt>
                <c:pt idx="133">
                  <c:v>6.1980000000000004</c:v>
                </c:pt>
                <c:pt idx="134">
                  <c:v>6.4739999999999993</c:v>
                </c:pt>
                <c:pt idx="135">
                  <c:v>6.8759999999999994</c:v>
                </c:pt>
                <c:pt idx="136">
                  <c:v>6.952</c:v>
                </c:pt>
                <c:pt idx="137">
                  <c:v>7.418000000000001</c:v>
                </c:pt>
                <c:pt idx="138">
                  <c:v>7.5220000000000002</c:v>
                </c:pt>
                <c:pt idx="139">
                  <c:v>7.3420000000000005</c:v>
                </c:pt>
                <c:pt idx="140">
                  <c:v>6.9760000000000009</c:v>
                </c:pt>
                <c:pt idx="141">
                  <c:v>7.0220000000000002</c:v>
                </c:pt>
                <c:pt idx="142">
                  <c:v>6.766</c:v>
                </c:pt>
                <c:pt idx="143">
                  <c:v>6.6859999999999999</c:v>
                </c:pt>
                <c:pt idx="144">
                  <c:v>6.6679999999999993</c:v>
                </c:pt>
                <c:pt idx="145">
                  <c:v>6.6099999999999994</c:v>
                </c:pt>
                <c:pt idx="146">
                  <c:v>6.7900000000000009</c:v>
                </c:pt>
                <c:pt idx="147">
                  <c:v>6.9540000000000006</c:v>
                </c:pt>
                <c:pt idx="148">
                  <c:v>7.1460000000000008</c:v>
                </c:pt>
                <c:pt idx="149">
                  <c:v>7.2320000000000011</c:v>
                </c:pt>
                <c:pt idx="150">
                  <c:v>7.3400000000000007</c:v>
                </c:pt>
                <c:pt idx="151">
                  <c:v>7.2939999999999996</c:v>
                </c:pt>
                <c:pt idx="152">
                  <c:v>7.3180000000000005</c:v>
                </c:pt>
                <c:pt idx="153">
                  <c:v>7.1920000000000002</c:v>
                </c:pt>
                <c:pt idx="154">
                  <c:v>7.2519999999999998</c:v>
                </c:pt>
                <c:pt idx="155">
                  <c:v>7.5680000000000005</c:v>
                </c:pt>
                <c:pt idx="156">
                  <c:v>7.5240000000000009</c:v>
                </c:pt>
                <c:pt idx="157">
                  <c:v>7.660000000000001</c:v>
                </c:pt>
                <c:pt idx="158">
                  <c:v>7.6620000000000008</c:v>
                </c:pt>
                <c:pt idx="159">
                  <c:v>7.6479999999999988</c:v>
                </c:pt>
                <c:pt idx="160">
                  <c:v>7.516</c:v>
                </c:pt>
                <c:pt idx="161">
                  <c:v>7.18</c:v>
                </c:pt>
                <c:pt idx="162">
                  <c:v>6.9560000000000004</c:v>
                </c:pt>
                <c:pt idx="163">
                  <c:v>7.0199999999999987</c:v>
                </c:pt>
                <c:pt idx="164">
                  <c:v>6.8240000000000007</c:v>
                </c:pt>
                <c:pt idx="165">
                  <c:v>6.9239999999999995</c:v>
                </c:pt>
                <c:pt idx="166">
                  <c:v>7.24</c:v>
                </c:pt>
                <c:pt idx="167">
                  <c:v>7.3979999999999988</c:v>
                </c:pt>
                <c:pt idx="168">
                  <c:v>7.4219999999999997</c:v>
                </c:pt>
                <c:pt idx="169">
                  <c:v>7.5579999999999998</c:v>
                </c:pt>
                <c:pt idx="170">
                  <c:v>7.7040000000000006</c:v>
                </c:pt>
                <c:pt idx="171">
                  <c:v>7.596000000000001</c:v>
                </c:pt>
                <c:pt idx="172">
                  <c:v>7.668000000000001</c:v>
                </c:pt>
                <c:pt idx="173">
                  <c:v>7.5319999999999991</c:v>
                </c:pt>
                <c:pt idx="174">
                  <c:v>7.3079999999999998</c:v>
                </c:pt>
                <c:pt idx="175">
                  <c:v>7.0260000000000007</c:v>
                </c:pt>
                <c:pt idx="176">
                  <c:v>7.2279999999999998</c:v>
                </c:pt>
                <c:pt idx="177">
                  <c:v>7.0639999999999983</c:v>
                </c:pt>
                <c:pt idx="178">
                  <c:v>7.3579999999999997</c:v>
                </c:pt>
                <c:pt idx="179">
                  <c:v>7.6920000000000002</c:v>
                </c:pt>
                <c:pt idx="180">
                  <c:v>7.6719999999999997</c:v>
                </c:pt>
                <c:pt idx="181">
                  <c:v>7.4680000000000009</c:v>
                </c:pt>
                <c:pt idx="182">
                  <c:v>7.5720000000000001</c:v>
                </c:pt>
                <c:pt idx="183">
                  <c:v>7.145999999999999</c:v>
                </c:pt>
                <c:pt idx="184">
                  <c:v>7.202</c:v>
                </c:pt>
                <c:pt idx="185">
                  <c:v>7.35</c:v>
                </c:pt>
                <c:pt idx="186">
                  <c:v>7.5140000000000002</c:v>
                </c:pt>
                <c:pt idx="187">
                  <c:v>7.6199999999999992</c:v>
                </c:pt>
                <c:pt idx="188">
                  <c:v>8.09</c:v>
                </c:pt>
                <c:pt idx="189">
                  <c:v>8.129999999999999</c:v>
                </c:pt>
                <c:pt idx="190">
                  <c:v>8.145999999999999</c:v>
                </c:pt>
                <c:pt idx="191">
                  <c:v>8.0640000000000001</c:v>
                </c:pt>
                <c:pt idx="192">
                  <c:v>7.8819999999999997</c:v>
                </c:pt>
                <c:pt idx="193">
                  <c:v>7.65</c:v>
                </c:pt>
                <c:pt idx="194">
                  <c:v>7.6639999999999997</c:v>
                </c:pt>
                <c:pt idx="195">
                  <c:v>7.7620000000000005</c:v>
                </c:pt>
                <c:pt idx="196">
                  <c:v>7.8140000000000001</c:v>
                </c:pt>
                <c:pt idx="197">
                  <c:v>7.69</c:v>
                </c:pt>
                <c:pt idx="198">
                  <c:v>7.806</c:v>
                </c:pt>
                <c:pt idx="199">
                  <c:v>7.76</c:v>
                </c:pt>
                <c:pt idx="200">
                  <c:v>7.5280000000000005</c:v>
                </c:pt>
                <c:pt idx="201">
                  <c:v>7.5919999999999987</c:v>
                </c:pt>
                <c:pt idx="202">
                  <c:v>7.847999999999999</c:v>
                </c:pt>
                <c:pt idx="203">
                  <c:v>7.8719999999999999</c:v>
                </c:pt>
                <c:pt idx="204">
                  <c:v>7.8579999999999997</c:v>
                </c:pt>
                <c:pt idx="205">
                  <c:v>7.95</c:v>
                </c:pt>
                <c:pt idx="206">
                  <c:v>8.2360000000000007</c:v>
                </c:pt>
                <c:pt idx="207">
                  <c:v>8.2140000000000004</c:v>
                </c:pt>
                <c:pt idx="208">
                  <c:v>8.2119999999999997</c:v>
                </c:pt>
                <c:pt idx="209">
                  <c:v>8.3359999999999985</c:v>
                </c:pt>
                <c:pt idx="210">
                  <c:v>8.6660000000000004</c:v>
                </c:pt>
                <c:pt idx="211">
                  <c:v>8.4299999999999979</c:v>
                </c:pt>
                <c:pt idx="212">
                  <c:v>8.5</c:v>
                </c:pt>
                <c:pt idx="213">
                  <c:v>8.3360000000000021</c:v>
                </c:pt>
                <c:pt idx="214">
                  <c:v>8.3219999999999992</c:v>
                </c:pt>
                <c:pt idx="215">
                  <c:v>7.8960000000000008</c:v>
                </c:pt>
                <c:pt idx="216">
                  <c:v>7.9539999999999988</c:v>
                </c:pt>
                <c:pt idx="217">
                  <c:v>7.8760000000000003</c:v>
                </c:pt>
                <c:pt idx="218">
                  <c:v>7.9739999999999993</c:v>
                </c:pt>
                <c:pt idx="219">
                  <c:v>7.69</c:v>
                </c:pt>
                <c:pt idx="220">
                  <c:v>7.7379999999999995</c:v>
                </c:pt>
                <c:pt idx="221">
                  <c:v>7.604000000000001</c:v>
                </c:pt>
                <c:pt idx="222">
                  <c:v>7.5400000000000009</c:v>
                </c:pt>
                <c:pt idx="223">
                  <c:v>7.5060000000000002</c:v>
                </c:pt>
                <c:pt idx="224">
                  <c:v>7.556</c:v>
                </c:pt>
                <c:pt idx="225">
                  <c:v>7.5780000000000003</c:v>
                </c:pt>
                <c:pt idx="226">
                  <c:v>7.6240000000000006</c:v>
                </c:pt>
                <c:pt idx="227">
                  <c:v>7.6659999999999995</c:v>
                </c:pt>
                <c:pt idx="228">
                  <c:v>7.67</c:v>
                </c:pt>
                <c:pt idx="229">
                  <c:v>7.6399999999999988</c:v>
                </c:pt>
                <c:pt idx="230">
                  <c:v>7.9240000000000013</c:v>
                </c:pt>
                <c:pt idx="231">
                  <c:v>7.9019999999999992</c:v>
                </c:pt>
                <c:pt idx="232">
                  <c:v>8.032</c:v>
                </c:pt>
                <c:pt idx="233">
                  <c:v>7.9779999999999998</c:v>
                </c:pt>
                <c:pt idx="234">
                  <c:v>8.1160000000000014</c:v>
                </c:pt>
                <c:pt idx="235">
                  <c:v>7.7359999999999998</c:v>
                </c:pt>
                <c:pt idx="236">
                  <c:v>7.8280000000000003</c:v>
                </c:pt>
                <c:pt idx="237">
                  <c:v>7.6659999999999995</c:v>
                </c:pt>
                <c:pt idx="238">
                  <c:v>7.766</c:v>
                </c:pt>
                <c:pt idx="239">
                  <c:v>7.7140000000000004</c:v>
                </c:pt>
                <c:pt idx="240">
                  <c:v>8.0079999999999991</c:v>
                </c:pt>
                <c:pt idx="241">
                  <c:v>8.0039999999999996</c:v>
                </c:pt>
                <c:pt idx="242">
                  <c:v>8.0680000000000014</c:v>
                </c:pt>
                <c:pt idx="243">
                  <c:v>8.032</c:v>
                </c:pt>
                <c:pt idx="244">
                  <c:v>8.1020000000000003</c:v>
                </c:pt>
                <c:pt idx="245">
                  <c:v>7.9739999999999993</c:v>
                </c:pt>
                <c:pt idx="246">
                  <c:v>7.8159999999999998</c:v>
                </c:pt>
                <c:pt idx="247">
                  <c:v>8.0839999999999996</c:v>
                </c:pt>
                <c:pt idx="248">
                  <c:v>8.331999999999999</c:v>
                </c:pt>
                <c:pt idx="249">
                  <c:v>8.218</c:v>
                </c:pt>
                <c:pt idx="250">
                  <c:v>8.2059999999999995</c:v>
                </c:pt>
                <c:pt idx="251">
                  <c:v>8.2959999999999994</c:v>
                </c:pt>
                <c:pt idx="252">
                  <c:v>8.0820000000000007</c:v>
                </c:pt>
                <c:pt idx="253">
                  <c:v>7.8519999999999994</c:v>
                </c:pt>
                <c:pt idx="254">
                  <c:v>7.9459999999999997</c:v>
                </c:pt>
                <c:pt idx="255">
                  <c:v>8.3040000000000003</c:v>
                </c:pt>
                <c:pt idx="256">
                  <c:v>8.5719999999999992</c:v>
                </c:pt>
                <c:pt idx="257">
                  <c:v>8.5460000000000012</c:v>
                </c:pt>
                <c:pt idx="258">
                  <c:v>8.7419999999999991</c:v>
                </c:pt>
                <c:pt idx="259">
                  <c:v>8.9719999999999995</c:v>
                </c:pt>
                <c:pt idx="260">
                  <c:v>8.6020000000000003</c:v>
                </c:pt>
                <c:pt idx="261">
                  <c:v>8.36</c:v>
                </c:pt>
                <c:pt idx="262">
                  <c:v>8.4719999999999995</c:v>
                </c:pt>
                <c:pt idx="263">
                  <c:v>8.5860000000000021</c:v>
                </c:pt>
                <c:pt idx="264">
                  <c:v>8.4539999999999988</c:v>
                </c:pt>
                <c:pt idx="265">
                  <c:v>8.6039999999999992</c:v>
                </c:pt>
                <c:pt idx="266">
                  <c:v>8.6</c:v>
                </c:pt>
                <c:pt idx="267">
                  <c:v>8.8039999999999985</c:v>
                </c:pt>
                <c:pt idx="268">
                  <c:v>8.7319999999999993</c:v>
                </c:pt>
                <c:pt idx="269">
                  <c:v>9.0719999999999992</c:v>
                </c:pt>
                <c:pt idx="270">
                  <c:v>9.4420000000000002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5-434F-9E13-A8741C8A77C8}"/>
            </c:ext>
          </c:extLst>
        </c:ser>
        <c:ser>
          <c:idx val="1"/>
          <c:order val="1"/>
          <c:tx>
            <c:strRef>
              <c:f>Boston!$L$1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Boston!$A$2:$A$272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Boston!$L$2:$L$272</c:f>
              <c:numCache>
                <c:formatCode>0.00_);[Red]\(0.00\)</c:formatCode>
                <c:ptCount val="271"/>
                <c:pt idx="11">
                  <c:v>7.8680000000000003</c:v>
                </c:pt>
                <c:pt idx="12">
                  <c:v>7.7960000000000012</c:v>
                </c:pt>
                <c:pt idx="13">
                  <c:v>7.9700000000000006</c:v>
                </c:pt>
                <c:pt idx="14">
                  <c:v>8.6180000000000003</c:v>
                </c:pt>
                <c:pt idx="15">
                  <c:v>8.2880000000000003</c:v>
                </c:pt>
                <c:pt idx="16">
                  <c:v>8.1920000000000002</c:v>
                </c:pt>
                <c:pt idx="17">
                  <c:v>7.9580000000000002</c:v>
                </c:pt>
                <c:pt idx="18">
                  <c:v>7.9420000000000002</c:v>
                </c:pt>
                <c:pt idx="19">
                  <c:v>7.8599999999999994</c:v>
                </c:pt>
                <c:pt idx="20">
                  <c:v>8.0120000000000005</c:v>
                </c:pt>
                <c:pt idx="21">
                  <c:v>8.0939999999999994</c:v>
                </c:pt>
                <c:pt idx="22">
                  <c:v>8.3060000000000009</c:v>
                </c:pt>
                <c:pt idx="23">
                  <c:v>8.234</c:v>
                </c:pt>
                <c:pt idx="24">
                  <c:v>8.1560000000000006</c:v>
                </c:pt>
                <c:pt idx="25">
                  <c:v>8.0120000000000005</c:v>
                </c:pt>
                <c:pt idx="26">
                  <c:v>7.87</c:v>
                </c:pt>
                <c:pt idx="27">
                  <c:v>7.7580000000000009</c:v>
                </c:pt>
                <c:pt idx="28">
                  <c:v>7.6460000000000008</c:v>
                </c:pt>
                <c:pt idx="29">
                  <c:v>7.6399999999999988</c:v>
                </c:pt>
                <c:pt idx="30">
                  <c:v>7.9279999999999999</c:v>
                </c:pt>
                <c:pt idx="31">
                  <c:v>8.1440000000000001</c:v>
                </c:pt>
                <c:pt idx="32">
                  <c:v>8.4420000000000002</c:v>
                </c:pt>
                <c:pt idx="33">
                  <c:v>8.532</c:v>
                </c:pt>
                <c:pt idx="34">
                  <c:v>8.5459999999999994</c:v>
                </c:pt>
                <c:pt idx="35">
                  <c:v>8.61</c:v>
                </c:pt>
                <c:pt idx="36">
                  <c:v>8.652000000000001</c:v>
                </c:pt>
                <c:pt idx="37">
                  <c:v>8.702</c:v>
                </c:pt>
                <c:pt idx="38">
                  <c:v>8.661999999999999</c:v>
                </c:pt>
                <c:pt idx="39">
                  <c:v>8.59</c:v>
                </c:pt>
                <c:pt idx="40">
                  <c:v>8.4179999999999993</c:v>
                </c:pt>
                <c:pt idx="41">
                  <c:v>8.1939999999999991</c:v>
                </c:pt>
                <c:pt idx="42">
                  <c:v>7.7799999999999994</c:v>
                </c:pt>
                <c:pt idx="43">
                  <c:v>7.8120000000000003</c:v>
                </c:pt>
                <c:pt idx="44">
                  <c:v>7.8379999999999992</c:v>
                </c:pt>
                <c:pt idx="45">
                  <c:v>7.9919999999999991</c:v>
                </c:pt>
                <c:pt idx="46">
                  <c:v>8.0859999999999985</c:v>
                </c:pt>
                <c:pt idx="47">
                  <c:v>8.2099999999999991</c:v>
                </c:pt>
                <c:pt idx="48">
                  <c:v>8.2039999999999988</c:v>
                </c:pt>
                <c:pt idx="49">
                  <c:v>8.2159999999999993</c:v>
                </c:pt>
                <c:pt idx="50">
                  <c:v>8.1720000000000006</c:v>
                </c:pt>
                <c:pt idx="51">
                  <c:v>8.2119999999999997</c:v>
                </c:pt>
                <c:pt idx="52">
                  <c:v>8.2859999999999996</c:v>
                </c:pt>
                <c:pt idx="53">
                  <c:v>8.2940000000000005</c:v>
                </c:pt>
                <c:pt idx="54">
                  <c:v>8.3779999999999983</c:v>
                </c:pt>
                <c:pt idx="55">
                  <c:v>8.4659999999999993</c:v>
                </c:pt>
                <c:pt idx="56">
                  <c:v>8.4619999999999997</c:v>
                </c:pt>
                <c:pt idx="57">
                  <c:v>8.4879999999999995</c:v>
                </c:pt>
                <c:pt idx="58">
                  <c:v>8.5520000000000014</c:v>
                </c:pt>
                <c:pt idx="59">
                  <c:v>8.5659999999999989</c:v>
                </c:pt>
                <c:pt idx="60">
                  <c:v>8.532</c:v>
                </c:pt>
                <c:pt idx="61">
                  <c:v>8.597999999999999</c:v>
                </c:pt>
                <c:pt idx="62">
                  <c:v>8.6140000000000008</c:v>
                </c:pt>
                <c:pt idx="63">
                  <c:v>8.581999999999999</c:v>
                </c:pt>
                <c:pt idx="64">
                  <c:v>8.5220000000000002</c:v>
                </c:pt>
                <c:pt idx="65">
                  <c:v>8.3480000000000008</c:v>
                </c:pt>
                <c:pt idx="66">
                  <c:v>7.9960000000000004</c:v>
                </c:pt>
                <c:pt idx="67">
                  <c:v>7.668000000000001</c:v>
                </c:pt>
                <c:pt idx="68">
                  <c:v>7.354000000000001</c:v>
                </c:pt>
                <c:pt idx="69">
                  <c:v>7.1079999999999997</c:v>
                </c:pt>
                <c:pt idx="70">
                  <c:v>7.13</c:v>
                </c:pt>
                <c:pt idx="71">
                  <c:v>7.2319999999999993</c:v>
                </c:pt>
                <c:pt idx="72">
                  <c:v>7.2959999999999994</c:v>
                </c:pt>
                <c:pt idx="73">
                  <c:v>7.3119999999999994</c:v>
                </c:pt>
                <c:pt idx="74">
                  <c:v>7.298</c:v>
                </c:pt>
                <c:pt idx="75">
                  <c:v>7.3159999999999998</c:v>
                </c:pt>
                <c:pt idx="76">
                  <c:v>7.2720000000000002</c:v>
                </c:pt>
                <c:pt idx="77">
                  <c:v>7.3480000000000008</c:v>
                </c:pt>
                <c:pt idx="78">
                  <c:v>7.5780000000000003</c:v>
                </c:pt>
                <c:pt idx="79">
                  <c:v>7.82</c:v>
                </c:pt>
                <c:pt idx="80">
                  <c:v>7.7979999999999992</c:v>
                </c:pt>
                <c:pt idx="81">
                  <c:v>8.0340000000000007</c:v>
                </c:pt>
                <c:pt idx="82">
                  <c:v>8.1879999999999988</c:v>
                </c:pt>
                <c:pt idx="83">
                  <c:v>8.2420000000000009</c:v>
                </c:pt>
                <c:pt idx="84">
                  <c:v>8.3659999999999997</c:v>
                </c:pt>
                <c:pt idx="85">
                  <c:v>8.4559999999999995</c:v>
                </c:pt>
                <c:pt idx="86">
                  <c:v>8.3339999999999996</c:v>
                </c:pt>
                <c:pt idx="87">
                  <c:v>8.36</c:v>
                </c:pt>
                <c:pt idx="88">
                  <c:v>8.2159999999999993</c:v>
                </c:pt>
                <c:pt idx="89">
                  <c:v>7.944</c:v>
                </c:pt>
                <c:pt idx="90">
                  <c:v>7.9120000000000008</c:v>
                </c:pt>
                <c:pt idx="91">
                  <c:v>7.9539999999999988</c:v>
                </c:pt>
                <c:pt idx="92">
                  <c:v>7.7279999999999998</c:v>
                </c:pt>
                <c:pt idx="93">
                  <c:v>7.74</c:v>
                </c:pt>
                <c:pt idx="94">
                  <c:v>7.7260000000000009</c:v>
                </c:pt>
                <c:pt idx="95">
                  <c:v>7.6259999999999994</c:v>
                </c:pt>
                <c:pt idx="96">
                  <c:v>7.5220000000000002</c:v>
                </c:pt>
                <c:pt idx="97">
                  <c:v>7.6039999999999992</c:v>
                </c:pt>
                <c:pt idx="98">
                  <c:v>7.6019999999999994</c:v>
                </c:pt>
                <c:pt idx="99">
                  <c:v>7.7300000000000013</c:v>
                </c:pt>
                <c:pt idx="100">
                  <c:v>7.8620000000000001</c:v>
                </c:pt>
                <c:pt idx="101">
                  <c:v>7.8659999999999997</c:v>
                </c:pt>
                <c:pt idx="102">
                  <c:v>7.8760000000000003</c:v>
                </c:pt>
                <c:pt idx="103">
                  <c:v>8.0479999999999983</c:v>
                </c:pt>
                <c:pt idx="104">
                  <c:v>8.0620000000000012</c:v>
                </c:pt>
                <c:pt idx="105">
                  <c:v>8.0240000000000009</c:v>
                </c:pt>
                <c:pt idx="106">
                  <c:v>8.09</c:v>
                </c:pt>
                <c:pt idx="107">
                  <c:v>8.1</c:v>
                </c:pt>
                <c:pt idx="108">
                  <c:v>8.0259999999999998</c:v>
                </c:pt>
                <c:pt idx="109">
                  <c:v>8.0280000000000005</c:v>
                </c:pt>
                <c:pt idx="110">
                  <c:v>8.0400000000000009</c:v>
                </c:pt>
                <c:pt idx="111">
                  <c:v>8.0860000000000003</c:v>
                </c:pt>
                <c:pt idx="112">
                  <c:v>8.1280000000000001</c:v>
                </c:pt>
                <c:pt idx="113">
                  <c:v>8.0920000000000005</c:v>
                </c:pt>
                <c:pt idx="114">
                  <c:v>8.0239999999999991</c:v>
                </c:pt>
                <c:pt idx="115">
                  <c:v>8.0359999999999996</c:v>
                </c:pt>
                <c:pt idx="116">
                  <c:v>8.0440000000000005</c:v>
                </c:pt>
                <c:pt idx="117">
                  <c:v>8.0139999999999993</c:v>
                </c:pt>
                <c:pt idx="118">
                  <c:v>7.984</c:v>
                </c:pt>
                <c:pt idx="119">
                  <c:v>7.9440000000000008</c:v>
                </c:pt>
                <c:pt idx="120">
                  <c:v>7.9460000000000006</c:v>
                </c:pt>
                <c:pt idx="121">
                  <c:v>7.8919999999999986</c:v>
                </c:pt>
                <c:pt idx="122">
                  <c:v>7.9359999999999999</c:v>
                </c:pt>
                <c:pt idx="123">
                  <c:v>8.0239999999999991</c:v>
                </c:pt>
                <c:pt idx="124">
                  <c:v>8.1999999999999993</c:v>
                </c:pt>
                <c:pt idx="125">
                  <c:v>8.2279999999999998</c:v>
                </c:pt>
                <c:pt idx="126">
                  <c:v>8.3179999999999996</c:v>
                </c:pt>
                <c:pt idx="127">
                  <c:v>8.3219999999999992</c:v>
                </c:pt>
                <c:pt idx="128">
                  <c:v>8.2879999999999985</c:v>
                </c:pt>
                <c:pt idx="129">
                  <c:v>8.2379999999999995</c:v>
                </c:pt>
                <c:pt idx="130">
                  <c:v>8.2579999999999991</c:v>
                </c:pt>
                <c:pt idx="131">
                  <c:v>8.2579999999999991</c:v>
                </c:pt>
                <c:pt idx="132">
                  <c:v>8.19</c:v>
                </c:pt>
                <c:pt idx="133">
                  <c:v>8.1819999999999986</c:v>
                </c:pt>
                <c:pt idx="134">
                  <c:v>8.2519999999999989</c:v>
                </c:pt>
                <c:pt idx="135">
                  <c:v>8.347999999999999</c:v>
                </c:pt>
                <c:pt idx="136">
                  <c:v>8.2960000000000012</c:v>
                </c:pt>
                <c:pt idx="137">
                  <c:v>8.347999999999999</c:v>
                </c:pt>
                <c:pt idx="138">
                  <c:v>8.3859999999999992</c:v>
                </c:pt>
                <c:pt idx="139">
                  <c:v>8.3040000000000003</c:v>
                </c:pt>
                <c:pt idx="140">
                  <c:v>8.1340000000000003</c:v>
                </c:pt>
                <c:pt idx="141">
                  <c:v>8.0539999999999985</c:v>
                </c:pt>
                <c:pt idx="142">
                  <c:v>8.0139999999999993</c:v>
                </c:pt>
                <c:pt idx="143">
                  <c:v>7.95</c:v>
                </c:pt>
                <c:pt idx="144">
                  <c:v>7.9060000000000006</c:v>
                </c:pt>
                <c:pt idx="145">
                  <c:v>7.9279999999999999</c:v>
                </c:pt>
                <c:pt idx="146">
                  <c:v>8.0380000000000003</c:v>
                </c:pt>
                <c:pt idx="147">
                  <c:v>8.0479999999999983</c:v>
                </c:pt>
                <c:pt idx="148">
                  <c:v>8.0620000000000012</c:v>
                </c:pt>
                <c:pt idx="149">
                  <c:v>8.0939999999999994</c:v>
                </c:pt>
                <c:pt idx="150">
                  <c:v>8.0879999999999992</c:v>
                </c:pt>
                <c:pt idx="151">
                  <c:v>8.0560000000000009</c:v>
                </c:pt>
                <c:pt idx="152">
                  <c:v>8.0920000000000005</c:v>
                </c:pt>
                <c:pt idx="153">
                  <c:v>8.1300000000000008</c:v>
                </c:pt>
                <c:pt idx="154">
                  <c:v>8.1739999999999995</c:v>
                </c:pt>
                <c:pt idx="155">
                  <c:v>8.1980000000000004</c:v>
                </c:pt>
                <c:pt idx="156">
                  <c:v>8.2459999999999987</c:v>
                </c:pt>
                <c:pt idx="157">
                  <c:v>8.3159999999999989</c:v>
                </c:pt>
                <c:pt idx="158">
                  <c:v>8.3819999999999997</c:v>
                </c:pt>
                <c:pt idx="159">
                  <c:v>8.3840000000000003</c:v>
                </c:pt>
                <c:pt idx="160">
                  <c:v>8.3919999999999995</c:v>
                </c:pt>
                <c:pt idx="161">
                  <c:v>8.3300000000000018</c:v>
                </c:pt>
                <c:pt idx="162">
                  <c:v>8.2760000000000016</c:v>
                </c:pt>
                <c:pt idx="163">
                  <c:v>8.2440000000000015</c:v>
                </c:pt>
                <c:pt idx="164">
                  <c:v>8.1740000000000013</c:v>
                </c:pt>
                <c:pt idx="165">
                  <c:v>8.168000000000001</c:v>
                </c:pt>
                <c:pt idx="166">
                  <c:v>8.1859999999999999</c:v>
                </c:pt>
                <c:pt idx="167">
                  <c:v>8.1840000000000011</c:v>
                </c:pt>
                <c:pt idx="168">
                  <c:v>8.1440000000000001</c:v>
                </c:pt>
                <c:pt idx="169">
                  <c:v>8.1879999999999988</c:v>
                </c:pt>
                <c:pt idx="170">
                  <c:v>8.2099999999999991</c:v>
                </c:pt>
                <c:pt idx="171">
                  <c:v>8.2920000000000016</c:v>
                </c:pt>
                <c:pt idx="172">
                  <c:v>8.3659999999999997</c:v>
                </c:pt>
                <c:pt idx="173">
                  <c:v>8.3759999999999994</c:v>
                </c:pt>
                <c:pt idx="174">
                  <c:v>8.3460000000000001</c:v>
                </c:pt>
                <c:pt idx="175">
                  <c:v>8.3120000000000012</c:v>
                </c:pt>
                <c:pt idx="176">
                  <c:v>8.27</c:v>
                </c:pt>
                <c:pt idx="177">
                  <c:v>8.2240000000000002</c:v>
                </c:pt>
                <c:pt idx="178">
                  <c:v>8.2919999999999998</c:v>
                </c:pt>
                <c:pt idx="179">
                  <c:v>8.3699999999999992</c:v>
                </c:pt>
                <c:pt idx="180">
                  <c:v>8.4280000000000008</c:v>
                </c:pt>
                <c:pt idx="181">
                  <c:v>8.4539999999999988</c:v>
                </c:pt>
                <c:pt idx="182">
                  <c:v>8.4879999999999995</c:v>
                </c:pt>
                <c:pt idx="183">
                  <c:v>8.52</c:v>
                </c:pt>
                <c:pt idx="184">
                  <c:v>8.541999999999998</c:v>
                </c:pt>
                <c:pt idx="185">
                  <c:v>8.5839999999999996</c:v>
                </c:pt>
                <c:pt idx="186">
                  <c:v>8.5299999999999994</c:v>
                </c:pt>
                <c:pt idx="187">
                  <c:v>8.5500000000000007</c:v>
                </c:pt>
                <c:pt idx="188">
                  <c:v>8.548</c:v>
                </c:pt>
                <c:pt idx="189">
                  <c:v>8.5860000000000003</c:v>
                </c:pt>
                <c:pt idx="190">
                  <c:v>8.5280000000000005</c:v>
                </c:pt>
                <c:pt idx="191">
                  <c:v>8.6060000000000016</c:v>
                </c:pt>
                <c:pt idx="192">
                  <c:v>8.5839999999999996</c:v>
                </c:pt>
                <c:pt idx="193">
                  <c:v>8.5500000000000007</c:v>
                </c:pt>
                <c:pt idx="194">
                  <c:v>8.5479999999999983</c:v>
                </c:pt>
                <c:pt idx="195">
                  <c:v>8.6519999999999992</c:v>
                </c:pt>
                <c:pt idx="196">
                  <c:v>8.677999999999999</c:v>
                </c:pt>
                <c:pt idx="197">
                  <c:v>8.7259999999999991</c:v>
                </c:pt>
                <c:pt idx="198">
                  <c:v>8.77</c:v>
                </c:pt>
                <c:pt idx="199">
                  <c:v>8.7759999999999998</c:v>
                </c:pt>
                <c:pt idx="200">
                  <c:v>8.7559999999999985</c:v>
                </c:pt>
                <c:pt idx="201">
                  <c:v>8.7740000000000009</c:v>
                </c:pt>
                <c:pt idx="202">
                  <c:v>8.7379999999999995</c:v>
                </c:pt>
                <c:pt idx="203">
                  <c:v>8.7200000000000006</c:v>
                </c:pt>
                <c:pt idx="204">
                  <c:v>8.734</c:v>
                </c:pt>
                <c:pt idx="205">
                  <c:v>8.7319999999999993</c:v>
                </c:pt>
                <c:pt idx="206">
                  <c:v>8.6800000000000015</c:v>
                </c:pt>
                <c:pt idx="207">
                  <c:v>8.6379999999999999</c:v>
                </c:pt>
                <c:pt idx="208">
                  <c:v>8.6280000000000001</c:v>
                </c:pt>
                <c:pt idx="209">
                  <c:v>8.5960000000000001</c:v>
                </c:pt>
                <c:pt idx="210">
                  <c:v>8.620000000000001</c:v>
                </c:pt>
                <c:pt idx="211">
                  <c:v>8.6140000000000008</c:v>
                </c:pt>
                <c:pt idx="212">
                  <c:v>8.6660000000000004</c:v>
                </c:pt>
                <c:pt idx="213">
                  <c:v>8.5960000000000001</c:v>
                </c:pt>
                <c:pt idx="214">
                  <c:v>8.6140000000000008</c:v>
                </c:pt>
                <c:pt idx="215">
                  <c:v>8.5939999999999994</c:v>
                </c:pt>
                <c:pt idx="216">
                  <c:v>8.6280000000000001</c:v>
                </c:pt>
                <c:pt idx="217">
                  <c:v>8.6179999999999986</c:v>
                </c:pt>
                <c:pt idx="218">
                  <c:v>8.7219999999999995</c:v>
                </c:pt>
                <c:pt idx="219">
                  <c:v>8.7259999999999991</c:v>
                </c:pt>
                <c:pt idx="220">
                  <c:v>8.7439999999999998</c:v>
                </c:pt>
                <c:pt idx="221">
                  <c:v>8.6800000000000015</c:v>
                </c:pt>
                <c:pt idx="222">
                  <c:v>8.67</c:v>
                </c:pt>
                <c:pt idx="223">
                  <c:v>8.629999999999999</c:v>
                </c:pt>
                <c:pt idx="224">
                  <c:v>8.6199999999999992</c:v>
                </c:pt>
                <c:pt idx="225">
                  <c:v>8.5519999999999978</c:v>
                </c:pt>
                <c:pt idx="226">
                  <c:v>8.59</c:v>
                </c:pt>
                <c:pt idx="227">
                  <c:v>8.6239999999999988</c:v>
                </c:pt>
                <c:pt idx="228">
                  <c:v>8.6239999999999988</c:v>
                </c:pt>
                <c:pt idx="229">
                  <c:v>8.5839999999999996</c:v>
                </c:pt>
                <c:pt idx="230">
                  <c:v>8.6699999999999982</c:v>
                </c:pt>
                <c:pt idx="231">
                  <c:v>8.6440000000000001</c:v>
                </c:pt>
                <c:pt idx="232">
                  <c:v>8.652000000000001</c:v>
                </c:pt>
                <c:pt idx="233">
                  <c:v>8.6020000000000003</c:v>
                </c:pt>
                <c:pt idx="234">
                  <c:v>8.6720000000000006</c:v>
                </c:pt>
                <c:pt idx="235">
                  <c:v>8.620000000000001</c:v>
                </c:pt>
                <c:pt idx="236">
                  <c:v>8.6720000000000006</c:v>
                </c:pt>
                <c:pt idx="237">
                  <c:v>8.7200000000000024</c:v>
                </c:pt>
                <c:pt idx="238">
                  <c:v>8.8840000000000003</c:v>
                </c:pt>
                <c:pt idx="239">
                  <c:v>8.8420000000000005</c:v>
                </c:pt>
                <c:pt idx="240">
                  <c:v>8.91</c:v>
                </c:pt>
                <c:pt idx="241">
                  <c:v>8.9019999999999992</c:v>
                </c:pt>
                <c:pt idx="242">
                  <c:v>8.8379999999999992</c:v>
                </c:pt>
                <c:pt idx="243">
                  <c:v>8.77</c:v>
                </c:pt>
                <c:pt idx="244">
                  <c:v>8.84</c:v>
                </c:pt>
                <c:pt idx="245">
                  <c:v>8.8740000000000006</c:v>
                </c:pt>
                <c:pt idx="246">
                  <c:v>8.9200000000000017</c:v>
                </c:pt>
                <c:pt idx="247">
                  <c:v>9.0340000000000007</c:v>
                </c:pt>
                <c:pt idx="248">
                  <c:v>9.104000000000001</c:v>
                </c:pt>
                <c:pt idx="249">
                  <c:v>9.0740000000000016</c:v>
                </c:pt>
                <c:pt idx="250">
                  <c:v>9.0079999999999991</c:v>
                </c:pt>
                <c:pt idx="251">
                  <c:v>9.032</c:v>
                </c:pt>
                <c:pt idx="252">
                  <c:v>9.0560000000000009</c:v>
                </c:pt>
                <c:pt idx="253">
                  <c:v>9.0280000000000005</c:v>
                </c:pt>
                <c:pt idx="254">
                  <c:v>9.1</c:v>
                </c:pt>
                <c:pt idx="255">
                  <c:v>9.2299999999999986</c:v>
                </c:pt>
                <c:pt idx="256">
                  <c:v>9.2799999999999994</c:v>
                </c:pt>
                <c:pt idx="257">
                  <c:v>9.25</c:v>
                </c:pt>
                <c:pt idx="258">
                  <c:v>9.3239999999999981</c:v>
                </c:pt>
                <c:pt idx="259">
                  <c:v>9.3979999999999997</c:v>
                </c:pt>
                <c:pt idx="260">
                  <c:v>9.4</c:v>
                </c:pt>
                <c:pt idx="261">
                  <c:v>9.4060000000000006</c:v>
                </c:pt>
                <c:pt idx="262">
                  <c:v>9.5060000000000002</c:v>
                </c:pt>
                <c:pt idx="263">
                  <c:v>9.5300000000000011</c:v>
                </c:pt>
                <c:pt idx="264">
                  <c:v>9.5620000000000012</c:v>
                </c:pt>
                <c:pt idx="265">
                  <c:v>9.5419999999999998</c:v>
                </c:pt>
                <c:pt idx="266">
                  <c:v>9.58</c:v>
                </c:pt>
                <c:pt idx="267">
                  <c:v>9.5799999999999983</c:v>
                </c:pt>
                <c:pt idx="268">
                  <c:v>9.5779999999999994</c:v>
                </c:pt>
                <c:pt idx="269">
                  <c:v>9.5339999999999989</c:v>
                </c:pt>
                <c:pt idx="270">
                  <c:v>9.57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B5-434F-9E13-A8741C8A77C8}"/>
            </c:ext>
          </c:extLst>
        </c:ser>
        <c:ser>
          <c:idx val="2"/>
          <c:order val="2"/>
          <c:tx>
            <c:strRef>
              <c:f>Boston!$M$1</c:f>
              <c:strCache>
                <c:ptCount val="1"/>
                <c:pt idx="0">
                  <c:v>Difference(Global-Boston)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Boston!$A$13:$A$272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xVal>
          <c:yVal>
            <c:numRef>
              <c:f>Boston!$M$13:$M$272</c:f>
              <c:numCache>
                <c:formatCode>General</c:formatCode>
                <c:ptCount val="260"/>
                <c:pt idx="0">
                  <c:v>1.4800000000000004</c:v>
                </c:pt>
                <c:pt idx="1">
                  <c:v>2.128000000000001</c:v>
                </c:pt>
                <c:pt idx="2">
                  <c:v>2.4700000000000006</c:v>
                </c:pt>
                <c:pt idx="3">
                  <c:v>1.8600000000000003</c:v>
                </c:pt>
                <c:pt idx="4">
                  <c:v>1.782</c:v>
                </c:pt>
                <c:pt idx="5">
                  <c:v>1.8760000000000003</c:v>
                </c:pt>
                <c:pt idx="6">
                  <c:v>1.3920000000000003</c:v>
                </c:pt>
                <c:pt idx="7">
                  <c:v>1.3179999999999996</c:v>
                </c:pt>
                <c:pt idx="8">
                  <c:v>1.081999999999999</c:v>
                </c:pt>
                <c:pt idx="9">
                  <c:v>1.4539999999999988</c:v>
                </c:pt>
                <c:pt idx="10">
                  <c:v>1.4239999999999995</c:v>
                </c:pt>
                <c:pt idx="11">
                  <c:v>1.3960000000000017</c:v>
                </c:pt>
                <c:pt idx="12">
                  <c:v>1.3419999999999996</c:v>
                </c:pt>
                <c:pt idx="13">
                  <c:v>1.4920000000000009</c:v>
                </c:pt>
                <c:pt idx="14">
                  <c:v>0.99800000000000022</c:v>
                </c:pt>
                <c:pt idx="15">
                  <c:v>0.94000000000000039</c:v>
                </c:pt>
                <c:pt idx="16">
                  <c:v>0.7759999999999998</c:v>
                </c:pt>
                <c:pt idx="17">
                  <c:v>0.71200000000000063</c:v>
                </c:pt>
                <c:pt idx="18">
                  <c:v>0.47399999999999931</c:v>
                </c:pt>
                <c:pt idx="19">
                  <c:v>0.51599999999999913</c:v>
                </c:pt>
                <c:pt idx="20">
                  <c:v>0.65000000000000036</c:v>
                </c:pt>
                <c:pt idx="21">
                  <c:v>0.73000000000000131</c:v>
                </c:pt>
                <c:pt idx="22">
                  <c:v>0.99800000000000111</c:v>
                </c:pt>
                <c:pt idx="23">
                  <c:v>1.1879999999999997</c:v>
                </c:pt>
                <c:pt idx="24">
                  <c:v>1.8960000000000008</c:v>
                </c:pt>
                <c:pt idx="25">
                  <c:v>3.870000000000001</c:v>
                </c:pt>
                <c:pt idx="26">
                  <c:v>4.7445000000000004</c:v>
                </c:pt>
                <c:pt idx="27">
                  <c:v>4.5094999999999992</c:v>
                </c:pt>
                <c:pt idx="28">
                  <c:v>4.3324999999999996</c:v>
                </c:pt>
                <c:pt idx="29">
                  <c:v>3.6879999999999988</c:v>
                </c:pt>
                <c:pt idx="30">
                  <c:v>1.3264999999999993</c:v>
                </c:pt>
                <c:pt idx="31">
                  <c:v>1.0219999999999994</c:v>
                </c:pt>
                <c:pt idx="32">
                  <c:v>1.2139999999999995</c:v>
                </c:pt>
                <c:pt idx="33">
                  <c:v>1.2739999999999991</c:v>
                </c:pt>
                <c:pt idx="34">
                  <c:v>1.2359999999999989</c:v>
                </c:pt>
                <c:pt idx="35">
                  <c:v>1.1279999999999983</c:v>
                </c:pt>
                <c:pt idx="36">
                  <c:v>1.0719999999999992</c:v>
                </c:pt>
                <c:pt idx="37">
                  <c:v>1.0059999999999985</c:v>
                </c:pt>
                <c:pt idx="38">
                  <c:v>1.0859999999999994</c:v>
                </c:pt>
                <c:pt idx="39">
                  <c:v>1.0000000000000009</c:v>
                </c:pt>
                <c:pt idx="40">
                  <c:v>0.93800000000000061</c:v>
                </c:pt>
                <c:pt idx="41">
                  <c:v>1.0519999999999996</c:v>
                </c:pt>
                <c:pt idx="42">
                  <c:v>1.1180000000000012</c:v>
                </c:pt>
                <c:pt idx="43">
                  <c:v>1.1559999999999988</c:v>
                </c:pt>
                <c:pt idx="44">
                  <c:v>1.331999999999999</c:v>
                </c:pt>
                <c:pt idx="45">
                  <c:v>1.5099999999999998</c:v>
                </c:pt>
                <c:pt idx="46">
                  <c:v>1.4219999999999997</c:v>
                </c:pt>
                <c:pt idx="47">
                  <c:v>1.2480000000000011</c:v>
                </c:pt>
                <c:pt idx="48">
                  <c:v>0.95399999999999885</c:v>
                </c:pt>
                <c:pt idx="49">
                  <c:v>0.83199999999999985</c:v>
                </c:pt>
                <c:pt idx="50">
                  <c:v>0.78199999999999914</c:v>
                </c:pt>
                <c:pt idx="51">
                  <c:v>0.66400000000000059</c:v>
                </c:pt>
                <c:pt idx="52">
                  <c:v>0.82399999999999896</c:v>
                </c:pt>
                <c:pt idx="53">
                  <c:v>1.0340000000000007</c:v>
                </c:pt>
                <c:pt idx="54">
                  <c:v>0.96000000000000085</c:v>
                </c:pt>
                <c:pt idx="55">
                  <c:v>0.78000000000000114</c:v>
                </c:pt>
                <c:pt idx="56">
                  <c:v>0.65600000000000058</c:v>
                </c:pt>
                <c:pt idx="57">
                  <c:v>0.26600000000000179</c:v>
                </c:pt>
                <c:pt idx="58">
                  <c:v>0.3019999999999996</c:v>
                </c:pt>
                <c:pt idx="59">
                  <c:v>0.46399999999999864</c:v>
                </c:pt>
                <c:pt idx="60">
                  <c:v>0.60799999999999965</c:v>
                </c:pt>
                <c:pt idx="61">
                  <c:v>0.89400000000000013</c:v>
                </c:pt>
                <c:pt idx="62">
                  <c:v>1.2300000000000004</c:v>
                </c:pt>
                <c:pt idx="63">
                  <c:v>1.1980000000000004</c:v>
                </c:pt>
                <c:pt idx="64">
                  <c:v>1.3559999999999999</c:v>
                </c:pt>
                <c:pt idx="65">
                  <c:v>1.1859999999999999</c:v>
                </c:pt>
                <c:pt idx="66">
                  <c:v>1.1280000000000001</c:v>
                </c:pt>
                <c:pt idx="67">
                  <c:v>1.2200000000000006</c:v>
                </c:pt>
                <c:pt idx="68">
                  <c:v>1.1020000000000012</c:v>
                </c:pt>
                <c:pt idx="69">
                  <c:v>1.0099999999999998</c:v>
                </c:pt>
                <c:pt idx="70">
                  <c:v>1.2360000000000007</c:v>
                </c:pt>
                <c:pt idx="71">
                  <c:v>1.1499999999999995</c:v>
                </c:pt>
                <c:pt idx="72">
                  <c:v>0.94000000000000128</c:v>
                </c:pt>
                <c:pt idx="73">
                  <c:v>1.145999999999999</c:v>
                </c:pt>
                <c:pt idx="74">
                  <c:v>0.79800000000000004</c:v>
                </c:pt>
                <c:pt idx="75">
                  <c:v>0.73599999999999888</c:v>
                </c:pt>
                <c:pt idx="76">
                  <c:v>0.81799999999999962</c:v>
                </c:pt>
                <c:pt idx="77">
                  <c:v>0.81200000000000028</c:v>
                </c:pt>
                <c:pt idx="78">
                  <c:v>0.59799999999999898</c:v>
                </c:pt>
                <c:pt idx="79">
                  <c:v>0.9040000000000008</c:v>
                </c:pt>
                <c:pt idx="80">
                  <c:v>0.91199999999999992</c:v>
                </c:pt>
                <c:pt idx="81">
                  <c:v>1.0359999999999996</c:v>
                </c:pt>
                <c:pt idx="82">
                  <c:v>1.4220000000000006</c:v>
                </c:pt>
                <c:pt idx="83">
                  <c:v>1.6240000000000006</c:v>
                </c:pt>
                <c:pt idx="84">
                  <c:v>1.6039999999999992</c:v>
                </c:pt>
                <c:pt idx="85">
                  <c:v>1.4920000000000009</c:v>
                </c:pt>
                <c:pt idx="86">
                  <c:v>1.371999999999999</c:v>
                </c:pt>
                <c:pt idx="87">
                  <c:v>1.0599999999999996</c:v>
                </c:pt>
                <c:pt idx="88">
                  <c:v>0.92000000000000171</c:v>
                </c:pt>
                <c:pt idx="89">
                  <c:v>1.0640000000000009</c:v>
                </c:pt>
                <c:pt idx="90">
                  <c:v>1.1440000000000001</c:v>
                </c:pt>
                <c:pt idx="91">
                  <c:v>1.1480000000000006</c:v>
                </c:pt>
                <c:pt idx="92">
                  <c:v>1.211999999999998</c:v>
                </c:pt>
                <c:pt idx="93">
                  <c:v>1.1880000000000006</c:v>
                </c:pt>
                <c:pt idx="94">
                  <c:v>0.99800000000000022</c:v>
                </c:pt>
                <c:pt idx="95">
                  <c:v>1.0619999999999994</c:v>
                </c:pt>
                <c:pt idx="96">
                  <c:v>1.129999999999999</c:v>
                </c:pt>
                <c:pt idx="97">
                  <c:v>1.2080000000000002</c:v>
                </c:pt>
                <c:pt idx="98">
                  <c:v>1.2960000000000012</c:v>
                </c:pt>
                <c:pt idx="99">
                  <c:v>1.2960000000000012</c:v>
                </c:pt>
                <c:pt idx="100">
                  <c:v>1.2679999999999998</c:v>
                </c:pt>
                <c:pt idx="101">
                  <c:v>1.2700000000000005</c:v>
                </c:pt>
                <c:pt idx="102">
                  <c:v>1.3719999999999999</c:v>
                </c:pt>
                <c:pt idx="103">
                  <c:v>1.3139999999999983</c:v>
                </c:pt>
                <c:pt idx="104">
                  <c:v>1.4379999999999988</c:v>
                </c:pt>
                <c:pt idx="105">
                  <c:v>1.5220000000000002</c:v>
                </c:pt>
                <c:pt idx="106">
                  <c:v>1.4960000000000004</c:v>
                </c:pt>
                <c:pt idx="107">
                  <c:v>1.242</c:v>
                </c:pt>
                <c:pt idx="108">
                  <c:v>1.1760000000000002</c:v>
                </c:pt>
                <c:pt idx="109">
                  <c:v>1.1059999999999999</c:v>
                </c:pt>
                <c:pt idx="110">
                  <c:v>0.93799999999999795</c:v>
                </c:pt>
                <c:pt idx="111">
                  <c:v>0.86399999999999988</c:v>
                </c:pt>
                <c:pt idx="112">
                  <c:v>1.0059999999999985</c:v>
                </c:pt>
                <c:pt idx="113">
                  <c:v>1.2520000000000007</c:v>
                </c:pt>
                <c:pt idx="114">
                  <c:v>1.4859999999999998</c:v>
                </c:pt>
                <c:pt idx="115">
                  <c:v>1.6679999999999993</c:v>
                </c:pt>
                <c:pt idx="116">
                  <c:v>1.5879999999999992</c:v>
                </c:pt>
                <c:pt idx="117">
                  <c:v>1.5819999999999981</c:v>
                </c:pt>
                <c:pt idx="118">
                  <c:v>1.5340000000000007</c:v>
                </c:pt>
                <c:pt idx="119">
                  <c:v>1.532</c:v>
                </c:pt>
                <c:pt idx="120">
                  <c:v>1.573999999999999</c:v>
                </c:pt>
                <c:pt idx="121">
                  <c:v>2.032</c:v>
                </c:pt>
                <c:pt idx="122">
                  <c:v>1.9839999999999982</c:v>
                </c:pt>
                <c:pt idx="123">
                  <c:v>1.7779999999999996</c:v>
                </c:pt>
                <c:pt idx="124">
                  <c:v>1.4719999999999995</c:v>
                </c:pt>
                <c:pt idx="125">
                  <c:v>1.3440000000000012</c:v>
                </c:pt>
                <c:pt idx="126">
                  <c:v>0.92999999999999794</c:v>
                </c:pt>
                <c:pt idx="127">
                  <c:v>0.86399999999999899</c:v>
                </c:pt>
                <c:pt idx="128">
                  <c:v>0.96199999999999974</c:v>
                </c:pt>
                <c:pt idx="129">
                  <c:v>1.1579999999999995</c:v>
                </c:pt>
                <c:pt idx="130">
                  <c:v>1.0319999999999983</c:v>
                </c:pt>
                <c:pt idx="131">
                  <c:v>1.2479999999999993</c:v>
                </c:pt>
                <c:pt idx="132">
                  <c:v>1.2640000000000002</c:v>
                </c:pt>
                <c:pt idx="133">
                  <c:v>1.2380000000000013</c:v>
                </c:pt>
                <c:pt idx="134">
                  <c:v>1.3180000000000005</c:v>
                </c:pt>
                <c:pt idx="135">
                  <c:v>1.2479999999999993</c:v>
                </c:pt>
                <c:pt idx="136">
                  <c:v>1.0939999999999976</c:v>
                </c:pt>
                <c:pt idx="137">
                  <c:v>0.91600000000000037</c:v>
                </c:pt>
                <c:pt idx="138">
                  <c:v>0.86199999999999832</c:v>
                </c:pt>
                <c:pt idx="139">
                  <c:v>0.74799999999999844</c:v>
                </c:pt>
                <c:pt idx="140">
                  <c:v>0.76200000000000134</c:v>
                </c:pt>
                <c:pt idx="141">
                  <c:v>0.77400000000000002</c:v>
                </c:pt>
                <c:pt idx="142">
                  <c:v>0.93800000000000061</c:v>
                </c:pt>
                <c:pt idx="143">
                  <c:v>0.92199999999999971</c:v>
                </c:pt>
                <c:pt idx="144">
                  <c:v>0.62999999999999989</c:v>
                </c:pt>
                <c:pt idx="145">
                  <c:v>0.72199999999999775</c:v>
                </c:pt>
                <c:pt idx="146">
                  <c:v>0.65599999999999792</c:v>
                </c:pt>
                <c:pt idx="147">
                  <c:v>0.71999999999999886</c:v>
                </c:pt>
                <c:pt idx="148">
                  <c:v>0.73600000000000154</c:v>
                </c:pt>
                <c:pt idx="149">
                  <c:v>0.87599999999999945</c:v>
                </c:pt>
                <c:pt idx="150">
                  <c:v>1.1500000000000021</c:v>
                </c:pt>
                <c:pt idx="151">
                  <c:v>1.3200000000000012</c:v>
                </c:pt>
                <c:pt idx="152">
                  <c:v>1.2240000000000029</c:v>
                </c:pt>
                <c:pt idx="153">
                  <c:v>1.3500000000000005</c:v>
                </c:pt>
                <c:pt idx="154">
                  <c:v>1.2440000000000015</c:v>
                </c:pt>
                <c:pt idx="155">
                  <c:v>0.94599999999999973</c:v>
                </c:pt>
                <c:pt idx="156">
                  <c:v>0.78600000000000225</c:v>
                </c:pt>
                <c:pt idx="157">
                  <c:v>0.72200000000000042</c:v>
                </c:pt>
                <c:pt idx="158">
                  <c:v>0.62999999999999901</c:v>
                </c:pt>
                <c:pt idx="159">
                  <c:v>0.50599999999999845</c:v>
                </c:pt>
                <c:pt idx="160">
                  <c:v>0.69600000000000062</c:v>
                </c:pt>
                <c:pt idx="161">
                  <c:v>0.69799999999999862</c:v>
                </c:pt>
                <c:pt idx="162">
                  <c:v>0.84400000000000031</c:v>
                </c:pt>
                <c:pt idx="163">
                  <c:v>1.0380000000000003</c:v>
                </c:pt>
                <c:pt idx="164">
                  <c:v>1.2860000000000005</c:v>
                </c:pt>
                <c:pt idx="165">
                  <c:v>1.0419999999999998</c:v>
                </c:pt>
                <c:pt idx="166">
                  <c:v>1.1600000000000019</c:v>
                </c:pt>
                <c:pt idx="167">
                  <c:v>0.93400000000000016</c:v>
                </c:pt>
                <c:pt idx="168">
                  <c:v>0.67799999999999905</c:v>
                </c:pt>
                <c:pt idx="169">
                  <c:v>0.75600000000000112</c:v>
                </c:pt>
                <c:pt idx="170">
                  <c:v>0.98599999999999799</c:v>
                </c:pt>
                <c:pt idx="171">
                  <c:v>0.91599999999999948</c:v>
                </c:pt>
                <c:pt idx="172">
                  <c:v>1.3740000000000006</c:v>
                </c:pt>
                <c:pt idx="173">
                  <c:v>1.3399999999999981</c:v>
                </c:pt>
                <c:pt idx="174">
                  <c:v>1.234</c:v>
                </c:pt>
                <c:pt idx="175">
                  <c:v>1.0159999999999991</c:v>
                </c:pt>
                <c:pt idx="176">
                  <c:v>0.93000000000000149</c:v>
                </c:pt>
                <c:pt idx="177">
                  <c:v>0.45800000000000018</c:v>
                </c:pt>
                <c:pt idx="178">
                  <c:v>0.45600000000000129</c:v>
                </c:pt>
                <c:pt idx="179">
                  <c:v>0.38200000000000145</c:v>
                </c:pt>
                <c:pt idx="180">
                  <c:v>0.54200000000000159</c:v>
                </c:pt>
                <c:pt idx="181">
                  <c:v>0.70199999999999996</c:v>
                </c:pt>
                <c:pt idx="182">
                  <c:v>0.90000000000000036</c:v>
                </c:pt>
                <c:pt idx="183">
                  <c:v>0.88399999999999856</c:v>
                </c:pt>
                <c:pt idx="184">
                  <c:v>0.88999999999999879</c:v>
                </c:pt>
                <c:pt idx="185">
                  <c:v>0.86399999999999899</c:v>
                </c:pt>
                <c:pt idx="186">
                  <c:v>1.0359999999999987</c:v>
                </c:pt>
                <c:pt idx="187">
                  <c:v>0.96399999999999952</c:v>
                </c:pt>
                <c:pt idx="188">
                  <c:v>1.016</c:v>
                </c:pt>
                <c:pt idx="189">
                  <c:v>1.227999999999998</c:v>
                </c:pt>
                <c:pt idx="190">
                  <c:v>1.1820000000000022</c:v>
                </c:pt>
                <c:pt idx="191">
                  <c:v>0.89000000000000057</c:v>
                </c:pt>
                <c:pt idx="192">
                  <c:v>0.84800000000000075</c:v>
                </c:pt>
                <c:pt idx="193">
                  <c:v>0.87600000000000033</c:v>
                </c:pt>
                <c:pt idx="194">
                  <c:v>0.78199999999999914</c:v>
                </c:pt>
                <c:pt idx="195">
                  <c:v>0.44400000000000084</c:v>
                </c:pt>
                <c:pt idx="196">
                  <c:v>0.42399999999999949</c:v>
                </c:pt>
                <c:pt idx="197">
                  <c:v>0.41600000000000037</c:v>
                </c:pt>
                <c:pt idx="198">
                  <c:v>0.26000000000000156</c:v>
                </c:pt>
                <c:pt idx="199">
                  <c:v>-4.5999999999999375E-2</c:v>
                </c:pt>
                <c:pt idx="200">
                  <c:v>0.18400000000000283</c:v>
                </c:pt>
                <c:pt idx="201">
                  <c:v>0.16600000000000037</c:v>
                </c:pt>
                <c:pt idx="202">
                  <c:v>0.25999999999999801</c:v>
                </c:pt>
                <c:pt idx="203">
                  <c:v>0.29200000000000159</c:v>
                </c:pt>
                <c:pt idx="204">
                  <c:v>0.69799999999999862</c:v>
                </c:pt>
                <c:pt idx="205">
                  <c:v>0.67400000000000126</c:v>
                </c:pt>
                <c:pt idx="206">
                  <c:v>0.74199999999999822</c:v>
                </c:pt>
                <c:pt idx="207">
                  <c:v>0.74800000000000022</c:v>
                </c:pt>
                <c:pt idx="208">
                  <c:v>1.0359999999999987</c:v>
                </c:pt>
                <c:pt idx="209">
                  <c:v>1.0060000000000002</c:v>
                </c:pt>
                <c:pt idx="210">
                  <c:v>1.0760000000000005</c:v>
                </c:pt>
                <c:pt idx="211">
                  <c:v>1.129999999999999</c:v>
                </c:pt>
                <c:pt idx="212">
                  <c:v>1.1239999999999988</c:v>
                </c:pt>
                <c:pt idx="213">
                  <c:v>1.0639999999999992</c:v>
                </c:pt>
                <c:pt idx="214">
                  <c:v>0.97399999999999753</c:v>
                </c:pt>
                <c:pt idx="215">
                  <c:v>0.9659999999999993</c:v>
                </c:pt>
                <c:pt idx="216">
                  <c:v>0.9579999999999993</c:v>
                </c:pt>
                <c:pt idx="217">
                  <c:v>0.95399999999999885</c:v>
                </c:pt>
                <c:pt idx="218">
                  <c:v>0.94400000000000084</c:v>
                </c:pt>
                <c:pt idx="219">
                  <c:v>0.74599999999999689</c:v>
                </c:pt>
                <c:pt idx="220">
                  <c:v>0.74200000000000088</c:v>
                </c:pt>
                <c:pt idx="221">
                  <c:v>0.62000000000000099</c:v>
                </c:pt>
                <c:pt idx="222">
                  <c:v>0.62400000000000055</c:v>
                </c:pt>
                <c:pt idx="223">
                  <c:v>0.55599999999999916</c:v>
                </c:pt>
                <c:pt idx="224">
                  <c:v>0.88400000000000123</c:v>
                </c:pt>
                <c:pt idx="225">
                  <c:v>0.84400000000000031</c:v>
                </c:pt>
                <c:pt idx="226">
                  <c:v>1.0540000000000029</c:v>
                </c:pt>
                <c:pt idx="227">
                  <c:v>1.1180000000000003</c:v>
                </c:pt>
                <c:pt idx="228">
                  <c:v>1.1280000000000001</c:v>
                </c:pt>
                <c:pt idx="229">
                  <c:v>0.90200000000000102</c:v>
                </c:pt>
                <c:pt idx="230">
                  <c:v>0.89799999999999969</c:v>
                </c:pt>
                <c:pt idx="231">
                  <c:v>0.7699999999999978</c:v>
                </c:pt>
                <c:pt idx="232">
                  <c:v>0.73799999999999955</c:v>
                </c:pt>
                <c:pt idx="233">
                  <c:v>0.73799999999999955</c:v>
                </c:pt>
                <c:pt idx="234">
                  <c:v>0.90000000000000124</c:v>
                </c:pt>
                <c:pt idx="235">
                  <c:v>1.1040000000000019</c:v>
                </c:pt>
                <c:pt idx="236">
                  <c:v>0.95000000000000107</c:v>
                </c:pt>
                <c:pt idx="237">
                  <c:v>0.77200000000000202</c:v>
                </c:pt>
                <c:pt idx="238">
                  <c:v>0.85600000000000165</c:v>
                </c:pt>
                <c:pt idx="239">
                  <c:v>0.8019999999999996</c:v>
                </c:pt>
                <c:pt idx="240">
                  <c:v>0.73600000000000065</c:v>
                </c:pt>
                <c:pt idx="241">
                  <c:v>0.9740000000000002</c:v>
                </c:pt>
                <c:pt idx="242">
                  <c:v>1.176000000000001</c:v>
                </c:pt>
                <c:pt idx="243">
                  <c:v>1.1539999999999999</c:v>
                </c:pt>
                <c:pt idx="244">
                  <c:v>0.92599999999999838</c:v>
                </c:pt>
                <c:pt idx="245">
                  <c:v>0.70800000000000018</c:v>
                </c:pt>
                <c:pt idx="246">
                  <c:v>0.70399999999999885</c:v>
                </c:pt>
                <c:pt idx="247">
                  <c:v>0.58199999999999896</c:v>
                </c:pt>
                <c:pt idx="248">
                  <c:v>0.42600000000000016</c:v>
                </c:pt>
                <c:pt idx="249">
                  <c:v>0.79800000000000004</c:v>
                </c:pt>
                <c:pt idx="250">
                  <c:v>1.0460000000000012</c:v>
                </c:pt>
                <c:pt idx="251">
                  <c:v>1.0340000000000007</c:v>
                </c:pt>
                <c:pt idx="252">
                  <c:v>0.94399999999999906</c:v>
                </c:pt>
                <c:pt idx="253">
                  <c:v>1.1080000000000023</c:v>
                </c:pt>
                <c:pt idx="254">
                  <c:v>0.93800000000000061</c:v>
                </c:pt>
                <c:pt idx="255">
                  <c:v>0.98000000000000043</c:v>
                </c:pt>
                <c:pt idx="256">
                  <c:v>0.7759999999999998</c:v>
                </c:pt>
                <c:pt idx="257">
                  <c:v>0.84600000000000009</c:v>
                </c:pt>
                <c:pt idx="258">
                  <c:v>0.46199999999999974</c:v>
                </c:pt>
                <c:pt idx="259">
                  <c:v>0.12800000000000011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B5-434F-9E13-A8741C8A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27320"/>
        <c:axId val="628227648"/>
      </c:scatterChart>
      <c:valAx>
        <c:axId val="628227320"/>
        <c:scaling>
          <c:orientation val="minMax"/>
          <c:max val="2015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227648"/>
        <c:crosses val="autoZero"/>
        <c:crossBetween val="midCat"/>
      </c:valAx>
      <c:valAx>
        <c:axId val="6282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 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22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Sheet6!$I$152:$I$265</c:f>
              <c:numCache>
                <c:formatCode>General</c:formatCode>
                <c:ptCount val="11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</c:numCache>
            </c:numRef>
          </c:xVal>
          <c:yVal>
            <c:numRef>
              <c:f>Sheet6!$J$152:$J$265</c:f>
              <c:numCache>
                <c:formatCode>General</c:formatCode>
                <c:ptCount val="114"/>
                <c:pt idx="0">
                  <c:v>7.95</c:v>
                </c:pt>
                <c:pt idx="1">
                  <c:v>7.29</c:v>
                </c:pt>
                <c:pt idx="2">
                  <c:v>7.46</c:v>
                </c:pt>
                <c:pt idx="3">
                  <c:v>7.35</c:v>
                </c:pt>
                <c:pt idx="4">
                  <c:v>5.85</c:v>
                </c:pt>
                <c:pt idx="5">
                  <c:v>6.83</c:v>
                </c:pt>
                <c:pt idx="6">
                  <c:v>7.61</c:v>
                </c:pt>
                <c:pt idx="7">
                  <c:v>6.48</c:v>
                </c:pt>
                <c:pt idx="8">
                  <c:v>7.85</c:v>
                </c:pt>
                <c:pt idx="9">
                  <c:v>7.43</c:v>
                </c:pt>
                <c:pt idx="10">
                  <c:v>7.62</c:v>
                </c:pt>
                <c:pt idx="11">
                  <c:v>7.73</c:v>
                </c:pt>
                <c:pt idx="12">
                  <c:v>7.16</c:v>
                </c:pt>
                <c:pt idx="13">
                  <c:v>8.58</c:v>
                </c:pt>
                <c:pt idx="14">
                  <c:v>6.89</c:v>
                </c:pt>
                <c:pt idx="15">
                  <c:v>7.98</c:v>
                </c:pt>
                <c:pt idx="16">
                  <c:v>7.05</c:v>
                </c:pt>
                <c:pt idx="17">
                  <c:v>6.04</c:v>
                </c:pt>
                <c:pt idx="18">
                  <c:v>7.17</c:v>
                </c:pt>
                <c:pt idx="19">
                  <c:v>7.9</c:v>
                </c:pt>
                <c:pt idx="20">
                  <c:v>7.16</c:v>
                </c:pt>
                <c:pt idx="21">
                  <c:v>8.52</c:v>
                </c:pt>
                <c:pt idx="22">
                  <c:v>7.71</c:v>
                </c:pt>
                <c:pt idx="23">
                  <c:v>7.07</c:v>
                </c:pt>
                <c:pt idx="24">
                  <c:v>6.88</c:v>
                </c:pt>
                <c:pt idx="25">
                  <c:v>7.68</c:v>
                </c:pt>
                <c:pt idx="26">
                  <c:v>6.39</c:v>
                </c:pt>
                <c:pt idx="27">
                  <c:v>7.99</c:v>
                </c:pt>
                <c:pt idx="28">
                  <c:v>7.81</c:v>
                </c:pt>
                <c:pt idx="29">
                  <c:v>7.7</c:v>
                </c:pt>
                <c:pt idx="30">
                  <c:v>8.2100000000000009</c:v>
                </c:pt>
                <c:pt idx="31">
                  <c:v>8.74</c:v>
                </c:pt>
                <c:pt idx="32">
                  <c:v>8.19</c:v>
                </c:pt>
                <c:pt idx="33">
                  <c:v>7.89</c:v>
                </c:pt>
                <c:pt idx="34">
                  <c:v>7.29</c:v>
                </c:pt>
                <c:pt idx="35">
                  <c:v>7.3</c:v>
                </c:pt>
                <c:pt idx="36">
                  <c:v>7.58</c:v>
                </c:pt>
                <c:pt idx="37">
                  <c:v>8.26</c:v>
                </c:pt>
                <c:pt idx="38">
                  <c:v>8.3800000000000008</c:v>
                </c:pt>
                <c:pt idx="39">
                  <c:v>7.55</c:v>
                </c:pt>
                <c:pt idx="40">
                  <c:v>6.68</c:v>
                </c:pt>
                <c:pt idx="41">
                  <c:v>8.16</c:v>
                </c:pt>
                <c:pt idx="42">
                  <c:v>8.0299999999999994</c:v>
                </c:pt>
                <c:pt idx="43">
                  <c:v>7.22</c:v>
                </c:pt>
                <c:pt idx="44">
                  <c:v>7.87</c:v>
                </c:pt>
                <c:pt idx="45">
                  <c:v>7.96</c:v>
                </c:pt>
                <c:pt idx="46">
                  <c:v>8.2799999999999994</c:v>
                </c:pt>
                <c:pt idx="47">
                  <c:v>7.96</c:v>
                </c:pt>
                <c:pt idx="48">
                  <c:v>7.68</c:v>
                </c:pt>
                <c:pt idx="49">
                  <c:v>9.3000000000000007</c:v>
                </c:pt>
                <c:pt idx="50">
                  <c:v>7.85</c:v>
                </c:pt>
                <c:pt idx="51">
                  <c:v>8.27</c:v>
                </c:pt>
                <c:pt idx="52">
                  <c:v>8.58</c:v>
                </c:pt>
                <c:pt idx="53">
                  <c:v>9.33</c:v>
                </c:pt>
                <c:pt idx="54">
                  <c:v>8.1199999999999992</c:v>
                </c:pt>
                <c:pt idx="55">
                  <c:v>8.1999999999999993</c:v>
                </c:pt>
                <c:pt idx="56">
                  <c:v>7.45</c:v>
                </c:pt>
                <c:pt idx="57">
                  <c:v>8.51</c:v>
                </c:pt>
                <c:pt idx="58">
                  <c:v>7.2</c:v>
                </c:pt>
                <c:pt idx="59">
                  <c:v>8.41</c:v>
                </c:pt>
                <c:pt idx="60">
                  <c:v>7.81</c:v>
                </c:pt>
                <c:pt idx="61">
                  <c:v>7.94</c:v>
                </c:pt>
                <c:pt idx="62">
                  <c:v>7.09</c:v>
                </c:pt>
                <c:pt idx="63">
                  <c:v>7.44</c:v>
                </c:pt>
                <c:pt idx="64">
                  <c:v>7.74</c:v>
                </c:pt>
                <c:pt idx="65">
                  <c:v>7.49</c:v>
                </c:pt>
                <c:pt idx="66">
                  <c:v>7.77</c:v>
                </c:pt>
                <c:pt idx="67">
                  <c:v>7.34</c:v>
                </c:pt>
                <c:pt idx="68">
                  <c:v>7.55</c:v>
                </c:pt>
                <c:pt idx="69">
                  <c:v>7.97</c:v>
                </c:pt>
                <c:pt idx="70">
                  <c:v>7.7</c:v>
                </c:pt>
                <c:pt idx="71">
                  <c:v>7.79</c:v>
                </c:pt>
                <c:pt idx="72">
                  <c:v>7.19</c:v>
                </c:pt>
                <c:pt idx="73">
                  <c:v>8.9700000000000006</c:v>
                </c:pt>
                <c:pt idx="74">
                  <c:v>7.86</c:v>
                </c:pt>
                <c:pt idx="75">
                  <c:v>8.35</c:v>
                </c:pt>
                <c:pt idx="76">
                  <c:v>7.52</c:v>
                </c:pt>
                <c:pt idx="77">
                  <c:v>7.88</c:v>
                </c:pt>
                <c:pt idx="78">
                  <c:v>7.07</c:v>
                </c:pt>
                <c:pt idx="79">
                  <c:v>8.32</c:v>
                </c:pt>
                <c:pt idx="80">
                  <c:v>7.54</c:v>
                </c:pt>
                <c:pt idx="81">
                  <c:v>8.02</c:v>
                </c:pt>
                <c:pt idx="82">
                  <c:v>7.62</c:v>
                </c:pt>
                <c:pt idx="83">
                  <c:v>8.5399999999999991</c:v>
                </c:pt>
                <c:pt idx="84">
                  <c:v>8.3000000000000007</c:v>
                </c:pt>
                <c:pt idx="85">
                  <c:v>7.86</c:v>
                </c:pt>
                <c:pt idx="86">
                  <c:v>7.84</c:v>
                </c:pt>
                <c:pt idx="87">
                  <c:v>7.97</c:v>
                </c:pt>
                <c:pt idx="88">
                  <c:v>7.9</c:v>
                </c:pt>
                <c:pt idx="89">
                  <c:v>7.51</c:v>
                </c:pt>
                <c:pt idx="90">
                  <c:v>9.1999999999999993</c:v>
                </c:pt>
                <c:pt idx="91">
                  <c:v>9.08</c:v>
                </c:pt>
                <c:pt idx="92">
                  <c:v>7.4</c:v>
                </c:pt>
                <c:pt idx="93">
                  <c:v>7.84</c:v>
                </c:pt>
                <c:pt idx="94">
                  <c:v>7.96</c:v>
                </c:pt>
                <c:pt idx="95">
                  <c:v>8.1300000000000008</c:v>
                </c:pt>
                <c:pt idx="96">
                  <c:v>7.93</c:v>
                </c:pt>
                <c:pt idx="97">
                  <c:v>7.87</c:v>
                </c:pt>
                <c:pt idx="98">
                  <c:v>9.6300000000000008</c:v>
                </c:pt>
                <c:pt idx="99">
                  <c:v>9.3000000000000007</c:v>
                </c:pt>
                <c:pt idx="100">
                  <c:v>8</c:v>
                </c:pt>
                <c:pt idx="101">
                  <c:v>8.91</c:v>
                </c:pt>
                <c:pt idx="102">
                  <c:v>9.02</c:v>
                </c:pt>
                <c:pt idx="103">
                  <c:v>7.78</c:v>
                </c:pt>
                <c:pt idx="104">
                  <c:v>8.09</c:v>
                </c:pt>
                <c:pt idx="105">
                  <c:v>8.56</c:v>
                </c:pt>
                <c:pt idx="106">
                  <c:v>9.48</c:v>
                </c:pt>
                <c:pt idx="107">
                  <c:v>8.36</c:v>
                </c:pt>
                <c:pt idx="108">
                  <c:v>8.5299999999999994</c:v>
                </c:pt>
                <c:pt idx="109">
                  <c:v>8.07</c:v>
                </c:pt>
                <c:pt idx="110">
                  <c:v>9.58</c:v>
                </c:pt>
                <c:pt idx="111">
                  <c:v>9.1199999999999992</c:v>
                </c:pt>
                <c:pt idx="112">
                  <c:v>10.06</c:v>
                </c:pt>
                <c:pt idx="113">
                  <c:v>10.38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A-4BA6-BB75-E260620B1C6C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Sheet6!$I$152:$I$265</c:f>
              <c:numCache>
                <c:formatCode>General</c:formatCode>
                <c:ptCount val="11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</c:numCache>
            </c:numRef>
          </c:xVal>
          <c:yVal>
            <c:numRef>
              <c:f>'Regression-boston'!$B$25:$B$138</c:f>
              <c:numCache>
                <c:formatCode>General</c:formatCode>
                <c:ptCount val="114"/>
                <c:pt idx="0">
                  <c:v>7.2187505720823779</c:v>
                </c:pt>
                <c:pt idx="1">
                  <c:v>7.2312971385755631</c:v>
                </c:pt>
                <c:pt idx="2">
                  <c:v>7.2438437050687483</c:v>
                </c:pt>
                <c:pt idx="3">
                  <c:v>7.2563902715619335</c:v>
                </c:pt>
                <c:pt idx="4">
                  <c:v>7.2689368380551187</c:v>
                </c:pt>
                <c:pt idx="5">
                  <c:v>7.2814834045483039</c:v>
                </c:pt>
                <c:pt idx="6">
                  <c:v>7.2940299710414926</c:v>
                </c:pt>
                <c:pt idx="7">
                  <c:v>7.3065765375346778</c:v>
                </c:pt>
                <c:pt idx="8">
                  <c:v>7.319123104027863</c:v>
                </c:pt>
                <c:pt idx="9">
                  <c:v>7.3316696705210482</c:v>
                </c:pt>
                <c:pt idx="10">
                  <c:v>7.3442162370142334</c:v>
                </c:pt>
                <c:pt idx="11">
                  <c:v>7.3567628035074186</c:v>
                </c:pt>
                <c:pt idx="12">
                  <c:v>7.3693093700006038</c:v>
                </c:pt>
                <c:pt idx="13">
                  <c:v>7.381855936493789</c:v>
                </c:pt>
                <c:pt idx="14">
                  <c:v>7.3944025029869778</c:v>
                </c:pt>
                <c:pt idx="15">
                  <c:v>7.406949069480163</c:v>
                </c:pt>
                <c:pt idx="16">
                  <c:v>7.4194956359733482</c:v>
                </c:pt>
                <c:pt idx="17">
                  <c:v>7.4320422024665334</c:v>
                </c:pt>
                <c:pt idx="18">
                  <c:v>7.4445887689597185</c:v>
                </c:pt>
                <c:pt idx="19">
                  <c:v>7.4571353354529037</c:v>
                </c:pt>
                <c:pt idx="20">
                  <c:v>7.4696819019460889</c:v>
                </c:pt>
                <c:pt idx="21">
                  <c:v>7.4822284684392741</c:v>
                </c:pt>
                <c:pt idx="22">
                  <c:v>7.4947750349324593</c:v>
                </c:pt>
                <c:pt idx="23">
                  <c:v>7.5073216014256481</c:v>
                </c:pt>
                <c:pt idx="24">
                  <c:v>7.5198681679188333</c:v>
                </c:pt>
                <c:pt idx="25">
                  <c:v>7.5324147344120185</c:v>
                </c:pt>
                <c:pt idx="26">
                  <c:v>7.5449613009052037</c:v>
                </c:pt>
                <c:pt idx="27">
                  <c:v>7.5575078673983889</c:v>
                </c:pt>
                <c:pt idx="28">
                  <c:v>7.5700544338915741</c:v>
                </c:pt>
                <c:pt idx="29">
                  <c:v>7.5826010003847593</c:v>
                </c:pt>
                <c:pt idx="30">
                  <c:v>7.5951475668779445</c:v>
                </c:pt>
                <c:pt idx="31">
                  <c:v>7.6076941333711332</c:v>
                </c:pt>
                <c:pt idx="32">
                  <c:v>7.6202406998643184</c:v>
                </c:pt>
                <c:pt idx="33">
                  <c:v>7.6327872663575036</c:v>
                </c:pt>
                <c:pt idx="34">
                  <c:v>7.6453338328506888</c:v>
                </c:pt>
                <c:pt idx="35">
                  <c:v>7.657880399343874</c:v>
                </c:pt>
                <c:pt idx="36">
                  <c:v>7.6704269658370592</c:v>
                </c:pt>
                <c:pt idx="37">
                  <c:v>7.6829735323302444</c:v>
                </c:pt>
                <c:pt idx="38">
                  <c:v>7.6955200988234296</c:v>
                </c:pt>
                <c:pt idx="39">
                  <c:v>7.7080666653166183</c:v>
                </c:pt>
                <c:pt idx="40">
                  <c:v>7.7206132318098035</c:v>
                </c:pt>
                <c:pt idx="41">
                  <c:v>7.7331597983029887</c:v>
                </c:pt>
                <c:pt idx="42">
                  <c:v>7.7457063647961739</c:v>
                </c:pt>
                <c:pt idx="43">
                  <c:v>7.7582529312893591</c:v>
                </c:pt>
                <c:pt idx="44">
                  <c:v>7.7707994977825443</c:v>
                </c:pt>
                <c:pt idx="45">
                  <c:v>7.7833460642757295</c:v>
                </c:pt>
                <c:pt idx="46">
                  <c:v>7.7958926307689147</c:v>
                </c:pt>
                <c:pt idx="47">
                  <c:v>7.8084391972621034</c:v>
                </c:pt>
                <c:pt idx="48">
                  <c:v>7.8209857637552886</c:v>
                </c:pt>
                <c:pt idx="49">
                  <c:v>7.8335323302484738</c:v>
                </c:pt>
                <c:pt idx="50">
                  <c:v>7.846078896741659</c:v>
                </c:pt>
                <c:pt idx="51">
                  <c:v>7.8586254632348442</c:v>
                </c:pt>
                <c:pt idx="52">
                  <c:v>7.8711720297280294</c:v>
                </c:pt>
                <c:pt idx="53">
                  <c:v>7.8837185962212146</c:v>
                </c:pt>
                <c:pt idx="54">
                  <c:v>7.8962651627143998</c:v>
                </c:pt>
                <c:pt idx="55">
                  <c:v>7.9088117292075886</c:v>
                </c:pt>
                <c:pt idx="56">
                  <c:v>7.9213582957007738</c:v>
                </c:pt>
                <c:pt idx="57">
                  <c:v>7.933904862193959</c:v>
                </c:pt>
                <c:pt idx="58">
                  <c:v>7.9464514286871442</c:v>
                </c:pt>
                <c:pt idx="59">
                  <c:v>7.9589979951803294</c:v>
                </c:pt>
                <c:pt idx="60">
                  <c:v>7.9715445616735146</c:v>
                </c:pt>
                <c:pt idx="61">
                  <c:v>7.9840911281666997</c:v>
                </c:pt>
                <c:pt idx="62">
                  <c:v>7.9966376946598849</c:v>
                </c:pt>
                <c:pt idx="63">
                  <c:v>8.0091842611530737</c:v>
                </c:pt>
                <c:pt idx="64">
                  <c:v>8.0217308276462589</c:v>
                </c:pt>
                <c:pt idx="65">
                  <c:v>8.0342773941394441</c:v>
                </c:pt>
                <c:pt idx="66">
                  <c:v>8.0468239606326293</c:v>
                </c:pt>
                <c:pt idx="67">
                  <c:v>8.0593705271258145</c:v>
                </c:pt>
                <c:pt idx="68">
                  <c:v>8.0719170936189997</c:v>
                </c:pt>
                <c:pt idx="69">
                  <c:v>8.0844636601121849</c:v>
                </c:pt>
                <c:pt idx="70">
                  <c:v>8.0970102266053701</c:v>
                </c:pt>
                <c:pt idx="71">
                  <c:v>8.1095567930985588</c:v>
                </c:pt>
                <c:pt idx="72">
                  <c:v>8.122103359591744</c:v>
                </c:pt>
                <c:pt idx="73">
                  <c:v>8.1346499260849292</c:v>
                </c:pt>
                <c:pt idx="74">
                  <c:v>8.1471964925781144</c:v>
                </c:pt>
                <c:pt idx="75">
                  <c:v>8.1597430590712996</c:v>
                </c:pt>
                <c:pt idx="76">
                  <c:v>8.1722896255644848</c:v>
                </c:pt>
                <c:pt idx="77">
                  <c:v>8.18483619205767</c:v>
                </c:pt>
                <c:pt idx="78">
                  <c:v>8.1973827585508552</c:v>
                </c:pt>
                <c:pt idx="79">
                  <c:v>8.2099293250440439</c:v>
                </c:pt>
                <c:pt idx="80">
                  <c:v>8.2224758915372291</c:v>
                </c:pt>
                <c:pt idx="81">
                  <c:v>8.2350224580304143</c:v>
                </c:pt>
                <c:pt idx="82">
                  <c:v>8.2475690245235995</c:v>
                </c:pt>
                <c:pt idx="83">
                  <c:v>8.2601155910167847</c:v>
                </c:pt>
                <c:pt idx="84">
                  <c:v>8.2726621575099699</c:v>
                </c:pt>
                <c:pt idx="85">
                  <c:v>8.2852087240031551</c:v>
                </c:pt>
                <c:pt idx="86">
                  <c:v>8.2977552904963403</c:v>
                </c:pt>
                <c:pt idx="87">
                  <c:v>8.3103018569895255</c:v>
                </c:pt>
                <c:pt idx="88">
                  <c:v>8.3228484234827143</c:v>
                </c:pt>
                <c:pt idx="89">
                  <c:v>8.3353949899758994</c:v>
                </c:pt>
                <c:pt idx="90">
                  <c:v>8.3479415564690846</c:v>
                </c:pt>
                <c:pt idx="91">
                  <c:v>8.3604881229622698</c:v>
                </c:pt>
                <c:pt idx="92">
                  <c:v>8.373034689455455</c:v>
                </c:pt>
                <c:pt idx="93">
                  <c:v>8.3855812559486402</c:v>
                </c:pt>
                <c:pt idx="94">
                  <c:v>8.3981278224418254</c:v>
                </c:pt>
                <c:pt idx="95">
                  <c:v>8.4106743889350106</c:v>
                </c:pt>
                <c:pt idx="96">
                  <c:v>8.4232209554281994</c:v>
                </c:pt>
                <c:pt idx="97">
                  <c:v>8.4357675219213846</c:v>
                </c:pt>
                <c:pt idx="98">
                  <c:v>8.4483140884145698</c:v>
                </c:pt>
                <c:pt idx="99">
                  <c:v>8.460860654907755</c:v>
                </c:pt>
                <c:pt idx="100">
                  <c:v>8.4734072214009402</c:v>
                </c:pt>
                <c:pt idx="101">
                  <c:v>8.4859537878941254</c:v>
                </c:pt>
                <c:pt idx="102">
                  <c:v>8.4985003543873106</c:v>
                </c:pt>
                <c:pt idx="103">
                  <c:v>8.5110469208804957</c:v>
                </c:pt>
                <c:pt idx="104">
                  <c:v>8.5235934873736845</c:v>
                </c:pt>
                <c:pt idx="105">
                  <c:v>8.5361400538668697</c:v>
                </c:pt>
                <c:pt idx="106">
                  <c:v>8.5486866203600549</c:v>
                </c:pt>
                <c:pt idx="107">
                  <c:v>8.5612331868532401</c:v>
                </c:pt>
                <c:pt idx="108">
                  <c:v>8.5737797533464253</c:v>
                </c:pt>
                <c:pt idx="109">
                  <c:v>8.5863263198396105</c:v>
                </c:pt>
                <c:pt idx="110">
                  <c:v>8.5988728863327957</c:v>
                </c:pt>
                <c:pt idx="111">
                  <c:v>8.6114194528259809</c:v>
                </c:pt>
                <c:pt idx="112">
                  <c:v>8.6239660193191696</c:v>
                </c:pt>
                <c:pt idx="113">
                  <c:v>8.6365125858123548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EA-4BA6-BB75-E260620B1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76808"/>
        <c:axId val="356477136"/>
      </c:scatterChart>
      <c:valAx>
        <c:axId val="35647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77136"/>
        <c:crosses val="autoZero"/>
        <c:crossBetween val="midCat"/>
      </c:valAx>
      <c:valAx>
        <c:axId val="35647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76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Sheet6!$I$152:$I$265</c:f>
              <c:numCache>
                <c:formatCode>General</c:formatCode>
                <c:ptCount val="11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</c:numCache>
            </c:numRef>
          </c:xVal>
          <c:yVal>
            <c:numRef>
              <c:f>Sheet6!$K$152:$K$265</c:f>
              <c:numCache>
                <c:formatCode>General</c:formatCode>
                <c:ptCount val="114"/>
                <c:pt idx="0">
                  <c:v>8.5</c:v>
                </c:pt>
                <c:pt idx="1">
                  <c:v>8.5399999999999991</c:v>
                </c:pt>
                <c:pt idx="2">
                  <c:v>8.3000000000000007</c:v>
                </c:pt>
                <c:pt idx="3">
                  <c:v>8.2200000000000006</c:v>
                </c:pt>
                <c:pt idx="4">
                  <c:v>8.09</c:v>
                </c:pt>
                <c:pt idx="5">
                  <c:v>8.23</c:v>
                </c:pt>
                <c:pt idx="6">
                  <c:v>8.3800000000000008</c:v>
                </c:pt>
                <c:pt idx="7">
                  <c:v>7.95</c:v>
                </c:pt>
                <c:pt idx="8">
                  <c:v>8.19</c:v>
                </c:pt>
                <c:pt idx="9">
                  <c:v>8.18</c:v>
                </c:pt>
                <c:pt idx="10">
                  <c:v>8.2200000000000006</c:v>
                </c:pt>
                <c:pt idx="11">
                  <c:v>8.18</c:v>
                </c:pt>
                <c:pt idx="12">
                  <c:v>8.17</c:v>
                </c:pt>
                <c:pt idx="13">
                  <c:v>8.3000000000000007</c:v>
                </c:pt>
                <c:pt idx="14">
                  <c:v>8.59</c:v>
                </c:pt>
                <c:pt idx="15">
                  <c:v>8.59</c:v>
                </c:pt>
                <c:pt idx="16">
                  <c:v>8.23</c:v>
                </c:pt>
                <c:pt idx="17">
                  <c:v>8.02</c:v>
                </c:pt>
                <c:pt idx="18">
                  <c:v>8.1300000000000008</c:v>
                </c:pt>
                <c:pt idx="19">
                  <c:v>8.3800000000000008</c:v>
                </c:pt>
                <c:pt idx="20">
                  <c:v>8.36</c:v>
                </c:pt>
                <c:pt idx="21">
                  <c:v>8.57</c:v>
                </c:pt>
                <c:pt idx="22">
                  <c:v>8.41</c:v>
                </c:pt>
                <c:pt idx="23">
                  <c:v>8.42</c:v>
                </c:pt>
                <c:pt idx="24">
                  <c:v>8.51</c:v>
                </c:pt>
                <c:pt idx="25">
                  <c:v>8.5299999999999994</c:v>
                </c:pt>
                <c:pt idx="26">
                  <c:v>8.73</c:v>
                </c:pt>
                <c:pt idx="27">
                  <c:v>8.52</c:v>
                </c:pt>
                <c:pt idx="28">
                  <c:v>8.6300000000000008</c:v>
                </c:pt>
                <c:pt idx="29">
                  <c:v>8.24</c:v>
                </c:pt>
                <c:pt idx="30">
                  <c:v>8.6300000000000008</c:v>
                </c:pt>
                <c:pt idx="31">
                  <c:v>8.7200000000000006</c:v>
                </c:pt>
                <c:pt idx="32">
                  <c:v>8.7100000000000009</c:v>
                </c:pt>
                <c:pt idx="33">
                  <c:v>8.34</c:v>
                </c:pt>
                <c:pt idx="34">
                  <c:v>8.6300000000000008</c:v>
                </c:pt>
                <c:pt idx="35">
                  <c:v>8.52</c:v>
                </c:pt>
                <c:pt idx="36">
                  <c:v>8.5500000000000007</c:v>
                </c:pt>
                <c:pt idx="37">
                  <c:v>8.6999999999999993</c:v>
                </c:pt>
                <c:pt idx="38">
                  <c:v>8.86</c:v>
                </c:pt>
                <c:pt idx="39">
                  <c:v>8.76</c:v>
                </c:pt>
                <c:pt idx="40">
                  <c:v>8.76</c:v>
                </c:pt>
                <c:pt idx="41">
                  <c:v>8.77</c:v>
                </c:pt>
                <c:pt idx="42">
                  <c:v>8.73</c:v>
                </c:pt>
                <c:pt idx="43">
                  <c:v>8.76</c:v>
                </c:pt>
                <c:pt idx="44">
                  <c:v>8.85</c:v>
                </c:pt>
                <c:pt idx="45">
                  <c:v>8.58</c:v>
                </c:pt>
                <c:pt idx="46">
                  <c:v>8.68</c:v>
                </c:pt>
                <c:pt idx="47">
                  <c:v>8.8000000000000007</c:v>
                </c:pt>
                <c:pt idx="48">
                  <c:v>8.75</c:v>
                </c:pt>
                <c:pt idx="49">
                  <c:v>8.59</c:v>
                </c:pt>
                <c:pt idx="50">
                  <c:v>8.3699999999999992</c:v>
                </c:pt>
                <c:pt idx="51">
                  <c:v>8.6300000000000008</c:v>
                </c:pt>
                <c:pt idx="52">
                  <c:v>8.64</c:v>
                </c:pt>
                <c:pt idx="53">
                  <c:v>8.8699999999999992</c:v>
                </c:pt>
                <c:pt idx="54">
                  <c:v>8.56</c:v>
                </c:pt>
                <c:pt idx="55">
                  <c:v>8.6300000000000008</c:v>
                </c:pt>
                <c:pt idx="56">
                  <c:v>8.2799999999999994</c:v>
                </c:pt>
                <c:pt idx="57">
                  <c:v>8.73</c:v>
                </c:pt>
                <c:pt idx="58">
                  <c:v>8.77</c:v>
                </c:pt>
                <c:pt idx="59">
                  <c:v>8.73</c:v>
                </c:pt>
                <c:pt idx="60">
                  <c:v>8.58</c:v>
                </c:pt>
                <c:pt idx="61">
                  <c:v>8.8000000000000007</c:v>
                </c:pt>
                <c:pt idx="62">
                  <c:v>8.75</c:v>
                </c:pt>
                <c:pt idx="63">
                  <c:v>8.86</c:v>
                </c:pt>
                <c:pt idx="64">
                  <c:v>8.41</c:v>
                </c:pt>
                <c:pt idx="65">
                  <c:v>8.5299999999999994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8.52</c:v>
                </c:pt>
                <c:pt idx="69">
                  <c:v>8.6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8.5</c:v>
                </c:pt>
                <c:pt idx="73">
                  <c:v>8.9499999999999993</c:v>
                </c:pt>
                <c:pt idx="74">
                  <c:v>8.4700000000000006</c:v>
                </c:pt>
                <c:pt idx="75">
                  <c:v>8.74</c:v>
                </c:pt>
                <c:pt idx="76">
                  <c:v>8.35</c:v>
                </c:pt>
                <c:pt idx="77">
                  <c:v>8.85</c:v>
                </c:pt>
                <c:pt idx="78">
                  <c:v>8.69</c:v>
                </c:pt>
                <c:pt idx="79">
                  <c:v>8.73</c:v>
                </c:pt>
                <c:pt idx="80">
                  <c:v>8.98</c:v>
                </c:pt>
                <c:pt idx="81">
                  <c:v>9.17</c:v>
                </c:pt>
                <c:pt idx="82">
                  <c:v>8.64</c:v>
                </c:pt>
                <c:pt idx="83">
                  <c:v>9.0299999999999994</c:v>
                </c:pt>
                <c:pt idx="84">
                  <c:v>8.69</c:v>
                </c:pt>
                <c:pt idx="85">
                  <c:v>8.66</c:v>
                </c:pt>
                <c:pt idx="86">
                  <c:v>8.83</c:v>
                </c:pt>
                <c:pt idx="87">
                  <c:v>8.99</c:v>
                </c:pt>
                <c:pt idx="88">
                  <c:v>9.1999999999999993</c:v>
                </c:pt>
                <c:pt idx="89">
                  <c:v>8.92</c:v>
                </c:pt>
                <c:pt idx="90">
                  <c:v>9.23</c:v>
                </c:pt>
                <c:pt idx="91">
                  <c:v>9.18</c:v>
                </c:pt>
                <c:pt idx="92">
                  <c:v>8.84</c:v>
                </c:pt>
                <c:pt idx="93">
                  <c:v>8.8699999999999992</c:v>
                </c:pt>
                <c:pt idx="94">
                  <c:v>9.0399999999999991</c:v>
                </c:pt>
                <c:pt idx="95">
                  <c:v>9.35</c:v>
                </c:pt>
                <c:pt idx="96">
                  <c:v>9.0399999999999991</c:v>
                </c:pt>
                <c:pt idx="97">
                  <c:v>9.1999999999999993</c:v>
                </c:pt>
                <c:pt idx="98">
                  <c:v>9.52</c:v>
                </c:pt>
                <c:pt idx="99">
                  <c:v>9.2899999999999991</c:v>
                </c:pt>
                <c:pt idx="100">
                  <c:v>9.1999999999999993</c:v>
                </c:pt>
                <c:pt idx="101">
                  <c:v>9.41</c:v>
                </c:pt>
                <c:pt idx="102">
                  <c:v>9.57</c:v>
                </c:pt>
                <c:pt idx="103">
                  <c:v>9.5299999999999994</c:v>
                </c:pt>
                <c:pt idx="104">
                  <c:v>9.32</c:v>
                </c:pt>
                <c:pt idx="105">
                  <c:v>9.6999999999999993</c:v>
                </c:pt>
                <c:pt idx="106">
                  <c:v>9.5299999999999994</c:v>
                </c:pt>
                <c:pt idx="107">
                  <c:v>9.73</c:v>
                </c:pt>
                <c:pt idx="108">
                  <c:v>9.43</c:v>
                </c:pt>
                <c:pt idx="109">
                  <c:v>9.51</c:v>
                </c:pt>
                <c:pt idx="110">
                  <c:v>9.6999999999999993</c:v>
                </c:pt>
                <c:pt idx="111">
                  <c:v>9.52</c:v>
                </c:pt>
                <c:pt idx="112">
                  <c:v>9.51</c:v>
                </c:pt>
                <c:pt idx="113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C-4A48-82BC-76E8FDAF07A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Sheet6!$I$152:$I$265</c:f>
              <c:numCache>
                <c:formatCode>General</c:formatCode>
                <c:ptCount val="11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</c:numCache>
            </c:numRef>
          </c:xVal>
          <c:yVal>
            <c:numRef>
              <c:f>'Regression-global'!$B$25:$B$138</c:f>
              <c:numCache>
                <c:formatCode>General</c:formatCode>
                <c:ptCount val="114"/>
                <c:pt idx="0">
                  <c:v>8.1596567505720863</c:v>
                </c:pt>
                <c:pt idx="1">
                  <c:v>8.1700400963933504</c:v>
                </c:pt>
                <c:pt idx="2">
                  <c:v>8.180423442214618</c:v>
                </c:pt>
                <c:pt idx="3">
                  <c:v>8.1908067880358857</c:v>
                </c:pt>
                <c:pt idx="4">
                  <c:v>8.2011901338571533</c:v>
                </c:pt>
                <c:pt idx="5">
                  <c:v>8.211573479678421</c:v>
                </c:pt>
                <c:pt idx="6">
                  <c:v>8.2219568254996886</c:v>
                </c:pt>
                <c:pt idx="7">
                  <c:v>8.2323401713209563</c:v>
                </c:pt>
                <c:pt idx="8">
                  <c:v>8.242723517142224</c:v>
                </c:pt>
                <c:pt idx="9">
                  <c:v>8.2531068629634916</c:v>
                </c:pt>
                <c:pt idx="10">
                  <c:v>8.2634902087847557</c:v>
                </c:pt>
                <c:pt idx="11">
                  <c:v>8.2738735546060234</c:v>
                </c:pt>
                <c:pt idx="12">
                  <c:v>8.284256900427291</c:v>
                </c:pt>
                <c:pt idx="13">
                  <c:v>8.2946402462485587</c:v>
                </c:pt>
                <c:pt idx="14">
                  <c:v>8.3050235920698263</c:v>
                </c:pt>
                <c:pt idx="15">
                  <c:v>8.315406937891094</c:v>
                </c:pt>
                <c:pt idx="16">
                  <c:v>8.3257902837123616</c:v>
                </c:pt>
                <c:pt idx="17">
                  <c:v>8.3361736295336293</c:v>
                </c:pt>
                <c:pt idx="18">
                  <c:v>8.3465569753548969</c:v>
                </c:pt>
                <c:pt idx="19">
                  <c:v>8.3569403211761646</c:v>
                </c:pt>
                <c:pt idx="20">
                  <c:v>8.3673236669974287</c:v>
                </c:pt>
                <c:pt idx="21">
                  <c:v>8.3777070128186963</c:v>
                </c:pt>
                <c:pt idx="22">
                  <c:v>8.388090358639964</c:v>
                </c:pt>
                <c:pt idx="23">
                  <c:v>8.3984737044612316</c:v>
                </c:pt>
                <c:pt idx="24">
                  <c:v>8.4088570502824993</c:v>
                </c:pt>
                <c:pt idx="25">
                  <c:v>8.419240396103767</c:v>
                </c:pt>
                <c:pt idx="26">
                  <c:v>8.4296237419250346</c:v>
                </c:pt>
                <c:pt idx="27">
                  <c:v>8.4400070877463023</c:v>
                </c:pt>
                <c:pt idx="28">
                  <c:v>8.4503904335675699</c:v>
                </c:pt>
                <c:pt idx="29">
                  <c:v>8.460773779388834</c:v>
                </c:pt>
                <c:pt idx="30">
                  <c:v>8.4711571252101017</c:v>
                </c:pt>
                <c:pt idx="31">
                  <c:v>8.4815404710313693</c:v>
                </c:pt>
                <c:pt idx="32">
                  <c:v>8.491923816852637</c:v>
                </c:pt>
                <c:pt idx="33">
                  <c:v>8.5023071626739046</c:v>
                </c:pt>
                <c:pt idx="34">
                  <c:v>8.5126905084951723</c:v>
                </c:pt>
                <c:pt idx="35">
                  <c:v>8.5230738543164399</c:v>
                </c:pt>
                <c:pt idx="36">
                  <c:v>8.5334572001377076</c:v>
                </c:pt>
                <c:pt idx="37">
                  <c:v>8.5438405459589752</c:v>
                </c:pt>
                <c:pt idx="38">
                  <c:v>8.5542238917802429</c:v>
                </c:pt>
                <c:pt idx="39">
                  <c:v>8.564607237601507</c:v>
                </c:pt>
                <c:pt idx="40">
                  <c:v>8.5749905834227746</c:v>
                </c:pt>
                <c:pt idx="41">
                  <c:v>8.5853739292440423</c:v>
                </c:pt>
                <c:pt idx="42">
                  <c:v>8.59575727506531</c:v>
                </c:pt>
                <c:pt idx="43">
                  <c:v>8.6061406208865776</c:v>
                </c:pt>
                <c:pt idx="44">
                  <c:v>8.6165239667078453</c:v>
                </c:pt>
                <c:pt idx="45">
                  <c:v>8.6269073125291129</c:v>
                </c:pt>
                <c:pt idx="46">
                  <c:v>8.6372906583503806</c:v>
                </c:pt>
                <c:pt idx="47">
                  <c:v>8.6476740041716482</c:v>
                </c:pt>
                <c:pt idx="48">
                  <c:v>8.6580573499929123</c:v>
                </c:pt>
                <c:pt idx="49">
                  <c:v>8.66844069581418</c:v>
                </c:pt>
                <c:pt idx="50">
                  <c:v>8.6788240416354476</c:v>
                </c:pt>
                <c:pt idx="51">
                  <c:v>8.6892073874567153</c:v>
                </c:pt>
                <c:pt idx="52">
                  <c:v>8.6995907332779829</c:v>
                </c:pt>
                <c:pt idx="53">
                  <c:v>8.7099740790992506</c:v>
                </c:pt>
                <c:pt idx="54">
                  <c:v>8.7203574249205182</c:v>
                </c:pt>
                <c:pt idx="55">
                  <c:v>8.7307407707417859</c:v>
                </c:pt>
                <c:pt idx="56">
                  <c:v>8.7411241165630535</c:v>
                </c:pt>
                <c:pt idx="57">
                  <c:v>8.7515074623843212</c:v>
                </c:pt>
                <c:pt idx="58">
                  <c:v>8.7618908082055853</c:v>
                </c:pt>
                <c:pt idx="59">
                  <c:v>8.772274154026853</c:v>
                </c:pt>
                <c:pt idx="60">
                  <c:v>8.7826574998481206</c:v>
                </c:pt>
                <c:pt idx="61">
                  <c:v>8.7930408456693883</c:v>
                </c:pt>
                <c:pt idx="62">
                  <c:v>8.8034241914906559</c:v>
                </c:pt>
                <c:pt idx="63">
                  <c:v>8.8138075373119236</c:v>
                </c:pt>
                <c:pt idx="64">
                  <c:v>8.8241908831331912</c:v>
                </c:pt>
                <c:pt idx="65">
                  <c:v>8.8345742289544589</c:v>
                </c:pt>
                <c:pt idx="66">
                  <c:v>8.8449575747757265</c:v>
                </c:pt>
                <c:pt idx="67">
                  <c:v>8.8553409205969942</c:v>
                </c:pt>
                <c:pt idx="68">
                  <c:v>8.8657242664182583</c:v>
                </c:pt>
                <c:pt idx="69">
                  <c:v>8.8761076122395259</c:v>
                </c:pt>
                <c:pt idx="70">
                  <c:v>8.8864909580607936</c:v>
                </c:pt>
                <c:pt idx="71">
                  <c:v>8.8968743038820612</c:v>
                </c:pt>
                <c:pt idx="72">
                  <c:v>8.9072576497033289</c:v>
                </c:pt>
                <c:pt idx="73">
                  <c:v>8.9176409955245965</c:v>
                </c:pt>
                <c:pt idx="74">
                  <c:v>8.9280243413458642</c:v>
                </c:pt>
                <c:pt idx="75">
                  <c:v>8.9384076871671319</c:v>
                </c:pt>
                <c:pt idx="76">
                  <c:v>8.9487910329883995</c:v>
                </c:pt>
                <c:pt idx="77">
                  <c:v>8.9591743788096636</c:v>
                </c:pt>
                <c:pt idx="78">
                  <c:v>8.9695577246309313</c:v>
                </c:pt>
                <c:pt idx="79">
                  <c:v>8.9799410704521989</c:v>
                </c:pt>
                <c:pt idx="80">
                  <c:v>8.9903244162734666</c:v>
                </c:pt>
                <c:pt idx="81">
                  <c:v>9.0007077620947342</c:v>
                </c:pt>
                <c:pt idx="82">
                  <c:v>9.0110911079160019</c:v>
                </c:pt>
                <c:pt idx="83">
                  <c:v>9.0214744537372695</c:v>
                </c:pt>
                <c:pt idx="84">
                  <c:v>9.0318577995585372</c:v>
                </c:pt>
                <c:pt idx="85">
                  <c:v>9.0422411453798048</c:v>
                </c:pt>
                <c:pt idx="86">
                  <c:v>9.0526244912010725</c:v>
                </c:pt>
                <c:pt idx="87">
                  <c:v>9.0630078370223366</c:v>
                </c:pt>
                <c:pt idx="88">
                  <c:v>9.0733911828436042</c:v>
                </c:pt>
                <c:pt idx="89">
                  <c:v>9.0837745286648719</c:v>
                </c:pt>
                <c:pt idx="90">
                  <c:v>9.0941578744861395</c:v>
                </c:pt>
                <c:pt idx="91">
                  <c:v>9.1045412203074072</c:v>
                </c:pt>
                <c:pt idx="92">
                  <c:v>9.1149245661286749</c:v>
                </c:pt>
                <c:pt idx="93">
                  <c:v>9.1253079119499425</c:v>
                </c:pt>
                <c:pt idx="94">
                  <c:v>9.1356912577712102</c:v>
                </c:pt>
                <c:pt idx="95">
                  <c:v>9.1460746035924778</c:v>
                </c:pt>
                <c:pt idx="96">
                  <c:v>9.1564579494137419</c:v>
                </c:pt>
                <c:pt idx="97">
                  <c:v>9.1668412952350096</c:v>
                </c:pt>
                <c:pt idx="98">
                  <c:v>9.1772246410562772</c:v>
                </c:pt>
                <c:pt idx="99">
                  <c:v>9.1876079868775449</c:v>
                </c:pt>
                <c:pt idx="100">
                  <c:v>9.1979913326988125</c:v>
                </c:pt>
                <c:pt idx="101">
                  <c:v>9.2083746785200802</c:v>
                </c:pt>
                <c:pt idx="102">
                  <c:v>9.2187580243413478</c:v>
                </c:pt>
                <c:pt idx="103">
                  <c:v>9.2291413701626155</c:v>
                </c:pt>
                <c:pt idx="104">
                  <c:v>9.2395247159838831</c:v>
                </c:pt>
                <c:pt idx="105">
                  <c:v>9.2499080618051508</c:v>
                </c:pt>
                <c:pt idx="106">
                  <c:v>9.2602914076264149</c:v>
                </c:pt>
                <c:pt idx="107">
                  <c:v>9.2706747534476825</c:v>
                </c:pt>
                <c:pt idx="108">
                  <c:v>9.2810580992689502</c:v>
                </c:pt>
                <c:pt idx="109">
                  <c:v>9.2914414450902179</c:v>
                </c:pt>
                <c:pt idx="110">
                  <c:v>9.3018247909114855</c:v>
                </c:pt>
                <c:pt idx="111">
                  <c:v>9.3122081367327532</c:v>
                </c:pt>
                <c:pt idx="112">
                  <c:v>9.3225914825540208</c:v>
                </c:pt>
                <c:pt idx="113">
                  <c:v>9.3329748283752885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6C-4A48-82BC-76E8FDAF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86752"/>
        <c:axId val="590883472"/>
      </c:scatterChart>
      <c:valAx>
        <c:axId val="5908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83472"/>
        <c:crosses val="autoZero"/>
        <c:crossBetween val="midCat"/>
      </c:valAx>
      <c:valAx>
        <c:axId val="59088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86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 Chart of</a:t>
            </a:r>
            <a:r>
              <a:rPr lang="en-US" altLang="zh-CN" baseline="0"/>
              <a:t> temperature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Sheet6!$K$1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Sheet6!$J$2:$J$265</c:f>
              <c:numCache>
                <c:formatCode>General</c:formatCode>
                <c:ptCount val="264"/>
                <c:pt idx="0">
                  <c:v>7.88</c:v>
                </c:pt>
                <c:pt idx="1">
                  <c:v>8.6</c:v>
                </c:pt>
                <c:pt idx="2">
                  <c:v>0.36</c:v>
                </c:pt>
                <c:pt idx="3">
                  <c:v>7.35</c:v>
                </c:pt>
                <c:pt idx="4">
                  <c:v>7.75</c:v>
                </c:pt>
                <c:pt idx="5">
                  <c:v>4.28</c:v>
                </c:pt>
                <c:pt idx="6">
                  <c:v>7.76</c:v>
                </c:pt>
                <c:pt idx="7">
                  <c:v>6.65</c:v>
                </c:pt>
                <c:pt idx="8">
                  <c:v>6.09</c:v>
                </c:pt>
                <c:pt idx="9">
                  <c:v>6.8</c:v>
                </c:pt>
                <c:pt idx="10">
                  <c:v>5.53</c:v>
                </c:pt>
                <c:pt idx="11">
                  <c:v>8.0500000000000007</c:v>
                </c:pt>
                <c:pt idx="12">
                  <c:v>7.42</c:v>
                </c:pt>
                <c:pt idx="13">
                  <c:v>4.99</c:v>
                </c:pt>
                <c:pt idx="14">
                  <c:v>7.36</c:v>
                </c:pt>
                <c:pt idx="15">
                  <c:v>6.73</c:v>
                </c:pt>
                <c:pt idx="16">
                  <c:v>7.96</c:v>
                </c:pt>
                <c:pt idx="17">
                  <c:v>6.28</c:v>
                </c:pt>
                <c:pt idx="18">
                  <c:v>6.74</c:v>
                </c:pt>
                <c:pt idx="19">
                  <c:v>6.94</c:v>
                </c:pt>
                <c:pt idx="20">
                  <c:v>6.99</c:v>
                </c:pt>
                <c:pt idx="21">
                  <c:v>7.72</c:v>
                </c:pt>
                <c:pt idx="22">
                  <c:v>7.44</c:v>
                </c:pt>
                <c:pt idx="23">
                  <c:v>7.97</c:v>
                </c:pt>
                <c:pt idx="24">
                  <c:v>7.35</c:v>
                </c:pt>
                <c:pt idx="25">
                  <c:v>8.08</c:v>
                </c:pt>
                <c:pt idx="26">
                  <c:v>6.83</c:v>
                </c:pt>
                <c:pt idx="27">
                  <c:v>6.56</c:v>
                </c:pt>
                <c:pt idx="28">
                  <c:v>4.75</c:v>
                </c:pt>
                <c:pt idx="29">
                  <c:v>-2.31</c:v>
                </c:pt>
                <c:pt idx="31">
                  <c:v>7.61</c:v>
                </c:pt>
                <c:pt idx="32">
                  <c:v>6.98</c:v>
                </c:pt>
                <c:pt idx="33">
                  <c:v>6.64</c:v>
                </c:pt>
                <c:pt idx="34">
                  <c:v>6.24</c:v>
                </c:pt>
                <c:pt idx="35">
                  <c:v>6.32</c:v>
                </c:pt>
                <c:pt idx="36">
                  <c:v>6.81</c:v>
                </c:pt>
                <c:pt idx="37">
                  <c:v>6.81</c:v>
                </c:pt>
                <c:pt idx="38">
                  <c:v>7.6</c:v>
                </c:pt>
                <c:pt idx="39">
                  <c:v>7.25</c:v>
                </c:pt>
                <c:pt idx="40">
                  <c:v>7.22</c:v>
                </c:pt>
                <c:pt idx="41">
                  <c:v>7.11</c:v>
                </c:pt>
                <c:pt idx="42">
                  <c:v>6.47</c:v>
                </c:pt>
                <c:pt idx="43">
                  <c:v>7.81</c:v>
                </c:pt>
                <c:pt idx="44">
                  <c:v>7.76</c:v>
                </c:pt>
                <c:pt idx="45">
                  <c:v>7.02</c:v>
                </c:pt>
                <c:pt idx="46">
                  <c:v>6.82</c:v>
                </c:pt>
                <c:pt idx="47">
                  <c:v>6.7</c:v>
                </c:pt>
                <c:pt idx="48">
                  <c:v>7.37</c:v>
                </c:pt>
                <c:pt idx="49">
                  <c:v>6.85</c:v>
                </c:pt>
                <c:pt idx="50">
                  <c:v>7.59</c:v>
                </c:pt>
                <c:pt idx="51">
                  <c:v>8.01</c:v>
                </c:pt>
                <c:pt idx="52">
                  <c:v>8.24</c:v>
                </c:pt>
                <c:pt idx="53">
                  <c:v>7.81</c:v>
                </c:pt>
                <c:pt idx="54">
                  <c:v>7.43</c:v>
                </c:pt>
                <c:pt idx="55">
                  <c:v>8.26</c:v>
                </c:pt>
                <c:pt idx="56">
                  <c:v>7.05</c:v>
                </c:pt>
                <c:pt idx="57">
                  <c:v>6.89</c:v>
                </c:pt>
                <c:pt idx="58">
                  <c:v>7.31</c:v>
                </c:pt>
                <c:pt idx="59">
                  <c:v>6.57</c:v>
                </c:pt>
                <c:pt idx="60">
                  <c:v>7.24</c:v>
                </c:pt>
                <c:pt idx="61">
                  <c:v>7.43</c:v>
                </c:pt>
                <c:pt idx="62">
                  <c:v>5.48</c:v>
                </c:pt>
                <c:pt idx="63">
                  <c:v>6.61</c:v>
                </c:pt>
                <c:pt idx="64">
                  <c:v>6.36</c:v>
                </c:pt>
                <c:pt idx="65">
                  <c:v>6.13</c:v>
                </c:pt>
                <c:pt idx="66">
                  <c:v>5.83</c:v>
                </c:pt>
                <c:pt idx="67">
                  <c:v>5.57</c:v>
                </c:pt>
                <c:pt idx="68">
                  <c:v>5.91</c:v>
                </c:pt>
                <c:pt idx="69">
                  <c:v>6.99</c:v>
                </c:pt>
                <c:pt idx="70">
                  <c:v>6.8</c:v>
                </c:pt>
                <c:pt idx="71">
                  <c:v>6.52</c:v>
                </c:pt>
                <c:pt idx="72">
                  <c:v>7.37</c:v>
                </c:pt>
                <c:pt idx="73">
                  <c:v>6.26</c:v>
                </c:pt>
                <c:pt idx="74">
                  <c:v>7.04</c:v>
                </c:pt>
                <c:pt idx="75">
                  <c:v>8</c:v>
                </c:pt>
                <c:pt idx="76">
                  <c:v>7.84</c:v>
                </c:pt>
                <c:pt idx="77">
                  <c:v>6.96</c:v>
                </c:pt>
                <c:pt idx="78">
                  <c:v>8.4499999999999993</c:v>
                </c:pt>
                <c:pt idx="79">
                  <c:v>6.74</c:v>
                </c:pt>
                <c:pt idx="80">
                  <c:v>7.72</c:v>
                </c:pt>
                <c:pt idx="81">
                  <c:v>7.15</c:v>
                </c:pt>
                <c:pt idx="82">
                  <c:v>6.67</c:v>
                </c:pt>
                <c:pt idx="83">
                  <c:v>6.76</c:v>
                </c:pt>
                <c:pt idx="84">
                  <c:v>6.91</c:v>
                </c:pt>
                <c:pt idx="85">
                  <c:v>5.97</c:v>
                </c:pt>
                <c:pt idx="86">
                  <c:v>5.28</c:v>
                </c:pt>
                <c:pt idx="87">
                  <c:v>5.59</c:v>
                </c:pt>
                <c:pt idx="88">
                  <c:v>6.36</c:v>
                </c:pt>
                <c:pt idx="89">
                  <c:v>6.95</c:v>
                </c:pt>
                <c:pt idx="90">
                  <c:v>6.98</c:v>
                </c:pt>
                <c:pt idx="91">
                  <c:v>6.83</c:v>
                </c:pt>
                <c:pt idx="92">
                  <c:v>6.93</c:v>
                </c:pt>
                <c:pt idx="93">
                  <c:v>6.3</c:v>
                </c:pt>
                <c:pt idx="94">
                  <c:v>6.57</c:v>
                </c:pt>
                <c:pt idx="95">
                  <c:v>7.01</c:v>
                </c:pt>
                <c:pt idx="96">
                  <c:v>7.37</c:v>
                </c:pt>
                <c:pt idx="97">
                  <c:v>7.12</c:v>
                </c:pt>
                <c:pt idx="98">
                  <c:v>7.06</c:v>
                </c:pt>
                <c:pt idx="99">
                  <c:v>6.58</c:v>
                </c:pt>
                <c:pt idx="100">
                  <c:v>6.72</c:v>
                </c:pt>
                <c:pt idx="101">
                  <c:v>6.61</c:v>
                </c:pt>
                <c:pt idx="102">
                  <c:v>6.69</c:v>
                </c:pt>
                <c:pt idx="103">
                  <c:v>7.12</c:v>
                </c:pt>
                <c:pt idx="104">
                  <c:v>6.95</c:v>
                </c:pt>
                <c:pt idx="105">
                  <c:v>6.92</c:v>
                </c:pt>
                <c:pt idx="106">
                  <c:v>5.92</c:v>
                </c:pt>
                <c:pt idx="107">
                  <c:v>6.64</c:v>
                </c:pt>
                <c:pt idx="108">
                  <c:v>6.56</c:v>
                </c:pt>
                <c:pt idx="109">
                  <c:v>6.57</c:v>
                </c:pt>
                <c:pt idx="110">
                  <c:v>6.9</c:v>
                </c:pt>
                <c:pt idx="111">
                  <c:v>7.04</c:v>
                </c:pt>
                <c:pt idx="112">
                  <c:v>6.77</c:v>
                </c:pt>
                <c:pt idx="113">
                  <c:v>6.92</c:v>
                </c:pt>
                <c:pt idx="114">
                  <c:v>7.14</c:v>
                </c:pt>
                <c:pt idx="115">
                  <c:v>7.49</c:v>
                </c:pt>
                <c:pt idx="116">
                  <c:v>6.77</c:v>
                </c:pt>
                <c:pt idx="117">
                  <c:v>6.42</c:v>
                </c:pt>
                <c:pt idx="118">
                  <c:v>5.89</c:v>
                </c:pt>
                <c:pt idx="119">
                  <c:v>6.68</c:v>
                </c:pt>
                <c:pt idx="120">
                  <c:v>7.91</c:v>
                </c:pt>
                <c:pt idx="121">
                  <c:v>6.63</c:v>
                </c:pt>
                <c:pt idx="122">
                  <c:v>6.41</c:v>
                </c:pt>
                <c:pt idx="123">
                  <c:v>6</c:v>
                </c:pt>
                <c:pt idx="124">
                  <c:v>6.47</c:v>
                </c:pt>
                <c:pt idx="125">
                  <c:v>5.28</c:v>
                </c:pt>
                <c:pt idx="126">
                  <c:v>6.83</c:v>
                </c:pt>
                <c:pt idx="127">
                  <c:v>7.79</c:v>
                </c:pt>
                <c:pt idx="128">
                  <c:v>8.01</c:v>
                </c:pt>
                <c:pt idx="129">
                  <c:v>6.85</c:v>
                </c:pt>
                <c:pt idx="130">
                  <c:v>7.61</c:v>
                </c:pt>
                <c:pt idx="131">
                  <c:v>7.35</c:v>
                </c:pt>
                <c:pt idx="132">
                  <c:v>6.89</c:v>
                </c:pt>
                <c:pt idx="133">
                  <c:v>6.18</c:v>
                </c:pt>
                <c:pt idx="134">
                  <c:v>7.08</c:v>
                </c:pt>
                <c:pt idx="135">
                  <c:v>6.33</c:v>
                </c:pt>
                <c:pt idx="136">
                  <c:v>6.95</c:v>
                </c:pt>
                <c:pt idx="137">
                  <c:v>6.8</c:v>
                </c:pt>
                <c:pt idx="138">
                  <c:v>5.89</c:v>
                </c:pt>
                <c:pt idx="139">
                  <c:v>7.98</c:v>
                </c:pt>
                <c:pt idx="140">
                  <c:v>7.15</c:v>
                </c:pt>
                <c:pt idx="141">
                  <c:v>7.91</c:v>
                </c:pt>
                <c:pt idx="142">
                  <c:v>7.23</c:v>
                </c:pt>
                <c:pt idx="143">
                  <c:v>6.43</c:v>
                </c:pt>
                <c:pt idx="144">
                  <c:v>7.75</c:v>
                </c:pt>
                <c:pt idx="145">
                  <c:v>7.27</c:v>
                </c:pt>
                <c:pt idx="146">
                  <c:v>7.28</c:v>
                </c:pt>
                <c:pt idx="147">
                  <c:v>7.53</c:v>
                </c:pt>
                <c:pt idx="148">
                  <c:v>8.01</c:v>
                </c:pt>
                <c:pt idx="149">
                  <c:v>7.53</c:v>
                </c:pt>
                <c:pt idx="150">
                  <c:v>7.95</c:v>
                </c:pt>
                <c:pt idx="151">
                  <c:v>7.29</c:v>
                </c:pt>
                <c:pt idx="152">
                  <c:v>7.46</c:v>
                </c:pt>
                <c:pt idx="153">
                  <c:v>7.35</c:v>
                </c:pt>
                <c:pt idx="154">
                  <c:v>5.85</c:v>
                </c:pt>
                <c:pt idx="155">
                  <c:v>6.83</c:v>
                </c:pt>
                <c:pt idx="156">
                  <c:v>7.61</c:v>
                </c:pt>
                <c:pt idx="157">
                  <c:v>6.48</c:v>
                </c:pt>
                <c:pt idx="158">
                  <c:v>7.85</c:v>
                </c:pt>
                <c:pt idx="159">
                  <c:v>7.43</c:v>
                </c:pt>
                <c:pt idx="160">
                  <c:v>7.62</c:v>
                </c:pt>
                <c:pt idx="161">
                  <c:v>7.73</c:v>
                </c:pt>
                <c:pt idx="162">
                  <c:v>7.16</c:v>
                </c:pt>
                <c:pt idx="163">
                  <c:v>8.58</c:v>
                </c:pt>
                <c:pt idx="164">
                  <c:v>6.89</c:v>
                </c:pt>
                <c:pt idx="165">
                  <c:v>7.98</c:v>
                </c:pt>
                <c:pt idx="166">
                  <c:v>7.05</c:v>
                </c:pt>
                <c:pt idx="167">
                  <c:v>6.04</c:v>
                </c:pt>
                <c:pt idx="168">
                  <c:v>7.17</c:v>
                </c:pt>
                <c:pt idx="169">
                  <c:v>7.9</c:v>
                </c:pt>
                <c:pt idx="170">
                  <c:v>7.16</c:v>
                </c:pt>
                <c:pt idx="171">
                  <c:v>8.52</c:v>
                </c:pt>
                <c:pt idx="172">
                  <c:v>7.71</c:v>
                </c:pt>
                <c:pt idx="173">
                  <c:v>7.07</c:v>
                </c:pt>
                <c:pt idx="174">
                  <c:v>6.88</c:v>
                </c:pt>
                <c:pt idx="175">
                  <c:v>7.68</c:v>
                </c:pt>
                <c:pt idx="176">
                  <c:v>6.39</c:v>
                </c:pt>
                <c:pt idx="177">
                  <c:v>7.99</c:v>
                </c:pt>
                <c:pt idx="178">
                  <c:v>7.81</c:v>
                </c:pt>
                <c:pt idx="179">
                  <c:v>7.7</c:v>
                </c:pt>
                <c:pt idx="180">
                  <c:v>8.2100000000000009</c:v>
                </c:pt>
                <c:pt idx="181">
                  <c:v>8.74</c:v>
                </c:pt>
                <c:pt idx="182">
                  <c:v>8.19</c:v>
                </c:pt>
                <c:pt idx="183">
                  <c:v>7.89</c:v>
                </c:pt>
                <c:pt idx="184">
                  <c:v>7.29</c:v>
                </c:pt>
                <c:pt idx="185">
                  <c:v>7.3</c:v>
                </c:pt>
                <c:pt idx="186">
                  <c:v>7.58</c:v>
                </c:pt>
                <c:pt idx="187">
                  <c:v>8.26</c:v>
                </c:pt>
                <c:pt idx="188">
                  <c:v>8.3800000000000008</c:v>
                </c:pt>
                <c:pt idx="189">
                  <c:v>7.55</c:v>
                </c:pt>
                <c:pt idx="190">
                  <c:v>6.68</c:v>
                </c:pt>
                <c:pt idx="191">
                  <c:v>8.16</c:v>
                </c:pt>
                <c:pt idx="192">
                  <c:v>8.0299999999999994</c:v>
                </c:pt>
                <c:pt idx="193">
                  <c:v>7.22</c:v>
                </c:pt>
                <c:pt idx="194">
                  <c:v>7.87</c:v>
                </c:pt>
                <c:pt idx="195">
                  <c:v>7.96</c:v>
                </c:pt>
                <c:pt idx="196">
                  <c:v>8.2799999999999994</c:v>
                </c:pt>
                <c:pt idx="197">
                  <c:v>7.96</c:v>
                </c:pt>
                <c:pt idx="198">
                  <c:v>7.68</c:v>
                </c:pt>
                <c:pt idx="199">
                  <c:v>9.3000000000000007</c:v>
                </c:pt>
                <c:pt idx="200">
                  <c:v>7.85</c:v>
                </c:pt>
                <c:pt idx="201">
                  <c:v>8.27</c:v>
                </c:pt>
                <c:pt idx="202">
                  <c:v>8.58</c:v>
                </c:pt>
                <c:pt idx="203">
                  <c:v>9.33</c:v>
                </c:pt>
                <c:pt idx="204">
                  <c:v>8.1199999999999992</c:v>
                </c:pt>
                <c:pt idx="205">
                  <c:v>8.1999999999999993</c:v>
                </c:pt>
                <c:pt idx="206">
                  <c:v>7.45</c:v>
                </c:pt>
                <c:pt idx="207">
                  <c:v>8.51</c:v>
                </c:pt>
                <c:pt idx="208">
                  <c:v>7.2</c:v>
                </c:pt>
                <c:pt idx="209">
                  <c:v>8.41</c:v>
                </c:pt>
                <c:pt idx="210">
                  <c:v>7.81</c:v>
                </c:pt>
                <c:pt idx="211">
                  <c:v>7.94</c:v>
                </c:pt>
                <c:pt idx="212">
                  <c:v>7.09</c:v>
                </c:pt>
                <c:pt idx="213">
                  <c:v>7.44</c:v>
                </c:pt>
                <c:pt idx="214">
                  <c:v>7.74</c:v>
                </c:pt>
                <c:pt idx="215">
                  <c:v>7.49</c:v>
                </c:pt>
                <c:pt idx="216">
                  <c:v>7.77</c:v>
                </c:pt>
                <c:pt idx="217">
                  <c:v>7.34</c:v>
                </c:pt>
                <c:pt idx="218">
                  <c:v>7.55</c:v>
                </c:pt>
                <c:pt idx="219">
                  <c:v>7.97</c:v>
                </c:pt>
                <c:pt idx="220">
                  <c:v>7.7</c:v>
                </c:pt>
                <c:pt idx="221">
                  <c:v>7.79</c:v>
                </c:pt>
                <c:pt idx="222">
                  <c:v>7.19</c:v>
                </c:pt>
                <c:pt idx="223">
                  <c:v>8.9700000000000006</c:v>
                </c:pt>
                <c:pt idx="224">
                  <c:v>7.86</c:v>
                </c:pt>
                <c:pt idx="225">
                  <c:v>8.35</c:v>
                </c:pt>
                <c:pt idx="226">
                  <c:v>7.52</c:v>
                </c:pt>
                <c:pt idx="227">
                  <c:v>7.88</c:v>
                </c:pt>
                <c:pt idx="228">
                  <c:v>7.07</c:v>
                </c:pt>
                <c:pt idx="229">
                  <c:v>8.32</c:v>
                </c:pt>
                <c:pt idx="230">
                  <c:v>7.54</c:v>
                </c:pt>
                <c:pt idx="231">
                  <c:v>8.02</c:v>
                </c:pt>
                <c:pt idx="232">
                  <c:v>7.62</c:v>
                </c:pt>
                <c:pt idx="233">
                  <c:v>8.5399999999999991</c:v>
                </c:pt>
                <c:pt idx="234">
                  <c:v>8.3000000000000007</c:v>
                </c:pt>
                <c:pt idx="235">
                  <c:v>7.86</c:v>
                </c:pt>
                <c:pt idx="236">
                  <c:v>7.84</c:v>
                </c:pt>
                <c:pt idx="237">
                  <c:v>7.97</c:v>
                </c:pt>
                <c:pt idx="238">
                  <c:v>7.9</c:v>
                </c:pt>
                <c:pt idx="239">
                  <c:v>7.51</c:v>
                </c:pt>
                <c:pt idx="240">
                  <c:v>9.1999999999999993</c:v>
                </c:pt>
                <c:pt idx="241">
                  <c:v>9.08</c:v>
                </c:pt>
                <c:pt idx="242">
                  <c:v>7.4</c:v>
                </c:pt>
                <c:pt idx="243">
                  <c:v>7.84</c:v>
                </c:pt>
                <c:pt idx="244">
                  <c:v>7.96</c:v>
                </c:pt>
                <c:pt idx="245">
                  <c:v>8.1300000000000008</c:v>
                </c:pt>
                <c:pt idx="246">
                  <c:v>7.93</c:v>
                </c:pt>
                <c:pt idx="247">
                  <c:v>7.87</c:v>
                </c:pt>
                <c:pt idx="248">
                  <c:v>9.6300000000000008</c:v>
                </c:pt>
                <c:pt idx="249">
                  <c:v>9.3000000000000007</c:v>
                </c:pt>
                <c:pt idx="250">
                  <c:v>8</c:v>
                </c:pt>
                <c:pt idx="251">
                  <c:v>8.91</c:v>
                </c:pt>
                <c:pt idx="252">
                  <c:v>9.02</c:v>
                </c:pt>
                <c:pt idx="253">
                  <c:v>7.78</c:v>
                </c:pt>
                <c:pt idx="254">
                  <c:v>8.09</c:v>
                </c:pt>
                <c:pt idx="255">
                  <c:v>8.56</c:v>
                </c:pt>
                <c:pt idx="256">
                  <c:v>9.48</c:v>
                </c:pt>
                <c:pt idx="257">
                  <c:v>8.36</c:v>
                </c:pt>
                <c:pt idx="258">
                  <c:v>8.5299999999999994</c:v>
                </c:pt>
                <c:pt idx="259">
                  <c:v>8.07</c:v>
                </c:pt>
                <c:pt idx="260">
                  <c:v>9.58</c:v>
                </c:pt>
                <c:pt idx="261">
                  <c:v>9.1199999999999992</c:v>
                </c:pt>
                <c:pt idx="262">
                  <c:v>10.06</c:v>
                </c:pt>
                <c:pt idx="263">
                  <c:v>10.38</c:v>
                </c:pt>
              </c:numCache>
            </c:numRef>
          </c:xVal>
          <c:yVal>
            <c:numRef>
              <c:f>Sheet6!$K$2:$K$265</c:f>
              <c:numCache>
                <c:formatCode>General</c:formatCode>
                <c:ptCount val="264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E62-AD4D-9C49BCC1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15752"/>
        <c:axId val="800916736"/>
      </c:scatterChart>
      <c:valAx>
        <c:axId val="8009157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Boston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916736"/>
        <c:crosses val="autoZero"/>
        <c:crossBetween val="midCat"/>
      </c:valAx>
      <c:valAx>
        <c:axId val="800916736"/>
        <c:scaling>
          <c:orientation val="minMax"/>
          <c:max val="11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Global (</a:t>
                </a:r>
                <a:r>
                  <a:rPr lang="en-US" altLang="zh-CN" sz="1000" b="0" i="0" u="none" strike="noStrike" baseline="0">
                    <a:effectLst/>
                  </a:rPr>
                  <a:t>°C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91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移动平均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Sheet6!$J$2:$J$266</c:f>
              <c:numCache>
                <c:formatCode>General</c:formatCode>
                <c:ptCount val="265"/>
                <c:pt idx="0">
                  <c:v>7.88</c:v>
                </c:pt>
                <c:pt idx="1">
                  <c:v>8.6</c:v>
                </c:pt>
                <c:pt idx="2">
                  <c:v>0.36</c:v>
                </c:pt>
                <c:pt idx="3">
                  <c:v>7.35</c:v>
                </c:pt>
                <c:pt idx="4">
                  <c:v>7.75</c:v>
                </c:pt>
                <c:pt idx="5">
                  <c:v>4.28</c:v>
                </c:pt>
                <c:pt idx="6">
                  <c:v>7.76</c:v>
                </c:pt>
                <c:pt idx="7">
                  <c:v>6.65</c:v>
                </c:pt>
                <c:pt idx="8">
                  <c:v>6.09</c:v>
                </c:pt>
                <c:pt idx="9">
                  <c:v>6.8</c:v>
                </c:pt>
                <c:pt idx="10">
                  <c:v>5.53</c:v>
                </c:pt>
                <c:pt idx="11">
                  <c:v>8.0500000000000007</c:v>
                </c:pt>
                <c:pt idx="12">
                  <c:v>7.42</c:v>
                </c:pt>
                <c:pt idx="13">
                  <c:v>4.99</c:v>
                </c:pt>
                <c:pt idx="14">
                  <c:v>7.36</c:v>
                </c:pt>
                <c:pt idx="15">
                  <c:v>6.73</c:v>
                </c:pt>
                <c:pt idx="16">
                  <c:v>7.96</c:v>
                </c:pt>
                <c:pt idx="17">
                  <c:v>6.28</c:v>
                </c:pt>
                <c:pt idx="18">
                  <c:v>6.74</c:v>
                </c:pt>
                <c:pt idx="19">
                  <c:v>6.94</c:v>
                </c:pt>
                <c:pt idx="20">
                  <c:v>6.99</c:v>
                </c:pt>
                <c:pt idx="21">
                  <c:v>7.72</c:v>
                </c:pt>
                <c:pt idx="22">
                  <c:v>7.44</c:v>
                </c:pt>
                <c:pt idx="23">
                  <c:v>7.97</c:v>
                </c:pt>
                <c:pt idx="24">
                  <c:v>7.35</c:v>
                </c:pt>
                <c:pt idx="25">
                  <c:v>8.08</c:v>
                </c:pt>
                <c:pt idx="26">
                  <c:v>6.83</c:v>
                </c:pt>
                <c:pt idx="27">
                  <c:v>6.56</c:v>
                </c:pt>
                <c:pt idx="28">
                  <c:v>4.75</c:v>
                </c:pt>
                <c:pt idx="29">
                  <c:v>-2.31</c:v>
                </c:pt>
                <c:pt idx="31">
                  <c:v>7.61</c:v>
                </c:pt>
                <c:pt idx="32">
                  <c:v>6.98</c:v>
                </c:pt>
                <c:pt idx="33">
                  <c:v>6.64</c:v>
                </c:pt>
                <c:pt idx="34">
                  <c:v>6.24</c:v>
                </c:pt>
                <c:pt idx="35">
                  <c:v>6.32</c:v>
                </c:pt>
                <c:pt idx="36">
                  <c:v>6.81</c:v>
                </c:pt>
                <c:pt idx="37">
                  <c:v>6.81</c:v>
                </c:pt>
                <c:pt idx="38">
                  <c:v>7.6</c:v>
                </c:pt>
                <c:pt idx="39">
                  <c:v>7.25</c:v>
                </c:pt>
                <c:pt idx="40">
                  <c:v>7.22</c:v>
                </c:pt>
                <c:pt idx="41">
                  <c:v>7.11</c:v>
                </c:pt>
                <c:pt idx="42">
                  <c:v>6.47</c:v>
                </c:pt>
                <c:pt idx="43">
                  <c:v>7.81</c:v>
                </c:pt>
                <c:pt idx="44">
                  <c:v>7.76</c:v>
                </c:pt>
                <c:pt idx="45">
                  <c:v>7.02</c:v>
                </c:pt>
                <c:pt idx="46">
                  <c:v>6.82</c:v>
                </c:pt>
                <c:pt idx="47">
                  <c:v>6.7</c:v>
                </c:pt>
                <c:pt idx="48">
                  <c:v>7.37</c:v>
                </c:pt>
                <c:pt idx="49">
                  <c:v>6.85</c:v>
                </c:pt>
                <c:pt idx="50">
                  <c:v>7.59</c:v>
                </c:pt>
                <c:pt idx="51">
                  <c:v>8.01</c:v>
                </c:pt>
                <c:pt idx="52">
                  <c:v>8.24</c:v>
                </c:pt>
                <c:pt idx="53">
                  <c:v>7.81</c:v>
                </c:pt>
                <c:pt idx="54">
                  <c:v>7.43</c:v>
                </c:pt>
                <c:pt idx="55">
                  <c:v>8.26</c:v>
                </c:pt>
                <c:pt idx="56">
                  <c:v>7.05</c:v>
                </c:pt>
                <c:pt idx="57">
                  <c:v>6.89</c:v>
                </c:pt>
                <c:pt idx="58">
                  <c:v>7.31</c:v>
                </c:pt>
                <c:pt idx="59">
                  <c:v>6.57</c:v>
                </c:pt>
                <c:pt idx="60">
                  <c:v>7.24</c:v>
                </c:pt>
                <c:pt idx="61">
                  <c:v>7.43</c:v>
                </c:pt>
                <c:pt idx="62">
                  <c:v>5.48</c:v>
                </c:pt>
                <c:pt idx="63">
                  <c:v>6.61</c:v>
                </c:pt>
                <c:pt idx="64">
                  <c:v>6.36</c:v>
                </c:pt>
                <c:pt idx="65">
                  <c:v>6.13</c:v>
                </c:pt>
                <c:pt idx="66">
                  <c:v>5.83</c:v>
                </c:pt>
                <c:pt idx="67">
                  <c:v>5.57</c:v>
                </c:pt>
                <c:pt idx="68">
                  <c:v>5.91</c:v>
                </c:pt>
                <c:pt idx="69">
                  <c:v>6.99</c:v>
                </c:pt>
                <c:pt idx="70">
                  <c:v>6.8</c:v>
                </c:pt>
                <c:pt idx="71">
                  <c:v>6.52</c:v>
                </c:pt>
                <c:pt idx="72">
                  <c:v>7.37</c:v>
                </c:pt>
                <c:pt idx="73">
                  <c:v>6.26</c:v>
                </c:pt>
                <c:pt idx="74">
                  <c:v>7.04</c:v>
                </c:pt>
                <c:pt idx="75">
                  <c:v>8</c:v>
                </c:pt>
                <c:pt idx="76">
                  <c:v>7.84</c:v>
                </c:pt>
                <c:pt idx="77">
                  <c:v>6.96</c:v>
                </c:pt>
                <c:pt idx="78">
                  <c:v>8.4499999999999993</c:v>
                </c:pt>
                <c:pt idx="79">
                  <c:v>6.74</c:v>
                </c:pt>
                <c:pt idx="80">
                  <c:v>7.72</c:v>
                </c:pt>
                <c:pt idx="81">
                  <c:v>7.15</c:v>
                </c:pt>
                <c:pt idx="82">
                  <c:v>6.67</c:v>
                </c:pt>
                <c:pt idx="83">
                  <c:v>6.76</c:v>
                </c:pt>
                <c:pt idx="84">
                  <c:v>6.91</c:v>
                </c:pt>
                <c:pt idx="85">
                  <c:v>5.97</c:v>
                </c:pt>
                <c:pt idx="86">
                  <c:v>5.28</c:v>
                </c:pt>
                <c:pt idx="87">
                  <c:v>5.59</c:v>
                </c:pt>
                <c:pt idx="88">
                  <c:v>6.36</c:v>
                </c:pt>
                <c:pt idx="89">
                  <c:v>6.95</c:v>
                </c:pt>
                <c:pt idx="90">
                  <c:v>6.98</c:v>
                </c:pt>
                <c:pt idx="91">
                  <c:v>6.83</c:v>
                </c:pt>
                <c:pt idx="92">
                  <c:v>6.93</c:v>
                </c:pt>
                <c:pt idx="93">
                  <c:v>6.3</c:v>
                </c:pt>
                <c:pt idx="94">
                  <c:v>6.57</c:v>
                </c:pt>
                <c:pt idx="95">
                  <c:v>7.01</c:v>
                </c:pt>
                <c:pt idx="96">
                  <c:v>7.37</c:v>
                </c:pt>
                <c:pt idx="97">
                  <c:v>7.12</c:v>
                </c:pt>
                <c:pt idx="98">
                  <c:v>7.06</c:v>
                </c:pt>
                <c:pt idx="99">
                  <c:v>6.58</c:v>
                </c:pt>
                <c:pt idx="100">
                  <c:v>6.72</c:v>
                </c:pt>
                <c:pt idx="101">
                  <c:v>6.61</c:v>
                </c:pt>
                <c:pt idx="102">
                  <c:v>6.69</c:v>
                </c:pt>
                <c:pt idx="103">
                  <c:v>7.12</c:v>
                </c:pt>
                <c:pt idx="104">
                  <c:v>6.95</c:v>
                </c:pt>
                <c:pt idx="105">
                  <c:v>6.92</c:v>
                </c:pt>
                <c:pt idx="106">
                  <c:v>5.92</c:v>
                </c:pt>
                <c:pt idx="107">
                  <c:v>6.64</c:v>
                </c:pt>
                <c:pt idx="108">
                  <c:v>6.56</c:v>
                </c:pt>
                <c:pt idx="109">
                  <c:v>6.57</c:v>
                </c:pt>
                <c:pt idx="110">
                  <c:v>6.9</c:v>
                </c:pt>
                <c:pt idx="111">
                  <c:v>7.04</c:v>
                </c:pt>
                <c:pt idx="112">
                  <c:v>6.77</c:v>
                </c:pt>
                <c:pt idx="113">
                  <c:v>6.92</c:v>
                </c:pt>
                <c:pt idx="114">
                  <c:v>7.14</c:v>
                </c:pt>
                <c:pt idx="115">
                  <c:v>7.49</c:v>
                </c:pt>
                <c:pt idx="116">
                  <c:v>6.77</c:v>
                </c:pt>
                <c:pt idx="117">
                  <c:v>6.42</c:v>
                </c:pt>
                <c:pt idx="118">
                  <c:v>5.89</c:v>
                </c:pt>
                <c:pt idx="119">
                  <c:v>6.68</c:v>
                </c:pt>
                <c:pt idx="120">
                  <c:v>7.91</c:v>
                </c:pt>
                <c:pt idx="121">
                  <c:v>6.63</c:v>
                </c:pt>
                <c:pt idx="122">
                  <c:v>6.41</c:v>
                </c:pt>
                <c:pt idx="123">
                  <c:v>6</c:v>
                </c:pt>
                <c:pt idx="124">
                  <c:v>6.47</c:v>
                </c:pt>
                <c:pt idx="125">
                  <c:v>5.28</c:v>
                </c:pt>
                <c:pt idx="126">
                  <c:v>6.83</c:v>
                </c:pt>
                <c:pt idx="127">
                  <c:v>7.79</c:v>
                </c:pt>
                <c:pt idx="128">
                  <c:v>8.01</c:v>
                </c:pt>
                <c:pt idx="129">
                  <c:v>6.85</c:v>
                </c:pt>
                <c:pt idx="130">
                  <c:v>7.61</c:v>
                </c:pt>
                <c:pt idx="131">
                  <c:v>7.35</c:v>
                </c:pt>
                <c:pt idx="132">
                  <c:v>6.89</c:v>
                </c:pt>
                <c:pt idx="133">
                  <c:v>6.18</c:v>
                </c:pt>
                <c:pt idx="134">
                  <c:v>7.08</c:v>
                </c:pt>
                <c:pt idx="135">
                  <c:v>6.33</c:v>
                </c:pt>
                <c:pt idx="136">
                  <c:v>6.95</c:v>
                </c:pt>
                <c:pt idx="137">
                  <c:v>6.8</c:v>
                </c:pt>
                <c:pt idx="138">
                  <c:v>5.89</c:v>
                </c:pt>
                <c:pt idx="139">
                  <c:v>7.98</c:v>
                </c:pt>
                <c:pt idx="140">
                  <c:v>7.15</c:v>
                </c:pt>
                <c:pt idx="141">
                  <c:v>7.91</c:v>
                </c:pt>
                <c:pt idx="142">
                  <c:v>7.23</c:v>
                </c:pt>
                <c:pt idx="143">
                  <c:v>6.43</c:v>
                </c:pt>
                <c:pt idx="144">
                  <c:v>7.75</c:v>
                </c:pt>
                <c:pt idx="145">
                  <c:v>7.27</c:v>
                </c:pt>
                <c:pt idx="146">
                  <c:v>7.28</c:v>
                </c:pt>
                <c:pt idx="147">
                  <c:v>7.53</c:v>
                </c:pt>
                <c:pt idx="148">
                  <c:v>8.01</c:v>
                </c:pt>
                <c:pt idx="149">
                  <c:v>7.53</c:v>
                </c:pt>
                <c:pt idx="150">
                  <c:v>7.95</c:v>
                </c:pt>
                <c:pt idx="151">
                  <c:v>7.29</c:v>
                </c:pt>
                <c:pt idx="152">
                  <c:v>7.46</c:v>
                </c:pt>
                <c:pt idx="153">
                  <c:v>7.35</c:v>
                </c:pt>
                <c:pt idx="154">
                  <c:v>5.85</c:v>
                </c:pt>
                <c:pt idx="155">
                  <c:v>6.83</c:v>
                </c:pt>
                <c:pt idx="156">
                  <c:v>7.61</c:v>
                </c:pt>
                <c:pt idx="157">
                  <c:v>6.48</c:v>
                </c:pt>
                <c:pt idx="158">
                  <c:v>7.85</c:v>
                </c:pt>
                <c:pt idx="159">
                  <c:v>7.43</c:v>
                </c:pt>
                <c:pt idx="160">
                  <c:v>7.62</c:v>
                </c:pt>
                <c:pt idx="161">
                  <c:v>7.73</c:v>
                </c:pt>
                <c:pt idx="162">
                  <c:v>7.16</c:v>
                </c:pt>
                <c:pt idx="163">
                  <c:v>8.58</c:v>
                </c:pt>
                <c:pt idx="164">
                  <c:v>6.89</c:v>
                </c:pt>
                <c:pt idx="165">
                  <c:v>7.98</c:v>
                </c:pt>
                <c:pt idx="166">
                  <c:v>7.05</c:v>
                </c:pt>
                <c:pt idx="167">
                  <c:v>6.04</c:v>
                </c:pt>
                <c:pt idx="168">
                  <c:v>7.17</c:v>
                </c:pt>
                <c:pt idx="169">
                  <c:v>7.9</c:v>
                </c:pt>
                <c:pt idx="170">
                  <c:v>7.16</c:v>
                </c:pt>
                <c:pt idx="171">
                  <c:v>8.52</c:v>
                </c:pt>
                <c:pt idx="172">
                  <c:v>7.71</c:v>
                </c:pt>
                <c:pt idx="173">
                  <c:v>7.07</c:v>
                </c:pt>
                <c:pt idx="174">
                  <c:v>6.88</c:v>
                </c:pt>
                <c:pt idx="175">
                  <c:v>7.68</c:v>
                </c:pt>
                <c:pt idx="176">
                  <c:v>6.39</c:v>
                </c:pt>
                <c:pt idx="177">
                  <c:v>7.99</c:v>
                </c:pt>
                <c:pt idx="178">
                  <c:v>7.81</c:v>
                </c:pt>
                <c:pt idx="179">
                  <c:v>7.7</c:v>
                </c:pt>
                <c:pt idx="180">
                  <c:v>8.2100000000000009</c:v>
                </c:pt>
                <c:pt idx="181">
                  <c:v>8.74</c:v>
                </c:pt>
                <c:pt idx="182">
                  <c:v>8.19</c:v>
                </c:pt>
                <c:pt idx="183">
                  <c:v>7.89</c:v>
                </c:pt>
                <c:pt idx="184">
                  <c:v>7.29</c:v>
                </c:pt>
                <c:pt idx="185">
                  <c:v>7.3</c:v>
                </c:pt>
                <c:pt idx="186">
                  <c:v>7.58</c:v>
                </c:pt>
                <c:pt idx="187">
                  <c:v>8.26</c:v>
                </c:pt>
                <c:pt idx="188">
                  <c:v>8.3800000000000008</c:v>
                </c:pt>
                <c:pt idx="189">
                  <c:v>7.55</c:v>
                </c:pt>
                <c:pt idx="190">
                  <c:v>6.68</c:v>
                </c:pt>
                <c:pt idx="191">
                  <c:v>8.16</c:v>
                </c:pt>
                <c:pt idx="192">
                  <c:v>8.0299999999999994</c:v>
                </c:pt>
                <c:pt idx="193">
                  <c:v>7.22</c:v>
                </c:pt>
                <c:pt idx="194">
                  <c:v>7.87</c:v>
                </c:pt>
                <c:pt idx="195">
                  <c:v>7.96</c:v>
                </c:pt>
                <c:pt idx="196">
                  <c:v>8.2799999999999994</c:v>
                </c:pt>
                <c:pt idx="197">
                  <c:v>7.96</c:v>
                </c:pt>
                <c:pt idx="198">
                  <c:v>7.68</c:v>
                </c:pt>
                <c:pt idx="199">
                  <c:v>9.3000000000000007</c:v>
                </c:pt>
                <c:pt idx="200">
                  <c:v>7.85</c:v>
                </c:pt>
                <c:pt idx="201">
                  <c:v>8.27</c:v>
                </c:pt>
                <c:pt idx="202">
                  <c:v>8.58</c:v>
                </c:pt>
                <c:pt idx="203">
                  <c:v>9.33</c:v>
                </c:pt>
                <c:pt idx="204">
                  <c:v>8.1199999999999992</c:v>
                </c:pt>
                <c:pt idx="205">
                  <c:v>8.1999999999999993</c:v>
                </c:pt>
                <c:pt idx="206">
                  <c:v>7.45</c:v>
                </c:pt>
                <c:pt idx="207">
                  <c:v>8.51</c:v>
                </c:pt>
                <c:pt idx="208">
                  <c:v>7.2</c:v>
                </c:pt>
                <c:pt idx="209">
                  <c:v>8.41</c:v>
                </c:pt>
                <c:pt idx="210">
                  <c:v>7.81</c:v>
                </c:pt>
                <c:pt idx="211">
                  <c:v>7.94</c:v>
                </c:pt>
                <c:pt idx="212">
                  <c:v>7.09</c:v>
                </c:pt>
                <c:pt idx="213">
                  <c:v>7.44</c:v>
                </c:pt>
                <c:pt idx="214">
                  <c:v>7.74</c:v>
                </c:pt>
                <c:pt idx="215">
                  <c:v>7.49</c:v>
                </c:pt>
                <c:pt idx="216">
                  <c:v>7.77</c:v>
                </c:pt>
                <c:pt idx="217">
                  <c:v>7.34</c:v>
                </c:pt>
                <c:pt idx="218">
                  <c:v>7.55</c:v>
                </c:pt>
                <c:pt idx="219">
                  <c:v>7.97</c:v>
                </c:pt>
                <c:pt idx="220">
                  <c:v>7.7</c:v>
                </c:pt>
                <c:pt idx="221">
                  <c:v>7.79</c:v>
                </c:pt>
                <c:pt idx="222">
                  <c:v>7.19</c:v>
                </c:pt>
                <c:pt idx="223">
                  <c:v>8.9700000000000006</c:v>
                </c:pt>
                <c:pt idx="224">
                  <c:v>7.86</c:v>
                </c:pt>
                <c:pt idx="225">
                  <c:v>8.35</c:v>
                </c:pt>
                <c:pt idx="226">
                  <c:v>7.52</c:v>
                </c:pt>
                <c:pt idx="227">
                  <c:v>7.88</c:v>
                </c:pt>
                <c:pt idx="228">
                  <c:v>7.07</c:v>
                </c:pt>
                <c:pt idx="229">
                  <c:v>8.32</c:v>
                </c:pt>
                <c:pt idx="230">
                  <c:v>7.54</c:v>
                </c:pt>
                <c:pt idx="231">
                  <c:v>8.02</c:v>
                </c:pt>
                <c:pt idx="232">
                  <c:v>7.62</c:v>
                </c:pt>
                <c:pt idx="233">
                  <c:v>8.5399999999999991</c:v>
                </c:pt>
                <c:pt idx="234">
                  <c:v>8.3000000000000007</c:v>
                </c:pt>
                <c:pt idx="235">
                  <c:v>7.86</c:v>
                </c:pt>
                <c:pt idx="236">
                  <c:v>7.84</c:v>
                </c:pt>
                <c:pt idx="237">
                  <c:v>7.97</c:v>
                </c:pt>
                <c:pt idx="238">
                  <c:v>7.9</c:v>
                </c:pt>
                <c:pt idx="239">
                  <c:v>7.51</c:v>
                </c:pt>
                <c:pt idx="240">
                  <c:v>9.1999999999999993</c:v>
                </c:pt>
                <c:pt idx="241">
                  <c:v>9.08</c:v>
                </c:pt>
                <c:pt idx="242">
                  <c:v>7.4</c:v>
                </c:pt>
                <c:pt idx="243">
                  <c:v>7.84</c:v>
                </c:pt>
                <c:pt idx="244">
                  <c:v>7.96</c:v>
                </c:pt>
                <c:pt idx="245">
                  <c:v>8.1300000000000008</c:v>
                </c:pt>
                <c:pt idx="246">
                  <c:v>7.93</c:v>
                </c:pt>
                <c:pt idx="247">
                  <c:v>7.87</c:v>
                </c:pt>
                <c:pt idx="248">
                  <c:v>9.6300000000000008</c:v>
                </c:pt>
                <c:pt idx="249">
                  <c:v>9.3000000000000007</c:v>
                </c:pt>
                <c:pt idx="250">
                  <c:v>8</c:v>
                </c:pt>
                <c:pt idx="251">
                  <c:v>8.91</c:v>
                </c:pt>
                <c:pt idx="252">
                  <c:v>9.02</c:v>
                </c:pt>
                <c:pt idx="253">
                  <c:v>7.78</c:v>
                </c:pt>
                <c:pt idx="254">
                  <c:v>8.09</c:v>
                </c:pt>
                <c:pt idx="255">
                  <c:v>8.56</c:v>
                </c:pt>
                <c:pt idx="256">
                  <c:v>9.48</c:v>
                </c:pt>
                <c:pt idx="257">
                  <c:v>8.36</c:v>
                </c:pt>
                <c:pt idx="258">
                  <c:v>8.5299999999999994</c:v>
                </c:pt>
                <c:pt idx="259">
                  <c:v>8.07</c:v>
                </c:pt>
                <c:pt idx="260">
                  <c:v>9.58</c:v>
                </c:pt>
                <c:pt idx="261">
                  <c:v>9.1199999999999992</c:v>
                </c:pt>
                <c:pt idx="262">
                  <c:v>10.06</c:v>
                </c:pt>
                <c:pt idx="263">
                  <c:v>10.38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8-4D3B-AB70-6B4B37E1EEA6}"/>
            </c:ext>
          </c:extLst>
        </c:ser>
        <c:ser>
          <c:idx val="1"/>
          <c:order val="1"/>
          <c:tx>
            <c:v>预测值</c:v>
          </c:tx>
          <c:val>
            <c:numRef>
              <c:f>Sheet6!$S$2:$S$266</c:f>
              <c:numCache>
                <c:formatCode>General</c:formatCode>
                <c:ptCount val="2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6.3519999999999994</c:v>
                </c:pt>
                <c:pt idx="10">
                  <c:v>6.117</c:v>
                </c:pt>
                <c:pt idx="11">
                  <c:v>6.0619999999999994</c:v>
                </c:pt>
                <c:pt idx="12">
                  <c:v>6.7679999999999989</c:v>
                </c:pt>
                <c:pt idx="13">
                  <c:v>6.5319999999999991</c:v>
                </c:pt>
                <c:pt idx="14">
                  <c:v>6.4930000000000003</c:v>
                </c:pt>
                <c:pt idx="15">
                  <c:v>6.7379999999999995</c:v>
                </c:pt>
                <c:pt idx="16">
                  <c:v>6.758</c:v>
                </c:pt>
                <c:pt idx="17">
                  <c:v>6.7209999999999992</c:v>
                </c:pt>
                <c:pt idx="18">
                  <c:v>6.7860000000000014</c:v>
                </c:pt>
                <c:pt idx="19">
                  <c:v>6.8</c:v>
                </c:pt>
                <c:pt idx="20">
                  <c:v>6.9459999999999997</c:v>
                </c:pt>
                <c:pt idx="21">
                  <c:v>6.9130000000000011</c:v>
                </c:pt>
                <c:pt idx="22">
                  <c:v>6.9150000000000009</c:v>
                </c:pt>
                <c:pt idx="23">
                  <c:v>7.2129999999999992</c:v>
                </c:pt>
                <c:pt idx="24">
                  <c:v>7.2119999999999989</c:v>
                </c:pt>
                <c:pt idx="25">
                  <c:v>7.3469999999999995</c:v>
                </c:pt>
                <c:pt idx="26">
                  <c:v>7.234</c:v>
                </c:pt>
                <c:pt idx="27">
                  <c:v>7.2620000000000005</c:v>
                </c:pt>
                <c:pt idx="28">
                  <c:v>7.0629999999999997</c:v>
                </c:pt>
                <c:pt idx="29">
                  <c:v>6.1379999999999999</c:v>
                </c:pt>
                <c:pt idx="30">
                  <c:v>6.043333333333333</c:v>
                </c:pt>
                <c:pt idx="31">
                  <c:v>6.0311111111111106</c:v>
                </c:pt>
                <c:pt idx="32">
                  <c:v>5.9799999999999995</c:v>
                </c:pt>
                <c:pt idx="33">
                  <c:v>5.8322222222222218</c:v>
                </c:pt>
                <c:pt idx="34">
                  <c:v>5.7088888888888896</c:v>
                </c:pt>
                <c:pt idx="35">
                  <c:v>5.5133333333333336</c:v>
                </c:pt>
                <c:pt idx="36">
                  <c:v>5.5111111111111111</c:v>
                </c:pt>
                <c:pt idx="37">
                  <c:v>5.5388888888888896</c:v>
                </c:pt>
                <c:pt idx="38">
                  <c:v>5.855555555555557</c:v>
                </c:pt>
                <c:pt idx="39">
                  <c:v>6.9177777777777782</c:v>
                </c:pt>
                <c:pt idx="40">
                  <c:v>6.9480000000000004</c:v>
                </c:pt>
                <c:pt idx="41">
                  <c:v>6.8980000000000006</c:v>
                </c:pt>
                <c:pt idx="42">
                  <c:v>6.8469999999999995</c:v>
                </c:pt>
                <c:pt idx="43">
                  <c:v>6.9640000000000004</c:v>
                </c:pt>
                <c:pt idx="44">
                  <c:v>7.1159999999999997</c:v>
                </c:pt>
                <c:pt idx="45">
                  <c:v>7.1859999999999999</c:v>
                </c:pt>
                <c:pt idx="46">
                  <c:v>7.1870000000000003</c:v>
                </c:pt>
                <c:pt idx="47">
                  <c:v>7.1760000000000002</c:v>
                </c:pt>
                <c:pt idx="48">
                  <c:v>7.1530000000000005</c:v>
                </c:pt>
                <c:pt idx="49">
                  <c:v>7.1129999999999995</c:v>
                </c:pt>
                <c:pt idx="50">
                  <c:v>7.15</c:v>
                </c:pt>
                <c:pt idx="51">
                  <c:v>7.24</c:v>
                </c:pt>
                <c:pt idx="52">
                  <c:v>7.4169999999999998</c:v>
                </c:pt>
                <c:pt idx="53">
                  <c:v>7.4169999999999998</c:v>
                </c:pt>
                <c:pt idx="54">
                  <c:v>7.3840000000000003</c:v>
                </c:pt>
                <c:pt idx="55">
                  <c:v>7.508</c:v>
                </c:pt>
                <c:pt idx="56">
                  <c:v>7.5310000000000006</c:v>
                </c:pt>
                <c:pt idx="57">
                  <c:v>7.55</c:v>
                </c:pt>
                <c:pt idx="58">
                  <c:v>7.5439999999999996</c:v>
                </c:pt>
                <c:pt idx="59">
                  <c:v>7.516</c:v>
                </c:pt>
                <c:pt idx="60">
                  <c:v>7.480999999999999</c:v>
                </c:pt>
                <c:pt idx="61">
                  <c:v>7.4229999999999992</c:v>
                </c:pt>
                <c:pt idx="62">
                  <c:v>7.1470000000000011</c:v>
                </c:pt>
                <c:pt idx="63">
                  <c:v>7.0269999999999992</c:v>
                </c:pt>
                <c:pt idx="64">
                  <c:v>6.92</c:v>
                </c:pt>
                <c:pt idx="65">
                  <c:v>6.706999999999999</c:v>
                </c:pt>
                <c:pt idx="66">
                  <c:v>6.5850000000000009</c:v>
                </c:pt>
                <c:pt idx="67">
                  <c:v>6.4530000000000003</c:v>
                </c:pt>
                <c:pt idx="68">
                  <c:v>6.3130000000000006</c:v>
                </c:pt>
                <c:pt idx="69">
                  <c:v>6.3550000000000004</c:v>
                </c:pt>
                <c:pt idx="70">
                  <c:v>6.3109999999999991</c:v>
                </c:pt>
                <c:pt idx="71">
                  <c:v>6.2200000000000006</c:v>
                </c:pt>
                <c:pt idx="72">
                  <c:v>6.4090000000000007</c:v>
                </c:pt>
                <c:pt idx="73">
                  <c:v>6.3739999999999997</c:v>
                </c:pt>
                <c:pt idx="74">
                  <c:v>6.4420000000000002</c:v>
                </c:pt>
                <c:pt idx="75">
                  <c:v>6.6289999999999996</c:v>
                </c:pt>
                <c:pt idx="76">
                  <c:v>6.83</c:v>
                </c:pt>
                <c:pt idx="77">
                  <c:v>6.9689999999999985</c:v>
                </c:pt>
                <c:pt idx="78">
                  <c:v>7.222999999999999</c:v>
                </c:pt>
                <c:pt idx="79">
                  <c:v>7.1979999999999986</c:v>
                </c:pt>
                <c:pt idx="80">
                  <c:v>7.2899999999999991</c:v>
                </c:pt>
                <c:pt idx="81">
                  <c:v>7.3530000000000015</c:v>
                </c:pt>
                <c:pt idx="82">
                  <c:v>7.2829999999999995</c:v>
                </c:pt>
                <c:pt idx="83">
                  <c:v>7.3330000000000002</c:v>
                </c:pt>
                <c:pt idx="84">
                  <c:v>7.32</c:v>
                </c:pt>
                <c:pt idx="85">
                  <c:v>7.117</c:v>
                </c:pt>
                <c:pt idx="86">
                  <c:v>6.8609999999999998</c:v>
                </c:pt>
                <c:pt idx="87">
                  <c:v>6.7240000000000011</c:v>
                </c:pt>
                <c:pt idx="88">
                  <c:v>6.5150000000000006</c:v>
                </c:pt>
                <c:pt idx="89">
                  <c:v>6.5359999999999996</c:v>
                </c:pt>
                <c:pt idx="90">
                  <c:v>6.4620000000000006</c:v>
                </c:pt>
                <c:pt idx="91">
                  <c:v>6.43</c:v>
                </c:pt>
                <c:pt idx="92">
                  <c:v>6.4560000000000004</c:v>
                </c:pt>
                <c:pt idx="93">
                  <c:v>6.410000000000001</c:v>
                </c:pt>
                <c:pt idx="94">
                  <c:v>6.3759999999999994</c:v>
                </c:pt>
                <c:pt idx="95">
                  <c:v>6.4799999999999995</c:v>
                </c:pt>
                <c:pt idx="96">
                  <c:v>6.6890000000000001</c:v>
                </c:pt>
                <c:pt idx="97">
                  <c:v>6.8419999999999987</c:v>
                </c:pt>
                <c:pt idx="98">
                  <c:v>6.911999999999999</c:v>
                </c:pt>
                <c:pt idx="99">
                  <c:v>6.875</c:v>
                </c:pt>
                <c:pt idx="100">
                  <c:v>6.8489999999999993</c:v>
                </c:pt>
                <c:pt idx="101">
                  <c:v>6.827</c:v>
                </c:pt>
                <c:pt idx="102">
                  <c:v>6.8029999999999999</c:v>
                </c:pt>
                <c:pt idx="103">
                  <c:v>6.8849999999999998</c:v>
                </c:pt>
                <c:pt idx="104">
                  <c:v>6.9229999999999992</c:v>
                </c:pt>
                <c:pt idx="105">
                  <c:v>6.9139999999999997</c:v>
                </c:pt>
                <c:pt idx="106">
                  <c:v>6.7690000000000001</c:v>
                </c:pt>
                <c:pt idx="107">
                  <c:v>6.7209999999999992</c:v>
                </c:pt>
                <c:pt idx="108">
                  <c:v>6.6710000000000012</c:v>
                </c:pt>
                <c:pt idx="109">
                  <c:v>6.6700000000000017</c:v>
                </c:pt>
                <c:pt idx="110">
                  <c:v>6.6880000000000006</c:v>
                </c:pt>
                <c:pt idx="111">
                  <c:v>6.7309999999999999</c:v>
                </c:pt>
                <c:pt idx="112">
                  <c:v>6.7389999999999999</c:v>
                </c:pt>
                <c:pt idx="113">
                  <c:v>6.7189999999999994</c:v>
                </c:pt>
                <c:pt idx="114">
                  <c:v>6.7379999999999995</c:v>
                </c:pt>
                <c:pt idx="115">
                  <c:v>6.794999999999999</c:v>
                </c:pt>
                <c:pt idx="116">
                  <c:v>6.8800000000000008</c:v>
                </c:pt>
                <c:pt idx="117">
                  <c:v>6.8580000000000014</c:v>
                </c:pt>
                <c:pt idx="118">
                  <c:v>6.7910000000000013</c:v>
                </c:pt>
                <c:pt idx="119">
                  <c:v>6.8020000000000014</c:v>
                </c:pt>
                <c:pt idx="120">
                  <c:v>6.9030000000000005</c:v>
                </c:pt>
                <c:pt idx="121">
                  <c:v>6.8620000000000001</c:v>
                </c:pt>
                <c:pt idx="122">
                  <c:v>6.8260000000000005</c:v>
                </c:pt>
                <c:pt idx="123">
                  <c:v>6.734</c:v>
                </c:pt>
                <c:pt idx="124">
                  <c:v>6.6669999999999998</c:v>
                </c:pt>
                <c:pt idx="125">
                  <c:v>6.4460000000000006</c:v>
                </c:pt>
                <c:pt idx="126">
                  <c:v>6.452</c:v>
                </c:pt>
                <c:pt idx="127">
                  <c:v>6.5890000000000004</c:v>
                </c:pt>
                <c:pt idx="128">
                  <c:v>6.8009999999999993</c:v>
                </c:pt>
                <c:pt idx="129">
                  <c:v>6.8179999999999996</c:v>
                </c:pt>
                <c:pt idx="130">
                  <c:v>6.7879999999999994</c:v>
                </c:pt>
                <c:pt idx="131">
                  <c:v>6.8599999999999994</c:v>
                </c:pt>
                <c:pt idx="132">
                  <c:v>6.9079999999999995</c:v>
                </c:pt>
                <c:pt idx="133">
                  <c:v>6.9259999999999993</c:v>
                </c:pt>
                <c:pt idx="134">
                  <c:v>6.9870000000000001</c:v>
                </c:pt>
                <c:pt idx="135">
                  <c:v>7.0920000000000005</c:v>
                </c:pt>
                <c:pt idx="136">
                  <c:v>7.104000000000001</c:v>
                </c:pt>
                <c:pt idx="137">
                  <c:v>7.0049999999999999</c:v>
                </c:pt>
                <c:pt idx="138">
                  <c:v>6.7929999999999993</c:v>
                </c:pt>
                <c:pt idx="139">
                  <c:v>6.9060000000000006</c:v>
                </c:pt>
                <c:pt idx="140">
                  <c:v>6.8600000000000012</c:v>
                </c:pt>
                <c:pt idx="141">
                  <c:v>6.9159999999999995</c:v>
                </c:pt>
                <c:pt idx="142">
                  <c:v>6.95</c:v>
                </c:pt>
                <c:pt idx="143">
                  <c:v>6.9749999999999996</c:v>
                </c:pt>
                <c:pt idx="144">
                  <c:v>7.0420000000000016</c:v>
                </c:pt>
                <c:pt idx="145">
                  <c:v>7.1360000000000001</c:v>
                </c:pt>
                <c:pt idx="146">
                  <c:v>7.1690000000000014</c:v>
                </c:pt>
                <c:pt idx="147">
                  <c:v>7.242</c:v>
                </c:pt>
                <c:pt idx="148">
                  <c:v>7.4540000000000006</c:v>
                </c:pt>
                <c:pt idx="149">
                  <c:v>7.4090000000000007</c:v>
                </c:pt>
                <c:pt idx="150">
                  <c:v>7.4889999999999999</c:v>
                </c:pt>
                <c:pt idx="151">
                  <c:v>7.4270000000000014</c:v>
                </c:pt>
                <c:pt idx="152">
                  <c:v>7.45</c:v>
                </c:pt>
                <c:pt idx="153">
                  <c:v>7.5419999999999998</c:v>
                </c:pt>
                <c:pt idx="154">
                  <c:v>7.3519999999999994</c:v>
                </c:pt>
                <c:pt idx="155">
                  <c:v>7.3079999999999998</c:v>
                </c:pt>
                <c:pt idx="156">
                  <c:v>7.3410000000000011</c:v>
                </c:pt>
                <c:pt idx="157">
                  <c:v>7.2359999999999998</c:v>
                </c:pt>
                <c:pt idx="158">
                  <c:v>7.2199999999999989</c:v>
                </c:pt>
                <c:pt idx="159">
                  <c:v>7.2099999999999991</c:v>
                </c:pt>
                <c:pt idx="160">
                  <c:v>7.1770000000000014</c:v>
                </c:pt>
                <c:pt idx="161">
                  <c:v>7.221000000000001</c:v>
                </c:pt>
                <c:pt idx="162">
                  <c:v>7.1909999999999998</c:v>
                </c:pt>
                <c:pt idx="163">
                  <c:v>7.3139999999999983</c:v>
                </c:pt>
                <c:pt idx="164">
                  <c:v>7.4179999999999993</c:v>
                </c:pt>
                <c:pt idx="165">
                  <c:v>7.5329999999999995</c:v>
                </c:pt>
                <c:pt idx="166">
                  <c:v>7.4769999999999994</c:v>
                </c:pt>
                <c:pt idx="167">
                  <c:v>7.4329999999999998</c:v>
                </c:pt>
                <c:pt idx="168">
                  <c:v>7.3650000000000002</c:v>
                </c:pt>
                <c:pt idx="169">
                  <c:v>7.4120000000000008</c:v>
                </c:pt>
                <c:pt idx="170">
                  <c:v>7.3659999999999997</c:v>
                </c:pt>
                <c:pt idx="171">
                  <c:v>7.4449999999999985</c:v>
                </c:pt>
                <c:pt idx="172">
                  <c:v>7.4999999999999982</c:v>
                </c:pt>
                <c:pt idx="173">
                  <c:v>7.3489999999999984</c:v>
                </c:pt>
                <c:pt idx="174">
                  <c:v>7.347999999999999</c:v>
                </c:pt>
                <c:pt idx="175">
                  <c:v>7.3179999999999978</c:v>
                </c:pt>
                <c:pt idx="176">
                  <c:v>7.2519999999999998</c:v>
                </c:pt>
                <c:pt idx="177">
                  <c:v>7.4470000000000001</c:v>
                </c:pt>
                <c:pt idx="178">
                  <c:v>7.5110000000000001</c:v>
                </c:pt>
                <c:pt idx="179">
                  <c:v>7.4910000000000014</c:v>
                </c:pt>
                <c:pt idx="180">
                  <c:v>7.596000000000001</c:v>
                </c:pt>
                <c:pt idx="181">
                  <c:v>7.6179999999999994</c:v>
                </c:pt>
                <c:pt idx="182">
                  <c:v>7.6659999999999995</c:v>
                </c:pt>
                <c:pt idx="183">
                  <c:v>7.7480000000000002</c:v>
                </c:pt>
                <c:pt idx="184">
                  <c:v>7.7889999999999997</c:v>
                </c:pt>
                <c:pt idx="185">
                  <c:v>7.7509999999999994</c:v>
                </c:pt>
                <c:pt idx="186">
                  <c:v>7.87</c:v>
                </c:pt>
                <c:pt idx="187">
                  <c:v>7.8970000000000002</c:v>
                </c:pt>
                <c:pt idx="188">
                  <c:v>7.9539999999999988</c:v>
                </c:pt>
                <c:pt idx="189">
                  <c:v>7.9389999999999983</c:v>
                </c:pt>
                <c:pt idx="190">
                  <c:v>7.7859999999999987</c:v>
                </c:pt>
                <c:pt idx="191">
                  <c:v>7.7279999999999998</c:v>
                </c:pt>
                <c:pt idx="192">
                  <c:v>7.7120000000000006</c:v>
                </c:pt>
                <c:pt idx="193">
                  <c:v>7.6450000000000005</c:v>
                </c:pt>
                <c:pt idx="194">
                  <c:v>7.7030000000000003</c:v>
                </c:pt>
                <c:pt idx="195">
                  <c:v>7.7690000000000001</c:v>
                </c:pt>
                <c:pt idx="196">
                  <c:v>7.8390000000000004</c:v>
                </c:pt>
                <c:pt idx="197">
                  <c:v>7.8089999999999993</c:v>
                </c:pt>
                <c:pt idx="198">
                  <c:v>7.738999999999999</c:v>
                </c:pt>
                <c:pt idx="199">
                  <c:v>7.9139999999999997</c:v>
                </c:pt>
                <c:pt idx="200">
                  <c:v>8.0309999999999988</c:v>
                </c:pt>
                <c:pt idx="201">
                  <c:v>8.041999999999998</c:v>
                </c:pt>
                <c:pt idx="202">
                  <c:v>8.0969999999999978</c:v>
                </c:pt>
                <c:pt idx="203">
                  <c:v>8.3079999999999998</c:v>
                </c:pt>
                <c:pt idx="204">
                  <c:v>8.3330000000000002</c:v>
                </c:pt>
                <c:pt idx="205">
                  <c:v>8.3570000000000011</c:v>
                </c:pt>
                <c:pt idx="206">
                  <c:v>8.2740000000000009</c:v>
                </c:pt>
                <c:pt idx="207">
                  <c:v>8.3289999999999988</c:v>
                </c:pt>
                <c:pt idx="208">
                  <c:v>8.2810000000000006</c:v>
                </c:pt>
                <c:pt idx="209">
                  <c:v>8.1920000000000002</c:v>
                </c:pt>
                <c:pt idx="210">
                  <c:v>8.1879999999999988</c:v>
                </c:pt>
                <c:pt idx="211">
                  <c:v>8.1550000000000011</c:v>
                </c:pt>
                <c:pt idx="212">
                  <c:v>8.0060000000000002</c:v>
                </c:pt>
                <c:pt idx="213">
                  <c:v>7.8170000000000002</c:v>
                </c:pt>
                <c:pt idx="214">
                  <c:v>7.778999999999999</c:v>
                </c:pt>
                <c:pt idx="215">
                  <c:v>7.7079999999999984</c:v>
                </c:pt>
                <c:pt idx="216">
                  <c:v>7.7399999999999993</c:v>
                </c:pt>
                <c:pt idx="217">
                  <c:v>7.6230000000000002</c:v>
                </c:pt>
                <c:pt idx="218">
                  <c:v>7.6579999999999995</c:v>
                </c:pt>
                <c:pt idx="219">
                  <c:v>7.6139999999999999</c:v>
                </c:pt>
                <c:pt idx="220">
                  <c:v>7.6029999999999998</c:v>
                </c:pt>
                <c:pt idx="221">
                  <c:v>7.588000000000001</c:v>
                </c:pt>
                <c:pt idx="222">
                  <c:v>7.5980000000000008</c:v>
                </c:pt>
                <c:pt idx="223">
                  <c:v>7.7510000000000003</c:v>
                </c:pt>
                <c:pt idx="224">
                  <c:v>7.7630000000000008</c:v>
                </c:pt>
                <c:pt idx="225">
                  <c:v>7.8489999999999993</c:v>
                </c:pt>
                <c:pt idx="226">
                  <c:v>7.8239999999999998</c:v>
                </c:pt>
                <c:pt idx="227">
                  <c:v>7.8779999999999983</c:v>
                </c:pt>
                <c:pt idx="228">
                  <c:v>7.830000000000001</c:v>
                </c:pt>
                <c:pt idx="229">
                  <c:v>7.8650000000000002</c:v>
                </c:pt>
                <c:pt idx="230">
                  <c:v>7.849000000000002</c:v>
                </c:pt>
                <c:pt idx="231">
                  <c:v>7.8719999999999999</c:v>
                </c:pt>
                <c:pt idx="232">
                  <c:v>7.9150000000000009</c:v>
                </c:pt>
                <c:pt idx="233">
                  <c:v>7.8719999999999999</c:v>
                </c:pt>
                <c:pt idx="234">
                  <c:v>7.9159999999999995</c:v>
                </c:pt>
                <c:pt idx="235">
                  <c:v>7.8669999999999991</c:v>
                </c:pt>
                <c:pt idx="236">
                  <c:v>7.8989999999999991</c:v>
                </c:pt>
                <c:pt idx="237">
                  <c:v>7.9079999999999995</c:v>
                </c:pt>
                <c:pt idx="238">
                  <c:v>7.9910000000000014</c:v>
                </c:pt>
                <c:pt idx="239">
                  <c:v>7.910000000000001</c:v>
                </c:pt>
                <c:pt idx="240">
                  <c:v>8.0760000000000023</c:v>
                </c:pt>
                <c:pt idx="241">
                  <c:v>8.1819999999999986</c:v>
                </c:pt>
                <c:pt idx="242">
                  <c:v>8.16</c:v>
                </c:pt>
                <c:pt idx="243">
                  <c:v>8.09</c:v>
                </c:pt>
                <c:pt idx="244">
                  <c:v>8.0560000000000009</c:v>
                </c:pt>
                <c:pt idx="245">
                  <c:v>8.0829999999999984</c:v>
                </c:pt>
                <c:pt idx="246">
                  <c:v>8.0919999999999987</c:v>
                </c:pt>
                <c:pt idx="247">
                  <c:v>8.081999999999999</c:v>
                </c:pt>
                <c:pt idx="248">
                  <c:v>8.2550000000000008</c:v>
                </c:pt>
                <c:pt idx="249">
                  <c:v>8.4339999999999993</c:v>
                </c:pt>
                <c:pt idx="250">
                  <c:v>8.3140000000000001</c:v>
                </c:pt>
                <c:pt idx="251">
                  <c:v>8.2970000000000006</c:v>
                </c:pt>
                <c:pt idx="252">
                  <c:v>8.4589999999999996</c:v>
                </c:pt>
                <c:pt idx="253">
                  <c:v>8.4529999999999994</c:v>
                </c:pt>
                <c:pt idx="254">
                  <c:v>8.4659999999999993</c:v>
                </c:pt>
                <c:pt idx="255">
                  <c:v>8.5090000000000003</c:v>
                </c:pt>
                <c:pt idx="256">
                  <c:v>8.6639999999999997</c:v>
                </c:pt>
                <c:pt idx="257">
                  <c:v>8.713000000000001</c:v>
                </c:pt>
                <c:pt idx="258">
                  <c:v>8.6030000000000015</c:v>
                </c:pt>
                <c:pt idx="259">
                  <c:v>8.48</c:v>
                </c:pt>
                <c:pt idx="260">
                  <c:v>8.6380000000000017</c:v>
                </c:pt>
                <c:pt idx="261">
                  <c:v>8.6590000000000025</c:v>
                </c:pt>
                <c:pt idx="262">
                  <c:v>8.7630000000000017</c:v>
                </c:pt>
                <c:pt idx="263">
                  <c:v>9.0229999999999997</c:v>
                </c:pt>
                <c:pt idx="264">
                  <c:v>9.1266666666666652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8-4D3B-AB70-6B4B37E1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595728"/>
        <c:axId val="753596056"/>
      </c:lineChart>
      <c:catAx>
        <c:axId val="7535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overlay val="0"/>
        </c:title>
        <c:majorTickMark val="out"/>
        <c:minorTickMark val="none"/>
        <c:tickLblPos val="nextTo"/>
        <c:crossAx val="753596056"/>
        <c:crosses val="autoZero"/>
        <c:auto val="1"/>
        <c:lblAlgn val="ctr"/>
        <c:lblOffset val="100"/>
        <c:noMultiLvlLbl val="0"/>
      </c:catAx>
      <c:valAx>
        <c:axId val="753596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595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指数平滑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Sheet6!$J$2:$J$266</c:f>
              <c:numCache>
                <c:formatCode>General</c:formatCode>
                <c:ptCount val="265"/>
                <c:pt idx="0">
                  <c:v>7.88</c:v>
                </c:pt>
                <c:pt idx="1">
                  <c:v>8.6</c:v>
                </c:pt>
                <c:pt idx="2">
                  <c:v>0.36</c:v>
                </c:pt>
                <c:pt idx="3">
                  <c:v>7.35</c:v>
                </c:pt>
                <c:pt idx="4">
                  <c:v>7.75</c:v>
                </c:pt>
                <c:pt idx="5">
                  <c:v>4.28</c:v>
                </c:pt>
                <c:pt idx="6">
                  <c:v>7.76</c:v>
                </c:pt>
                <c:pt idx="7">
                  <c:v>6.65</c:v>
                </c:pt>
                <c:pt idx="8">
                  <c:v>6.09</c:v>
                </c:pt>
                <c:pt idx="9">
                  <c:v>6.8</c:v>
                </c:pt>
                <c:pt idx="10">
                  <c:v>5.53</c:v>
                </c:pt>
                <c:pt idx="11">
                  <c:v>8.0500000000000007</c:v>
                </c:pt>
                <c:pt idx="12">
                  <c:v>7.42</c:v>
                </c:pt>
                <c:pt idx="13">
                  <c:v>4.99</c:v>
                </c:pt>
                <c:pt idx="14">
                  <c:v>7.36</c:v>
                </c:pt>
                <c:pt idx="15">
                  <c:v>6.73</c:v>
                </c:pt>
                <c:pt idx="16">
                  <c:v>7.96</c:v>
                </c:pt>
                <c:pt idx="17">
                  <c:v>6.28</c:v>
                </c:pt>
                <c:pt idx="18">
                  <c:v>6.74</c:v>
                </c:pt>
                <c:pt idx="19">
                  <c:v>6.94</c:v>
                </c:pt>
                <c:pt idx="20">
                  <c:v>6.99</c:v>
                </c:pt>
                <c:pt idx="21">
                  <c:v>7.72</c:v>
                </c:pt>
                <c:pt idx="22">
                  <c:v>7.44</c:v>
                </c:pt>
                <c:pt idx="23">
                  <c:v>7.97</c:v>
                </c:pt>
                <c:pt idx="24">
                  <c:v>7.35</c:v>
                </c:pt>
                <c:pt idx="25">
                  <c:v>8.08</c:v>
                </c:pt>
                <c:pt idx="26">
                  <c:v>6.83</c:v>
                </c:pt>
                <c:pt idx="27">
                  <c:v>6.56</c:v>
                </c:pt>
                <c:pt idx="28">
                  <c:v>4.75</c:v>
                </c:pt>
                <c:pt idx="29">
                  <c:v>-2.31</c:v>
                </c:pt>
                <c:pt idx="31">
                  <c:v>7.61</c:v>
                </c:pt>
                <c:pt idx="32">
                  <c:v>6.98</c:v>
                </c:pt>
                <c:pt idx="33">
                  <c:v>6.64</c:v>
                </c:pt>
                <c:pt idx="34">
                  <c:v>6.24</c:v>
                </c:pt>
                <c:pt idx="35">
                  <c:v>6.32</c:v>
                </c:pt>
                <c:pt idx="36">
                  <c:v>6.81</c:v>
                </c:pt>
                <c:pt idx="37">
                  <c:v>6.81</c:v>
                </c:pt>
                <c:pt idx="38">
                  <c:v>7.6</c:v>
                </c:pt>
                <c:pt idx="39">
                  <c:v>7.25</c:v>
                </c:pt>
                <c:pt idx="40">
                  <c:v>7.22</c:v>
                </c:pt>
                <c:pt idx="41">
                  <c:v>7.11</c:v>
                </c:pt>
                <c:pt idx="42">
                  <c:v>6.47</c:v>
                </c:pt>
                <c:pt idx="43">
                  <c:v>7.81</c:v>
                </c:pt>
                <c:pt idx="44">
                  <c:v>7.76</c:v>
                </c:pt>
                <c:pt idx="45">
                  <c:v>7.02</c:v>
                </c:pt>
                <c:pt idx="46">
                  <c:v>6.82</c:v>
                </c:pt>
                <c:pt idx="47">
                  <c:v>6.7</c:v>
                </c:pt>
                <c:pt idx="48">
                  <c:v>7.37</c:v>
                </c:pt>
                <c:pt idx="49">
                  <c:v>6.85</c:v>
                </c:pt>
                <c:pt idx="50">
                  <c:v>7.59</c:v>
                </c:pt>
                <c:pt idx="51">
                  <c:v>8.01</c:v>
                </c:pt>
                <c:pt idx="52">
                  <c:v>8.24</c:v>
                </c:pt>
                <c:pt idx="53">
                  <c:v>7.81</c:v>
                </c:pt>
                <c:pt idx="54">
                  <c:v>7.43</c:v>
                </c:pt>
                <c:pt idx="55">
                  <c:v>8.26</c:v>
                </c:pt>
                <c:pt idx="56">
                  <c:v>7.05</c:v>
                </c:pt>
                <c:pt idx="57">
                  <c:v>6.89</c:v>
                </c:pt>
                <c:pt idx="58">
                  <c:v>7.31</c:v>
                </c:pt>
                <c:pt idx="59">
                  <c:v>6.57</c:v>
                </c:pt>
                <c:pt idx="60">
                  <c:v>7.24</c:v>
                </c:pt>
                <c:pt idx="61">
                  <c:v>7.43</c:v>
                </c:pt>
                <c:pt idx="62">
                  <c:v>5.48</c:v>
                </c:pt>
                <c:pt idx="63">
                  <c:v>6.61</c:v>
                </c:pt>
                <c:pt idx="64">
                  <c:v>6.36</c:v>
                </c:pt>
                <c:pt idx="65">
                  <c:v>6.13</c:v>
                </c:pt>
                <c:pt idx="66">
                  <c:v>5.83</c:v>
                </c:pt>
                <c:pt idx="67">
                  <c:v>5.57</c:v>
                </c:pt>
                <c:pt idx="68">
                  <c:v>5.91</c:v>
                </c:pt>
                <c:pt idx="69">
                  <c:v>6.99</c:v>
                </c:pt>
                <c:pt idx="70">
                  <c:v>6.8</c:v>
                </c:pt>
                <c:pt idx="71">
                  <c:v>6.52</c:v>
                </c:pt>
                <c:pt idx="72">
                  <c:v>7.37</c:v>
                </c:pt>
                <c:pt idx="73">
                  <c:v>6.26</c:v>
                </c:pt>
                <c:pt idx="74">
                  <c:v>7.04</c:v>
                </c:pt>
                <c:pt idx="75">
                  <c:v>8</c:v>
                </c:pt>
                <c:pt idx="76">
                  <c:v>7.84</c:v>
                </c:pt>
                <c:pt idx="77">
                  <c:v>6.96</c:v>
                </c:pt>
                <c:pt idx="78">
                  <c:v>8.4499999999999993</c:v>
                </c:pt>
                <c:pt idx="79">
                  <c:v>6.74</c:v>
                </c:pt>
                <c:pt idx="80">
                  <c:v>7.72</c:v>
                </c:pt>
                <c:pt idx="81">
                  <c:v>7.15</c:v>
                </c:pt>
                <c:pt idx="82">
                  <c:v>6.67</c:v>
                </c:pt>
                <c:pt idx="83">
                  <c:v>6.76</c:v>
                </c:pt>
                <c:pt idx="84">
                  <c:v>6.91</c:v>
                </c:pt>
                <c:pt idx="85">
                  <c:v>5.97</c:v>
                </c:pt>
                <c:pt idx="86">
                  <c:v>5.28</c:v>
                </c:pt>
                <c:pt idx="87">
                  <c:v>5.59</c:v>
                </c:pt>
                <c:pt idx="88">
                  <c:v>6.36</c:v>
                </c:pt>
                <c:pt idx="89">
                  <c:v>6.95</c:v>
                </c:pt>
                <c:pt idx="90">
                  <c:v>6.98</c:v>
                </c:pt>
                <c:pt idx="91">
                  <c:v>6.83</c:v>
                </c:pt>
                <c:pt idx="92">
                  <c:v>6.93</c:v>
                </c:pt>
                <c:pt idx="93">
                  <c:v>6.3</c:v>
                </c:pt>
                <c:pt idx="94">
                  <c:v>6.57</c:v>
                </c:pt>
                <c:pt idx="95">
                  <c:v>7.01</c:v>
                </c:pt>
                <c:pt idx="96">
                  <c:v>7.37</c:v>
                </c:pt>
                <c:pt idx="97">
                  <c:v>7.12</c:v>
                </c:pt>
                <c:pt idx="98">
                  <c:v>7.06</c:v>
                </c:pt>
                <c:pt idx="99">
                  <c:v>6.58</c:v>
                </c:pt>
                <c:pt idx="100">
                  <c:v>6.72</c:v>
                </c:pt>
                <c:pt idx="101">
                  <c:v>6.61</c:v>
                </c:pt>
                <c:pt idx="102">
                  <c:v>6.69</c:v>
                </c:pt>
                <c:pt idx="103">
                  <c:v>7.12</c:v>
                </c:pt>
                <c:pt idx="104">
                  <c:v>6.95</c:v>
                </c:pt>
                <c:pt idx="105">
                  <c:v>6.92</c:v>
                </c:pt>
                <c:pt idx="106">
                  <c:v>5.92</c:v>
                </c:pt>
                <c:pt idx="107">
                  <c:v>6.64</c:v>
                </c:pt>
                <c:pt idx="108">
                  <c:v>6.56</c:v>
                </c:pt>
                <c:pt idx="109">
                  <c:v>6.57</c:v>
                </c:pt>
                <c:pt idx="110">
                  <c:v>6.9</c:v>
                </c:pt>
                <c:pt idx="111">
                  <c:v>7.04</c:v>
                </c:pt>
                <c:pt idx="112">
                  <c:v>6.77</c:v>
                </c:pt>
                <c:pt idx="113">
                  <c:v>6.92</c:v>
                </c:pt>
                <c:pt idx="114">
                  <c:v>7.14</c:v>
                </c:pt>
                <c:pt idx="115">
                  <c:v>7.49</c:v>
                </c:pt>
                <c:pt idx="116">
                  <c:v>6.77</c:v>
                </c:pt>
                <c:pt idx="117">
                  <c:v>6.42</c:v>
                </c:pt>
                <c:pt idx="118">
                  <c:v>5.89</c:v>
                </c:pt>
                <c:pt idx="119">
                  <c:v>6.68</c:v>
                </c:pt>
                <c:pt idx="120">
                  <c:v>7.91</c:v>
                </c:pt>
                <c:pt idx="121">
                  <c:v>6.63</c:v>
                </c:pt>
                <c:pt idx="122">
                  <c:v>6.41</c:v>
                </c:pt>
                <c:pt idx="123">
                  <c:v>6</c:v>
                </c:pt>
                <c:pt idx="124">
                  <c:v>6.47</c:v>
                </c:pt>
                <c:pt idx="125">
                  <c:v>5.28</c:v>
                </c:pt>
                <c:pt idx="126">
                  <c:v>6.83</c:v>
                </c:pt>
                <c:pt idx="127">
                  <c:v>7.79</c:v>
                </c:pt>
                <c:pt idx="128">
                  <c:v>8.01</c:v>
                </c:pt>
                <c:pt idx="129">
                  <c:v>6.85</c:v>
                </c:pt>
                <c:pt idx="130">
                  <c:v>7.61</c:v>
                </c:pt>
                <c:pt idx="131">
                  <c:v>7.35</c:v>
                </c:pt>
                <c:pt idx="132">
                  <c:v>6.89</c:v>
                </c:pt>
                <c:pt idx="133">
                  <c:v>6.18</c:v>
                </c:pt>
                <c:pt idx="134">
                  <c:v>7.08</c:v>
                </c:pt>
                <c:pt idx="135">
                  <c:v>6.33</c:v>
                </c:pt>
                <c:pt idx="136">
                  <c:v>6.95</c:v>
                </c:pt>
                <c:pt idx="137">
                  <c:v>6.8</c:v>
                </c:pt>
                <c:pt idx="138">
                  <c:v>5.89</c:v>
                </c:pt>
                <c:pt idx="139">
                  <c:v>7.98</c:v>
                </c:pt>
                <c:pt idx="140">
                  <c:v>7.15</c:v>
                </c:pt>
                <c:pt idx="141">
                  <c:v>7.91</c:v>
                </c:pt>
                <c:pt idx="142">
                  <c:v>7.23</c:v>
                </c:pt>
                <c:pt idx="143">
                  <c:v>6.43</c:v>
                </c:pt>
                <c:pt idx="144">
                  <c:v>7.75</c:v>
                </c:pt>
                <c:pt idx="145">
                  <c:v>7.27</c:v>
                </c:pt>
                <c:pt idx="146">
                  <c:v>7.28</c:v>
                </c:pt>
                <c:pt idx="147">
                  <c:v>7.53</c:v>
                </c:pt>
                <c:pt idx="148">
                  <c:v>8.01</c:v>
                </c:pt>
                <c:pt idx="149">
                  <c:v>7.53</c:v>
                </c:pt>
                <c:pt idx="150">
                  <c:v>7.95</c:v>
                </c:pt>
                <c:pt idx="151">
                  <c:v>7.29</c:v>
                </c:pt>
                <c:pt idx="152">
                  <c:v>7.46</c:v>
                </c:pt>
                <c:pt idx="153">
                  <c:v>7.35</c:v>
                </c:pt>
                <c:pt idx="154">
                  <c:v>5.85</c:v>
                </c:pt>
                <c:pt idx="155">
                  <c:v>6.83</c:v>
                </c:pt>
                <c:pt idx="156">
                  <c:v>7.61</c:v>
                </c:pt>
                <c:pt idx="157">
                  <c:v>6.48</c:v>
                </c:pt>
                <c:pt idx="158">
                  <c:v>7.85</c:v>
                </c:pt>
                <c:pt idx="159">
                  <c:v>7.43</c:v>
                </c:pt>
                <c:pt idx="160">
                  <c:v>7.62</c:v>
                </c:pt>
                <c:pt idx="161">
                  <c:v>7.73</c:v>
                </c:pt>
                <c:pt idx="162">
                  <c:v>7.16</c:v>
                </c:pt>
                <c:pt idx="163">
                  <c:v>8.58</c:v>
                </c:pt>
                <c:pt idx="164">
                  <c:v>6.89</c:v>
                </c:pt>
                <c:pt idx="165">
                  <c:v>7.98</c:v>
                </c:pt>
                <c:pt idx="166">
                  <c:v>7.05</c:v>
                </c:pt>
                <c:pt idx="167">
                  <c:v>6.04</c:v>
                </c:pt>
                <c:pt idx="168">
                  <c:v>7.17</c:v>
                </c:pt>
                <c:pt idx="169">
                  <c:v>7.9</c:v>
                </c:pt>
                <c:pt idx="170">
                  <c:v>7.16</c:v>
                </c:pt>
                <c:pt idx="171">
                  <c:v>8.52</c:v>
                </c:pt>
                <c:pt idx="172">
                  <c:v>7.71</c:v>
                </c:pt>
                <c:pt idx="173">
                  <c:v>7.07</c:v>
                </c:pt>
                <c:pt idx="174">
                  <c:v>6.88</c:v>
                </c:pt>
                <c:pt idx="175">
                  <c:v>7.68</c:v>
                </c:pt>
                <c:pt idx="176">
                  <c:v>6.39</c:v>
                </c:pt>
                <c:pt idx="177">
                  <c:v>7.99</c:v>
                </c:pt>
                <c:pt idx="178">
                  <c:v>7.81</c:v>
                </c:pt>
                <c:pt idx="179">
                  <c:v>7.7</c:v>
                </c:pt>
                <c:pt idx="180">
                  <c:v>8.2100000000000009</c:v>
                </c:pt>
                <c:pt idx="181">
                  <c:v>8.74</c:v>
                </c:pt>
                <c:pt idx="182">
                  <c:v>8.19</c:v>
                </c:pt>
                <c:pt idx="183">
                  <c:v>7.89</c:v>
                </c:pt>
                <c:pt idx="184">
                  <c:v>7.29</c:v>
                </c:pt>
                <c:pt idx="185">
                  <c:v>7.3</c:v>
                </c:pt>
                <c:pt idx="186">
                  <c:v>7.58</c:v>
                </c:pt>
                <c:pt idx="187">
                  <c:v>8.26</c:v>
                </c:pt>
                <c:pt idx="188">
                  <c:v>8.3800000000000008</c:v>
                </c:pt>
                <c:pt idx="189">
                  <c:v>7.55</c:v>
                </c:pt>
                <c:pt idx="190">
                  <c:v>6.68</c:v>
                </c:pt>
                <c:pt idx="191">
                  <c:v>8.16</c:v>
                </c:pt>
                <c:pt idx="192">
                  <c:v>8.0299999999999994</c:v>
                </c:pt>
                <c:pt idx="193">
                  <c:v>7.22</c:v>
                </c:pt>
                <c:pt idx="194">
                  <c:v>7.87</c:v>
                </c:pt>
                <c:pt idx="195">
                  <c:v>7.96</c:v>
                </c:pt>
                <c:pt idx="196">
                  <c:v>8.2799999999999994</c:v>
                </c:pt>
                <c:pt idx="197">
                  <c:v>7.96</c:v>
                </c:pt>
                <c:pt idx="198">
                  <c:v>7.68</c:v>
                </c:pt>
                <c:pt idx="199">
                  <c:v>9.3000000000000007</c:v>
                </c:pt>
                <c:pt idx="200">
                  <c:v>7.85</c:v>
                </c:pt>
                <c:pt idx="201">
                  <c:v>8.27</c:v>
                </c:pt>
                <c:pt idx="202">
                  <c:v>8.58</c:v>
                </c:pt>
                <c:pt idx="203">
                  <c:v>9.33</c:v>
                </c:pt>
                <c:pt idx="204">
                  <c:v>8.1199999999999992</c:v>
                </c:pt>
                <c:pt idx="205">
                  <c:v>8.1999999999999993</c:v>
                </c:pt>
                <c:pt idx="206">
                  <c:v>7.45</c:v>
                </c:pt>
                <c:pt idx="207">
                  <c:v>8.51</c:v>
                </c:pt>
                <c:pt idx="208">
                  <c:v>7.2</c:v>
                </c:pt>
                <c:pt idx="209">
                  <c:v>8.41</c:v>
                </c:pt>
                <c:pt idx="210">
                  <c:v>7.81</c:v>
                </c:pt>
                <c:pt idx="211">
                  <c:v>7.94</c:v>
                </c:pt>
                <c:pt idx="212">
                  <c:v>7.09</c:v>
                </c:pt>
                <c:pt idx="213">
                  <c:v>7.44</c:v>
                </c:pt>
                <c:pt idx="214">
                  <c:v>7.74</c:v>
                </c:pt>
                <c:pt idx="215">
                  <c:v>7.49</c:v>
                </c:pt>
                <c:pt idx="216">
                  <c:v>7.77</c:v>
                </c:pt>
                <c:pt idx="217">
                  <c:v>7.34</c:v>
                </c:pt>
                <c:pt idx="218">
                  <c:v>7.55</c:v>
                </c:pt>
                <c:pt idx="219">
                  <c:v>7.97</c:v>
                </c:pt>
                <c:pt idx="220">
                  <c:v>7.7</c:v>
                </c:pt>
                <c:pt idx="221">
                  <c:v>7.79</c:v>
                </c:pt>
                <c:pt idx="222">
                  <c:v>7.19</c:v>
                </c:pt>
                <c:pt idx="223">
                  <c:v>8.9700000000000006</c:v>
                </c:pt>
                <c:pt idx="224">
                  <c:v>7.86</c:v>
                </c:pt>
                <c:pt idx="225">
                  <c:v>8.35</c:v>
                </c:pt>
                <c:pt idx="226">
                  <c:v>7.52</c:v>
                </c:pt>
                <c:pt idx="227">
                  <c:v>7.88</c:v>
                </c:pt>
                <c:pt idx="228">
                  <c:v>7.07</c:v>
                </c:pt>
                <c:pt idx="229">
                  <c:v>8.32</c:v>
                </c:pt>
                <c:pt idx="230">
                  <c:v>7.54</c:v>
                </c:pt>
                <c:pt idx="231">
                  <c:v>8.02</c:v>
                </c:pt>
                <c:pt idx="232">
                  <c:v>7.62</c:v>
                </c:pt>
                <c:pt idx="233">
                  <c:v>8.5399999999999991</c:v>
                </c:pt>
                <c:pt idx="234">
                  <c:v>8.3000000000000007</c:v>
                </c:pt>
                <c:pt idx="235">
                  <c:v>7.86</c:v>
                </c:pt>
                <c:pt idx="236">
                  <c:v>7.84</c:v>
                </c:pt>
                <c:pt idx="237">
                  <c:v>7.97</c:v>
                </c:pt>
                <c:pt idx="238">
                  <c:v>7.9</c:v>
                </c:pt>
                <c:pt idx="239">
                  <c:v>7.51</c:v>
                </c:pt>
                <c:pt idx="240">
                  <c:v>9.1999999999999993</c:v>
                </c:pt>
                <c:pt idx="241">
                  <c:v>9.08</c:v>
                </c:pt>
                <c:pt idx="242">
                  <c:v>7.4</c:v>
                </c:pt>
                <c:pt idx="243">
                  <c:v>7.84</c:v>
                </c:pt>
                <c:pt idx="244">
                  <c:v>7.96</c:v>
                </c:pt>
                <c:pt idx="245">
                  <c:v>8.1300000000000008</c:v>
                </c:pt>
                <c:pt idx="246">
                  <c:v>7.93</c:v>
                </c:pt>
                <c:pt idx="247">
                  <c:v>7.87</c:v>
                </c:pt>
                <c:pt idx="248">
                  <c:v>9.6300000000000008</c:v>
                </c:pt>
                <c:pt idx="249">
                  <c:v>9.3000000000000007</c:v>
                </c:pt>
                <c:pt idx="250">
                  <c:v>8</c:v>
                </c:pt>
                <c:pt idx="251">
                  <c:v>8.91</c:v>
                </c:pt>
                <c:pt idx="252">
                  <c:v>9.02</c:v>
                </c:pt>
                <c:pt idx="253">
                  <c:v>7.78</c:v>
                </c:pt>
                <c:pt idx="254">
                  <c:v>8.09</c:v>
                </c:pt>
                <c:pt idx="255">
                  <c:v>8.56</c:v>
                </c:pt>
                <c:pt idx="256">
                  <c:v>9.48</c:v>
                </c:pt>
                <c:pt idx="257">
                  <c:v>8.36</c:v>
                </c:pt>
                <c:pt idx="258">
                  <c:v>8.5299999999999994</c:v>
                </c:pt>
                <c:pt idx="259">
                  <c:v>8.07</c:v>
                </c:pt>
                <c:pt idx="260">
                  <c:v>9.58</c:v>
                </c:pt>
                <c:pt idx="261">
                  <c:v>9.1199999999999992</c:v>
                </c:pt>
                <c:pt idx="262">
                  <c:v>10.06</c:v>
                </c:pt>
                <c:pt idx="263">
                  <c:v>10.38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C-42CA-8D74-D1B9AF552350}"/>
            </c:ext>
          </c:extLst>
        </c:ser>
        <c:ser>
          <c:idx val="1"/>
          <c:order val="1"/>
          <c:tx>
            <c:v>预测值</c:v>
          </c:tx>
          <c:val>
            <c:numRef>
              <c:f>Sheet6!$V$2:$V$266</c:f>
              <c:numCache>
                <c:formatCode>General</c:formatCode>
                <c:ptCount val="265"/>
                <c:pt idx="0">
                  <c:v>#N/A</c:v>
                </c:pt>
                <c:pt idx="1">
                  <c:v>7.88</c:v>
                </c:pt>
                <c:pt idx="2">
                  <c:v>8.0240000000000009</c:v>
                </c:pt>
                <c:pt idx="3">
                  <c:v>6.491200000000001</c:v>
                </c:pt>
                <c:pt idx="4">
                  <c:v>6.6629600000000009</c:v>
                </c:pt>
                <c:pt idx="5">
                  <c:v>6.8803680000000007</c:v>
                </c:pt>
                <c:pt idx="6">
                  <c:v>6.3602944000000008</c:v>
                </c:pt>
                <c:pt idx="7">
                  <c:v>6.6402355200000009</c:v>
                </c:pt>
                <c:pt idx="8">
                  <c:v>6.6421884160000015</c:v>
                </c:pt>
                <c:pt idx="9">
                  <c:v>6.5317507328000017</c:v>
                </c:pt>
                <c:pt idx="10">
                  <c:v>6.5854005862400022</c:v>
                </c:pt>
                <c:pt idx="11">
                  <c:v>6.3743204689920017</c:v>
                </c:pt>
                <c:pt idx="12">
                  <c:v>6.7094563751936018</c:v>
                </c:pt>
                <c:pt idx="13">
                  <c:v>6.8515651001548816</c:v>
                </c:pt>
                <c:pt idx="14">
                  <c:v>6.4792520801239055</c:v>
                </c:pt>
                <c:pt idx="15">
                  <c:v>6.6554016640991254</c:v>
                </c:pt>
                <c:pt idx="16">
                  <c:v>6.6703213312793004</c:v>
                </c:pt>
                <c:pt idx="17">
                  <c:v>6.9282570650234412</c:v>
                </c:pt>
                <c:pt idx="18">
                  <c:v>6.7986056520187539</c:v>
                </c:pt>
                <c:pt idx="19">
                  <c:v>6.7868845216150033</c:v>
                </c:pt>
                <c:pt idx="20">
                  <c:v>6.8175076172920033</c:v>
                </c:pt>
                <c:pt idx="21">
                  <c:v>6.8520060938336034</c:v>
                </c:pt>
                <c:pt idx="22">
                  <c:v>7.0256048750668825</c:v>
                </c:pt>
                <c:pt idx="23">
                  <c:v>7.1084839000535069</c:v>
                </c:pt>
                <c:pt idx="24">
                  <c:v>7.280787120042806</c:v>
                </c:pt>
                <c:pt idx="25">
                  <c:v>7.2946296960342449</c:v>
                </c:pt>
                <c:pt idx="26">
                  <c:v>7.4517037568273956</c:v>
                </c:pt>
                <c:pt idx="27">
                  <c:v>7.3273630054619172</c:v>
                </c:pt>
                <c:pt idx="28">
                  <c:v>7.1738904043695344</c:v>
                </c:pt>
                <c:pt idx="29">
                  <c:v>6.6891123234956282</c:v>
                </c:pt>
                <c:pt idx="30">
                  <c:v>4.889289858796503</c:v>
                </c:pt>
                <c:pt idx="31">
                  <c:v>3.9114318870372027</c:v>
                </c:pt>
                <c:pt idx="32">
                  <c:v>4.651145509629762</c:v>
                </c:pt>
                <c:pt idx="33">
                  <c:v>5.1169164077038101</c:v>
                </c:pt>
                <c:pt idx="34">
                  <c:v>5.4215331261630482</c:v>
                </c:pt>
                <c:pt idx="35">
                  <c:v>5.5852265009304389</c:v>
                </c:pt>
                <c:pt idx="36">
                  <c:v>5.7321812007443516</c:v>
                </c:pt>
                <c:pt idx="37">
                  <c:v>5.9477449605954815</c:v>
                </c:pt>
                <c:pt idx="38">
                  <c:v>6.1201959684763851</c:v>
                </c:pt>
                <c:pt idx="39">
                  <c:v>6.4161567747811077</c:v>
                </c:pt>
                <c:pt idx="40">
                  <c:v>6.5829254198248863</c:v>
                </c:pt>
                <c:pt idx="41">
                  <c:v>6.7103403358599092</c:v>
                </c:pt>
                <c:pt idx="42">
                  <c:v>6.7902722686879287</c:v>
                </c:pt>
                <c:pt idx="43">
                  <c:v>6.7262178149503438</c:v>
                </c:pt>
                <c:pt idx="44">
                  <c:v>6.9429742519602753</c:v>
                </c:pt>
                <c:pt idx="45">
                  <c:v>7.1063794015682209</c:v>
                </c:pt>
                <c:pt idx="46">
                  <c:v>7.089103521254577</c:v>
                </c:pt>
                <c:pt idx="47">
                  <c:v>7.0352828170036616</c:v>
                </c:pt>
                <c:pt idx="48">
                  <c:v>6.9682262536029294</c:v>
                </c:pt>
                <c:pt idx="49">
                  <c:v>7.0485810028823437</c:v>
                </c:pt>
                <c:pt idx="50">
                  <c:v>7.0088648023058751</c:v>
                </c:pt>
                <c:pt idx="51">
                  <c:v>7.1250918418447</c:v>
                </c:pt>
                <c:pt idx="52">
                  <c:v>7.3020734734757609</c:v>
                </c:pt>
                <c:pt idx="53">
                  <c:v>7.4896587787806084</c:v>
                </c:pt>
                <c:pt idx="54">
                  <c:v>7.5537270230244875</c:v>
                </c:pt>
                <c:pt idx="55">
                  <c:v>7.5289816184195901</c:v>
                </c:pt>
                <c:pt idx="56">
                  <c:v>7.6751852947356722</c:v>
                </c:pt>
                <c:pt idx="57">
                  <c:v>7.5501482357885381</c:v>
                </c:pt>
                <c:pt idx="58">
                  <c:v>7.418118588630831</c:v>
                </c:pt>
                <c:pt idx="59">
                  <c:v>7.3964948709046645</c:v>
                </c:pt>
                <c:pt idx="60">
                  <c:v>7.2311958967237322</c:v>
                </c:pt>
                <c:pt idx="61">
                  <c:v>7.2329567173789862</c:v>
                </c:pt>
                <c:pt idx="62">
                  <c:v>7.272365373903189</c:v>
                </c:pt>
                <c:pt idx="63">
                  <c:v>6.9138922991225513</c:v>
                </c:pt>
                <c:pt idx="64">
                  <c:v>6.8531138392980413</c:v>
                </c:pt>
                <c:pt idx="65">
                  <c:v>6.7544910714384336</c:v>
                </c:pt>
                <c:pt idx="66">
                  <c:v>6.6295928571507474</c:v>
                </c:pt>
                <c:pt idx="67">
                  <c:v>6.4696742857205987</c:v>
                </c:pt>
                <c:pt idx="68">
                  <c:v>6.2897394285764792</c:v>
                </c:pt>
                <c:pt idx="69">
                  <c:v>6.2137915428611841</c:v>
                </c:pt>
                <c:pt idx="70">
                  <c:v>6.3690332342889473</c:v>
                </c:pt>
                <c:pt idx="71">
                  <c:v>6.4552265874311585</c:v>
                </c:pt>
                <c:pt idx="72">
                  <c:v>6.4681812699449273</c:v>
                </c:pt>
                <c:pt idx="73">
                  <c:v>6.6485450159559427</c:v>
                </c:pt>
                <c:pt idx="74">
                  <c:v>6.5708360127647545</c:v>
                </c:pt>
                <c:pt idx="75">
                  <c:v>6.6646688102118041</c:v>
                </c:pt>
                <c:pt idx="76">
                  <c:v>6.9317350481694433</c:v>
                </c:pt>
                <c:pt idx="77">
                  <c:v>7.1133880385355557</c:v>
                </c:pt>
                <c:pt idx="78">
                  <c:v>7.0827104308284454</c:v>
                </c:pt>
                <c:pt idx="79">
                  <c:v>7.3561683446627573</c:v>
                </c:pt>
                <c:pt idx="80">
                  <c:v>7.2329346757302062</c:v>
                </c:pt>
                <c:pt idx="81">
                  <c:v>7.3303477405841662</c:v>
                </c:pt>
                <c:pt idx="82">
                  <c:v>7.294278192467333</c:v>
                </c:pt>
                <c:pt idx="83">
                  <c:v>7.1694225539738667</c:v>
                </c:pt>
                <c:pt idx="84">
                  <c:v>7.0875380431790944</c:v>
                </c:pt>
                <c:pt idx="85">
                  <c:v>7.0520304345432763</c:v>
                </c:pt>
                <c:pt idx="86">
                  <c:v>6.8356243476346217</c:v>
                </c:pt>
                <c:pt idx="87">
                  <c:v>6.5244994781076979</c:v>
                </c:pt>
                <c:pt idx="88">
                  <c:v>6.3375995824861588</c:v>
                </c:pt>
                <c:pt idx="89">
                  <c:v>6.342079665988928</c:v>
                </c:pt>
                <c:pt idx="90">
                  <c:v>6.4636637327911437</c:v>
                </c:pt>
                <c:pt idx="91">
                  <c:v>6.566930986232915</c:v>
                </c:pt>
                <c:pt idx="92">
                  <c:v>6.6195447889863317</c:v>
                </c:pt>
                <c:pt idx="93">
                  <c:v>6.681635831189066</c:v>
                </c:pt>
                <c:pt idx="94">
                  <c:v>6.6053086649512531</c:v>
                </c:pt>
                <c:pt idx="95">
                  <c:v>6.5982469319610031</c:v>
                </c:pt>
                <c:pt idx="96">
                  <c:v>6.6805975455688031</c:v>
                </c:pt>
                <c:pt idx="97">
                  <c:v>6.8184780364550432</c:v>
                </c:pt>
                <c:pt idx="98">
                  <c:v>6.8787824291640352</c:v>
                </c:pt>
                <c:pt idx="99">
                  <c:v>6.9150259433312282</c:v>
                </c:pt>
                <c:pt idx="100">
                  <c:v>6.8480207546649829</c:v>
                </c:pt>
                <c:pt idx="101">
                  <c:v>6.8224166037319867</c:v>
                </c:pt>
                <c:pt idx="102">
                  <c:v>6.7799332829855894</c:v>
                </c:pt>
                <c:pt idx="103">
                  <c:v>6.7619466263884718</c:v>
                </c:pt>
                <c:pt idx="104">
                  <c:v>6.833557301110778</c:v>
                </c:pt>
                <c:pt idx="105">
                  <c:v>6.8568458408886226</c:v>
                </c:pt>
                <c:pt idx="106">
                  <c:v>6.8694766727108991</c:v>
                </c:pt>
                <c:pt idx="107">
                  <c:v>6.6795813381687195</c:v>
                </c:pt>
                <c:pt idx="108">
                  <c:v>6.671665070534976</c:v>
                </c:pt>
                <c:pt idx="109">
                  <c:v>6.6493320564279816</c:v>
                </c:pt>
                <c:pt idx="110">
                  <c:v>6.6334656451423859</c:v>
                </c:pt>
                <c:pt idx="111">
                  <c:v>6.6867725161139093</c:v>
                </c:pt>
                <c:pt idx="112">
                  <c:v>6.7574180128911285</c:v>
                </c:pt>
                <c:pt idx="113">
                  <c:v>6.7599344103129031</c:v>
                </c:pt>
                <c:pt idx="114">
                  <c:v>6.791947528250323</c:v>
                </c:pt>
                <c:pt idx="115">
                  <c:v>6.861558022600259</c:v>
                </c:pt>
                <c:pt idx="116">
                  <c:v>6.9872464180802076</c:v>
                </c:pt>
                <c:pt idx="117">
                  <c:v>6.9437971344641669</c:v>
                </c:pt>
                <c:pt idx="118">
                  <c:v>6.8390377075713333</c:v>
                </c:pt>
                <c:pt idx="119">
                  <c:v>6.649230166057067</c:v>
                </c:pt>
                <c:pt idx="120">
                  <c:v>6.6553841328456542</c:v>
                </c:pt>
                <c:pt idx="121">
                  <c:v>6.9063073062765232</c:v>
                </c:pt>
                <c:pt idx="122">
                  <c:v>6.8510458450212184</c:v>
                </c:pt>
                <c:pt idx="123">
                  <c:v>6.7628366760169749</c:v>
                </c:pt>
                <c:pt idx="124">
                  <c:v>6.6102693408135806</c:v>
                </c:pt>
                <c:pt idx="125">
                  <c:v>6.5822154726508657</c:v>
                </c:pt>
                <c:pt idx="126">
                  <c:v>6.3217723781206931</c:v>
                </c:pt>
                <c:pt idx="127">
                  <c:v>6.4234179024965545</c:v>
                </c:pt>
                <c:pt idx="128">
                  <c:v>6.6967343219972442</c:v>
                </c:pt>
                <c:pt idx="129">
                  <c:v>6.9593874575977956</c:v>
                </c:pt>
                <c:pt idx="130">
                  <c:v>6.9375099660782373</c:v>
                </c:pt>
                <c:pt idx="131">
                  <c:v>7.0720079728625906</c:v>
                </c:pt>
                <c:pt idx="132">
                  <c:v>7.1276063782900723</c:v>
                </c:pt>
                <c:pt idx="133">
                  <c:v>7.0800851026320579</c:v>
                </c:pt>
                <c:pt idx="134">
                  <c:v>6.9000680821056468</c:v>
                </c:pt>
                <c:pt idx="135">
                  <c:v>6.936054465684518</c:v>
                </c:pt>
                <c:pt idx="136">
                  <c:v>6.8148435725476144</c:v>
                </c:pt>
                <c:pt idx="137">
                  <c:v>6.8418748580380928</c:v>
                </c:pt>
                <c:pt idx="138">
                  <c:v>6.8334998864304746</c:v>
                </c:pt>
                <c:pt idx="139">
                  <c:v>6.6447999091443801</c:v>
                </c:pt>
                <c:pt idx="140">
                  <c:v>6.9118399273155049</c:v>
                </c:pt>
                <c:pt idx="141">
                  <c:v>6.9594719418524047</c:v>
                </c:pt>
                <c:pt idx="142">
                  <c:v>7.1495775534819241</c:v>
                </c:pt>
                <c:pt idx="143">
                  <c:v>7.1656620427855398</c:v>
                </c:pt>
                <c:pt idx="144">
                  <c:v>7.0185296342284325</c:v>
                </c:pt>
                <c:pt idx="145">
                  <c:v>7.1648237073827463</c:v>
                </c:pt>
                <c:pt idx="146">
                  <c:v>7.1858589659061973</c:v>
                </c:pt>
                <c:pt idx="147">
                  <c:v>7.2046871727249586</c:v>
                </c:pt>
                <c:pt idx="148">
                  <c:v>7.2697497381799678</c:v>
                </c:pt>
                <c:pt idx="149">
                  <c:v>7.4177997905439748</c:v>
                </c:pt>
                <c:pt idx="150">
                  <c:v>7.4402398324351804</c:v>
                </c:pt>
                <c:pt idx="151">
                  <c:v>7.5421918659481442</c:v>
                </c:pt>
                <c:pt idx="152">
                  <c:v>7.4917534927585159</c:v>
                </c:pt>
                <c:pt idx="153">
                  <c:v>7.4854027942068129</c:v>
                </c:pt>
                <c:pt idx="154">
                  <c:v>7.4583222353654506</c:v>
                </c:pt>
                <c:pt idx="155">
                  <c:v>7.1366577882923607</c:v>
                </c:pt>
                <c:pt idx="156">
                  <c:v>7.0753262306338893</c:v>
                </c:pt>
                <c:pt idx="157">
                  <c:v>7.1822609845071117</c:v>
                </c:pt>
                <c:pt idx="158">
                  <c:v>7.0418087876056896</c:v>
                </c:pt>
                <c:pt idx="159">
                  <c:v>7.2034470300845523</c:v>
                </c:pt>
                <c:pt idx="160">
                  <c:v>7.2487576240676423</c:v>
                </c:pt>
                <c:pt idx="161">
                  <c:v>7.3230060992541146</c:v>
                </c:pt>
                <c:pt idx="162">
                  <c:v>7.404404879403292</c:v>
                </c:pt>
                <c:pt idx="163">
                  <c:v>7.3555239035226343</c:v>
                </c:pt>
                <c:pt idx="164">
                  <c:v>7.6004191228181082</c:v>
                </c:pt>
                <c:pt idx="165">
                  <c:v>7.4583352982544868</c:v>
                </c:pt>
                <c:pt idx="166">
                  <c:v>7.5626682386035897</c:v>
                </c:pt>
                <c:pt idx="167">
                  <c:v>7.4601345908828725</c:v>
                </c:pt>
                <c:pt idx="168">
                  <c:v>7.1761076727062987</c:v>
                </c:pt>
                <c:pt idx="169">
                  <c:v>7.1748861381650393</c:v>
                </c:pt>
                <c:pt idx="170">
                  <c:v>7.3199089105320319</c:v>
                </c:pt>
                <c:pt idx="171">
                  <c:v>7.2879271284256264</c:v>
                </c:pt>
                <c:pt idx="172">
                  <c:v>7.5343417027405009</c:v>
                </c:pt>
                <c:pt idx="173">
                  <c:v>7.5694733621924009</c:v>
                </c:pt>
                <c:pt idx="174">
                  <c:v>7.4695786897539218</c:v>
                </c:pt>
                <c:pt idx="175">
                  <c:v>7.3516629518031378</c:v>
                </c:pt>
                <c:pt idx="176">
                  <c:v>7.4173303614425112</c:v>
                </c:pt>
                <c:pt idx="177">
                  <c:v>7.2118642891540095</c:v>
                </c:pt>
                <c:pt idx="178">
                  <c:v>7.3674914313232076</c:v>
                </c:pt>
                <c:pt idx="179">
                  <c:v>7.4559931450585664</c:v>
                </c:pt>
                <c:pt idx="180">
                  <c:v>7.5047945160468537</c:v>
                </c:pt>
                <c:pt idx="181">
                  <c:v>7.6458356128374838</c:v>
                </c:pt>
                <c:pt idx="182">
                  <c:v>7.8646684902699873</c:v>
                </c:pt>
                <c:pt idx="183">
                  <c:v>7.9297347922159904</c:v>
                </c:pt>
                <c:pt idx="184">
                  <c:v>7.9217878337727932</c:v>
                </c:pt>
                <c:pt idx="185">
                  <c:v>7.7954302670182347</c:v>
                </c:pt>
                <c:pt idx="186">
                  <c:v>7.6963442136145881</c:v>
                </c:pt>
                <c:pt idx="187">
                  <c:v>7.673075370891671</c:v>
                </c:pt>
                <c:pt idx="188">
                  <c:v>7.790460296713337</c:v>
                </c:pt>
                <c:pt idx="189">
                  <c:v>7.9083682373706701</c:v>
                </c:pt>
                <c:pt idx="190">
                  <c:v>7.8366945898965366</c:v>
                </c:pt>
                <c:pt idx="191">
                  <c:v>7.6053556719172297</c:v>
                </c:pt>
                <c:pt idx="192">
                  <c:v>7.7162845375337845</c:v>
                </c:pt>
                <c:pt idx="193">
                  <c:v>7.779027630027028</c:v>
                </c:pt>
                <c:pt idx="194">
                  <c:v>7.6672221040216231</c:v>
                </c:pt>
                <c:pt idx="195">
                  <c:v>7.7077776832172988</c:v>
                </c:pt>
                <c:pt idx="196">
                  <c:v>7.7582221465738392</c:v>
                </c:pt>
                <c:pt idx="197">
                  <c:v>7.8625777172590716</c:v>
                </c:pt>
                <c:pt idx="198">
                  <c:v>7.8820621738072578</c:v>
                </c:pt>
                <c:pt idx="199">
                  <c:v>7.8416497390458062</c:v>
                </c:pt>
                <c:pt idx="200">
                  <c:v>8.1333197912366444</c:v>
                </c:pt>
                <c:pt idx="201">
                  <c:v>8.0766558329893154</c:v>
                </c:pt>
                <c:pt idx="202">
                  <c:v>8.1153246663914516</c:v>
                </c:pt>
                <c:pt idx="203">
                  <c:v>8.208259733113163</c:v>
                </c:pt>
                <c:pt idx="204">
                  <c:v>8.4326077864905304</c:v>
                </c:pt>
                <c:pt idx="205">
                  <c:v>8.3700862291924256</c:v>
                </c:pt>
                <c:pt idx="206">
                  <c:v>8.3360689833539414</c:v>
                </c:pt>
                <c:pt idx="207">
                  <c:v>8.1588551866831533</c:v>
                </c:pt>
                <c:pt idx="208">
                  <c:v>8.229084149346523</c:v>
                </c:pt>
                <c:pt idx="209">
                  <c:v>8.0232673194772186</c:v>
                </c:pt>
                <c:pt idx="210">
                  <c:v>8.1006138555817753</c:v>
                </c:pt>
                <c:pt idx="211">
                  <c:v>8.0424910844654196</c:v>
                </c:pt>
                <c:pt idx="212">
                  <c:v>8.0219928675723366</c:v>
                </c:pt>
                <c:pt idx="213">
                  <c:v>7.83559429405787</c:v>
                </c:pt>
                <c:pt idx="214">
                  <c:v>7.7564754352462968</c:v>
                </c:pt>
                <c:pt idx="215">
                  <c:v>7.7531803481970378</c:v>
                </c:pt>
                <c:pt idx="216">
                  <c:v>7.700544278557631</c:v>
                </c:pt>
                <c:pt idx="217">
                  <c:v>7.7144354228461056</c:v>
                </c:pt>
                <c:pt idx="218">
                  <c:v>7.6395483382768852</c:v>
                </c:pt>
                <c:pt idx="219">
                  <c:v>7.6216386706215085</c:v>
                </c:pt>
                <c:pt idx="220">
                  <c:v>7.6913109364972074</c:v>
                </c:pt>
                <c:pt idx="221">
                  <c:v>7.6930487491977662</c:v>
                </c:pt>
                <c:pt idx="222">
                  <c:v>7.7124389993582128</c:v>
                </c:pt>
                <c:pt idx="223">
                  <c:v>7.6079511994865712</c:v>
                </c:pt>
                <c:pt idx="224">
                  <c:v>7.8803609595892574</c:v>
                </c:pt>
                <c:pt idx="225">
                  <c:v>7.8762887676714062</c:v>
                </c:pt>
                <c:pt idx="226">
                  <c:v>7.9710310141371252</c:v>
                </c:pt>
                <c:pt idx="227">
                  <c:v>7.8808248113097008</c:v>
                </c:pt>
                <c:pt idx="228">
                  <c:v>7.8806598490477615</c:v>
                </c:pt>
                <c:pt idx="229">
                  <c:v>7.7185278792382093</c:v>
                </c:pt>
                <c:pt idx="230">
                  <c:v>7.8388223033905682</c:v>
                </c:pt>
                <c:pt idx="231">
                  <c:v>7.7790578427124553</c:v>
                </c:pt>
                <c:pt idx="232">
                  <c:v>7.8272462741699647</c:v>
                </c:pt>
                <c:pt idx="233">
                  <c:v>7.7857970193359725</c:v>
                </c:pt>
                <c:pt idx="234">
                  <c:v>7.9366376154687783</c:v>
                </c:pt>
                <c:pt idx="235">
                  <c:v>8.0093100923750242</c:v>
                </c:pt>
                <c:pt idx="236">
                  <c:v>7.97944807390002</c:v>
                </c:pt>
                <c:pt idx="237">
                  <c:v>7.951558459120017</c:v>
                </c:pt>
                <c:pt idx="238">
                  <c:v>7.9552467672960141</c:v>
                </c:pt>
                <c:pt idx="239">
                  <c:v>7.9441974138368119</c:v>
                </c:pt>
                <c:pt idx="240">
                  <c:v>7.8573579310694495</c:v>
                </c:pt>
                <c:pt idx="241">
                  <c:v>8.1258863448555587</c:v>
                </c:pt>
                <c:pt idx="242">
                  <c:v>8.3167090758844484</c:v>
                </c:pt>
                <c:pt idx="243">
                  <c:v>8.1333672607075584</c:v>
                </c:pt>
                <c:pt idx="244">
                  <c:v>8.0746938085660478</c:v>
                </c:pt>
                <c:pt idx="245">
                  <c:v>8.051755046852838</c:v>
                </c:pt>
                <c:pt idx="246">
                  <c:v>8.0674040374822713</c:v>
                </c:pt>
                <c:pt idx="247">
                  <c:v>8.039923229985817</c:v>
                </c:pt>
                <c:pt idx="248">
                  <c:v>8.0059385839886534</c:v>
                </c:pt>
                <c:pt idx="249">
                  <c:v>8.3307508671909236</c:v>
                </c:pt>
                <c:pt idx="250">
                  <c:v>8.5246006937527383</c:v>
                </c:pt>
                <c:pt idx="251">
                  <c:v>8.4196805550021914</c:v>
                </c:pt>
                <c:pt idx="252">
                  <c:v>8.5177444440017531</c:v>
                </c:pt>
                <c:pt idx="253">
                  <c:v>8.6181955552014031</c:v>
                </c:pt>
                <c:pt idx="254">
                  <c:v>8.4505564441611227</c:v>
                </c:pt>
                <c:pt idx="255">
                  <c:v>8.3784451553288992</c:v>
                </c:pt>
                <c:pt idx="256">
                  <c:v>8.4147561242631195</c:v>
                </c:pt>
                <c:pt idx="257">
                  <c:v>8.6278048994104957</c:v>
                </c:pt>
                <c:pt idx="258">
                  <c:v>8.5742439195283975</c:v>
                </c:pt>
                <c:pt idx="259">
                  <c:v>8.5653951356227189</c:v>
                </c:pt>
                <c:pt idx="260">
                  <c:v>8.4663161084981766</c:v>
                </c:pt>
                <c:pt idx="261">
                  <c:v>8.6890528867985424</c:v>
                </c:pt>
                <c:pt idx="262">
                  <c:v>8.7752423094388341</c:v>
                </c:pt>
                <c:pt idx="263">
                  <c:v>9.032193847551067</c:v>
                </c:pt>
                <c:pt idx="264">
                  <c:v>9.3017550780408538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C-42CA-8D74-D1B9AF55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156992"/>
        <c:axId val="843153712"/>
      </c:lineChart>
      <c:catAx>
        <c:axId val="8431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overlay val="0"/>
        </c:title>
        <c:majorTickMark val="out"/>
        <c:minorTickMark val="none"/>
        <c:tickLblPos val="nextTo"/>
        <c:crossAx val="843153712"/>
        <c:crosses val="autoZero"/>
        <c:auto val="1"/>
        <c:lblAlgn val="ctr"/>
        <c:lblOffset val="100"/>
        <c:noMultiLvlLbl val="0"/>
      </c:catAx>
      <c:valAx>
        <c:axId val="84315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3156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101600</xdr:rowOff>
    </xdr:from>
    <xdr:to>
      <xdr:col>22</xdr:col>
      <xdr:colOff>533400</xdr:colOff>
      <xdr:row>18</xdr:row>
      <xdr:rowOff>117475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404610E-B730-49E2-83EF-F621AB7A0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463550</xdr:colOff>
      <xdr:row>20</xdr:row>
      <xdr:rowOff>44450</xdr:rowOff>
    </xdr:from>
    <xdr:to>
      <xdr:col>22</xdr:col>
      <xdr:colOff>57150</xdr:colOff>
      <xdr:row>39</xdr:row>
      <xdr:rowOff>50799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EAC0C25-76A1-4721-A051-081883DB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63500</xdr:colOff>
      <xdr:row>12</xdr:row>
      <xdr:rowOff>25406</xdr:rowOff>
    </xdr:from>
    <xdr:to>
      <xdr:col>13</xdr:col>
      <xdr:colOff>609600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27F2FE-4D25-4991-AF0F-57DCCF4C3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1</xdr:row>
      <xdr:rowOff>63500</xdr:rowOff>
    </xdr:from>
    <xdr:to>
      <xdr:col>16</xdr:col>
      <xdr:colOff>31750</xdr:colOff>
      <xdr:row>15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EE6E97-FDA3-4B46-9BA2-884DE5A6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3</xdr:row>
      <xdr:rowOff>95250</xdr:rowOff>
    </xdr:from>
    <xdr:to>
      <xdr:col>15</xdr:col>
      <xdr:colOff>38100</xdr:colOff>
      <xdr:row>13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D73E9D-D6F8-4145-8AA9-26148B39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120650</xdr:rowOff>
    </xdr:from>
    <xdr:to>
      <xdr:col>11</xdr:col>
      <xdr:colOff>546100</xdr:colOff>
      <xdr:row>20</xdr:row>
      <xdr:rowOff>31749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110408-5720-49F1-ACA2-6A912A35E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107950</xdr:colOff>
      <xdr:row>14</xdr:row>
      <xdr:rowOff>139700</xdr:rowOff>
    </xdr:from>
    <xdr:to>
      <xdr:col>20</xdr:col>
      <xdr:colOff>431800</xdr:colOff>
      <xdr:row>24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C8BB42-4676-40A2-AB33-44F3CF9F3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20</xdr:col>
      <xdr:colOff>323850</xdr:colOff>
      <xdr:row>14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BA245A8-CAD1-4813-9DD0-CB64245A9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2"/>
  <sheetViews>
    <sheetView tabSelected="1" workbookViewId="0">
      <pane ySplit="1" topLeftCell="A13" activePane="bottomLeft" state="frozen"/>
      <selection activeCell="B1" sqref="B1"/>
      <selection pane="bottomLeft" activeCell="M1" sqref="M1"/>
    </sheetView>
  </sheetViews>
  <sheetFormatPr defaultRowHeight="14" x14ac:dyDescent="0.3"/>
  <cols>
    <col min="2" max="3" width="0" hidden="1" customWidth="1"/>
    <col min="4" max="4" width="8.6640625" customWidth="1"/>
    <col min="6" max="6" width="8.6640625" customWidth="1"/>
    <col min="7" max="7" width="9.9140625" customWidth="1"/>
    <col min="8" max="8" width="10.9140625" customWidth="1"/>
    <col min="10" max="10" width="11.08203125" customWidth="1"/>
    <col min="11" max="12" width="8.6640625" style="9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10</v>
      </c>
      <c r="F1" s="1" t="s">
        <v>11</v>
      </c>
      <c r="G1" s="1" t="s">
        <v>50</v>
      </c>
      <c r="H1" s="1" t="s">
        <v>8</v>
      </c>
      <c r="I1" s="1" t="s">
        <v>10</v>
      </c>
      <c r="J1" s="1" t="s">
        <v>50</v>
      </c>
      <c r="K1" s="16" t="s">
        <v>51</v>
      </c>
      <c r="L1" s="16" t="s">
        <v>52</v>
      </c>
      <c r="M1" s="1" t="s">
        <v>50</v>
      </c>
    </row>
    <row r="2" spans="1:13" x14ac:dyDescent="0.3">
      <c r="A2" s="1">
        <v>1743</v>
      </c>
      <c r="B2" s="1" t="s">
        <v>4</v>
      </c>
      <c r="C2" s="1" t="s">
        <v>5</v>
      </c>
      <c r="D2" s="1">
        <v>1.19</v>
      </c>
    </row>
    <row r="3" spans="1:13" x14ac:dyDescent="0.3">
      <c r="A3" s="1">
        <v>1744</v>
      </c>
      <c r="B3" s="1" t="s">
        <v>4</v>
      </c>
      <c r="C3" s="1" t="s">
        <v>5</v>
      </c>
      <c r="D3" s="1">
        <v>9.6300000000000008</v>
      </c>
    </row>
    <row r="4" spans="1:13" x14ac:dyDescent="0.3">
      <c r="A4" s="1">
        <v>1745</v>
      </c>
      <c r="B4" s="1" t="s">
        <v>4</v>
      </c>
      <c r="C4" s="1" t="s">
        <v>5</v>
      </c>
      <c r="D4" s="1">
        <v>-1.37</v>
      </c>
    </row>
    <row r="5" spans="1:13" x14ac:dyDescent="0.3">
      <c r="A5" s="1">
        <v>1746</v>
      </c>
      <c r="B5" s="1" t="s">
        <v>4</v>
      </c>
      <c r="C5" s="1" t="s">
        <v>5</v>
      </c>
      <c r="D5" s="1"/>
    </row>
    <row r="6" spans="1:13" x14ac:dyDescent="0.3">
      <c r="A6" s="1">
        <v>1747</v>
      </c>
      <c r="B6" s="1" t="s">
        <v>4</v>
      </c>
      <c r="C6" s="1" t="s">
        <v>5</v>
      </c>
      <c r="D6" s="1"/>
    </row>
    <row r="7" spans="1:13" x14ac:dyDescent="0.3">
      <c r="A7" s="1">
        <v>1748</v>
      </c>
      <c r="B7" s="1" t="s">
        <v>4</v>
      </c>
      <c r="C7" s="1" t="s">
        <v>5</v>
      </c>
      <c r="D7" s="1"/>
    </row>
    <row r="8" spans="1:13" x14ac:dyDescent="0.3">
      <c r="A8" s="1">
        <v>1749</v>
      </c>
      <c r="B8" s="1" t="s">
        <v>4</v>
      </c>
      <c r="C8" s="1" t="s">
        <v>5</v>
      </c>
      <c r="D8" s="1"/>
    </row>
    <row r="9" spans="1:13" x14ac:dyDescent="0.3">
      <c r="A9" s="2">
        <v>1750</v>
      </c>
      <c r="B9" s="1" t="s">
        <v>4</v>
      </c>
      <c r="C9" s="1" t="s">
        <v>5</v>
      </c>
      <c r="D9" s="1">
        <v>7.88</v>
      </c>
      <c r="E9">
        <v>8.7200000000000006</v>
      </c>
      <c r="G9">
        <f>E9-D9</f>
        <v>0.84000000000000075</v>
      </c>
    </row>
    <row r="10" spans="1:13" x14ac:dyDescent="0.3">
      <c r="A10" s="1">
        <v>1751</v>
      </c>
      <c r="B10" s="1" t="s">
        <v>4</v>
      </c>
      <c r="C10" s="1" t="s">
        <v>5</v>
      </c>
      <c r="D10" s="1">
        <v>8.6</v>
      </c>
      <c r="E10">
        <v>7.98</v>
      </c>
      <c r="G10">
        <f t="shared" ref="G10:G73" si="0">E10-D10</f>
        <v>-0.61999999999999922</v>
      </c>
    </row>
    <row r="11" spans="1:13" x14ac:dyDescent="0.3">
      <c r="A11" s="1">
        <v>1752</v>
      </c>
      <c r="B11" s="1" t="s">
        <v>4</v>
      </c>
      <c r="C11" s="1" t="s">
        <v>5</v>
      </c>
      <c r="D11" s="1">
        <v>0.36</v>
      </c>
      <c r="E11">
        <v>5.78</v>
      </c>
      <c r="G11">
        <f t="shared" si="0"/>
        <v>5.42</v>
      </c>
    </row>
    <row r="12" spans="1:13" x14ac:dyDescent="0.3">
      <c r="A12" s="1">
        <v>1753</v>
      </c>
      <c r="B12" s="1" t="s">
        <v>4</v>
      </c>
      <c r="C12" s="1" t="s">
        <v>5</v>
      </c>
      <c r="D12" s="1">
        <v>7.35</v>
      </c>
      <c r="E12">
        <v>8.39</v>
      </c>
      <c r="G12">
        <f t="shared" si="0"/>
        <v>1.0400000000000009</v>
      </c>
    </row>
    <row r="13" spans="1:13" x14ac:dyDescent="0.3">
      <c r="A13" s="1">
        <v>1754</v>
      </c>
      <c r="B13" s="1" t="s">
        <v>4</v>
      </c>
      <c r="C13" s="1" t="s">
        <v>5</v>
      </c>
      <c r="D13" s="1">
        <v>7.75</v>
      </c>
      <c r="E13">
        <v>8.4700000000000006</v>
      </c>
      <c r="G13">
        <f t="shared" si="0"/>
        <v>0.72000000000000064</v>
      </c>
      <c r="K13" s="9">
        <f>AVERAGE(D9:D13)</f>
        <v>6.3879999999999999</v>
      </c>
      <c r="L13" s="9">
        <f>AVERAGE(E9:E13)</f>
        <v>7.8680000000000003</v>
      </c>
      <c r="M13" s="9">
        <f>L13-K13</f>
        <v>1.4800000000000004</v>
      </c>
    </row>
    <row r="14" spans="1:13" x14ac:dyDescent="0.3">
      <c r="A14" s="1">
        <v>1755</v>
      </c>
      <c r="B14" s="1" t="s">
        <v>4</v>
      </c>
      <c r="C14" s="1" t="s">
        <v>5</v>
      </c>
      <c r="D14" s="1">
        <v>4.28</v>
      </c>
      <c r="E14">
        <v>8.36</v>
      </c>
      <c r="G14">
        <f t="shared" si="0"/>
        <v>4.0799999999999992</v>
      </c>
      <c r="K14" s="9">
        <f t="shared" ref="K14:K77" si="1">AVERAGE(D10:D14)</f>
        <v>5.6680000000000001</v>
      </c>
      <c r="L14" s="9">
        <f t="shared" ref="L14:L77" si="2">AVERAGE(E10:E14)</f>
        <v>7.7960000000000012</v>
      </c>
      <c r="M14" s="9">
        <f t="shared" ref="M14:M77" si="3">L14-K14</f>
        <v>2.128000000000001</v>
      </c>
    </row>
    <row r="15" spans="1:13" x14ac:dyDescent="0.3">
      <c r="A15" s="1">
        <v>1756</v>
      </c>
      <c r="B15" s="1" t="s">
        <v>4</v>
      </c>
      <c r="C15" s="1" t="s">
        <v>5</v>
      </c>
      <c r="D15" s="1">
        <v>7.76</v>
      </c>
      <c r="E15">
        <v>8.85</v>
      </c>
      <c r="G15">
        <f t="shared" si="0"/>
        <v>1.0899999999999999</v>
      </c>
      <c r="K15" s="9">
        <f t="shared" si="1"/>
        <v>5.5</v>
      </c>
      <c r="L15" s="9">
        <f t="shared" si="2"/>
        <v>7.9700000000000006</v>
      </c>
      <c r="M15" s="9">
        <f t="shared" si="3"/>
        <v>2.4700000000000006</v>
      </c>
    </row>
    <row r="16" spans="1:13" x14ac:dyDescent="0.3">
      <c r="A16" s="1">
        <v>1757</v>
      </c>
      <c r="B16" s="1" t="s">
        <v>4</v>
      </c>
      <c r="C16" s="1" t="s">
        <v>5</v>
      </c>
      <c r="D16" s="1">
        <v>6.65</v>
      </c>
      <c r="E16">
        <v>9.02</v>
      </c>
      <c r="G16">
        <f t="shared" si="0"/>
        <v>2.3699999999999992</v>
      </c>
      <c r="K16" s="9">
        <f t="shared" si="1"/>
        <v>6.758</v>
      </c>
      <c r="L16" s="9">
        <f t="shared" si="2"/>
        <v>8.6180000000000003</v>
      </c>
      <c r="M16" s="9">
        <f t="shared" si="3"/>
        <v>1.8600000000000003</v>
      </c>
    </row>
    <row r="17" spans="1:13" x14ac:dyDescent="0.3">
      <c r="A17" s="1">
        <v>1758</v>
      </c>
      <c r="B17" s="1" t="s">
        <v>4</v>
      </c>
      <c r="C17" s="1" t="s">
        <v>5</v>
      </c>
      <c r="D17" s="1">
        <v>6.09</v>
      </c>
      <c r="E17">
        <v>6.74</v>
      </c>
      <c r="G17">
        <f t="shared" si="0"/>
        <v>0.65000000000000036</v>
      </c>
      <c r="K17" s="9">
        <f t="shared" si="1"/>
        <v>6.5060000000000002</v>
      </c>
      <c r="L17" s="9">
        <f t="shared" si="2"/>
        <v>8.2880000000000003</v>
      </c>
      <c r="M17" s="9">
        <f t="shared" si="3"/>
        <v>1.782</v>
      </c>
    </row>
    <row r="18" spans="1:13" x14ac:dyDescent="0.3">
      <c r="A18" s="1">
        <v>1759</v>
      </c>
      <c r="B18" s="1" t="s">
        <v>4</v>
      </c>
      <c r="C18" s="1" t="s">
        <v>5</v>
      </c>
      <c r="D18" s="1">
        <v>6.8</v>
      </c>
      <c r="E18">
        <v>7.99</v>
      </c>
      <c r="G18">
        <f t="shared" si="0"/>
        <v>1.1900000000000004</v>
      </c>
      <c r="H18" s="3">
        <f>AVERAGE(D9:D18)</f>
        <v>6.3519999999999994</v>
      </c>
      <c r="I18" s="3">
        <f>AVERAGE(E9:E17)</f>
        <v>8.0344444444444445</v>
      </c>
      <c r="J18" s="4">
        <f>-(H18-I18)</f>
        <v>1.6824444444444451</v>
      </c>
      <c r="K18" s="9">
        <f t="shared" si="1"/>
        <v>6.3159999999999998</v>
      </c>
      <c r="L18" s="9">
        <f t="shared" si="2"/>
        <v>8.1920000000000002</v>
      </c>
      <c r="M18" s="9">
        <f t="shared" si="3"/>
        <v>1.8760000000000003</v>
      </c>
    </row>
    <row r="19" spans="1:13" x14ac:dyDescent="0.3">
      <c r="A19" s="1">
        <v>1760</v>
      </c>
      <c r="B19" s="1" t="s">
        <v>4</v>
      </c>
      <c r="C19" s="1" t="s">
        <v>5</v>
      </c>
      <c r="D19" s="1">
        <v>5.53</v>
      </c>
      <c r="E19">
        <v>7.19</v>
      </c>
      <c r="G19">
        <f t="shared" si="0"/>
        <v>1.6600000000000001</v>
      </c>
      <c r="H19" s="3">
        <f t="shared" ref="H19:H82" si="4">AVERAGE(D10:D19)</f>
        <v>6.117</v>
      </c>
      <c r="I19" s="3">
        <f t="shared" ref="I19:I82" si="5">AVERAGE(E10:E18)</f>
        <v>7.9533333333333349</v>
      </c>
      <c r="J19" s="4">
        <f t="shared" ref="J19:J82" si="6">-(H19-I19)</f>
        <v>1.8363333333333349</v>
      </c>
      <c r="K19" s="9">
        <f t="shared" si="1"/>
        <v>6.5659999999999998</v>
      </c>
      <c r="L19" s="9">
        <f t="shared" si="2"/>
        <v>7.9580000000000002</v>
      </c>
      <c r="M19" s="9">
        <f t="shared" si="3"/>
        <v>1.3920000000000003</v>
      </c>
    </row>
    <row r="20" spans="1:13" x14ac:dyDescent="0.3">
      <c r="A20" s="1">
        <v>1761</v>
      </c>
      <c r="B20" s="1" t="s">
        <v>4</v>
      </c>
      <c r="C20" s="1" t="s">
        <v>5</v>
      </c>
      <c r="D20" s="1">
        <v>8.0500000000000007</v>
      </c>
      <c r="E20">
        <v>8.77</v>
      </c>
      <c r="G20">
        <f t="shared" si="0"/>
        <v>0.71999999999999886</v>
      </c>
      <c r="H20" s="3">
        <f t="shared" si="4"/>
        <v>6.0619999999999994</v>
      </c>
      <c r="I20" s="3">
        <f t="shared" si="5"/>
        <v>7.8655555555555559</v>
      </c>
      <c r="J20" s="4">
        <f t="shared" si="6"/>
        <v>1.8035555555555565</v>
      </c>
      <c r="K20" s="9">
        <f t="shared" si="1"/>
        <v>6.6240000000000006</v>
      </c>
      <c r="L20" s="9">
        <f t="shared" si="2"/>
        <v>7.9420000000000002</v>
      </c>
      <c r="M20" s="9">
        <f t="shared" si="3"/>
        <v>1.3179999999999996</v>
      </c>
    </row>
    <row r="21" spans="1:13" x14ac:dyDescent="0.3">
      <c r="A21" s="1">
        <v>1762</v>
      </c>
      <c r="B21" s="1" t="s">
        <v>4</v>
      </c>
      <c r="C21" s="1" t="s">
        <v>5</v>
      </c>
      <c r="D21" s="1">
        <v>7.42</v>
      </c>
      <c r="E21">
        <v>8.61</v>
      </c>
      <c r="G21">
        <f t="shared" si="0"/>
        <v>1.1899999999999995</v>
      </c>
      <c r="H21" s="3">
        <f t="shared" si="4"/>
        <v>6.7679999999999989</v>
      </c>
      <c r="I21" s="3">
        <f t="shared" si="5"/>
        <v>8.1977777777777785</v>
      </c>
      <c r="J21" s="4">
        <f t="shared" si="6"/>
        <v>1.4297777777777796</v>
      </c>
      <c r="K21" s="9">
        <f t="shared" si="1"/>
        <v>6.7780000000000005</v>
      </c>
      <c r="L21" s="9">
        <f t="shared" si="2"/>
        <v>7.8599999999999994</v>
      </c>
      <c r="M21" s="9">
        <f t="shared" si="3"/>
        <v>1.081999999999999</v>
      </c>
    </row>
    <row r="22" spans="1:13" x14ac:dyDescent="0.3">
      <c r="A22" s="1">
        <v>1763</v>
      </c>
      <c r="B22" s="1" t="s">
        <v>4</v>
      </c>
      <c r="C22" s="1" t="s">
        <v>5</v>
      </c>
      <c r="D22" s="1">
        <v>4.99</v>
      </c>
      <c r="E22">
        <v>7.5</v>
      </c>
      <c r="G22">
        <f t="shared" si="0"/>
        <v>2.5099999999999998</v>
      </c>
      <c r="H22" s="3">
        <f t="shared" si="4"/>
        <v>6.5319999999999991</v>
      </c>
      <c r="I22" s="3">
        <f t="shared" si="5"/>
        <v>8.2222222222222214</v>
      </c>
      <c r="J22" s="4">
        <f t="shared" si="6"/>
        <v>1.6902222222222223</v>
      </c>
      <c r="K22" s="9">
        <f t="shared" si="1"/>
        <v>6.5580000000000016</v>
      </c>
      <c r="L22" s="9">
        <f t="shared" si="2"/>
        <v>8.0120000000000005</v>
      </c>
      <c r="M22" s="9">
        <f t="shared" si="3"/>
        <v>1.4539999999999988</v>
      </c>
    </row>
    <row r="23" spans="1:13" x14ac:dyDescent="0.3">
      <c r="A23" s="1">
        <v>1764</v>
      </c>
      <c r="B23" s="1" t="s">
        <v>4</v>
      </c>
      <c r="C23" s="1" t="s">
        <v>5</v>
      </c>
      <c r="D23" s="1">
        <v>7.36</v>
      </c>
      <c r="E23">
        <v>8.4</v>
      </c>
      <c r="G23">
        <f t="shared" si="0"/>
        <v>1.04</v>
      </c>
      <c r="H23" s="3">
        <f t="shared" si="4"/>
        <v>6.4930000000000003</v>
      </c>
      <c r="I23" s="3">
        <f t="shared" si="5"/>
        <v>8.1144444444444446</v>
      </c>
      <c r="J23" s="4">
        <f t="shared" si="6"/>
        <v>1.6214444444444442</v>
      </c>
      <c r="K23" s="9">
        <f t="shared" si="1"/>
        <v>6.67</v>
      </c>
      <c r="L23" s="9">
        <f t="shared" si="2"/>
        <v>8.0939999999999994</v>
      </c>
      <c r="M23" s="9">
        <f t="shared" si="3"/>
        <v>1.4239999999999995</v>
      </c>
    </row>
    <row r="24" spans="1:13" x14ac:dyDescent="0.3">
      <c r="A24" s="1">
        <v>1765</v>
      </c>
      <c r="B24" s="1" t="s">
        <v>4</v>
      </c>
      <c r="C24" s="1" t="s">
        <v>5</v>
      </c>
      <c r="D24" s="1">
        <v>6.73</v>
      </c>
      <c r="E24">
        <v>8.25</v>
      </c>
      <c r="G24">
        <f t="shared" si="0"/>
        <v>1.5199999999999996</v>
      </c>
      <c r="H24" s="3">
        <f t="shared" si="4"/>
        <v>6.7379999999999995</v>
      </c>
      <c r="I24" s="3">
        <f t="shared" si="5"/>
        <v>8.1188888888888897</v>
      </c>
      <c r="J24" s="4">
        <f t="shared" si="6"/>
        <v>1.3808888888888902</v>
      </c>
      <c r="K24" s="9">
        <f t="shared" si="1"/>
        <v>6.9099999999999993</v>
      </c>
      <c r="L24" s="9">
        <f t="shared" si="2"/>
        <v>8.3060000000000009</v>
      </c>
      <c r="M24" s="9">
        <f t="shared" si="3"/>
        <v>1.3960000000000017</v>
      </c>
    </row>
    <row r="25" spans="1:13" x14ac:dyDescent="0.3">
      <c r="A25" s="1">
        <v>1766</v>
      </c>
      <c r="B25" s="1" t="s">
        <v>4</v>
      </c>
      <c r="C25" s="1" t="s">
        <v>5</v>
      </c>
      <c r="D25" s="1">
        <v>7.96</v>
      </c>
      <c r="E25">
        <v>8.41</v>
      </c>
      <c r="G25">
        <f t="shared" si="0"/>
        <v>0.45000000000000018</v>
      </c>
      <c r="H25" s="3">
        <f t="shared" si="4"/>
        <v>6.758</v>
      </c>
      <c r="I25" s="3">
        <f t="shared" si="5"/>
        <v>8.0522222222222215</v>
      </c>
      <c r="J25" s="4">
        <f t="shared" si="6"/>
        <v>1.2942222222222215</v>
      </c>
      <c r="K25" s="9">
        <f t="shared" si="1"/>
        <v>6.8920000000000003</v>
      </c>
      <c r="L25" s="9">
        <f t="shared" si="2"/>
        <v>8.234</v>
      </c>
      <c r="M25" s="9">
        <f t="shared" si="3"/>
        <v>1.3419999999999996</v>
      </c>
    </row>
    <row r="26" spans="1:13" x14ac:dyDescent="0.3">
      <c r="A26" s="1">
        <v>1767</v>
      </c>
      <c r="B26" s="1" t="s">
        <v>4</v>
      </c>
      <c r="C26" s="1" t="s">
        <v>5</v>
      </c>
      <c r="D26" s="1">
        <v>6.28</v>
      </c>
      <c r="E26">
        <v>8.2200000000000006</v>
      </c>
      <c r="G26">
        <f t="shared" si="0"/>
        <v>1.9400000000000004</v>
      </c>
      <c r="H26" s="3">
        <f t="shared" si="4"/>
        <v>6.7209999999999992</v>
      </c>
      <c r="I26" s="3">
        <f t="shared" si="5"/>
        <v>7.9844444444444447</v>
      </c>
      <c r="J26" s="4">
        <f t="shared" si="6"/>
        <v>1.2634444444444455</v>
      </c>
      <c r="K26" s="9">
        <f t="shared" si="1"/>
        <v>6.6639999999999997</v>
      </c>
      <c r="L26" s="9">
        <f t="shared" si="2"/>
        <v>8.1560000000000006</v>
      </c>
      <c r="M26" s="9">
        <f t="shared" si="3"/>
        <v>1.4920000000000009</v>
      </c>
    </row>
    <row r="27" spans="1:13" x14ac:dyDescent="0.3">
      <c r="A27" s="1">
        <v>1768</v>
      </c>
      <c r="B27" s="1" t="s">
        <v>4</v>
      </c>
      <c r="C27" s="1" t="s">
        <v>5</v>
      </c>
      <c r="D27" s="1">
        <v>6.74</v>
      </c>
      <c r="E27">
        <v>6.78</v>
      </c>
      <c r="G27">
        <f t="shared" si="0"/>
        <v>4.0000000000000036E-2</v>
      </c>
      <c r="H27" s="3">
        <f t="shared" si="4"/>
        <v>6.7860000000000014</v>
      </c>
      <c r="I27" s="3">
        <f t="shared" si="5"/>
        <v>8.1488888888888891</v>
      </c>
      <c r="J27" s="4">
        <f t="shared" si="6"/>
        <v>1.3628888888888877</v>
      </c>
      <c r="K27" s="9">
        <f t="shared" si="1"/>
        <v>7.0140000000000002</v>
      </c>
      <c r="L27" s="9">
        <f t="shared" si="2"/>
        <v>8.0120000000000005</v>
      </c>
      <c r="M27" s="9">
        <f t="shared" si="3"/>
        <v>0.99800000000000022</v>
      </c>
    </row>
    <row r="28" spans="1:13" x14ac:dyDescent="0.3">
      <c r="A28" s="1">
        <v>1769</v>
      </c>
      <c r="B28" s="1" t="s">
        <v>4</v>
      </c>
      <c r="C28" s="1" t="s">
        <v>5</v>
      </c>
      <c r="D28" s="1">
        <v>6.94</v>
      </c>
      <c r="E28">
        <v>7.69</v>
      </c>
      <c r="G28">
        <f t="shared" si="0"/>
        <v>0.75</v>
      </c>
      <c r="H28" s="3">
        <f t="shared" si="4"/>
        <v>6.8</v>
      </c>
      <c r="I28" s="3">
        <f t="shared" si="5"/>
        <v>8.0144444444444431</v>
      </c>
      <c r="J28" s="4">
        <f t="shared" si="6"/>
        <v>1.2144444444444433</v>
      </c>
      <c r="K28" s="9">
        <f t="shared" si="1"/>
        <v>6.93</v>
      </c>
      <c r="L28" s="9">
        <f t="shared" si="2"/>
        <v>7.87</v>
      </c>
      <c r="M28" s="9">
        <f t="shared" si="3"/>
        <v>0.94000000000000039</v>
      </c>
    </row>
    <row r="29" spans="1:13" x14ac:dyDescent="0.3">
      <c r="A29" s="1">
        <v>1770</v>
      </c>
      <c r="B29" s="1" t="s">
        <v>4</v>
      </c>
      <c r="C29" s="1" t="s">
        <v>5</v>
      </c>
      <c r="D29" s="1">
        <v>6.99</v>
      </c>
      <c r="E29">
        <v>7.69</v>
      </c>
      <c r="G29">
        <f t="shared" si="0"/>
        <v>0.70000000000000018</v>
      </c>
      <c r="H29" s="3">
        <f t="shared" si="4"/>
        <v>6.9459999999999997</v>
      </c>
      <c r="I29" s="3">
        <f t="shared" si="5"/>
        <v>8.07</v>
      </c>
      <c r="J29" s="4">
        <f t="shared" si="6"/>
        <v>1.1240000000000006</v>
      </c>
      <c r="K29" s="9">
        <f t="shared" si="1"/>
        <v>6.9820000000000011</v>
      </c>
      <c r="L29" s="9">
        <f t="shared" si="2"/>
        <v>7.7580000000000009</v>
      </c>
      <c r="M29" s="9">
        <f t="shared" si="3"/>
        <v>0.7759999999999998</v>
      </c>
    </row>
    <row r="30" spans="1:13" x14ac:dyDescent="0.3">
      <c r="A30" s="1">
        <v>1771</v>
      </c>
      <c r="B30" s="1" t="s">
        <v>4</v>
      </c>
      <c r="C30" s="1" t="s">
        <v>5</v>
      </c>
      <c r="D30" s="1">
        <v>7.72</v>
      </c>
      <c r="E30">
        <v>7.85</v>
      </c>
      <c r="G30">
        <f t="shared" si="0"/>
        <v>0.12999999999999989</v>
      </c>
      <c r="H30" s="3">
        <f t="shared" si="4"/>
        <v>6.9130000000000011</v>
      </c>
      <c r="I30" s="3">
        <f t="shared" si="5"/>
        <v>7.9499999999999993</v>
      </c>
      <c r="J30" s="4">
        <f t="shared" si="6"/>
        <v>1.0369999999999981</v>
      </c>
      <c r="K30" s="9">
        <f t="shared" si="1"/>
        <v>6.9340000000000002</v>
      </c>
      <c r="L30" s="9">
        <f t="shared" si="2"/>
        <v>7.6460000000000008</v>
      </c>
      <c r="M30" s="9">
        <f t="shared" si="3"/>
        <v>0.71200000000000063</v>
      </c>
    </row>
    <row r="31" spans="1:13" x14ac:dyDescent="0.3">
      <c r="A31" s="1">
        <v>1772</v>
      </c>
      <c r="B31" s="1" t="s">
        <v>4</v>
      </c>
      <c r="C31" s="1" t="s">
        <v>5</v>
      </c>
      <c r="D31" s="1">
        <v>7.44</v>
      </c>
      <c r="E31">
        <v>8.19</v>
      </c>
      <c r="G31">
        <f t="shared" si="0"/>
        <v>0.74999999999999911</v>
      </c>
      <c r="H31" s="3">
        <f t="shared" si="4"/>
        <v>6.9150000000000009</v>
      </c>
      <c r="I31" s="3">
        <f t="shared" si="5"/>
        <v>7.865555555555555</v>
      </c>
      <c r="J31" s="4">
        <f t="shared" si="6"/>
        <v>0.95055555555555404</v>
      </c>
      <c r="K31" s="9">
        <f t="shared" si="1"/>
        <v>7.1659999999999995</v>
      </c>
      <c r="L31" s="9">
        <f t="shared" si="2"/>
        <v>7.6399999999999988</v>
      </c>
      <c r="M31" s="9">
        <f t="shared" si="3"/>
        <v>0.47399999999999931</v>
      </c>
    </row>
    <row r="32" spans="1:13" x14ac:dyDescent="0.3">
      <c r="A32" s="1">
        <v>1773</v>
      </c>
      <c r="B32" s="1" t="s">
        <v>4</v>
      </c>
      <c r="C32" s="1" t="s">
        <v>5</v>
      </c>
      <c r="D32" s="1">
        <v>7.97</v>
      </c>
      <c r="E32">
        <v>8.2200000000000006</v>
      </c>
      <c r="G32">
        <f t="shared" si="0"/>
        <v>0.25000000000000089</v>
      </c>
      <c r="H32" s="3">
        <f t="shared" si="4"/>
        <v>7.2129999999999992</v>
      </c>
      <c r="I32" s="3">
        <f t="shared" si="5"/>
        <v>7.942222222222223</v>
      </c>
      <c r="J32" s="4">
        <f t="shared" si="6"/>
        <v>0.72922222222222377</v>
      </c>
      <c r="K32" s="9">
        <f t="shared" si="1"/>
        <v>7.4120000000000008</v>
      </c>
      <c r="L32" s="9">
        <f t="shared" si="2"/>
        <v>7.9279999999999999</v>
      </c>
      <c r="M32" s="9">
        <f t="shared" si="3"/>
        <v>0.51599999999999913</v>
      </c>
    </row>
    <row r="33" spans="1:13" x14ac:dyDescent="0.3">
      <c r="A33" s="1">
        <v>1774</v>
      </c>
      <c r="B33" s="1" t="s">
        <v>4</v>
      </c>
      <c r="C33" s="1" t="s">
        <v>5</v>
      </c>
      <c r="D33" s="1">
        <v>7.35</v>
      </c>
      <c r="E33">
        <v>8.77</v>
      </c>
      <c r="G33">
        <f t="shared" si="0"/>
        <v>1.42</v>
      </c>
      <c r="H33" s="3">
        <f t="shared" si="4"/>
        <v>7.2119999999999989</v>
      </c>
      <c r="I33" s="3">
        <f t="shared" si="5"/>
        <v>7.9222222222222216</v>
      </c>
      <c r="J33" s="4">
        <f t="shared" si="6"/>
        <v>0.71022222222222275</v>
      </c>
      <c r="K33" s="9">
        <f t="shared" si="1"/>
        <v>7.4939999999999998</v>
      </c>
      <c r="L33" s="9">
        <f t="shared" si="2"/>
        <v>8.1440000000000001</v>
      </c>
      <c r="M33" s="9">
        <f t="shared" si="3"/>
        <v>0.65000000000000036</v>
      </c>
    </row>
    <row r="34" spans="1:13" x14ac:dyDescent="0.3">
      <c r="A34" s="1">
        <v>1775</v>
      </c>
      <c r="B34" s="1" t="s">
        <v>4</v>
      </c>
      <c r="C34" s="1" t="s">
        <v>5</v>
      </c>
      <c r="D34" s="1">
        <v>8.08</v>
      </c>
      <c r="E34">
        <v>9.18</v>
      </c>
      <c r="G34">
        <f t="shared" si="0"/>
        <v>1.0999999999999996</v>
      </c>
      <c r="H34" s="3">
        <f t="shared" si="4"/>
        <v>7.3469999999999995</v>
      </c>
      <c r="I34" s="3">
        <f t="shared" si="5"/>
        <v>7.98</v>
      </c>
      <c r="J34" s="4">
        <f t="shared" si="6"/>
        <v>0.6330000000000009</v>
      </c>
      <c r="K34" s="9">
        <f t="shared" si="1"/>
        <v>7.7119999999999989</v>
      </c>
      <c r="L34" s="9">
        <f t="shared" si="2"/>
        <v>8.4420000000000002</v>
      </c>
      <c r="M34" s="9">
        <f t="shared" si="3"/>
        <v>0.73000000000000131</v>
      </c>
    </row>
    <row r="35" spans="1:13" x14ac:dyDescent="0.3">
      <c r="A35" s="1">
        <v>1776</v>
      </c>
      <c r="B35" s="1" t="s">
        <v>4</v>
      </c>
      <c r="C35" s="1" t="s">
        <v>5</v>
      </c>
      <c r="D35" s="1">
        <v>6.83</v>
      </c>
      <c r="E35">
        <v>8.3000000000000007</v>
      </c>
      <c r="G35">
        <f t="shared" si="0"/>
        <v>1.4700000000000006</v>
      </c>
      <c r="H35" s="3">
        <f t="shared" si="4"/>
        <v>7.234</v>
      </c>
      <c r="I35" s="3">
        <f t="shared" si="5"/>
        <v>8.0655555555555551</v>
      </c>
      <c r="J35" s="4">
        <f t="shared" si="6"/>
        <v>0.83155555555555516</v>
      </c>
      <c r="K35" s="9">
        <f t="shared" si="1"/>
        <v>7.5339999999999989</v>
      </c>
      <c r="L35" s="9">
        <f t="shared" si="2"/>
        <v>8.532</v>
      </c>
      <c r="M35" s="9">
        <f t="shared" si="3"/>
        <v>0.99800000000000111</v>
      </c>
    </row>
    <row r="36" spans="1:13" x14ac:dyDescent="0.3">
      <c r="A36" s="1">
        <v>1777</v>
      </c>
      <c r="B36" s="1" t="s">
        <v>4</v>
      </c>
      <c r="C36" s="1" t="s">
        <v>5</v>
      </c>
      <c r="D36" s="1">
        <v>6.56</v>
      </c>
      <c r="E36">
        <v>8.26</v>
      </c>
      <c r="G36">
        <f t="shared" si="0"/>
        <v>1.7000000000000002</v>
      </c>
      <c r="H36" s="3">
        <f t="shared" si="4"/>
        <v>7.2620000000000005</v>
      </c>
      <c r="I36" s="3">
        <f t="shared" si="5"/>
        <v>8.0744444444444454</v>
      </c>
      <c r="J36" s="4">
        <f t="shared" si="6"/>
        <v>0.81244444444444497</v>
      </c>
      <c r="K36" s="9">
        <f t="shared" si="1"/>
        <v>7.3579999999999997</v>
      </c>
      <c r="L36" s="9">
        <f t="shared" si="2"/>
        <v>8.5459999999999994</v>
      </c>
      <c r="M36" s="9">
        <f t="shared" si="3"/>
        <v>1.1879999999999997</v>
      </c>
    </row>
    <row r="37" spans="1:13" x14ac:dyDescent="0.3">
      <c r="A37" s="1">
        <v>1778</v>
      </c>
      <c r="B37" s="1" t="s">
        <v>4</v>
      </c>
      <c r="C37" s="1" t="s">
        <v>5</v>
      </c>
      <c r="D37" s="1">
        <v>4.75</v>
      </c>
      <c r="E37">
        <v>8.5399999999999991</v>
      </c>
      <c r="G37">
        <f t="shared" si="0"/>
        <v>3.7899999999999991</v>
      </c>
      <c r="H37" s="3">
        <f t="shared" si="4"/>
        <v>7.0629999999999997</v>
      </c>
      <c r="I37" s="3">
        <f t="shared" si="5"/>
        <v>8.2388888888888889</v>
      </c>
      <c r="J37" s="4">
        <f t="shared" si="6"/>
        <v>1.1758888888888892</v>
      </c>
      <c r="K37" s="9">
        <f t="shared" si="1"/>
        <v>6.7139999999999986</v>
      </c>
      <c r="L37" s="9">
        <f t="shared" si="2"/>
        <v>8.61</v>
      </c>
      <c r="M37" s="9">
        <f t="shared" si="3"/>
        <v>1.8960000000000008</v>
      </c>
    </row>
    <row r="38" spans="1:13" x14ac:dyDescent="0.3">
      <c r="A38" s="1">
        <v>1779</v>
      </c>
      <c r="B38" s="1" t="s">
        <v>4</v>
      </c>
      <c r="C38" s="1" t="s">
        <v>5</v>
      </c>
      <c r="D38" s="1">
        <v>-2.31</v>
      </c>
      <c r="E38">
        <v>8.98</v>
      </c>
      <c r="G38">
        <f t="shared" si="0"/>
        <v>11.290000000000001</v>
      </c>
      <c r="H38" s="3">
        <f t="shared" si="4"/>
        <v>6.1379999999999999</v>
      </c>
      <c r="I38" s="3">
        <f t="shared" si="5"/>
        <v>8.3333333333333339</v>
      </c>
      <c r="J38" s="4">
        <f t="shared" si="6"/>
        <v>2.195333333333334</v>
      </c>
      <c r="K38" s="9">
        <f t="shared" si="1"/>
        <v>4.782</v>
      </c>
      <c r="L38" s="9">
        <f t="shared" si="2"/>
        <v>8.652000000000001</v>
      </c>
      <c r="M38" s="9">
        <f t="shared" si="3"/>
        <v>3.870000000000001</v>
      </c>
    </row>
    <row r="39" spans="1:13" x14ac:dyDescent="0.3">
      <c r="A39" s="1">
        <v>1780</v>
      </c>
      <c r="B39" s="1" t="s">
        <v>4</v>
      </c>
      <c r="C39" s="1" t="s">
        <v>5</v>
      </c>
      <c r="D39" s="1"/>
      <c r="E39">
        <v>9.43</v>
      </c>
      <c r="H39" s="3">
        <f t="shared" si="4"/>
        <v>6.043333333333333</v>
      </c>
      <c r="I39" s="3">
        <f t="shared" si="5"/>
        <v>8.4766666666666666</v>
      </c>
      <c r="J39" s="4">
        <f t="shared" si="6"/>
        <v>2.4333333333333336</v>
      </c>
      <c r="K39" s="9">
        <f t="shared" si="1"/>
        <v>3.9575</v>
      </c>
      <c r="L39" s="9">
        <f t="shared" si="2"/>
        <v>8.702</v>
      </c>
      <c r="M39" s="9">
        <f t="shared" si="3"/>
        <v>4.7445000000000004</v>
      </c>
    </row>
    <row r="40" spans="1:13" x14ac:dyDescent="0.3">
      <c r="A40" s="1">
        <v>1781</v>
      </c>
      <c r="B40" s="1" t="s">
        <v>4</v>
      </c>
      <c r="C40" s="1" t="s">
        <v>5</v>
      </c>
      <c r="D40" s="1">
        <v>7.61</v>
      </c>
      <c r="E40">
        <v>8.1</v>
      </c>
      <c r="G40">
        <f t="shared" si="0"/>
        <v>0.48999999999999932</v>
      </c>
      <c r="H40" s="3">
        <f t="shared" si="4"/>
        <v>6.0311111111111106</v>
      </c>
      <c r="I40" s="3">
        <f t="shared" si="5"/>
        <v>8.6522222222222229</v>
      </c>
      <c r="J40" s="4">
        <f t="shared" si="6"/>
        <v>2.6211111111111123</v>
      </c>
      <c r="K40" s="9">
        <f t="shared" si="1"/>
        <v>4.1524999999999999</v>
      </c>
      <c r="L40" s="9">
        <f t="shared" si="2"/>
        <v>8.661999999999999</v>
      </c>
      <c r="M40" s="9">
        <f t="shared" si="3"/>
        <v>4.5094999999999992</v>
      </c>
    </row>
    <row r="41" spans="1:13" x14ac:dyDescent="0.3">
      <c r="A41" s="1">
        <v>1782</v>
      </c>
      <c r="B41" s="1" t="s">
        <v>4</v>
      </c>
      <c r="C41" s="1" t="s">
        <v>5</v>
      </c>
      <c r="D41" s="1">
        <v>6.98</v>
      </c>
      <c r="E41">
        <v>7.9</v>
      </c>
      <c r="G41">
        <f t="shared" si="0"/>
        <v>0.91999999999999993</v>
      </c>
      <c r="H41" s="3">
        <f t="shared" si="4"/>
        <v>5.9799999999999995</v>
      </c>
      <c r="I41" s="3">
        <f t="shared" si="5"/>
        <v>8.6422222222222231</v>
      </c>
      <c r="J41" s="4">
        <f t="shared" si="6"/>
        <v>2.6622222222222236</v>
      </c>
      <c r="K41" s="9">
        <f t="shared" si="1"/>
        <v>4.2575000000000003</v>
      </c>
      <c r="L41" s="9">
        <f t="shared" si="2"/>
        <v>8.59</v>
      </c>
      <c r="M41" s="9">
        <f t="shared" si="3"/>
        <v>4.3324999999999996</v>
      </c>
    </row>
    <row r="42" spans="1:13" x14ac:dyDescent="0.3">
      <c r="A42" s="1">
        <v>1783</v>
      </c>
      <c r="B42" s="1" t="s">
        <v>4</v>
      </c>
      <c r="C42" s="1" t="s">
        <v>5</v>
      </c>
      <c r="D42" s="1">
        <v>6.64</v>
      </c>
      <c r="E42">
        <v>7.68</v>
      </c>
      <c r="G42">
        <f t="shared" si="0"/>
        <v>1.04</v>
      </c>
      <c r="H42" s="3">
        <f t="shared" si="4"/>
        <v>5.8322222222222218</v>
      </c>
      <c r="I42" s="3">
        <f t="shared" si="5"/>
        <v>8.6066666666666674</v>
      </c>
      <c r="J42" s="4">
        <f t="shared" si="6"/>
        <v>2.7744444444444456</v>
      </c>
      <c r="K42" s="9">
        <f t="shared" si="1"/>
        <v>4.7300000000000004</v>
      </c>
      <c r="L42" s="9">
        <f t="shared" si="2"/>
        <v>8.4179999999999993</v>
      </c>
      <c r="M42" s="9">
        <f t="shared" si="3"/>
        <v>3.6879999999999988</v>
      </c>
    </row>
    <row r="43" spans="1:13" x14ac:dyDescent="0.3">
      <c r="A43" s="1">
        <v>1784</v>
      </c>
      <c r="B43" s="1" t="s">
        <v>4</v>
      </c>
      <c r="C43" s="1" t="s">
        <v>5</v>
      </c>
      <c r="D43" s="1">
        <v>6.24</v>
      </c>
      <c r="E43">
        <v>7.86</v>
      </c>
      <c r="G43">
        <f t="shared" si="0"/>
        <v>1.62</v>
      </c>
      <c r="H43" s="3">
        <f t="shared" si="4"/>
        <v>5.7088888888888896</v>
      </c>
      <c r="I43" s="3">
        <f t="shared" si="5"/>
        <v>8.4855555555555569</v>
      </c>
      <c r="J43" s="4">
        <f t="shared" si="6"/>
        <v>2.7766666666666673</v>
      </c>
      <c r="K43" s="9">
        <f t="shared" si="1"/>
        <v>6.8674999999999997</v>
      </c>
      <c r="L43" s="9">
        <f t="shared" si="2"/>
        <v>8.1939999999999991</v>
      </c>
      <c r="M43" s="9">
        <f t="shared" si="3"/>
        <v>1.3264999999999993</v>
      </c>
    </row>
    <row r="44" spans="1:13" x14ac:dyDescent="0.3">
      <c r="A44" s="1">
        <v>1785</v>
      </c>
      <c r="B44" s="1" t="s">
        <v>4</v>
      </c>
      <c r="C44" s="1" t="s">
        <v>5</v>
      </c>
      <c r="D44" s="1">
        <v>6.32</v>
      </c>
      <c r="E44">
        <v>7.36</v>
      </c>
      <c r="G44">
        <f t="shared" si="0"/>
        <v>1.04</v>
      </c>
      <c r="H44" s="3">
        <f t="shared" si="4"/>
        <v>5.5133333333333336</v>
      </c>
      <c r="I44" s="3">
        <f t="shared" si="5"/>
        <v>8.3388888888888886</v>
      </c>
      <c r="J44" s="4">
        <f t="shared" si="6"/>
        <v>2.8255555555555549</v>
      </c>
      <c r="K44" s="9">
        <f t="shared" si="1"/>
        <v>6.758</v>
      </c>
      <c r="L44" s="9">
        <f t="shared" si="2"/>
        <v>7.7799999999999994</v>
      </c>
      <c r="M44" s="9">
        <f t="shared" si="3"/>
        <v>1.0219999999999994</v>
      </c>
    </row>
    <row r="45" spans="1:13" x14ac:dyDescent="0.3">
      <c r="A45" s="1">
        <v>1786</v>
      </c>
      <c r="B45" s="1" t="s">
        <v>4</v>
      </c>
      <c r="C45" s="1" t="s">
        <v>5</v>
      </c>
      <c r="D45" s="1">
        <v>6.81</v>
      </c>
      <c r="E45">
        <v>8.26</v>
      </c>
      <c r="G45">
        <f t="shared" si="0"/>
        <v>1.4500000000000002</v>
      </c>
      <c r="H45" s="3">
        <f t="shared" si="4"/>
        <v>5.5111111111111111</v>
      </c>
      <c r="I45" s="3">
        <f t="shared" si="5"/>
        <v>8.2344444444444438</v>
      </c>
      <c r="J45" s="4">
        <f t="shared" si="6"/>
        <v>2.7233333333333327</v>
      </c>
      <c r="K45" s="9">
        <f t="shared" si="1"/>
        <v>6.5980000000000008</v>
      </c>
      <c r="L45" s="9">
        <f t="shared" si="2"/>
        <v>7.8120000000000003</v>
      </c>
      <c r="M45" s="9">
        <f t="shared" si="3"/>
        <v>1.2139999999999995</v>
      </c>
    </row>
    <row r="46" spans="1:13" x14ac:dyDescent="0.3">
      <c r="A46" s="1">
        <v>1787</v>
      </c>
      <c r="B46" s="1" t="s">
        <v>4</v>
      </c>
      <c r="C46" s="1" t="s">
        <v>5</v>
      </c>
      <c r="D46" s="1">
        <v>6.81</v>
      </c>
      <c r="E46">
        <v>8.0299999999999994</v>
      </c>
      <c r="G46">
        <f t="shared" si="0"/>
        <v>1.2199999999999998</v>
      </c>
      <c r="H46" s="3">
        <f t="shared" si="4"/>
        <v>5.5388888888888896</v>
      </c>
      <c r="I46" s="3">
        <f t="shared" si="5"/>
        <v>8.2344444444444438</v>
      </c>
      <c r="J46" s="4">
        <f t="shared" si="6"/>
        <v>2.6955555555555542</v>
      </c>
      <c r="K46" s="9">
        <f t="shared" si="1"/>
        <v>6.5640000000000001</v>
      </c>
      <c r="L46" s="9">
        <f t="shared" si="2"/>
        <v>7.8379999999999992</v>
      </c>
      <c r="M46" s="9">
        <f t="shared" si="3"/>
        <v>1.2739999999999991</v>
      </c>
    </row>
    <row r="47" spans="1:13" x14ac:dyDescent="0.3">
      <c r="A47" s="1">
        <v>1788</v>
      </c>
      <c r="B47" s="1" t="s">
        <v>4</v>
      </c>
      <c r="C47" s="1" t="s">
        <v>5</v>
      </c>
      <c r="D47" s="1">
        <v>7.6</v>
      </c>
      <c r="E47">
        <v>8.4499999999999993</v>
      </c>
      <c r="G47">
        <f t="shared" si="0"/>
        <v>0.84999999999999964</v>
      </c>
      <c r="H47" s="3">
        <f t="shared" si="4"/>
        <v>5.855555555555557</v>
      </c>
      <c r="I47" s="3">
        <f t="shared" si="5"/>
        <v>8.1777777777777771</v>
      </c>
      <c r="J47" s="4">
        <f t="shared" si="6"/>
        <v>2.3222222222222202</v>
      </c>
      <c r="K47" s="9">
        <f t="shared" si="1"/>
        <v>6.7560000000000002</v>
      </c>
      <c r="L47" s="9">
        <f t="shared" si="2"/>
        <v>7.9919999999999991</v>
      </c>
      <c r="M47" s="9">
        <f t="shared" si="3"/>
        <v>1.2359999999999989</v>
      </c>
    </row>
    <row r="48" spans="1:13" x14ac:dyDescent="0.3">
      <c r="A48" s="1">
        <v>1789</v>
      </c>
      <c r="B48" s="1" t="s">
        <v>4</v>
      </c>
      <c r="C48" s="1" t="s">
        <v>5</v>
      </c>
      <c r="D48" s="1">
        <v>7.25</v>
      </c>
      <c r="E48">
        <v>8.33</v>
      </c>
      <c r="G48">
        <f t="shared" si="0"/>
        <v>1.08</v>
      </c>
      <c r="H48" s="3">
        <f t="shared" si="4"/>
        <v>6.9177777777777782</v>
      </c>
      <c r="I48" s="3">
        <f t="shared" si="5"/>
        <v>8.1188888888888879</v>
      </c>
      <c r="J48" s="4">
        <f t="shared" si="6"/>
        <v>1.2011111111111097</v>
      </c>
      <c r="K48" s="9">
        <f t="shared" si="1"/>
        <v>6.9580000000000002</v>
      </c>
      <c r="L48" s="9">
        <f t="shared" si="2"/>
        <v>8.0859999999999985</v>
      </c>
      <c r="M48" s="9">
        <f t="shared" si="3"/>
        <v>1.1279999999999983</v>
      </c>
    </row>
    <row r="49" spans="1:13" x14ac:dyDescent="0.3">
      <c r="A49" s="1">
        <v>1790</v>
      </c>
      <c r="B49" s="1" t="s">
        <v>4</v>
      </c>
      <c r="C49" s="1" t="s">
        <v>5</v>
      </c>
      <c r="D49" s="1">
        <v>7.22</v>
      </c>
      <c r="E49">
        <v>7.98</v>
      </c>
      <c r="G49">
        <f t="shared" si="0"/>
        <v>0.76000000000000068</v>
      </c>
      <c r="H49" s="3">
        <f t="shared" si="4"/>
        <v>6.9480000000000004</v>
      </c>
      <c r="I49" s="3">
        <f t="shared" si="5"/>
        <v>7.9966666666666661</v>
      </c>
      <c r="J49" s="4">
        <f t="shared" si="6"/>
        <v>1.0486666666666657</v>
      </c>
      <c r="K49" s="9">
        <f t="shared" si="1"/>
        <v>7.1379999999999999</v>
      </c>
      <c r="L49" s="9">
        <f t="shared" si="2"/>
        <v>8.2099999999999991</v>
      </c>
      <c r="M49" s="9">
        <f t="shared" si="3"/>
        <v>1.0719999999999992</v>
      </c>
    </row>
    <row r="50" spans="1:13" x14ac:dyDescent="0.3">
      <c r="A50" s="1">
        <v>1791</v>
      </c>
      <c r="B50" s="1" t="s">
        <v>4</v>
      </c>
      <c r="C50" s="1" t="s">
        <v>5</v>
      </c>
      <c r="D50" s="1">
        <v>7.11</v>
      </c>
      <c r="E50">
        <v>8.23</v>
      </c>
      <c r="G50">
        <f t="shared" si="0"/>
        <v>1.1200000000000001</v>
      </c>
      <c r="H50" s="3">
        <f t="shared" si="4"/>
        <v>6.8980000000000006</v>
      </c>
      <c r="I50" s="3">
        <f t="shared" si="5"/>
        <v>7.9833333333333343</v>
      </c>
      <c r="J50" s="4">
        <f t="shared" si="6"/>
        <v>1.0853333333333337</v>
      </c>
      <c r="K50" s="9">
        <f t="shared" si="1"/>
        <v>7.1980000000000004</v>
      </c>
      <c r="L50" s="9">
        <f t="shared" si="2"/>
        <v>8.2039999999999988</v>
      </c>
      <c r="M50" s="9">
        <f t="shared" si="3"/>
        <v>1.0059999999999985</v>
      </c>
    </row>
    <row r="51" spans="1:13" x14ac:dyDescent="0.3">
      <c r="A51" s="1">
        <v>1792</v>
      </c>
      <c r="B51" s="1" t="s">
        <v>4</v>
      </c>
      <c r="C51" s="1" t="s">
        <v>5</v>
      </c>
      <c r="D51" s="1">
        <v>6.47</v>
      </c>
      <c r="E51">
        <v>8.09</v>
      </c>
      <c r="G51">
        <f t="shared" si="0"/>
        <v>1.62</v>
      </c>
      <c r="H51" s="3">
        <f t="shared" si="4"/>
        <v>6.8469999999999995</v>
      </c>
      <c r="I51" s="3">
        <f t="shared" si="5"/>
        <v>8.0200000000000014</v>
      </c>
      <c r="J51" s="4">
        <f t="shared" si="6"/>
        <v>1.1730000000000018</v>
      </c>
      <c r="K51" s="9">
        <f t="shared" si="1"/>
        <v>7.13</v>
      </c>
      <c r="L51" s="9">
        <f t="shared" si="2"/>
        <v>8.2159999999999993</v>
      </c>
      <c r="M51" s="9">
        <f t="shared" si="3"/>
        <v>1.0859999999999994</v>
      </c>
    </row>
    <row r="52" spans="1:13" x14ac:dyDescent="0.3">
      <c r="A52" s="1">
        <v>1793</v>
      </c>
      <c r="B52" s="1" t="s">
        <v>4</v>
      </c>
      <c r="C52" s="1" t="s">
        <v>5</v>
      </c>
      <c r="D52" s="1">
        <v>7.81</v>
      </c>
      <c r="E52">
        <v>8.23</v>
      </c>
      <c r="G52">
        <f t="shared" si="0"/>
        <v>0.42000000000000082</v>
      </c>
      <c r="H52" s="3">
        <f t="shared" si="4"/>
        <v>6.9640000000000004</v>
      </c>
      <c r="I52" s="3">
        <f t="shared" si="5"/>
        <v>8.0655555555555551</v>
      </c>
      <c r="J52" s="4">
        <f t="shared" si="6"/>
        <v>1.1015555555555547</v>
      </c>
      <c r="K52" s="9">
        <f t="shared" si="1"/>
        <v>7.1719999999999997</v>
      </c>
      <c r="L52" s="9">
        <f t="shared" si="2"/>
        <v>8.1720000000000006</v>
      </c>
      <c r="M52" s="9">
        <f t="shared" si="3"/>
        <v>1.0000000000000009</v>
      </c>
    </row>
    <row r="53" spans="1:13" x14ac:dyDescent="0.3">
      <c r="A53" s="1">
        <v>1794</v>
      </c>
      <c r="B53" s="1" t="s">
        <v>4</v>
      </c>
      <c r="C53" s="1" t="s">
        <v>5</v>
      </c>
      <c r="D53" s="1">
        <v>7.76</v>
      </c>
      <c r="E53">
        <v>8.5299999999999994</v>
      </c>
      <c r="G53">
        <f t="shared" si="0"/>
        <v>0.76999999999999957</v>
      </c>
      <c r="H53" s="3">
        <f t="shared" si="4"/>
        <v>7.1159999999999997</v>
      </c>
      <c r="I53" s="3">
        <f t="shared" si="5"/>
        <v>8.1066666666666674</v>
      </c>
      <c r="J53" s="4">
        <f t="shared" si="6"/>
        <v>0.99066666666666769</v>
      </c>
      <c r="K53" s="9">
        <f t="shared" si="1"/>
        <v>7.2739999999999991</v>
      </c>
      <c r="L53" s="9">
        <f t="shared" si="2"/>
        <v>8.2119999999999997</v>
      </c>
      <c r="M53" s="9">
        <f t="shared" si="3"/>
        <v>0.93800000000000061</v>
      </c>
    </row>
    <row r="54" spans="1:13" x14ac:dyDescent="0.3">
      <c r="A54" s="1">
        <v>1795</v>
      </c>
      <c r="B54" s="1" t="s">
        <v>4</v>
      </c>
      <c r="C54" s="1" t="s">
        <v>5</v>
      </c>
      <c r="D54" s="1">
        <v>7.02</v>
      </c>
      <c r="E54">
        <v>8.35</v>
      </c>
      <c r="G54">
        <f t="shared" si="0"/>
        <v>1.33</v>
      </c>
      <c r="H54" s="3">
        <f t="shared" si="4"/>
        <v>7.1859999999999999</v>
      </c>
      <c r="I54" s="3">
        <f t="shared" si="5"/>
        <v>8.2366666666666681</v>
      </c>
      <c r="J54" s="4">
        <f t="shared" si="6"/>
        <v>1.0506666666666682</v>
      </c>
      <c r="K54" s="9">
        <f t="shared" si="1"/>
        <v>7.234</v>
      </c>
      <c r="L54" s="9">
        <f t="shared" si="2"/>
        <v>8.2859999999999996</v>
      </c>
      <c r="M54" s="9">
        <f t="shared" si="3"/>
        <v>1.0519999999999996</v>
      </c>
    </row>
    <row r="55" spans="1:13" x14ac:dyDescent="0.3">
      <c r="A55" s="1">
        <v>1796</v>
      </c>
      <c r="B55" s="1" t="s">
        <v>4</v>
      </c>
      <c r="C55" s="1" t="s">
        <v>5</v>
      </c>
      <c r="D55" s="1">
        <v>6.82</v>
      </c>
      <c r="E55">
        <v>8.27</v>
      </c>
      <c r="G55">
        <f t="shared" si="0"/>
        <v>1.4499999999999993</v>
      </c>
      <c r="H55" s="3">
        <f t="shared" si="4"/>
        <v>7.1870000000000003</v>
      </c>
      <c r="I55" s="3">
        <f t="shared" si="5"/>
        <v>8.2466666666666661</v>
      </c>
      <c r="J55" s="4">
        <f t="shared" si="6"/>
        <v>1.0596666666666659</v>
      </c>
      <c r="K55" s="9">
        <f t="shared" si="1"/>
        <v>7.1759999999999993</v>
      </c>
      <c r="L55" s="9">
        <f t="shared" si="2"/>
        <v>8.2940000000000005</v>
      </c>
      <c r="M55" s="9">
        <f t="shared" si="3"/>
        <v>1.1180000000000012</v>
      </c>
    </row>
    <row r="56" spans="1:13" x14ac:dyDescent="0.3">
      <c r="A56" s="1">
        <v>1797</v>
      </c>
      <c r="B56" s="1" t="s">
        <v>4</v>
      </c>
      <c r="C56" s="1" t="s">
        <v>5</v>
      </c>
      <c r="D56" s="1">
        <v>6.7</v>
      </c>
      <c r="E56">
        <v>8.51</v>
      </c>
      <c r="G56">
        <f t="shared" si="0"/>
        <v>1.8099999999999996</v>
      </c>
      <c r="H56" s="3">
        <f t="shared" si="4"/>
        <v>7.1760000000000002</v>
      </c>
      <c r="I56" s="3">
        <f t="shared" si="5"/>
        <v>8.2733333333333334</v>
      </c>
      <c r="J56" s="4">
        <f t="shared" si="6"/>
        <v>1.0973333333333333</v>
      </c>
      <c r="K56" s="9">
        <f t="shared" si="1"/>
        <v>7.2219999999999995</v>
      </c>
      <c r="L56" s="9">
        <f t="shared" si="2"/>
        <v>8.3779999999999983</v>
      </c>
      <c r="M56" s="9">
        <f t="shared" si="3"/>
        <v>1.1559999999999988</v>
      </c>
    </row>
    <row r="57" spans="1:13" x14ac:dyDescent="0.3">
      <c r="A57" s="1">
        <v>1798</v>
      </c>
      <c r="B57" s="1" t="s">
        <v>4</v>
      </c>
      <c r="C57" s="1" t="s">
        <v>5</v>
      </c>
      <c r="D57" s="1">
        <v>7.37</v>
      </c>
      <c r="E57">
        <v>8.67</v>
      </c>
      <c r="G57">
        <f t="shared" si="0"/>
        <v>1.2999999999999998</v>
      </c>
      <c r="H57" s="3">
        <f t="shared" si="4"/>
        <v>7.1530000000000005</v>
      </c>
      <c r="I57" s="3">
        <f t="shared" si="5"/>
        <v>8.2800000000000011</v>
      </c>
      <c r="J57" s="4">
        <f t="shared" si="6"/>
        <v>1.1270000000000007</v>
      </c>
      <c r="K57" s="9">
        <f t="shared" si="1"/>
        <v>7.1340000000000003</v>
      </c>
      <c r="L57" s="9">
        <f t="shared" si="2"/>
        <v>8.4659999999999993</v>
      </c>
      <c r="M57" s="9">
        <f t="shared" si="3"/>
        <v>1.331999999999999</v>
      </c>
    </row>
    <row r="58" spans="1:13" x14ac:dyDescent="0.3">
      <c r="A58" s="1">
        <v>1799</v>
      </c>
      <c r="B58" s="1" t="s">
        <v>4</v>
      </c>
      <c r="C58" s="1" t="s">
        <v>5</v>
      </c>
      <c r="D58" s="1">
        <v>6.85</v>
      </c>
      <c r="E58">
        <v>8.51</v>
      </c>
      <c r="G58">
        <f t="shared" si="0"/>
        <v>1.6600000000000001</v>
      </c>
      <c r="H58" s="3">
        <f t="shared" si="4"/>
        <v>7.1129999999999995</v>
      </c>
      <c r="I58" s="3">
        <f t="shared" si="5"/>
        <v>8.3177777777777795</v>
      </c>
      <c r="J58" s="4">
        <f t="shared" si="6"/>
        <v>1.2047777777777799</v>
      </c>
      <c r="K58" s="9">
        <f t="shared" si="1"/>
        <v>6.952</v>
      </c>
      <c r="L58" s="9">
        <f t="shared" si="2"/>
        <v>8.4619999999999997</v>
      </c>
      <c r="M58" s="9">
        <f t="shared" si="3"/>
        <v>1.5099999999999998</v>
      </c>
    </row>
    <row r="59" spans="1:13" x14ac:dyDescent="0.3">
      <c r="A59" s="1">
        <v>1800</v>
      </c>
      <c r="B59" s="1" t="s">
        <v>4</v>
      </c>
      <c r="C59" s="1" t="s">
        <v>5</v>
      </c>
      <c r="D59" s="1">
        <v>7.59</v>
      </c>
      <c r="E59">
        <v>8.48</v>
      </c>
      <c r="G59">
        <f t="shared" si="0"/>
        <v>0.89000000000000057</v>
      </c>
      <c r="H59" s="3">
        <f t="shared" si="4"/>
        <v>7.15</v>
      </c>
      <c r="I59" s="3">
        <f t="shared" si="5"/>
        <v>8.3766666666666669</v>
      </c>
      <c r="J59" s="4">
        <f t="shared" si="6"/>
        <v>1.2266666666666666</v>
      </c>
      <c r="K59" s="9">
        <f t="shared" si="1"/>
        <v>7.0659999999999998</v>
      </c>
      <c r="L59" s="9">
        <f t="shared" si="2"/>
        <v>8.4879999999999995</v>
      </c>
      <c r="M59" s="9">
        <f t="shared" si="3"/>
        <v>1.4219999999999997</v>
      </c>
    </row>
    <row r="60" spans="1:13" x14ac:dyDescent="0.3">
      <c r="A60" s="1">
        <v>1801</v>
      </c>
      <c r="B60" s="1" t="s">
        <v>4</v>
      </c>
      <c r="C60" s="1" t="s">
        <v>5</v>
      </c>
      <c r="D60" s="1">
        <v>8.01</v>
      </c>
      <c r="E60">
        <v>8.59</v>
      </c>
      <c r="G60">
        <f t="shared" si="0"/>
        <v>0.58000000000000007</v>
      </c>
      <c r="H60" s="3">
        <f t="shared" si="4"/>
        <v>7.24</v>
      </c>
      <c r="I60" s="3">
        <f t="shared" si="5"/>
        <v>8.4044444444444437</v>
      </c>
      <c r="J60" s="4">
        <f t="shared" si="6"/>
        <v>1.1644444444444435</v>
      </c>
      <c r="K60" s="9">
        <f t="shared" si="1"/>
        <v>7.3040000000000003</v>
      </c>
      <c r="L60" s="9">
        <f t="shared" si="2"/>
        <v>8.5520000000000014</v>
      </c>
      <c r="M60" s="9">
        <f t="shared" si="3"/>
        <v>1.2480000000000011</v>
      </c>
    </row>
    <row r="61" spans="1:13" x14ac:dyDescent="0.3">
      <c r="A61" s="1">
        <v>1802</v>
      </c>
      <c r="B61" s="1" t="s">
        <v>4</v>
      </c>
      <c r="C61" s="1" t="s">
        <v>5</v>
      </c>
      <c r="D61" s="1">
        <v>8.24</v>
      </c>
      <c r="E61">
        <v>8.58</v>
      </c>
      <c r="G61">
        <f t="shared" si="0"/>
        <v>0.33999999999999986</v>
      </c>
      <c r="H61" s="3">
        <f t="shared" si="4"/>
        <v>7.4169999999999998</v>
      </c>
      <c r="I61" s="3">
        <f t="shared" si="5"/>
        <v>8.4600000000000009</v>
      </c>
      <c r="J61" s="4">
        <f t="shared" si="6"/>
        <v>1.043000000000001</v>
      </c>
      <c r="K61" s="9">
        <f t="shared" si="1"/>
        <v>7.6120000000000001</v>
      </c>
      <c r="L61" s="9">
        <f t="shared" si="2"/>
        <v>8.5659999999999989</v>
      </c>
      <c r="M61" s="9">
        <f t="shared" si="3"/>
        <v>0.95399999999999885</v>
      </c>
    </row>
    <row r="62" spans="1:13" x14ac:dyDescent="0.3">
      <c r="A62" s="1">
        <v>1803</v>
      </c>
      <c r="B62" s="1" t="s">
        <v>4</v>
      </c>
      <c r="C62" s="1" t="s">
        <v>5</v>
      </c>
      <c r="D62" s="1">
        <v>7.81</v>
      </c>
      <c r="E62">
        <v>8.5</v>
      </c>
      <c r="G62">
        <f t="shared" si="0"/>
        <v>0.69000000000000039</v>
      </c>
      <c r="H62" s="3">
        <f t="shared" si="4"/>
        <v>7.4169999999999998</v>
      </c>
      <c r="I62" s="3">
        <f t="shared" si="5"/>
        <v>8.4988888888888887</v>
      </c>
      <c r="J62" s="4">
        <f t="shared" si="6"/>
        <v>1.0818888888888889</v>
      </c>
      <c r="K62" s="9">
        <f t="shared" si="1"/>
        <v>7.7</v>
      </c>
      <c r="L62" s="9">
        <f t="shared" si="2"/>
        <v>8.532</v>
      </c>
      <c r="M62" s="9">
        <f t="shared" si="3"/>
        <v>0.83199999999999985</v>
      </c>
    </row>
    <row r="63" spans="1:13" x14ac:dyDescent="0.3">
      <c r="A63" s="1">
        <v>1804</v>
      </c>
      <c r="B63" s="1" t="s">
        <v>4</v>
      </c>
      <c r="C63" s="1" t="s">
        <v>5</v>
      </c>
      <c r="D63" s="1">
        <v>7.43</v>
      </c>
      <c r="E63">
        <v>8.84</v>
      </c>
      <c r="G63">
        <f t="shared" si="0"/>
        <v>1.4100000000000001</v>
      </c>
      <c r="H63" s="3">
        <f t="shared" si="4"/>
        <v>7.3840000000000003</v>
      </c>
      <c r="I63" s="3">
        <f t="shared" si="5"/>
        <v>8.4955555555555549</v>
      </c>
      <c r="J63" s="4">
        <f t="shared" si="6"/>
        <v>1.1115555555555545</v>
      </c>
      <c r="K63" s="9">
        <f t="shared" si="1"/>
        <v>7.8159999999999998</v>
      </c>
      <c r="L63" s="9">
        <f t="shared" si="2"/>
        <v>8.597999999999999</v>
      </c>
      <c r="M63" s="9">
        <f t="shared" si="3"/>
        <v>0.78199999999999914</v>
      </c>
    </row>
    <row r="64" spans="1:13" x14ac:dyDescent="0.3">
      <c r="A64" s="1">
        <v>1805</v>
      </c>
      <c r="B64" s="1" t="s">
        <v>4</v>
      </c>
      <c r="C64" s="1" t="s">
        <v>5</v>
      </c>
      <c r="D64" s="1">
        <v>8.26</v>
      </c>
      <c r="E64">
        <v>8.56</v>
      </c>
      <c r="G64">
        <f t="shared" si="0"/>
        <v>0.30000000000000071</v>
      </c>
      <c r="H64" s="3">
        <f t="shared" si="4"/>
        <v>7.508</v>
      </c>
      <c r="I64" s="3">
        <f t="shared" si="5"/>
        <v>8.5500000000000007</v>
      </c>
      <c r="J64" s="4">
        <f t="shared" si="6"/>
        <v>1.0420000000000007</v>
      </c>
      <c r="K64" s="9">
        <f t="shared" si="1"/>
        <v>7.95</v>
      </c>
      <c r="L64" s="9">
        <f t="shared" si="2"/>
        <v>8.6140000000000008</v>
      </c>
      <c r="M64" s="9">
        <f t="shared" si="3"/>
        <v>0.66400000000000059</v>
      </c>
    </row>
    <row r="65" spans="1:13" x14ac:dyDescent="0.3">
      <c r="A65" s="1">
        <v>1806</v>
      </c>
      <c r="B65" s="1" t="s">
        <v>4</v>
      </c>
      <c r="C65" s="1" t="s">
        <v>5</v>
      </c>
      <c r="D65" s="1">
        <v>7.05</v>
      </c>
      <c r="E65">
        <v>8.43</v>
      </c>
      <c r="G65">
        <f t="shared" si="0"/>
        <v>1.38</v>
      </c>
      <c r="H65" s="3">
        <f t="shared" si="4"/>
        <v>7.5310000000000006</v>
      </c>
      <c r="I65" s="3">
        <f t="shared" si="5"/>
        <v>8.5822222222222226</v>
      </c>
      <c r="J65" s="4">
        <f t="shared" si="6"/>
        <v>1.0512222222222221</v>
      </c>
      <c r="K65" s="9">
        <f t="shared" si="1"/>
        <v>7.758</v>
      </c>
      <c r="L65" s="9">
        <f t="shared" si="2"/>
        <v>8.581999999999999</v>
      </c>
      <c r="M65" s="9">
        <f t="shared" si="3"/>
        <v>0.82399999999999896</v>
      </c>
    </row>
    <row r="66" spans="1:13" x14ac:dyDescent="0.3">
      <c r="A66" s="1">
        <v>1807</v>
      </c>
      <c r="B66" s="1" t="s">
        <v>4</v>
      </c>
      <c r="C66" s="1" t="s">
        <v>5</v>
      </c>
      <c r="D66" s="1">
        <v>6.89</v>
      </c>
      <c r="E66">
        <v>8.2799999999999994</v>
      </c>
      <c r="G66">
        <f t="shared" si="0"/>
        <v>1.3899999999999997</v>
      </c>
      <c r="H66" s="3">
        <f t="shared" si="4"/>
        <v>7.55</v>
      </c>
      <c r="I66" s="3">
        <f t="shared" si="5"/>
        <v>8.5733333333333324</v>
      </c>
      <c r="J66" s="4">
        <f t="shared" si="6"/>
        <v>1.0233333333333325</v>
      </c>
      <c r="K66" s="9">
        <f t="shared" si="1"/>
        <v>7.4879999999999995</v>
      </c>
      <c r="L66" s="9">
        <f t="shared" si="2"/>
        <v>8.5220000000000002</v>
      </c>
      <c r="M66" s="9">
        <f t="shared" si="3"/>
        <v>1.0340000000000007</v>
      </c>
    </row>
    <row r="67" spans="1:13" x14ac:dyDescent="0.3">
      <c r="A67" s="1">
        <v>1808</v>
      </c>
      <c r="B67" s="1" t="s">
        <v>4</v>
      </c>
      <c r="C67" s="1" t="s">
        <v>5</v>
      </c>
      <c r="D67" s="1">
        <v>7.31</v>
      </c>
      <c r="E67">
        <v>7.63</v>
      </c>
      <c r="G67">
        <f t="shared" si="0"/>
        <v>0.32000000000000028</v>
      </c>
      <c r="H67" s="3">
        <f t="shared" si="4"/>
        <v>7.5439999999999996</v>
      </c>
      <c r="I67" s="3">
        <f t="shared" si="5"/>
        <v>8.5300000000000011</v>
      </c>
      <c r="J67" s="4">
        <f t="shared" si="6"/>
        <v>0.98600000000000154</v>
      </c>
      <c r="K67" s="9">
        <f t="shared" si="1"/>
        <v>7.3879999999999999</v>
      </c>
      <c r="L67" s="9">
        <f t="shared" si="2"/>
        <v>8.3480000000000008</v>
      </c>
      <c r="M67" s="9">
        <f t="shared" si="3"/>
        <v>0.96000000000000085</v>
      </c>
    </row>
    <row r="68" spans="1:13" x14ac:dyDescent="0.3">
      <c r="A68" s="1">
        <v>1809</v>
      </c>
      <c r="B68" s="1" t="s">
        <v>4</v>
      </c>
      <c r="C68" s="1" t="s">
        <v>5</v>
      </c>
      <c r="D68" s="1">
        <v>6.57</v>
      </c>
      <c r="E68">
        <v>7.08</v>
      </c>
      <c r="G68">
        <f t="shared" si="0"/>
        <v>0.50999999999999979</v>
      </c>
      <c r="H68" s="3">
        <f t="shared" si="4"/>
        <v>7.516</v>
      </c>
      <c r="I68" s="3">
        <f t="shared" si="5"/>
        <v>8.4322222222222205</v>
      </c>
      <c r="J68" s="4">
        <f t="shared" si="6"/>
        <v>0.91622222222222049</v>
      </c>
      <c r="K68" s="9">
        <f t="shared" si="1"/>
        <v>7.2159999999999993</v>
      </c>
      <c r="L68" s="9">
        <f t="shared" si="2"/>
        <v>7.9960000000000004</v>
      </c>
      <c r="M68" s="9">
        <f t="shared" si="3"/>
        <v>0.78000000000000114</v>
      </c>
    </row>
    <row r="69" spans="1:13" x14ac:dyDescent="0.3">
      <c r="A69" s="1">
        <v>1810</v>
      </c>
      <c r="B69" s="1" t="s">
        <v>4</v>
      </c>
      <c r="C69" s="1" t="s">
        <v>5</v>
      </c>
      <c r="D69" s="1">
        <v>7.24</v>
      </c>
      <c r="E69">
        <v>6.92</v>
      </c>
      <c r="G69">
        <f t="shared" si="0"/>
        <v>-0.32000000000000028</v>
      </c>
      <c r="H69" s="3">
        <f t="shared" si="4"/>
        <v>7.480999999999999</v>
      </c>
      <c r="I69" s="3">
        <f t="shared" si="5"/>
        <v>8.2766666666666673</v>
      </c>
      <c r="J69" s="4">
        <f t="shared" si="6"/>
        <v>0.7956666666666683</v>
      </c>
      <c r="K69" s="9">
        <f t="shared" si="1"/>
        <v>7.0120000000000005</v>
      </c>
      <c r="L69" s="9">
        <f t="shared" si="2"/>
        <v>7.668000000000001</v>
      </c>
      <c r="M69" s="9">
        <f t="shared" si="3"/>
        <v>0.65600000000000058</v>
      </c>
    </row>
    <row r="70" spans="1:13" x14ac:dyDescent="0.3">
      <c r="A70" s="1">
        <v>1811</v>
      </c>
      <c r="B70" s="1" t="s">
        <v>4</v>
      </c>
      <c r="C70" s="1" t="s">
        <v>5</v>
      </c>
      <c r="D70" s="1">
        <v>7.43</v>
      </c>
      <c r="E70">
        <v>6.86</v>
      </c>
      <c r="G70">
        <f t="shared" si="0"/>
        <v>-0.5699999999999994</v>
      </c>
      <c r="H70" s="3">
        <f t="shared" si="4"/>
        <v>7.4229999999999992</v>
      </c>
      <c r="I70" s="3">
        <f t="shared" si="5"/>
        <v>8.0911111111111111</v>
      </c>
      <c r="J70" s="4">
        <f t="shared" si="6"/>
        <v>0.66811111111111199</v>
      </c>
      <c r="K70" s="9">
        <f t="shared" si="1"/>
        <v>7.0879999999999992</v>
      </c>
      <c r="L70" s="9">
        <f t="shared" si="2"/>
        <v>7.354000000000001</v>
      </c>
      <c r="M70" s="9">
        <f t="shared" si="3"/>
        <v>0.26600000000000179</v>
      </c>
    </row>
    <row r="71" spans="1:13" x14ac:dyDescent="0.3">
      <c r="A71" s="1">
        <v>1812</v>
      </c>
      <c r="B71" s="1" t="s">
        <v>4</v>
      </c>
      <c r="C71" s="1" t="s">
        <v>5</v>
      </c>
      <c r="D71" s="1">
        <v>5.48</v>
      </c>
      <c r="E71">
        <v>7.05</v>
      </c>
      <c r="G71">
        <f t="shared" si="0"/>
        <v>1.5699999999999994</v>
      </c>
      <c r="H71" s="3">
        <f t="shared" si="4"/>
        <v>7.1470000000000011</v>
      </c>
      <c r="I71" s="3">
        <f t="shared" si="5"/>
        <v>7.8999999999999995</v>
      </c>
      <c r="J71" s="4">
        <f t="shared" si="6"/>
        <v>0.75299999999999834</v>
      </c>
      <c r="K71" s="9">
        <f t="shared" si="1"/>
        <v>6.806</v>
      </c>
      <c r="L71" s="9">
        <f t="shared" si="2"/>
        <v>7.1079999999999997</v>
      </c>
      <c r="M71" s="9">
        <f t="shared" si="3"/>
        <v>0.3019999999999996</v>
      </c>
    </row>
    <row r="72" spans="1:13" x14ac:dyDescent="0.3">
      <c r="A72" s="1">
        <v>1813</v>
      </c>
      <c r="B72" s="1" t="s">
        <v>4</v>
      </c>
      <c r="C72" s="1" t="s">
        <v>5</v>
      </c>
      <c r="D72" s="1">
        <v>6.61</v>
      </c>
      <c r="E72">
        <v>7.74</v>
      </c>
      <c r="G72">
        <f t="shared" si="0"/>
        <v>1.1299999999999999</v>
      </c>
      <c r="H72" s="3">
        <f t="shared" si="4"/>
        <v>7.0269999999999992</v>
      </c>
      <c r="I72" s="3">
        <f t="shared" si="5"/>
        <v>7.7388888888888898</v>
      </c>
      <c r="J72" s="4">
        <f t="shared" si="6"/>
        <v>0.71188888888889057</v>
      </c>
      <c r="K72" s="9">
        <f t="shared" si="1"/>
        <v>6.6660000000000013</v>
      </c>
      <c r="L72" s="9">
        <f t="shared" si="2"/>
        <v>7.13</v>
      </c>
      <c r="M72" s="9">
        <f t="shared" si="3"/>
        <v>0.46399999999999864</v>
      </c>
    </row>
    <row r="73" spans="1:13" x14ac:dyDescent="0.3">
      <c r="A73" s="1">
        <v>1814</v>
      </c>
      <c r="B73" s="1" t="s">
        <v>4</v>
      </c>
      <c r="C73" s="1" t="s">
        <v>5</v>
      </c>
      <c r="D73" s="1">
        <v>6.36</v>
      </c>
      <c r="E73">
        <v>7.59</v>
      </c>
      <c r="G73">
        <f t="shared" si="0"/>
        <v>1.2299999999999995</v>
      </c>
      <c r="H73" s="3">
        <f t="shared" si="4"/>
        <v>6.92</v>
      </c>
      <c r="I73" s="3">
        <f t="shared" si="5"/>
        <v>7.6166666666666663</v>
      </c>
      <c r="J73" s="4">
        <f t="shared" si="6"/>
        <v>0.69666666666666632</v>
      </c>
      <c r="K73" s="9">
        <f t="shared" si="1"/>
        <v>6.6239999999999997</v>
      </c>
      <c r="L73" s="9">
        <f t="shared" si="2"/>
        <v>7.2319999999999993</v>
      </c>
      <c r="M73" s="9">
        <f t="shared" si="3"/>
        <v>0.60799999999999965</v>
      </c>
    </row>
    <row r="74" spans="1:13" x14ac:dyDescent="0.3">
      <c r="A74" s="1">
        <v>1815</v>
      </c>
      <c r="B74" s="1" t="s">
        <v>4</v>
      </c>
      <c r="C74" s="1" t="s">
        <v>5</v>
      </c>
      <c r="D74" s="1">
        <v>6.13</v>
      </c>
      <c r="E74">
        <v>7.24</v>
      </c>
      <c r="G74">
        <f t="shared" ref="G74:G137" si="7">E74-D74</f>
        <v>1.1100000000000003</v>
      </c>
      <c r="H74" s="3">
        <f t="shared" si="4"/>
        <v>6.706999999999999</v>
      </c>
      <c r="I74" s="3">
        <f t="shared" si="5"/>
        <v>7.5088888888888885</v>
      </c>
      <c r="J74" s="4">
        <f t="shared" si="6"/>
        <v>0.80188888888888954</v>
      </c>
      <c r="K74" s="9">
        <f t="shared" si="1"/>
        <v>6.4019999999999992</v>
      </c>
      <c r="L74" s="9">
        <f t="shared" si="2"/>
        <v>7.2959999999999994</v>
      </c>
      <c r="M74" s="9">
        <f t="shared" si="3"/>
        <v>0.89400000000000013</v>
      </c>
    </row>
    <row r="75" spans="1:13" x14ac:dyDescent="0.3">
      <c r="A75" s="1">
        <v>1816</v>
      </c>
      <c r="B75" s="1" t="s">
        <v>4</v>
      </c>
      <c r="C75" s="1" t="s">
        <v>5</v>
      </c>
      <c r="D75" s="1">
        <v>5.83</v>
      </c>
      <c r="E75">
        <v>6.94</v>
      </c>
      <c r="G75">
        <f t="shared" si="7"/>
        <v>1.1100000000000003</v>
      </c>
      <c r="H75" s="3">
        <f t="shared" si="4"/>
        <v>6.5850000000000009</v>
      </c>
      <c r="I75" s="3">
        <f t="shared" si="5"/>
        <v>7.3766666666666669</v>
      </c>
      <c r="J75" s="4">
        <f t="shared" si="6"/>
        <v>0.79166666666666607</v>
      </c>
      <c r="K75" s="9">
        <f t="shared" si="1"/>
        <v>6.081999999999999</v>
      </c>
      <c r="L75" s="9">
        <f t="shared" si="2"/>
        <v>7.3119999999999994</v>
      </c>
      <c r="M75" s="9">
        <f t="shared" si="3"/>
        <v>1.2300000000000004</v>
      </c>
    </row>
    <row r="76" spans="1:13" x14ac:dyDescent="0.3">
      <c r="A76" s="1">
        <v>1817</v>
      </c>
      <c r="B76" s="1" t="s">
        <v>4</v>
      </c>
      <c r="C76" s="1" t="s">
        <v>5</v>
      </c>
      <c r="D76" s="1">
        <v>5.57</v>
      </c>
      <c r="E76">
        <v>6.98</v>
      </c>
      <c r="G76">
        <f t="shared" si="7"/>
        <v>1.4100000000000001</v>
      </c>
      <c r="H76" s="3">
        <f t="shared" si="4"/>
        <v>6.4530000000000003</v>
      </c>
      <c r="I76" s="3">
        <f t="shared" si="5"/>
        <v>7.2277777777777787</v>
      </c>
      <c r="J76" s="4">
        <f t="shared" si="6"/>
        <v>0.77477777777777845</v>
      </c>
      <c r="K76" s="9">
        <f t="shared" si="1"/>
        <v>6.1</v>
      </c>
      <c r="L76" s="9">
        <f t="shared" si="2"/>
        <v>7.298</v>
      </c>
      <c r="M76" s="9">
        <f t="shared" si="3"/>
        <v>1.1980000000000004</v>
      </c>
    </row>
    <row r="77" spans="1:13" x14ac:dyDescent="0.3">
      <c r="A77" s="1">
        <v>1818</v>
      </c>
      <c r="B77" s="1" t="s">
        <v>4</v>
      </c>
      <c r="C77" s="1" t="s">
        <v>5</v>
      </c>
      <c r="D77" s="1">
        <v>5.91</v>
      </c>
      <c r="E77">
        <v>7.83</v>
      </c>
      <c r="G77">
        <f t="shared" si="7"/>
        <v>1.92</v>
      </c>
      <c r="H77" s="3">
        <f t="shared" si="4"/>
        <v>6.3130000000000006</v>
      </c>
      <c r="I77" s="3">
        <f t="shared" si="5"/>
        <v>7.155555555555555</v>
      </c>
      <c r="J77" s="4">
        <f t="shared" si="6"/>
        <v>0.84255555555555439</v>
      </c>
      <c r="K77" s="9">
        <f t="shared" si="1"/>
        <v>5.96</v>
      </c>
      <c r="L77" s="9">
        <f t="shared" si="2"/>
        <v>7.3159999999999998</v>
      </c>
      <c r="M77" s="9">
        <f t="shared" si="3"/>
        <v>1.3559999999999999</v>
      </c>
    </row>
    <row r="78" spans="1:13" x14ac:dyDescent="0.3">
      <c r="A78" s="1">
        <v>1819</v>
      </c>
      <c r="B78" s="1" t="s">
        <v>4</v>
      </c>
      <c r="C78" s="1" t="s">
        <v>5</v>
      </c>
      <c r="D78" s="1">
        <v>6.99</v>
      </c>
      <c r="E78">
        <v>7.37</v>
      </c>
      <c r="G78">
        <f t="shared" si="7"/>
        <v>0.37999999999999989</v>
      </c>
      <c r="H78" s="3">
        <f t="shared" si="4"/>
        <v>6.3550000000000004</v>
      </c>
      <c r="I78" s="3">
        <f t="shared" si="5"/>
        <v>7.238888888888888</v>
      </c>
      <c r="J78" s="4">
        <f t="shared" si="6"/>
        <v>0.88388888888888761</v>
      </c>
      <c r="K78" s="9">
        <f t="shared" ref="K78:K141" si="8">AVERAGE(D74:D78)</f>
        <v>6.0860000000000003</v>
      </c>
      <c r="L78" s="9">
        <f t="shared" ref="L78:L141" si="9">AVERAGE(E74:E78)</f>
        <v>7.2720000000000002</v>
      </c>
      <c r="M78" s="9">
        <f t="shared" ref="M78:M141" si="10">L78-K78</f>
        <v>1.1859999999999999</v>
      </c>
    </row>
    <row r="79" spans="1:13" x14ac:dyDescent="0.3">
      <c r="A79" s="1">
        <v>1820</v>
      </c>
      <c r="B79" s="1" t="s">
        <v>4</v>
      </c>
      <c r="C79" s="1" t="s">
        <v>5</v>
      </c>
      <c r="D79" s="1">
        <v>6.8</v>
      </c>
      <c r="E79">
        <v>7.62</v>
      </c>
      <c r="G79">
        <f t="shared" si="7"/>
        <v>0.82000000000000028</v>
      </c>
      <c r="H79" s="3">
        <f t="shared" si="4"/>
        <v>6.3109999999999991</v>
      </c>
      <c r="I79" s="3">
        <f t="shared" si="5"/>
        <v>7.2888888888888879</v>
      </c>
      <c r="J79" s="4">
        <f t="shared" si="6"/>
        <v>0.97788888888888881</v>
      </c>
      <c r="K79" s="9">
        <f t="shared" si="8"/>
        <v>6.2200000000000006</v>
      </c>
      <c r="L79" s="9">
        <f t="shared" si="9"/>
        <v>7.3480000000000008</v>
      </c>
      <c r="M79" s="9">
        <f t="shared" si="10"/>
        <v>1.1280000000000001</v>
      </c>
    </row>
    <row r="80" spans="1:13" x14ac:dyDescent="0.3">
      <c r="A80" s="1">
        <v>1821</v>
      </c>
      <c r="B80" s="1" t="s">
        <v>4</v>
      </c>
      <c r="C80" s="1" t="s">
        <v>5</v>
      </c>
      <c r="D80" s="1">
        <v>6.52</v>
      </c>
      <c r="E80">
        <v>8.09</v>
      </c>
      <c r="G80">
        <f t="shared" si="7"/>
        <v>1.5700000000000003</v>
      </c>
      <c r="H80" s="3">
        <f t="shared" si="4"/>
        <v>6.2200000000000006</v>
      </c>
      <c r="I80" s="3">
        <f t="shared" si="5"/>
        <v>7.3733333333333313</v>
      </c>
      <c r="J80" s="4">
        <f t="shared" si="6"/>
        <v>1.1533333333333307</v>
      </c>
      <c r="K80" s="9">
        <f t="shared" si="8"/>
        <v>6.3579999999999997</v>
      </c>
      <c r="L80" s="9">
        <f t="shared" si="9"/>
        <v>7.5780000000000003</v>
      </c>
      <c r="M80" s="9">
        <f t="shared" si="10"/>
        <v>1.2200000000000006</v>
      </c>
    </row>
    <row r="81" spans="1:13" x14ac:dyDescent="0.3">
      <c r="A81" s="1">
        <v>1822</v>
      </c>
      <c r="B81" s="1" t="s">
        <v>4</v>
      </c>
      <c r="C81" s="1" t="s">
        <v>5</v>
      </c>
      <c r="D81" s="1">
        <v>7.37</v>
      </c>
      <c r="E81">
        <v>8.19</v>
      </c>
      <c r="G81">
        <f t="shared" si="7"/>
        <v>0.8199999999999994</v>
      </c>
      <c r="H81" s="3">
        <f t="shared" si="4"/>
        <v>6.4090000000000007</v>
      </c>
      <c r="I81" s="3">
        <f t="shared" si="5"/>
        <v>7.488888888888888</v>
      </c>
      <c r="J81" s="4">
        <f t="shared" si="6"/>
        <v>1.0798888888888873</v>
      </c>
      <c r="K81" s="9">
        <f t="shared" si="8"/>
        <v>6.7179999999999991</v>
      </c>
      <c r="L81" s="9">
        <f t="shared" si="9"/>
        <v>7.82</v>
      </c>
      <c r="M81" s="9">
        <f t="shared" si="10"/>
        <v>1.1020000000000012</v>
      </c>
    </row>
    <row r="82" spans="1:13" x14ac:dyDescent="0.3">
      <c r="A82" s="1">
        <v>1823</v>
      </c>
      <c r="B82" s="1" t="s">
        <v>4</v>
      </c>
      <c r="C82" s="1" t="s">
        <v>5</v>
      </c>
      <c r="D82" s="1">
        <v>6.26</v>
      </c>
      <c r="E82">
        <v>7.72</v>
      </c>
      <c r="G82">
        <f t="shared" si="7"/>
        <v>1.46</v>
      </c>
      <c r="H82" s="3">
        <f t="shared" si="4"/>
        <v>6.3739999999999997</v>
      </c>
      <c r="I82" s="3">
        <f t="shared" si="5"/>
        <v>7.5388888888888879</v>
      </c>
      <c r="J82" s="4">
        <f t="shared" si="6"/>
        <v>1.1648888888888882</v>
      </c>
      <c r="K82" s="9">
        <f t="shared" si="8"/>
        <v>6.7879999999999994</v>
      </c>
      <c r="L82" s="9">
        <f t="shared" si="9"/>
        <v>7.7979999999999992</v>
      </c>
      <c r="M82" s="9">
        <f t="shared" si="10"/>
        <v>1.0099999999999998</v>
      </c>
    </row>
    <row r="83" spans="1:13" x14ac:dyDescent="0.3">
      <c r="A83" s="1">
        <v>1824</v>
      </c>
      <c r="B83" s="1" t="s">
        <v>4</v>
      </c>
      <c r="C83" s="1" t="s">
        <v>5</v>
      </c>
      <c r="D83" s="1">
        <v>7.04</v>
      </c>
      <c r="E83">
        <v>8.5500000000000007</v>
      </c>
      <c r="G83">
        <f t="shared" si="7"/>
        <v>1.5100000000000007</v>
      </c>
      <c r="H83" s="3">
        <f t="shared" ref="H83:H146" si="11">AVERAGE(D74:D83)</f>
        <v>6.4420000000000002</v>
      </c>
      <c r="I83" s="3">
        <f t="shared" ref="I83:I146" si="12">AVERAGE(E74:E82)</f>
        <v>7.5533333333333319</v>
      </c>
      <c r="J83" s="4">
        <f t="shared" ref="J83:J146" si="13">-(H83-I83)</f>
        <v>1.1113333333333317</v>
      </c>
      <c r="K83" s="9">
        <f t="shared" si="8"/>
        <v>6.798</v>
      </c>
      <c r="L83" s="9">
        <f t="shared" si="9"/>
        <v>8.0340000000000007</v>
      </c>
      <c r="M83" s="9">
        <f t="shared" si="10"/>
        <v>1.2360000000000007</v>
      </c>
    </row>
    <row r="84" spans="1:13" x14ac:dyDescent="0.3">
      <c r="A84" s="1">
        <v>1825</v>
      </c>
      <c r="B84" s="1" t="s">
        <v>4</v>
      </c>
      <c r="C84" s="1" t="s">
        <v>5</v>
      </c>
      <c r="D84" s="1">
        <v>8</v>
      </c>
      <c r="E84">
        <v>8.39</v>
      </c>
      <c r="G84">
        <f t="shared" si="7"/>
        <v>0.39000000000000057</v>
      </c>
      <c r="H84" s="3">
        <f t="shared" si="11"/>
        <v>6.6289999999999996</v>
      </c>
      <c r="I84" s="3">
        <f t="shared" si="12"/>
        <v>7.698888888888888</v>
      </c>
      <c r="J84" s="4">
        <f t="shared" si="13"/>
        <v>1.0698888888888884</v>
      </c>
      <c r="K84" s="9">
        <f t="shared" si="8"/>
        <v>7.0379999999999994</v>
      </c>
      <c r="L84" s="9">
        <f t="shared" si="9"/>
        <v>8.1879999999999988</v>
      </c>
      <c r="M84" s="9">
        <f t="shared" si="10"/>
        <v>1.1499999999999995</v>
      </c>
    </row>
    <row r="85" spans="1:13" x14ac:dyDescent="0.3">
      <c r="A85" s="1">
        <v>1826</v>
      </c>
      <c r="B85" s="1" t="s">
        <v>4</v>
      </c>
      <c r="C85" s="1" t="s">
        <v>5</v>
      </c>
      <c r="D85" s="1">
        <v>7.84</v>
      </c>
      <c r="E85">
        <v>8.36</v>
      </c>
      <c r="G85">
        <f t="shared" si="7"/>
        <v>0.51999999999999957</v>
      </c>
      <c r="H85" s="3">
        <f t="shared" si="11"/>
        <v>6.83</v>
      </c>
      <c r="I85" s="3">
        <f t="shared" si="12"/>
        <v>7.8599999999999994</v>
      </c>
      <c r="J85" s="4">
        <f t="shared" si="13"/>
        <v>1.0299999999999994</v>
      </c>
      <c r="K85" s="9">
        <f t="shared" si="8"/>
        <v>7.3019999999999996</v>
      </c>
      <c r="L85" s="9">
        <f t="shared" si="9"/>
        <v>8.2420000000000009</v>
      </c>
      <c r="M85" s="9">
        <f t="shared" si="10"/>
        <v>0.94000000000000128</v>
      </c>
    </row>
    <row r="86" spans="1:13" x14ac:dyDescent="0.3">
      <c r="A86" s="1">
        <v>1827</v>
      </c>
      <c r="B86" s="1" t="s">
        <v>4</v>
      </c>
      <c r="C86" s="1" t="s">
        <v>5</v>
      </c>
      <c r="D86" s="1">
        <v>6.96</v>
      </c>
      <c r="E86">
        <v>8.81</v>
      </c>
      <c r="G86">
        <f t="shared" si="7"/>
        <v>1.8500000000000005</v>
      </c>
      <c r="H86" s="3">
        <f t="shared" si="11"/>
        <v>6.9689999999999985</v>
      </c>
      <c r="I86" s="3">
        <f t="shared" si="12"/>
        <v>8.0133333333333336</v>
      </c>
      <c r="J86" s="4">
        <f t="shared" si="13"/>
        <v>1.0443333333333351</v>
      </c>
      <c r="K86" s="9">
        <f t="shared" si="8"/>
        <v>7.2200000000000006</v>
      </c>
      <c r="L86" s="9">
        <f t="shared" si="9"/>
        <v>8.3659999999999997</v>
      </c>
      <c r="M86" s="9">
        <f t="shared" si="10"/>
        <v>1.145999999999999</v>
      </c>
    </row>
    <row r="87" spans="1:13" x14ac:dyDescent="0.3">
      <c r="A87" s="1">
        <v>1828</v>
      </c>
      <c r="B87" s="1" t="s">
        <v>4</v>
      </c>
      <c r="C87" s="1" t="s">
        <v>5</v>
      </c>
      <c r="D87" s="1">
        <v>8.4499999999999993</v>
      </c>
      <c r="E87">
        <v>8.17</v>
      </c>
      <c r="G87">
        <f t="shared" si="7"/>
        <v>-0.27999999999999936</v>
      </c>
      <c r="H87" s="3">
        <f t="shared" si="11"/>
        <v>7.222999999999999</v>
      </c>
      <c r="I87" s="3">
        <f t="shared" si="12"/>
        <v>8.1222222222222218</v>
      </c>
      <c r="J87" s="4">
        <f t="shared" si="13"/>
        <v>0.89922222222222281</v>
      </c>
      <c r="K87" s="9">
        <f t="shared" si="8"/>
        <v>7.6579999999999995</v>
      </c>
      <c r="L87" s="9">
        <f t="shared" si="9"/>
        <v>8.4559999999999995</v>
      </c>
      <c r="M87" s="9">
        <f t="shared" si="10"/>
        <v>0.79800000000000004</v>
      </c>
    </row>
    <row r="88" spans="1:13" x14ac:dyDescent="0.3">
      <c r="A88" s="1">
        <v>1829</v>
      </c>
      <c r="B88" s="1" t="s">
        <v>4</v>
      </c>
      <c r="C88" s="1" t="s">
        <v>5</v>
      </c>
      <c r="D88" s="1">
        <v>6.74</v>
      </c>
      <c r="E88">
        <v>7.94</v>
      </c>
      <c r="G88">
        <f t="shared" si="7"/>
        <v>1.2000000000000002</v>
      </c>
      <c r="H88" s="3">
        <f t="shared" si="11"/>
        <v>7.1979999999999986</v>
      </c>
      <c r="I88" s="3">
        <f t="shared" si="12"/>
        <v>8.2111111111111121</v>
      </c>
      <c r="J88" s="4">
        <f t="shared" si="13"/>
        <v>1.0131111111111135</v>
      </c>
      <c r="K88" s="9">
        <f t="shared" si="8"/>
        <v>7.5980000000000008</v>
      </c>
      <c r="L88" s="9">
        <f t="shared" si="9"/>
        <v>8.3339999999999996</v>
      </c>
      <c r="M88" s="9">
        <f t="shared" si="10"/>
        <v>0.73599999999999888</v>
      </c>
    </row>
    <row r="89" spans="1:13" x14ac:dyDescent="0.3">
      <c r="A89" s="1">
        <v>1830</v>
      </c>
      <c r="B89" s="1" t="s">
        <v>4</v>
      </c>
      <c r="C89" s="1" t="s">
        <v>5</v>
      </c>
      <c r="D89" s="1">
        <v>7.72</v>
      </c>
      <c r="E89">
        <v>8.52</v>
      </c>
      <c r="G89">
        <f t="shared" si="7"/>
        <v>0.79999999999999982</v>
      </c>
      <c r="H89" s="3">
        <f t="shared" si="11"/>
        <v>7.2899999999999991</v>
      </c>
      <c r="I89" s="3">
        <f t="shared" si="12"/>
        <v>8.2466666666666661</v>
      </c>
      <c r="J89" s="4">
        <f t="shared" si="13"/>
        <v>0.956666666666667</v>
      </c>
      <c r="K89" s="9">
        <f t="shared" si="8"/>
        <v>7.5419999999999998</v>
      </c>
      <c r="L89" s="9">
        <f t="shared" si="9"/>
        <v>8.36</v>
      </c>
      <c r="M89" s="9">
        <f t="shared" si="10"/>
        <v>0.81799999999999962</v>
      </c>
    </row>
    <row r="90" spans="1:13" x14ac:dyDescent="0.3">
      <c r="A90" s="1">
        <v>1831</v>
      </c>
      <c r="B90" s="1" t="s">
        <v>4</v>
      </c>
      <c r="C90" s="1" t="s">
        <v>5</v>
      </c>
      <c r="D90" s="1">
        <v>7.15</v>
      </c>
      <c r="E90">
        <v>7.64</v>
      </c>
      <c r="G90">
        <f t="shared" si="7"/>
        <v>0.48999999999999932</v>
      </c>
      <c r="H90" s="3">
        <f t="shared" si="11"/>
        <v>7.3530000000000015</v>
      </c>
      <c r="I90" s="3">
        <f t="shared" si="12"/>
        <v>8.2944444444444443</v>
      </c>
      <c r="J90" s="4">
        <f t="shared" si="13"/>
        <v>0.94144444444444275</v>
      </c>
      <c r="K90" s="9">
        <f t="shared" si="8"/>
        <v>7.403999999999999</v>
      </c>
      <c r="L90" s="9">
        <f t="shared" si="9"/>
        <v>8.2159999999999993</v>
      </c>
      <c r="M90" s="9">
        <f t="shared" si="10"/>
        <v>0.81200000000000028</v>
      </c>
    </row>
    <row r="91" spans="1:13" x14ac:dyDescent="0.3">
      <c r="A91" s="1">
        <v>1832</v>
      </c>
      <c r="B91" s="1" t="s">
        <v>4</v>
      </c>
      <c r="C91" s="1" t="s">
        <v>5</v>
      </c>
      <c r="D91" s="1">
        <v>6.67</v>
      </c>
      <c r="E91">
        <v>7.45</v>
      </c>
      <c r="G91">
        <f t="shared" si="7"/>
        <v>0.78000000000000025</v>
      </c>
      <c r="H91" s="3">
        <f t="shared" si="11"/>
        <v>7.2829999999999995</v>
      </c>
      <c r="I91" s="3">
        <f t="shared" si="12"/>
        <v>8.2333333333333325</v>
      </c>
      <c r="J91" s="4">
        <f t="shared" si="13"/>
        <v>0.95033333333333303</v>
      </c>
      <c r="K91" s="9">
        <f t="shared" si="8"/>
        <v>7.346000000000001</v>
      </c>
      <c r="L91" s="9">
        <f t="shared" si="9"/>
        <v>7.944</v>
      </c>
      <c r="M91" s="9">
        <f t="shared" si="10"/>
        <v>0.59799999999999898</v>
      </c>
    </row>
    <row r="92" spans="1:13" x14ac:dyDescent="0.3">
      <c r="A92" s="1">
        <v>1833</v>
      </c>
      <c r="B92" s="1" t="s">
        <v>4</v>
      </c>
      <c r="C92" s="1" t="s">
        <v>5</v>
      </c>
      <c r="D92" s="1">
        <v>6.76</v>
      </c>
      <c r="E92">
        <v>8.01</v>
      </c>
      <c r="G92">
        <f t="shared" si="7"/>
        <v>1.25</v>
      </c>
      <c r="H92" s="3">
        <f t="shared" si="11"/>
        <v>7.3330000000000002</v>
      </c>
      <c r="I92" s="3">
        <f t="shared" si="12"/>
        <v>8.2033333333333331</v>
      </c>
      <c r="J92" s="4">
        <f t="shared" si="13"/>
        <v>0.87033333333333296</v>
      </c>
      <c r="K92" s="9">
        <f t="shared" si="8"/>
        <v>7.008</v>
      </c>
      <c r="L92" s="9">
        <f t="shared" si="9"/>
        <v>7.9120000000000008</v>
      </c>
      <c r="M92" s="9">
        <f t="shared" si="10"/>
        <v>0.9040000000000008</v>
      </c>
    </row>
    <row r="93" spans="1:13" x14ac:dyDescent="0.3">
      <c r="A93" s="1">
        <v>1834</v>
      </c>
      <c r="B93" s="1" t="s">
        <v>4</v>
      </c>
      <c r="C93" s="1" t="s">
        <v>5</v>
      </c>
      <c r="D93" s="1">
        <v>6.91</v>
      </c>
      <c r="E93">
        <v>8.15</v>
      </c>
      <c r="G93">
        <f t="shared" si="7"/>
        <v>1.2400000000000002</v>
      </c>
      <c r="H93" s="3">
        <f t="shared" si="11"/>
        <v>7.32</v>
      </c>
      <c r="I93" s="3">
        <f t="shared" si="12"/>
        <v>8.1433333333333344</v>
      </c>
      <c r="J93" s="4">
        <f t="shared" si="13"/>
        <v>0.82333333333333414</v>
      </c>
      <c r="K93" s="9">
        <f t="shared" si="8"/>
        <v>7.0419999999999989</v>
      </c>
      <c r="L93" s="9">
        <f t="shared" si="9"/>
        <v>7.9539999999999988</v>
      </c>
      <c r="M93" s="9">
        <f t="shared" si="10"/>
        <v>0.91199999999999992</v>
      </c>
    </row>
    <row r="94" spans="1:13" x14ac:dyDescent="0.3">
      <c r="A94" s="1">
        <v>1835</v>
      </c>
      <c r="B94" s="1" t="s">
        <v>4</v>
      </c>
      <c r="C94" s="1" t="s">
        <v>5</v>
      </c>
      <c r="D94" s="1">
        <v>5.97</v>
      </c>
      <c r="E94">
        <v>7.39</v>
      </c>
      <c r="G94">
        <f t="shared" si="7"/>
        <v>1.42</v>
      </c>
      <c r="H94" s="3">
        <f t="shared" si="11"/>
        <v>7.117</v>
      </c>
      <c r="I94" s="3">
        <f t="shared" si="12"/>
        <v>8.1166666666666671</v>
      </c>
      <c r="J94" s="4">
        <f t="shared" si="13"/>
        <v>0.99966666666666715</v>
      </c>
      <c r="K94" s="9">
        <f t="shared" si="8"/>
        <v>6.6920000000000002</v>
      </c>
      <c r="L94" s="9">
        <f t="shared" si="9"/>
        <v>7.7279999999999998</v>
      </c>
      <c r="M94" s="9">
        <f t="shared" si="10"/>
        <v>1.0359999999999996</v>
      </c>
    </row>
    <row r="95" spans="1:13" x14ac:dyDescent="0.3">
      <c r="A95" s="1">
        <v>1836</v>
      </c>
      <c r="B95" s="1" t="s">
        <v>4</v>
      </c>
      <c r="C95" s="1" t="s">
        <v>5</v>
      </c>
      <c r="D95" s="1">
        <v>5.28</v>
      </c>
      <c r="E95">
        <v>7.7</v>
      </c>
      <c r="G95">
        <f t="shared" si="7"/>
        <v>2.42</v>
      </c>
      <c r="H95" s="3">
        <f t="shared" si="11"/>
        <v>6.8609999999999998</v>
      </c>
      <c r="I95" s="3">
        <f t="shared" si="12"/>
        <v>8.0088888888888885</v>
      </c>
      <c r="J95" s="4">
        <f t="shared" si="13"/>
        <v>1.1478888888888887</v>
      </c>
      <c r="K95" s="9">
        <f t="shared" si="8"/>
        <v>6.3179999999999996</v>
      </c>
      <c r="L95" s="9">
        <f t="shared" si="9"/>
        <v>7.74</v>
      </c>
      <c r="M95" s="9">
        <f t="shared" si="10"/>
        <v>1.4220000000000006</v>
      </c>
    </row>
    <row r="96" spans="1:13" x14ac:dyDescent="0.3">
      <c r="A96" s="1">
        <v>1837</v>
      </c>
      <c r="B96" s="1" t="s">
        <v>4</v>
      </c>
      <c r="C96" s="1" t="s">
        <v>5</v>
      </c>
      <c r="D96" s="1">
        <v>5.59</v>
      </c>
      <c r="E96">
        <v>7.38</v>
      </c>
      <c r="G96">
        <f t="shared" si="7"/>
        <v>1.79</v>
      </c>
      <c r="H96" s="3">
        <f t="shared" si="11"/>
        <v>6.7240000000000011</v>
      </c>
      <c r="I96" s="3">
        <f t="shared" si="12"/>
        <v>7.8855555555555554</v>
      </c>
      <c r="J96" s="4">
        <f t="shared" si="13"/>
        <v>1.1615555555555543</v>
      </c>
      <c r="K96" s="9">
        <f t="shared" si="8"/>
        <v>6.1020000000000003</v>
      </c>
      <c r="L96" s="9">
        <f t="shared" si="9"/>
        <v>7.7260000000000009</v>
      </c>
      <c r="M96" s="9">
        <f t="shared" si="10"/>
        <v>1.6240000000000006</v>
      </c>
    </row>
    <row r="97" spans="1:13" x14ac:dyDescent="0.3">
      <c r="A97" s="1">
        <v>1838</v>
      </c>
      <c r="B97" s="1" t="s">
        <v>4</v>
      </c>
      <c r="C97" s="1" t="s">
        <v>5</v>
      </c>
      <c r="D97" s="1">
        <v>6.36</v>
      </c>
      <c r="E97">
        <v>7.51</v>
      </c>
      <c r="G97">
        <f t="shared" si="7"/>
        <v>1.1499999999999995</v>
      </c>
      <c r="H97" s="3">
        <f t="shared" si="11"/>
        <v>6.5150000000000006</v>
      </c>
      <c r="I97" s="3">
        <f t="shared" si="12"/>
        <v>7.7977777777777781</v>
      </c>
      <c r="J97" s="4">
        <f t="shared" si="13"/>
        <v>1.2827777777777776</v>
      </c>
      <c r="K97" s="9">
        <f t="shared" si="8"/>
        <v>6.0220000000000002</v>
      </c>
      <c r="L97" s="9">
        <f t="shared" si="9"/>
        <v>7.6259999999999994</v>
      </c>
      <c r="M97" s="9">
        <f t="shared" si="10"/>
        <v>1.6039999999999992</v>
      </c>
    </row>
    <row r="98" spans="1:13" x14ac:dyDescent="0.3">
      <c r="A98" s="1">
        <v>1839</v>
      </c>
      <c r="B98" s="1" t="s">
        <v>4</v>
      </c>
      <c r="C98" s="1" t="s">
        <v>5</v>
      </c>
      <c r="D98" s="1">
        <v>6.95</v>
      </c>
      <c r="E98">
        <v>7.63</v>
      </c>
      <c r="G98">
        <f t="shared" si="7"/>
        <v>0.67999999999999972</v>
      </c>
      <c r="H98" s="3">
        <f t="shared" si="11"/>
        <v>6.5359999999999996</v>
      </c>
      <c r="I98" s="3">
        <f t="shared" si="12"/>
        <v>7.75</v>
      </c>
      <c r="J98" s="4">
        <f t="shared" si="13"/>
        <v>1.2140000000000004</v>
      </c>
      <c r="K98" s="9">
        <f t="shared" si="8"/>
        <v>6.0299999999999994</v>
      </c>
      <c r="L98" s="9">
        <f t="shared" si="9"/>
        <v>7.5220000000000002</v>
      </c>
      <c r="M98" s="9">
        <f t="shared" si="10"/>
        <v>1.4920000000000009</v>
      </c>
    </row>
    <row r="99" spans="1:13" x14ac:dyDescent="0.3">
      <c r="A99" s="1">
        <v>1840</v>
      </c>
      <c r="B99" s="1" t="s">
        <v>4</v>
      </c>
      <c r="C99" s="1" t="s">
        <v>5</v>
      </c>
      <c r="D99" s="1">
        <v>6.98</v>
      </c>
      <c r="E99">
        <v>7.8</v>
      </c>
      <c r="G99">
        <f t="shared" si="7"/>
        <v>0.8199999999999994</v>
      </c>
      <c r="H99" s="3">
        <f t="shared" si="11"/>
        <v>6.4620000000000006</v>
      </c>
      <c r="I99" s="3">
        <f t="shared" si="12"/>
        <v>7.6511111111111108</v>
      </c>
      <c r="J99" s="4">
        <f t="shared" si="13"/>
        <v>1.1891111111111101</v>
      </c>
      <c r="K99" s="9">
        <f t="shared" si="8"/>
        <v>6.2320000000000002</v>
      </c>
      <c r="L99" s="9">
        <f t="shared" si="9"/>
        <v>7.6039999999999992</v>
      </c>
      <c r="M99" s="9">
        <f t="shared" si="10"/>
        <v>1.371999999999999</v>
      </c>
    </row>
    <row r="100" spans="1:13" x14ac:dyDescent="0.3">
      <c r="A100" s="1">
        <v>1841</v>
      </c>
      <c r="B100" s="1" t="s">
        <v>4</v>
      </c>
      <c r="C100" s="1" t="s">
        <v>5</v>
      </c>
      <c r="D100" s="1">
        <v>6.83</v>
      </c>
      <c r="E100">
        <v>7.69</v>
      </c>
      <c r="F100">
        <v>14.5</v>
      </c>
      <c r="G100">
        <f t="shared" si="7"/>
        <v>0.86000000000000032</v>
      </c>
      <c r="H100" s="3">
        <f t="shared" si="11"/>
        <v>6.43</v>
      </c>
      <c r="I100" s="3">
        <f t="shared" si="12"/>
        <v>7.6688888888888904</v>
      </c>
      <c r="J100" s="4">
        <f t="shared" si="13"/>
        <v>1.2388888888888907</v>
      </c>
      <c r="K100" s="9">
        <f t="shared" si="8"/>
        <v>6.5419999999999998</v>
      </c>
      <c r="L100" s="9">
        <f t="shared" si="9"/>
        <v>7.6019999999999994</v>
      </c>
      <c r="M100" s="9">
        <f t="shared" si="10"/>
        <v>1.0599999999999996</v>
      </c>
    </row>
    <row r="101" spans="1:13" x14ac:dyDescent="0.3">
      <c r="A101" s="1">
        <v>1842</v>
      </c>
      <c r="B101" s="1" t="s">
        <v>4</v>
      </c>
      <c r="C101" s="1" t="s">
        <v>5</v>
      </c>
      <c r="D101" s="1">
        <v>6.93</v>
      </c>
      <c r="E101">
        <v>8.02</v>
      </c>
      <c r="F101">
        <v>15.06</v>
      </c>
      <c r="G101">
        <f t="shared" si="7"/>
        <v>1.0899999999999999</v>
      </c>
      <c r="H101" s="3">
        <f t="shared" si="11"/>
        <v>6.4560000000000004</v>
      </c>
      <c r="I101" s="3">
        <f t="shared" si="12"/>
        <v>7.6955555555555559</v>
      </c>
      <c r="J101" s="4">
        <f t="shared" si="13"/>
        <v>1.2395555555555555</v>
      </c>
      <c r="K101" s="9">
        <f t="shared" si="8"/>
        <v>6.81</v>
      </c>
      <c r="L101" s="9">
        <f t="shared" si="9"/>
        <v>7.7300000000000013</v>
      </c>
      <c r="M101" s="9">
        <f t="shared" si="10"/>
        <v>0.92000000000000171</v>
      </c>
    </row>
    <row r="102" spans="1:13" x14ac:dyDescent="0.3">
      <c r="A102" s="1">
        <v>1843</v>
      </c>
      <c r="B102" s="1" t="s">
        <v>4</v>
      </c>
      <c r="C102" s="1" t="s">
        <v>5</v>
      </c>
      <c r="D102" s="1">
        <v>6.3</v>
      </c>
      <c r="E102">
        <v>8.17</v>
      </c>
      <c r="F102">
        <v>15.16</v>
      </c>
      <c r="G102">
        <f t="shared" si="7"/>
        <v>1.87</v>
      </c>
      <c r="H102" s="3">
        <f t="shared" si="11"/>
        <v>6.410000000000001</v>
      </c>
      <c r="I102" s="3">
        <f t="shared" si="12"/>
        <v>7.6966666666666663</v>
      </c>
      <c r="J102" s="4">
        <f t="shared" si="13"/>
        <v>1.2866666666666653</v>
      </c>
      <c r="K102" s="9">
        <f t="shared" si="8"/>
        <v>6.7979999999999992</v>
      </c>
      <c r="L102" s="9">
        <f t="shared" si="9"/>
        <v>7.8620000000000001</v>
      </c>
      <c r="M102" s="9">
        <f t="shared" si="10"/>
        <v>1.0640000000000009</v>
      </c>
    </row>
    <row r="103" spans="1:13" x14ac:dyDescent="0.3">
      <c r="A103" s="1">
        <v>1844</v>
      </c>
      <c r="B103" s="1" t="s">
        <v>4</v>
      </c>
      <c r="C103" s="1" t="s">
        <v>5</v>
      </c>
      <c r="D103" s="1">
        <v>6.57</v>
      </c>
      <c r="E103">
        <v>7.65</v>
      </c>
      <c r="F103">
        <v>14.98</v>
      </c>
      <c r="G103">
        <f t="shared" si="7"/>
        <v>1.08</v>
      </c>
      <c r="H103" s="3">
        <f t="shared" si="11"/>
        <v>6.3759999999999994</v>
      </c>
      <c r="I103" s="3">
        <f t="shared" si="12"/>
        <v>7.698888888888888</v>
      </c>
      <c r="J103" s="4">
        <f t="shared" si="13"/>
        <v>1.3228888888888886</v>
      </c>
      <c r="K103" s="9">
        <f t="shared" si="8"/>
        <v>6.7219999999999995</v>
      </c>
      <c r="L103" s="9">
        <f t="shared" si="9"/>
        <v>7.8659999999999997</v>
      </c>
      <c r="M103" s="9">
        <f t="shared" si="10"/>
        <v>1.1440000000000001</v>
      </c>
    </row>
    <row r="104" spans="1:13" x14ac:dyDescent="0.3">
      <c r="A104" s="1">
        <v>1845</v>
      </c>
      <c r="B104" s="1" t="s">
        <v>4</v>
      </c>
      <c r="C104" s="1" t="s">
        <v>5</v>
      </c>
      <c r="D104" s="1">
        <v>7.01</v>
      </c>
      <c r="E104">
        <v>7.85</v>
      </c>
      <c r="F104">
        <v>15.04</v>
      </c>
      <c r="G104">
        <f t="shared" si="7"/>
        <v>0.83999999999999986</v>
      </c>
      <c r="H104" s="3">
        <f t="shared" si="11"/>
        <v>6.4799999999999995</v>
      </c>
      <c r="I104" s="3">
        <f t="shared" si="12"/>
        <v>7.7277777777777779</v>
      </c>
      <c r="J104" s="4">
        <f t="shared" si="13"/>
        <v>1.2477777777777783</v>
      </c>
      <c r="K104" s="9">
        <f t="shared" si="8"/>
        <v>6.7279999999999998</v>
      </c>
      <c r="L104" s="9">
        <f t="shared" si="9"/>
        <v>7.8760000000000003</v>
      </c>
      <c r="M104" s="9">
        <f t="shared" si="10"/>
        <v>1.1480000000000006</v>
      </c>
    </row>
    <row r="105" spans="1:13" x14ac:dyDescent="0.3">
      <c r="A105" s="1">
        <v>1846</v>
      </c>
      <c r="B105" s="1" t="s">
        <v>4</v>
      </c>
      <c r="C105" s="1" t="s">
        <v>5</v>
      </c>
      <c r="D105" s="1">
        <v>7.37</v>
      </c>
      <c r="E105">
        <v>8.5500000000000007</v>
      </c>
      <c r="F105">
        <v>15.51</v>
      </c>
      <c r="G105">
        <f t="shared" si="7"/>
        <v>1.1800000000000006</v>
      </c>
      <c r="H105" s="3">
        <f t="shared" si="11"/>
        <v>6.6890000000000001</v>
      </c>
      <c r="I105" s="3">
        <f t="shared" si="12"/>
        <v>7.7444444444444445</v>
      </c>
      <c r="J105" s="4">
        <f t="shared" si="13"/>
        <v>1.0554444444444444</v>
      </c>
      <c r="K105" s="9">
        <f t="shared" si="8"/>
        <v>6.8360000000000003</v>
      </c>
      <c r="L105" s="9">
        <f t="shared" si="9"/>
        <v>8.0479999999999983</v>
      </c>
      <c r="M105" s="9">
        <f t="shared" si="10"/>
        <v>1.211999999999998</v>
      </c>
    </row>
    <row r="106" spans="1:13" x14ac:dyDescent="0.3">
      <c r="A106" s="1">
        <v>1847</v>
      </c>
      <c r="B106" s="1" t="s">
        <v>4</v>
      </c>
      <c r="C106" s="1" t="s">
        <v>5</v>
      </c>
      <c r="D106" s="1">
        <v>7.12</v>
      </c>
      <c r="E106">
        <v>8.09</v>
      </c>
      <c r="F106">
        <v>15.4</v>
      </c>
      <c r="G106">
        <f t="shared" si="7"/>
        <v>0.96999999999999975</v>
      </c>
      <c r="H106" s="3">
        <f t="shared" si="11"/>
        <v>6.8419999999999987</v>
      </c>
      <c r="I106" s="3">
        <f t="shared" si="12"/>
        <v>7.8744444444444452</v>
      </c>
      <c r="J106" s="4">
        <f t="shared" si="13"/>
        <v>1.0324444444444465</v>
      </c>
      <c r="K106" s="9">
        <f t="shared" si="8"/>
        <v>6.8740000000000006</v>
      </c>
      <c r="L106" s="9">
        <f t="shared" si="9"/>
        <v>8.0620000000000012</v>
      </c>
      <c r="M106" s="9">
        <f t="shared" si="10"/>
        <v>1.1880000000000006</v>
      </c>
    </row>
    <row r="107" spans="1:13" x14ac:dyDescent="0.3">
      <c r="A107" s="1">
        <v>1848</v>
      </c>
      <c r="B107" s="1" t="s">
        <v>4</v>
      </c>
      <c r="C107" s="1" t="s">
        <v>5</v>
      </c>
      <c r="D107" s="1">
        <v>7.06</v>
      </c>
      <c r="E107">
        <v>7.98</v>
      </c>
      <c r="F107">
        <v>14.71</v>
      </c>
      <c r="G107">
        <f t="shared" si="7"/>
        <v>0.92000000000000082</v>
      </c>
      <c r="H107" s="3">
        <f t="shared" si="11"/>
        <v>6.911999999999999</v>
      </c>
      <c r="I107" s="3">
        <f t="shared" si="12"/>
        <v>7.9388888888888891</v>
      </c>
      <c r="J107" s="4">
        <f t="shared" si="13"/>
        <v>1.0268888888888901</v>
      </c>
      <c r="K107" s="9">
        <f t="shared" si="8"/>
        <v>7.0260000000000007</v>
      </c>
      <c r="L107" s="9">
        <f t="shared" si="9"/>
        <v>8.0240000000000009</v>
      </c>
      <c r="M107" s="9">
        <f t="shared" si="10"/>
        <v>0.99800000000000022</v>
      </c>
    </row>
    <row r="108" spans="1:13" x14ac:dyDescent="0.3">
      <c r="A108" s="1">
        <v>1849</v>
      </c>
      <c r="B108" s="1" t="s">
        <v>4</v>
      </c>
      <c r="C108" s="1" t="s">
        <v>5</v>
      </c>
      <c r="D108" s="1">
        <v>6.58</v>
      </c>
      <c r="E108">
        <v>7.98</v>
      </c>
      <c r="F108">
        <v>15.07</v>
      </c>
      <c r="G108">
        <f t="shared" si="7"/>
        <v>1.4000000000000004</v>
      </c>
      <c r="H108" s="3">
        <f t="shared" si="11"/>
        <v>6.875</v>
      </c>
      <c r="I108" s="3">
        <f t="shared" si="12"/>
        <v>7.9777777777777787</v>
      </c>
      <c r="J108" s="4">
        <f t="shared" si="13"/>
        <v>1.1027777777777787</v>
      </c>
      <c r="K108" s="9">
        <f t="shared" si="8"/>
        <v>7.0280000000000005</v>
      </c>
      <c r="L108" s="9">
        <f t="shared" si="9"/>
        <v>8.09</v>
      </c>
      <c r="M108" s="9">
        <f t="shared" si="10"/>
        <v>1.0619999999999994</v>
      </c>
    </row>
    <row r="109" spans="1:13" x14ac:dyDescent="0.3">
      <c r="A109" s="1">
        <v>1850</v>
      </c>
      <c r="B109" s="1" t="s">
        <v>4</v>
      </c>
      <c r="C109" s="1" t="s">
        <v>5</v>
      </c>
      <c r="D109" s="1">
        <v>6.72</v>
      </c>
      <c r="E109">
        <v>7.9</v>
      </c>
      <c r="F109">
        <v>15.16</v>
      </c>
      <c r="G109">
        <f t="shared" si="7"/>
        <v>1.1800000000000006</v>
      </c>
      <c r="H109" s="3">
        <f t="shared" si="11"/>
        <v>6.8489999999999993</v>
      </c>
      <c r="I109" s="3">
        <f t="shared" si="12"/>
        <v>7.9977777777777801</v>
      </c>
      <c r="J109" s="4">
        <f t="shared" si="13"/>
        <v>1.1487777777777808</v>
      </c>
      <c r="K109" s="9">
        <f t="shared" si="8"/>
        <v>6.9700000000000006</v>
      </c>
      <c r="L109" s="9">
        <f t="shared" si="9"/>
        <v>8.1</v>
      </c>
      <c r="M109" s="9">
        <f t="shared" si="10"/>
        <v>1.129999999999999</v>
      </c>
    </row>
    <row r="110" spans="1:13" x14ac:dyDescent="0.3">
      <c r="A110" s="1">
        <v>1851</v>
      </c>
      <c r="B110" s="1" t="s">
        <v>4</v>
      </c>
      <c r="C110" s="1" t="s">
        <v>5</v>
      </c>
      <c r="D110" s="1">
        <v>6.61</v>
      </c>
      <c r="E110">
        <v>8.18</v>
      </c>
      <c r="F110">
        <v>14.88</v>
      </c>
      <c r="G110">
        <f t="shared" si="7"/>
        <v>1.5699999999999994</v>
      </c>
      <c r="H110" s="3">
        <f t="shared" si="11"/>
        <v>6.827</v>
      </c>
      <c r="I110" s="3">
        <f t="shared" si="12"/>
        <v>8.0211111111111126</v>
      </c>
      <c r="J110" s="4">
        <f t="shared" si="13"/>
        <v>1.1941111111111127</v>
      </c>
      <c r="K110" s="9">
        <f t="shared" si="8"/>
        <v>6.8179999999999996</v>
      </c>
      <c r="L110" s="9">
        <f t="shared" si="9"/>
        <v>8.0259999999999998</v>
      </c>
      <c r="M110" s="9">
        <f t="shared" si="10"/>
        <v>1.2080000000000002</v>
      </c>
    </row>
    <row r="111" spans="1:13" x14ac:dyDescent="0.3">
      <c r="A111" s="1">
        <v>1852</v>
      </c>
      <c r="B111" s="1" t="s">
        <v>4</v>
      </c>
      <c r="C111" s="1" t="s">
        <v>5</v>
      </c>
      <c r="D111" s="1">
        <v>6.69</v>
      </c>
      <c r="E111">
        <v>8.1</v>
      </c>
      <c r="F111">
        <v>15.06</v>
      </c>
      <c r="G111">
        <f t="shared" si="7"/>
        <v>1.4099999999999993</v>
      </c>
      <c r="H111" s="3">
        <f t="shared" si="11"/>
        <v>6.8029999999999999</v>
      </c>
      <c r="I111" s="3">
        <f t="shared" si="12"/>
        <v>8.0388888888888914</v>
      </c>
      <c r="J111" s="4">
        <f t="shared" si="13"/>
        <v>1.2358888888888915</v>
      </c>
      <c r="K111" s="9">
        <f t="shared" si="8"/>
        <v>6.7319999999999993</v>
      </c>
      <c r="L111" s="9">
        <f t="shared" si="9"/>
        <v>8.0280000000000005</v>
      </c>
      <c r="M111" s="9">
        <f t="shared" si="10"/>
        <v>1.2960000000000012</v>
      </c>
    </row>
    <row r="112" spans="1:13" x14ac:dyDescent="0.3">
      <c r="A112" s="1">
        <v>1853</v>
      </c>
      <c r="B112" s="1" t="s">
        <v>4</v>
      </c>
      <c r="C112" s="1" t="s">
        <v>5</v>
      </c>
      <c r="D112" s="1">
        <v>7.12</v>
      </c>
      <c r="E112">
        <v>8.0399999999999991</v>
      </c>
      <c r="F112">
        <v>15.42</v>
      </c>
      <c r="G112">
        <f t="shared" si="7"/>
        <v>0.91999999999999904</v>
      </c>
      <c r="H112" s="3">
        <f t="shared" si="11"/>
        <v>6.8849999999999998</v>
      </c>
      <c r="I112" s="3">
        <f t="shared" si="12"/>
        <v>8.0311111111111106</v>
      </c>
      <c r="J112" s="4">
        <f t="shared" si="13"/>
        <v>1.1461111111111109</v>
      </c>
      <c r="K112" s="9">
        <f t="shared" si="8"/>
        <v>6.7439999999999998</v>
      </c>
      <c r="L112" s="9">
        <f t="shared" si="9"/>
        <v>8.0400000000000009</v>
      </c>
      <c r="M112" s="9">
        <f t="shared" si="10"/>
        <v>1.2960000000000012</v>
      </c>
    </row>
    <row r="113" spans="1:13" x14ac:dyDescent="0.3">
      <c r="A113" s="1">
        <v>1854</v>
      </c>
      <c r="B113" s="1" t="s">
        <v>4</v>
      </c>
      <c r="C113" s="1" t="s">
        <v>5</v>
      </c>
      <c r="D113" s="1">
        <v>6.95</v>
      </c>
      <c r="E113">
        <v>8.2100000000000009</v>
      </c>
      <c r="F113">
        <v>15.58</v>
      </c>
      <c r="G113">
        <f t="shared" si="7"/>
        <v>1.2600000000000007</v>
      </c>
      <c r="H113" s="3">
        <f t="shared" si="11"/>
        <v>6.9229999999999992</v>
      </c>
      <c r="I113" s="3">
        <f t="shared" si="12"/>
        <v>8.0744444444444436</v>
      </c>
      <c r="J113" s="4">
        <f t="shared" si="13"/>
        <v>1.1514444444444445</v>
      </c>
      <c r="K113" s="9">
        <f t="shared" si="8"/>
        <v>6.8180000000000005</v>
      </c>
      <c r="L113" s="9">
        <f t="shared" si="9"/>
        <v>8.0860000000000003</v>
      </c>
      <c r="M113" s="9">
        <f t="shared" si="10"/>
        <v>1.2679999999999998</v>
      </c>
    </row>
    <row r="114" spans="1:13" x14ac:dyDescent="0.3">
      <c r="A114" s="1">
        <v>1855</v>
      </c>
      <c r="B114" s="1" t="s">
        <v>4</v>
      </c>
      <c r="C114" s="1" t="s">
        <v>5</v>
      </c>
      <c r="D114" s="1">
        <v>6.92</v>
      </c>
      <c r="E114">
        <v>8.11</v>
      </c>
      <c r="F114">
        <v>15.41</v>
      </c>
      <c r="G114">
        <f t="shared" si="7"/>
        <v>1.1899999999999995</v>
      </c>
      <c r="H114" s="3">
        <f t="shared" si="11"/>
        <v>6.9139999999999997</v>
      </c>
      <c r="I114" s="3">
        <f t="shared" si="12"/>
        <v>8.1144444444444446</v>
      </c>
      <c r="J114" s="4">
        <f t="shared" si="13"/>
        <v>1.2004444444444449</v>
      </c>
      <c r="K114" s="9">
        <f t="shared" si="8"/>
        <v>6.8579999999999997</v>
      </c>
      <c r="L114" s="9">
        <f t="shared" si="9"/>
        <v>8.1280000000000001</v>
      </c>
      <c r="M114" s="9">
        <f t="shared" si="10"/>
        <v>1.2700000000000005</v>
      </c>
    </row>
    <row r="115" spans="1:13" x14ac:dyDescent="0.3">
      <c r="A115" s="1">
        <v>1856</v>
      </c>
      <c r="B115" s="1" t="s">
        <v>4</v>
      </c>
      <c r="C115" s="1" t="s">
        <v>5</v>
      </c>
      <c r="D115" s="1">
        <v>5.92</v>
      </c>
      <c r="E115">
        <v>8</v>
      </c>
      <c r="F115">
        <v>15.1</v>
      </c>
      <c r="G115">
        <f t="shared" si="7"/>
        <v>2.08</v>
      </c>
      <c r="H115" s="3">
        <f t="shared" si="11"/>
        <v>6.7690000000000001</v>
      </c>
      <c r="I115" s="3">
        <f t="shared" si="12"/>
        <v>8.0655555555555551</v>
      </c>
      <c r="J115" s="4">
        <f t="shared" si="13"/>
        <v>1.296555555555555</v>
      </c>
      <c r="K115" s="9">
        <f t="shared" si="8"/>
        <v>6.7200000000000006</v>
      </c>
      <c r="L115" s="9">
        <f t="shared" si="9"/>
        <v>8.0920000000000005</v>
      </c>
      <c r="M115" s="9">
        <f t="shared" si="10"/>
        <v>1.3719999999999999</v>
      </c>
    </row>
    <row r="116" spans="1:13" x14ac:dyDescent="0.3">
      <c r="A116" s="1">
        <v>1857</v>
      </c>
      <c r="B116" s="1" t="s">
        <v>4</v>
      </c>
      <c r="C116" s="1" t="s">
        <v>5</v>
      </c>
      <c r="D116" s="1">
        <v>6.64</v>
      </c>
      <c r="E116">
        <v>7.76</v>
      </c>
      <c r="F116">
        <v>15.47</v>
      </c>
      <c r="G116">
        <f t="shared" si="7"/>
        <v>1.1200000000000001</v>
      </c>
      <c r="H116" s="3">
        <f t="shared" si="11"/>
        <v>6.7209999999999992</v>
      </c>
      <c r="I116" s="3">
        <f t="shared" si="12"/>
        <v>8.0555555555555554</v>
      </c>
      <c r="J116" s="4">
        <f t="shared" si="13"/>
        <v>1.3345555555555562</v>
      </c>
      <c r="K116" s="9">
        <f t="shared" si="8"/>
        <v>6.7100000000000009</v>
      </c>
      <c r="L116" s="9">
        <f t="shared" si="9"/>
        <v>8.0239999999999991</v>
      </c>
      <c r="M116" s="9">
        <f t="shared" si="10"/>
        <v>1.3139999999999983</v>
      </c>
    </row>
    <row r="117" spans="1:13" x14ac:dyDescent="0.3">
      <c r="A117" s="1">
        <v>1858</v>
      </c>
      <c r="B117" s="1" t="s">
        <v>4</v>
      </c>
      <c r="C117" s="1" t="s">
        <v>5</v>
      </c>
      <c r="D117" s="1">
        <v>6.56</v>
      </c>
      <c r="E117">
        <v>8.1</v>
      </c>
      <c r="F117">
        <v>15.13</v>
      </c>
      <c r="G117">
        <f t="shared" si="7"/>
        <v>1.54</v>
      </c>
      <c r="H117" s="3">
        <f t="shared" si="11"/>
        <v>6.6710000000000012</v>
      </c>
      <c r="I117" s="3">
        <f t="shared" si="12"/>
        <v>8.0311111111111124</v>
      </c>
      <c r="J117" s="4">
        <f t="shared" si="13"/>
        <v>1.3601111111111113</v>
      </c>
      <c r="K117" s="9">
        <f t="shared" si="8"/>
        <v>6.5980000000000008</v>
      </c>
      <c r="L117" s="9">
        <f t="shared" si="9"/>
        <v>8.0359999999999996</v>
      </c>
      <c r="M117" s="9">
        <f t="shared" si="10"/>
        <v>1.4379999999999988</v>
      </c>
    </row>
    <row r="118" spans="1:13" x14ac:dyDescent="0.3">
      <c r="A118" s="1">
        <v>1859</v>
      </c>
      <c r="B118" s="1" t="s">
        <v>4</v>
      </c>
      <c r="C118" s="1" t="s">
        <v>5</v>
      </c>
      <c r="D118" s="1">
        <v>6.57</v>
      </c>
      <c r="E118">
        <v>8.25</v>
      </c>
      <c r="F118">
        <v>15.32</v>
      </c>
      <c r="G118">
        <f t="shared" si="7"/>
        <v>1.6799999999999997</v>
      </c>
      <c r="H118" s="3">
        <f t="shared" si="11"/>
        <v>6.6700000000000017</v>
      </c>
      <c r="I118" s="3">
        <f t="shared" si="12"/>
        <v>8.0444444444444443</v>
      </c>
      <c r="J118" s="4">
        <f t="shared" si="13"/>
        <v>1.3744444444444426</v>
      </c>
      <c r="K118" s="9">
        <f t="shared" si="8"/>
        <v>6.5220000000000002</v>
      </c>
      <c r="L118" s="9">
        <f t="shared" si="9"/>
        <v>8.0440000000000005</v>
      </c>
      <c r="M118" s="9">
        <f t="shared" si="10"/>
        <v>1.5220000000000002</v>
      </c>
    </row>
    <row r="119" spans="1:13" x14ac:dyDescent="0.3">
      <c r="A119" s="1">
        <v>1860</v>
      </c>
      <c r="B119" s="1" t="s">
        <v>4</v>
      </c>
      <c r="C119" s="1" t="s">
        <v>5</v>
      </c>
      <c r="D119" s="1">
        <v>6.9</v>
      </c>
      <c r="E119">
        <v>7.96</v>
      </c>
      <c r="F119">
        <v>14.7</v>
      </c>
      <c r="G119">
        <f t="shared" si="7"/>
        <v>1.0599999999999996</v>
      </c>
      <c r="H119" s="3">
        <f t="shared" si="11"/>
        <v>6.6880000000000006</v>
      </c>
      <c r="I119" s="3">
        <f t="shared" si="12"/>
        <v>8.0833333333333339</v>
      </c>
      <c r="J119" s="4">
        <f t="shared" si="13"/>
        <v>1.3953333333333333</v>
      </c>
      <c r="K119" s="9">
        <f t="shared" si="8"/>
        <v>6.5179999999999989</v>
      </c>
      <c r="L119" s="9">
        <f t="shared" si="9"/>
        <v>8.0139999999999993</v>
      </c>
      <c r="M119" s="9">
        <f t="shared" si="10"/>
        <v>1.4960000000000004</v>
      </c>
    </row>
    <row r="120" spans="1:13" x14ac:dyDescent="0.3">
      <c r="A120" s="1">
        <v>1861</v>
      </c>
      <c r="B120" s="1" t="s">
        <v>4</v>
      </c>
      <c r="C120" s="1" t="s">
        <v>5</v>
      </c>
      <c r="D120" s="1">
        <v>7.04</v>
      </c>
      <c r="E120">
        <v>7.85</v>
      </c>
      <c r="F120">
        <v>14.9</v>
      </c>
      <c r="G120">
        <f t="shared" si="7"/>
        <v>0.80999999999999961</v>
      </c>
      <c r="H120" s="3">
        <f t="shared" si="11"/>
        <v>6.7309999999999999</v>
      </c>
      <c r="I120" s="3">
        <f t="shared" si="12"/>
        <v>8.0588888888888874</v>
      </c>
      <c r="J120" s="4">
        <f t="shared" si="13"/>
        <v>1.3278888888888876</v>
      </c>
      <c r="K120" s="9">
        <f t="shared" si="8"/>
        <v>6.742</v>
      </c>
      <c r="L120" s="9">
        <f t="shared" si="9"/>
        <v>7.984</v>
      </c>
      <c r="M120" s="9">
        <f t="shared" si="10"/>
        <v>1.242</v>
      </c>
    </row>
    <row r="121" spans="1:13" x14ac:dyDescent="0.3">
      <c r="A121" s="1">
        <v>1862</v>
      </c>
      <c r="B121" s="1" t="s">
        <v>4</v>
      </c>
      <c r="C121" s="1" t="s">
        <v>5</v>
      </c>
      <c r="D121" s="1">
        <v>6.77</v>
      </c>
      <c r="E121">
        <v>7.56</v>
      </c>
      <c r="F121">
        <v>14.14</v>
      </c>
      <c r="G121">
        <f t="shared" si="7"/>
        <v>0.79</v>
      </c>
      <c r="H121" s="3">
        <f t="shared" si="11"/>
        <v>6.7389999999999999</v>
      </c>
      <c r="I121" s="3">
        <f t="shared" si="12"/>
        <v>8.0311111111111089</v>
      </c>
      <c r="J121" s="4">
        <f t="shared" si="13"/>
        <v>1.292111111111109</v>
      </c>
      <c r="K121" s="9">
        <f t="shared" si="8"/>
        <v>6.7680000000000007</v>
      </c>
      <c r="L121" s="9">
        <f t="shared" si="9"/>
        <v>7.9440000000000008</v>
      </c>
      <c r="M121" s="9">
        <f t="shared" si="10"/>
        <v>1.1760000000000002</v>
      </c>
    </row>
    <row r="122" spans="1:13" x14ac:dyDescent="0.3">
      <c r="A122" s="1">
        <v>1863</v>
      </c>
      <c r="B122" s="1" t="s">
        <v>4</v>
      </c>
      <c r="C122" s="1" t="s">
        <v>5</v>
      </c>
      <c r="D122" s="1">
        <v>6.92</v>
      </c>
      <c r="E122">
        <v>8.11</v>
      </c>
      <c r="F122">
        <v>14.88</v>
      </c>
      <c r="G122">
        <f t="shared" si="7"/>
        <v>1.1899999999999995</v>
      </c>
      <c r="H122" s="3">
        <f t="shared" si="11"/>
        <v>6.7189999999999994</v>
      </c>
      <c r="I122" s="3">
        <f t="shared" si="12"/>
        <v>7.9777777777777779</v>
      </c>
      <c r="J122" s="4">
        <f t="shared" si="13"/>
        <v>1.2587777777777784</v>
      </c>
      <c r="K122" s="9">
        <f t="shared" si="8"/>
        <v>6.8400000000000007</v>
      </c>
      <c r="L122" s="9">
        <f t="shared" si="9"/>
        <v>7.9460000000000006</v>
      </c>
      <c r="M122" s="9">
        <f t="shared" si="10"/>
        <v>1.1059999999999999</v>
      </c>
    </row>
    <row r="123" spans="1:13" x14ac:dyDescent="0.3">
      <c r="A123" s="1">
        <v>1864</v>
      </c>
      <c r="B123" s="1" t="s">
        <v>4</v>
      </c>
      <c r="C123" s="1" t="s">
        <v>5</v>
      </c>
      <c r="D123" s="1">
        <v>7.14</v>
      </c>
      <c r="E123">
        <v>7.98</v>
      </c>
      <c r="F123">
        <v>14.52</v>
      </c>
      <c r="G123">
        <f t="shared" si="7"/>
        <v>0.84000000000000075</v>
      </c>
      <c r="H123" s="3">
        <f t="shared" si="11"/>
        <v>6.7379999999999995</v>
      </c>
      <c r="I123" s="3">
        <f t="shared" si="12"/>
        <v>7.9666666666666668</v>
      </c>
      <c r="J123" s="4">
        <f t="shared" si="13"/>
        <v>1.2286666666666672</v>
      </c>
      <c r="K123" s="9">
        <f t="shared" si="8"/>
        <v>6.9540000000000006</v>
      </c>
      <c r="L123" s="9">
        <f t="shared" si="9"/>
        <v>7.8919999999999986</v>
      </c>
      <c r="M123" s="9">
        <f t="shared" si="10"/>
        <v>0.93799999999999795</v>
      </c>
    </row>
    <row r="124" spans="1:13" x14ac:dyDescent="0.3">
      <c r="A124" s="1">
        <v>1865</v>
      </c>
      <c r="B124" s="1" t="s">
        <v>4</v>
      </c>
      <c r="C124" s="1" t="s">
        <v>5</v>
      </c>
      <c r="D124" s="1">
        <v>7.49</v>
      </c>
      <c r="E124">
        <v>8.18</v>
      </c>
      <c r="F124">
        <v>15.35</v>
      </c>
      <c r="G124">
        <f t="shared" si="7"/>
        <v>0.6899999999999995</v>
      </c>
      <c r="H124" s="3">
        <f t="shared" si="11"/>
        <v>6.794999999999999</v>
      </c>
      <c r="I124" s="3">
        <f t="shared" si="12"/>
        <v>7.9522222222222227</v>
      </c>
      <c r="J124" s="4">
        <f t="shared" si="13"/>
        <v>1.1572222222222237</v>
      </c>
      <c r="K124" s="9">
        <f t="shared" si="8"/>
        <v>7.0720000000000001</v>
      </c>
      <c r="L124" s="9">
        <f t="shared" si="9"/>
        <v>7.9359999999999999</v>
      </c>
      <c r="M124" s="9">
        <f t="shared" si="10"/>
        <v>0.86399999999999988</v>
      </c>
    </row>
    <row r="125" spans="1:13" x14ac:dyDescent="0.3">
      <c r="A125" s="1">
        <v>1866</v>
      </c>
      <c r="B125" s="1" t="s">
        <v>4</v>
      </c>
      <c r="C125" s="1" t="s">
        <v>5</v>
      </c>
      <c r="D125" s="1">
        <v>6.77</v>
      </c>
      <c r="E125">
        <v>8.2899999999999991</v>
      </c>
      <c r="F125">
        <v>15.21</v>
      </c>
      <c r="G125">
        <f t="shared" si="7"/>
        <v>1.5199999999999996</v>
      </c>
      <c r="H125" s="3">
        <f t="shared" si="11"/>
        <v>6.8800000000000008</v>
      </c>
      <c r="I125" s="3">
        <f t="shared" si="12"/>
        <v>7.9722222222222223</v>
      </c>
      <c r="J125" s="4">
        <f t="shared" si="13"/>
        <v>1.0922222222222215</v>
      </c>
      <c r="K125" s="9">
        <f t="shared" si="8"/>
        <v>7.0180000000000007</v>
      </c>
      <c r="L125" s="9">
        <f t="shared" si="9"/>
        <v>8.0239999999999991</v>
      </c>
      <c r="M125" s="9">
        <f t="shared" si="10"/>
        <v>1.0059999999999985</v>
      </c>
    </row>
    <row r="126" spans="1:13" x14ac:dyDescent="0.3">
      <c r="A126" s="1">
        <v>1867</v>
      </c>
      <c r="B126" s="1" t="s">
        <v>4</v>
      </c>
      <c r="C126" s="1" t="s">
        <v>5</v>
      </c>
      <c r="D126" s="1">
        <v>6.42</v>
      </c>
      <c r="E126">
        <v>8.44</v>
      </c>
      <c r="F126">
        <v>15.6</v>
      </c>
      <c r="G126">
        <f t="shared" si="7"/>
        <v>2.0199999999999996</v>
      </c>
      <c r="H126" s="3">
        <f t="shared" si="11"/>
        <v>6.8580000000000014</v>
      </c>
      <c r="I126" s="3">
        <f t="shared" si="12"/>
        <v>8.0311111111111106</v>
      </c>
      <c r="J126" s="4">
        <f t="shared" si="13"/>
        <v>1.1731111111111092</v>
      </c>
      <c r="K126" s="9">
        <f t="shared" si="8"/>
        <v>6.9479999999999986</v>
      </c>
      <c r="L126" s="9">
        <f t="shared" si="9"/>
        <v>8.1999999999999993</v>
      </c>
      <c r="M126" s="9">
        <f t="shared" si="10"/>
        <v>1.2520000000000007</v>
      </c>
    </row>
    <row r="127" spans="1:13" x14ac:dyDescent="0.3">
      <c r="A127" s="1">
        <v>1868</v>
      </c>
      <c r="B127" s="1" t="s">
        <v>4</v>
      </c>
      <c r="C127" s="1" t="s">
        <v>5</v>
      </c>
      <c r="D127" s="1">
        <v>5.89</v>
      </c>
      <c r="E127">
        <v>8.25</v>
      </c>
      <c r="F127">
        <v>15.52</v>
      </c>
      <c r="G127">
        <f t="shared" si="7"/>
        <v>2.3600000000000003</v>
      </c>
      <c r="H127" s="3">
        <f t="shared" si="11"/>
        <v>6.7910000000000013</v>
      </c>
      <c r="I127" s="3">
        <f t="shared" si="12"/>
        <v>8.068888888888889</v>
      </c>
      <c r="J127" s="4">
        <f t="shared" si="13"/>
        <v>1.2778888888888877</v>
      </c>
      <c r="K127" s="9">
        <f t="shared" si="8"/>
        <v>6.742</v>
      </c>
      <c r="L127" s="9">
        <f t="shared" si="9"/>
        <v>8.2279999999999998</v>
      </c>
      <c r="M127" s="9">
        <f t="shared" si="10"/>
        <v>1.4859999999999998</v>
      </c>
    </row>
    <row r="128" spans="1:13" x14ac:dyDescent="0.3">
      <c r="A128" s="1">
        <v>1869</v>
      </c>
      <c r="B128" s="1" t="s">
        <v>4</v>
      </c>
      <c r="C128" s="1" t="s">
        <v>5</v>
      </c>
      <c r="D128" s="1">
        <v>6.68</v>
      </c>
      <c r="E128">
        <v>8.43</v>
      </c>
      <c r="F128">
        <v>15.74</v>
      </c>
      <c r="G128">
        <f t="shared" si="7"/>
        <v>1.75</v>
      </c>
      <c r="H128" s="3">
        <f t="shared" si="11"/>
        <v>6.8020000000000014</v>
      </c>
      <c r="I128" s="3">
        <f t="shared" si="12"/>
        <v>8.0688888888888872</v>
      </c>
      <c r="J128" s="4">
        <f t="shared" si="13"/>
        <v>1.2668888888888858</v>
      </c>
      <c r="K128" s="9">
        <f t="shared" si="8"/>
        <v>6.65</v>
      </c>
      <c r="L128" s="9">
        <f t="shared" si="9"/>
        <v>8.3179999999999996</v>
      </c>
      <c r="M128" s="9">
        <f t="shared" si="10"/>
        <v>1.6679999999999993</v>
      </c>
    </row>
    <row r="129" spans="1:13" x14ac:dyDescent="0.3">
      <c r="A129" s="1">
        <v>1870</v>
      </c>
      <c r="B129" s="1" t="s">
        <v>4</v>
      </c>
      <c r="C129" s="1" t="s">
        <v>5</v>
      </c>
      <c r="D129" s="1">
        <v>7.91</v>
      </c>
      <c r="E129">
        <v>8.1999999999999993</v>
      </c>
      <c r="F129">
        <v>15.59</v>
      </c>
      <c r="G129">
        <f t="shared" si="7"/>
        <v>0.28999999999999915</v>
      </c>
      <c r="H129" s="3">
        <f t="shared" si="11"/>
        <v>6.9030000000000005</v>
      </c>
      <c r="I129" s="3">
        <f t="shared" si="12"/>
        <v>8.1211111111111123</v>
      </c>
      <c r="J129" s="4">
        <f t="shared" si="13"/>
        <v>1.2181111111111118</v>
      </c>
      <c r="K129" s="9">
        <f t="shared" si="8"/>
        <v>6.734</v>
      </c>
      <c r="L129" s="9">
        <f t="shared" si="9"/>
        <v>8.3219999999999992</v>
      </c>
      <c r="M129" s="9">
        <f t="shared" si="10"/>
        <v>1.5879999999999992</v>
      </c>
    </row>
    <row r="130" spans="1:13" x14ac:dyDescent="0.3">
      <c r="A130" s="1">
        <v>1871</v>
      </c>
      <c r="B130" s="1" t="s">
        <v>4</v>
      </c>
      <c r="C130" s="1" t="s">
        <v>5</v>
      </c>
      <c r="D130" s="1">
        <v>6.63</v>
      </c>
      <c r="E130">
        <v>8.1199999999999992</v>
      </c>
      <c r="F130">
        <v>15.88</v>
      </c>
      <c r="G130">
        <f t="shared" si="7"/>
        <v>1.4899999999999993</v>
      </c>
      <c r="H130" s="3">
        <f t="shared" si="11"/>
        <v>6.8620000000000001</v>
      </c>
      <c r="I130" s="3">
        <f t="shared" si="12"/>
        <v>8.16</v>
      </c>
      <c r="J130" s="4">
        <f t="shared" si="13"/>
        <v>1.298</v>
      </c>
      <c r="K130" s="9">
        <f t="shared" si="8"/>
        <v>6.7060000000000004</v>
      </c>
      <c r="L130" s="9">
        <f t="shared" si="9"/>
        <v>8.2879999999999985</v>
      </c>
      <c r="M130" s="9">
        <f t="shared" si="10"/>
        <v>1.5819999999999981</v>
      </c>
    </row>
    <row r="131" spans="1:13" x14ac:dyDescent="0.3">
      <c r="A131" s="1">
        <v>1872</v>
      </c>
      <c r="B131" s="1" t="s">
        <v>4</v>
      </c>
      <c r="C131" s="1" t="s">
        <v>5</v>
      </c>
      <c r="D131" s="1">
        <v>6.41</v>
      </c>
      <c r="E131">
        <v>8.19</v>
      </c>
      <c r="F131">
        <v>15.73</v>
      </c>
      <c r="G131">
        <f t="shared" si="7"/>
        <v>1.7799999999999994</v>
      </c>
      <c r="H131" s="3">
        <f t="shared" si="11"/>
        <v>6.8260000000000005</v>
      </c>
      <c r="I131" s="3">
        <f t="shared" si="12"/>
        <v>8.2222222222222214</v>
      </c>
      <c r="J131" s="4">
        <f t="shared" si="13"/>
        <v>1.3962222222222209</v>
      </c>
      <c r="K131" s="9">
        <f t="shared" si="8"/>
        <v>6.7039999999999988</v>
      </c>
      <c r="L131" s="9">
        <f t="shared" si="9"/>
        <v>8.2379999999999995</v>
      </c>
      <c r="M131" s="9">
        <f t="shared" si="10"/>
        <v>1.5340000000000007</v>
      </c>
    </row>
    <row r="132" spans="1:13" x14ac:dyDescent="0.3">
      <c r="A132" s="1">
        <v>1873</v>
      </c>
      <c r="B132" s="1" t="s">
        <v>4</v>
      </c>
      <c r="C132" s="1" t="s">
        <v>5</v>
      </c>
      <c r="D132" s="1">
        <v>6</v>
      </c>
      <c r="E132">
        <v>8.35</v>
      </c>
      <c r="F132">
        <v>15.41</v>
      </c>
      <c r="G132">
        <f t="shared" si="7"/>
        <v>2.3499999999999996</v>
      </c>
      <c r="H132" s="3">
        <f t="shared" si="11"/>
        <v>6.734</v>
      </c>
      <c r="I132" s="3">
        <f t="shared" si="12"/>
        <v>8.2311111111111117</v>
      </c>
      <c r="J132" s="4">
        <f t="shared" si="13"/>
        <v>1.4971111111111117</v>
      </c>
      <c r="K132" s="9">
        <f t="shared" si="8"/>
        <v>6.7259999999999991</v>
      </c>
      <c r="L132" s="9">
        <f t="shared" si="9"/>
        <v>8.2579999999999991</v>
      </c>
      <c r="M132" s="9">
        <f t="shared" si="10"/>
        <v>1.532</v>
      </c>
    </row>
    <row r="133" spans="1:13" x14ac:dyDescent="0.3">
      <c r="A133" s="1">
        <v>1874</v>
      </c>
      <c r="B133" s="1" t="s">
        <v>4</v>
      </c>
      <c r="C133" s="1" t="s">
        <v>5</v>
      </c>
      <c r="D133" s="1">
        <v>6.47</v>
      </c>
      <c r="E133">
        <v>8.43</v>
      </c>
      <c r="F133">
        <v>15.36</v>
      </c>
      <c r="G133">
        <f t="shared" si="7"/>
        <v>1.96</v>
      </c>
      <c r="H133" s="3">
        <f t="shared" si="11"/>
        <v>6.6669999999999998</v>
      </c>
      <c r="I133" s="3">
        <f t="shared" si="12"/>
        <v>8.2722222222222204</v>
      </c>
      <c r="J133" s="4">
        <f t="shared" si="13"/>
        <v>1.6052222222222206</v>
      </c>
      <c r="K133" s="9">
        <f t="shared" si="8"/>
        <v>6.6840000000000002</v>
      </c>
      <c r="L133" s="9">
        <f t="shared" si="9"/>
        <v>8.2579999999999991</v>
      </c>
      <c r="M133" s="9">
        <f t="shared" si="10"/>
        <v>1.573999999999999</v>
      </c>
    </row>
    <row r="134" spans="1:13" x14ac:dyDescent="0.3">
      <c r="A134" s="1">
        <v>1875</v>
      </c>
      <c r="B134" s="1" t="s">
        <v>4</v>
      </c>
      <c r="C134" s="1" t="s">
        <v>5</v>
      </c>
      <c r="D134" s="1">
        <v>5.28</v>
      </c>
      <c r="E134">
        <v>7.86</v>
      </c>
      <c r="F134">
        <v>15.18</v>
      </c>
      <c r="G134">
        <f t="shared" si="7"/>
        <v>2.58</v>
      </c>
      <c r="H134" s="3">
        <f t="shared" si="11"/>
        <v>6.4460000000000006</v>
      </c>
      <c r="I134" s="3">
        <f t="shared" si="12"/>
        <v>8.2999999999999989</v>
      </c>
      <c r="J134" s="4">
        <f t="shared" si="13"/>
        <v>1.8539999999999983</v>
      </c>
      <c r="K134" s="9">
        <f t="shared" si="8"/>
        <v>6.1579999999999995</v>
      </c>
      <c r="L134" s="9">
        <f t="shared" si="9"/>
        <v>8.19</v>
      </c>
      <c r="M134" s="9">
        <f t="shared" si="10"/>
        <v>2.032</v>
      </c>
    </row>
    <row r="135" spans="1:13" x14ac:dyDescent="0.3">
      <c r="A135" s="1">
        <v>1876</v>
      </c>
      <c r="B135" s="1" t="s">
        <v>4</v>
      </c>
      <c r="C135" s="1" t="s">
        <v>5</v>
      </c>
      <c r="D135" s="1">
        <v>6.83</v>
      </c>
      <c r="E135">
        <v>8.08</v>
      </c>
      <c r="F135">
        <v>15.28</v>
      </c>
      <c r="G135">
        <f t="shared" si="7"/>
        <v>1.25</v>
      </c>
      <c r="H135" s="3">
        <f t="shared" si="11"/>
        <v>6.452</v>
      </c>
      <c r="I135" s="3">
        <f t="shared" si="12"/>
        <v>8.2522222222222226</v>
      </c>
      <c r="J135" s="4">
        <f t="shared" si="13"/>
        <v>1.8002222222222226</v>
      </c>
      <c r="K135" s="9">
        <f t="shared" si="8"/>
        <v>6.1980000000000004</v>
      </c>
      <c r="L135" s="9">
        <f t="shared" si="9"/>
        <v>8.1819999999999986</v>
      </c>
      <c r="M135" s="9">
        <f t="shared" si="10"/>
        <v>1.9839999999999982</v>
      </c>
    </row>
    <row r="136" spans="1:13" x14ac:dyDescent="0.3">
      <c r="A136" s="1">
        <v>1877</v>
      </c>
      <c r="B136" s="1" t="s">
        <v>4</v>
      </c>
      <c r="C136" s="1" t="s">
        <v>5</v>
      </c>
      <c r="D136" s="1">
        <v>7.79</v>
      </c>
      <c r="E136">
        <v>8.5399999999999991</v>
      </c>
      <c r="F136">
        <v>15.07</v>
      </c>
      <c r="G136">
        <f t="shared" si="7"/>
        <v>0.74999999999999911</v>
      </c>
      <c r="H136" s="3">
        <f t="shared" si="11"/>
        <v>6.5890000000000004</v>
      </c>
      <c r="I136" s="3">
        <f t="shared" si="12"/>
        <v>8.2122222222222216</v>
      </c>
      <c r="J136" s="4">
        <f t="shared" si="13"/>
        <v>1.6232222222222212</v>
      </c>
      <c r="K136" s="9">
        <f t="shared" si="8"/>
        <v>6.4739999999999993</v>
      </c>
      <c r="L136" s="9">
        <f t="shared" si="9"/>
        <v>8.2519999999999989</v>
      </c>
      <c r="M136" s="9">
        <f t="shared" si="10"/>
        <v>1.7779999999999996</v>
      </c>
    </row>
    <row r="137" spans="1:13" x14ac:dyDescent="0.3">
      <c r="A137" s="1">
        <v>1878</v>
      </c>
      <c r="B137" s="1" t="s">
        <v>4</v>
      </c>
      <c r="C137" s="1" t="s">
        <v>5</v>
      </c>
      <c r="D137" s="1">
        <v>8.01</v>
      </c>
      <c r="E137">
        <v>8.83</v>
      </c>
      <c r="F137">
        <v>15.11</v>
      </c>
      <c r="G137">
        <f t="shared" si="7"/>
        <v>0.82000000000000028</v>
      </c>
      <c r="H137" s="3">
        <f t="shared" si="11"/>
        <v>6.8009999999999993</v>
      </c>
      <c r="I137" s="3">
        <f t="shared" si="12"/>
        <v>8.2444444444444436</v>
      </c>
      <c r="J137" s="4">
        <f t="shared" si="13"/>
        <v>1.4434444444444443</v>
      </c>
      <c r="K137" s="9">
        <f t="shared" si="8"/>
        <v>6.8759999999999994</v>
      </c>
      <c r="L137" s="9">
        <f t="shared" si="9"/>
        <v>8.347999999999999</v>
      </c>
      <c r="M137" s="9">
        <f t="shared" si="10"/>
        <v>1.4719999999999995</v>
      </c>
    </row>
    <row r="138" spans="1:13" x14ac:dyDescent="0.3">
      <c r="A138" s="1">
        <v>1879</v>
      </c>
      <c r="B138" s="1" t="s">
        <v>4</v>
      </c>
      <c r="C138" s="1" t="s">
        <v>5</v>
      </c>
      <c r="D138" s="1">
        <v>6.85</v>
      </c>
      <c r="E138">
        <v>8.17</v>
      </c>
      <c r="F138">
        <v>15.72</v>
      </c>
      <c r="G138">
        <f t="shared" ref="G138:G201" si="14">E138-D138</f>
        <v>1.3200000000000003</v>
      </c>
      <c r="H138" s="3">
        <f t="shared" si="11"/>
        <v>6.8179999999999996</v>
      </c>
      <c r="I138" s="3">
        <f t="shared" si="12"/>
        <v>8.2888888888888879</v>
      </c>
      <c r="J138" s="4">
        <f t="shared" si="13"/>
        <v>1.4708888888888882</v>
      </c>
      <c r="K138" s="9">
        <f t="shared" si="8"/>
        <v>6.952</v>
      </c>
      <c r="L138" s="9">
        <f t="shared" si="9"/>
        <v>8.2960000000000012</v>
      </c>
      <c r="M138" s="9">
        <f t="shared" si="10"/>
        <v>1.3440000000000012</v>
      </c>
    </row>
    <row r="139" spans="1:13" x14ac:dyDescent="0.3">
      <c r="A139" s="1">
        <v>1880</v>
      </c>
      <c r="B139" s="1" t="s">
        <v>4</v>
      </c>
      <c r="C139" s="1" t="s">
        <v>5</v>
      </c>
      <c r="D139" s="1">
        <v>7.61</v>
      </c>
      <c r="E139">
        <v>8.1199999999999992</v>
      </c>
      <c r="F139">
        <v>14.88</v>
      </c>
      <c r="G139">
        <f t="shared" si="14"/>
        <v>0.5099999999999989</v>
      </c>
      <c r="H139" s="3">
        <f t="shared" si="11"/>
        <v>6.7879999999999994</v>
      </c>
      <c r="I139" s="3">
        <f t="shared" si="12"/>
        <v>8.285555555555554</v>
      </c>
      <c r="J139" s="4">
        <f t="shared" si="13"/>
        <v>1.4975555555555546</v>
      </c>
      <c r="K139" s="9">
        <f t="shared" si="8"/>
        <v>7.418000000000001</v>
      </c>
      <c r="L139" s="9">
        <f t="shared" si="9"/>
        <v>8.347999999999999</v>
      </c>
      <c r="M139" s="9">
        <f t="shared" si="10"/>
        <v>0.92999999999999794</v>
      </c>
    </row>
    <row r="140" spans="1:13" x14ac:dyDescent="0.3">
      <c r="A140" s="1">
        <v>1881</v>
      </c>
      <c r="B140" s="1" t="s">
        <v>4</v>
      </c>
      <c r="C140" s="1" t="s">
        <v>5</v>
      </c>
      <c r="D140" s="1">
        <v>7.35</v>
      </c>
      <c r="E140">
        <v>8.27</v>
      </c>
      <c r="F140">
        <v>15.27</v>
      </c>
      <c r="G140">
        <f t="shared" si="14"/>
        <v>0.91999999999999993</v>
      </c>
      <c r="H140" s="3">
        <f t="shared" si="11"/>
        <v>6.8599999999999994</v>
      </c>
      <c r="I140" s="3">
        <f t="shared" si="12"/>
        <v>8.285555555555554</v>
      </c>
      <c r="J140" s="4">
        <f t="shared" si="13"/>
        <v>1.4255555555555546</v>
      </c>
      <c r="K140" s="9">
        <f t="shared" si="8"/>
        <v>7.5220000000000002</v>
      </c>
      <c r="L140" s="9">
        <f t="shared" si="9"/>
        <v>8.3859999999999992</v>
      </c>
      <c r="M140" s="9">
        <f t="shared" si="10"/>
        <v>0.86399999999999899</v>
      </c>
    </row>
    <row r="141" spans="1:13" x14ac:dyDescent="0.3">
      <c r="A141" s="1">
        <v>1882</v>
      </c>
      <c r="B141" s="1" t="s">
        <v>4</v>
      </c>
      <c r="C141" s="1" t="s">
        <v>5</v>
      </c>
      <c r="D141" s="1">
        <v>6.89</v>
      </c>
      <c r="E141">
        <v>8.1300000000000008</v>
      </c>
      <c r="F141">
        <v>15.16</v>
      </c>
      <c r="G141">
        <f t="shared" si="14"/>
        <v>1.2400000000000011</v>
      </c>
      <c r="H141" s="3">
        <f t="shared" si="11"/>
        <v>6.9079999999999995</v>
      </c>
      <c r="I141" s="3">
        <f t="shared" si="12"/>
        <v>8.2944444444444443</v>
      </c>
      <c r="J141" s="4">
        <f t="shared" si="13"/>
        <v>1.3864444444444448</v>
      </c>
      <c r="K141" s="9">
        <f t="shared" si="8"/>
        <v>7.3420000000000005</v>
      </c>
      <c r="L141" s="9">
        <f t="shared" si="9"/>
        <v>8.3040000000000003</v>
      </c>
      <c r="M141" s="9">
        <f t="shared" si="10"/>
        <v>0.96199999999999974</v>
      </c>
    </row>
    <row r="142" spans="1:13" x14ac:dyDescent="0.3">
      <c r="A142" s="1">
        <v>1883</v>
      </c>
      <c r="B142" s="1" t="s">
        <v>4</v>
      </c>
      <c r="C142" s="1" t="s">
        <v>5</v>
      </c>
      <c r="D142" s="1">
        <v>6.18</v>
      </c>
      <c r="E142">
        <v>7.98</v>
      </c>
      <c r="F142">
        <v>15</v>
      </c>
      <c r="G142">
        <f t="shared" si="14"/>
        <v>1.8000000000000007</v>
      </c>
      <c r="H142" s="3">
        <f t="shared" si="11"/>
        <v>6.9259999999999993</v>
      </c>
      <c r="I142" s="3">
        <f t="shared" si="12"/>
        <v>8.27</v>
      </c>
      <c r="J142" s="4">
        <f t="shared" si="13"/>
        <v>1.3440000000000003</v>
      </c>
      <c r="K142" s="9">
        <f t="shared" ref="K142:K205" si="15">AVERAGE(D138:D142)</f>
        <v>6.9760000000000009</v>
      </c>
      <c r="L142" s="9">
        <f t="shared" ref="L142:L205" si="16">AVERAGE(E138:E142)</f>
        <v>8.1340000000000003</v>
      </c>
      <c r="M142" s="9">
        <f t="shared" ref="M142:M205" si="17">L142-K142</f>
        <v>1.1579999999999995</v>
      </c>
    </row>
    <row r="143" spans="1:13" x14ac:dyDescent="0.3">
      <c r="A143" s="1">
        <v>1884</v>
      </c>
      <c r="B143" s="1" t="s">
        <v>4</v>
      </c>
      <c r="C143" s="1" t="s">
        <v>5</v>
      </c>
      <c r="D143" s="1">
        <v>7.08</v>
      </c>
      <c r="E143">
        <v>7.77</v>
      </c>
      <c r="F143">
        <v>14.55</v>
      </c>
      <c r="G143">
        <f t="shared" si="14"/>
        <v>0.6899999999999995</v>
      </c>
      <c r="H143" s="3">
        <f t="shared" si="11"/>
        <v>6.9870000000000001</v>
      </c>
      <c r="I143" s="3">
        <f t="shared" si="12"/>
        <v>8.2200000000000006</v>
      </c>
      <c r="J143" s="4">
        <f t="shared" si="13"/>
        <v>1.2330000000000005</v>
      </c>
      <c r="K143" s="9">
        <f t="shared" si="15"/>
        <v>7.0220000000000002</v>
      </c>
      <c r="L143" s="9">
        <f t="shared" si="16"/>
        <v>8.0539999999999985</v>
      </c>
      <c r="M143" s="9">
        <f t="shared" si="17"/>
        <v>1.0319999999999983</v>
      </c>
    </row>
    <row r="144" spans="1:13" x14ac:dyDescent="0.3">
      <c r="A144" s="1">
        <v>1885</v>
      </c>
      <c r="B144" s="1" t="s">
        <v>4</v>
      </c>
      <c r="C144" s="1" t="s">
        <v>5</v>
      </c>
      <c r="D144" s="1">
        <v>6.33</v>
      </c>
      <c r="E144">
        <v>7.92</v>
      </c>
      <c r="F144">
        <v>14.56</v>
      </c>
      <c r="G144">
        <f t="shared" si="14"/>
        <v>1.5899999999999999</v>
      </c>
      <c r="H144" s="3">
        <f t="shared" si="11"/>
        <v>7.0920000000000005</v>
      </c>
      <c r="I144" s="3">
        <f t="shared" si="12"/>
        <v>8.2099999999999991</v>
      </c>
      <c r="J144" s="4">
        <f t="shared" si="13"/>
        <v>1.1179999999999986</v>
      </c>
      <c r="K144" s="9">
        <f t="shared" si="15"/>
        <v>6.766</v>
      </c>
      <c r="L144" s="9">
        <f t="shared" si="16"/>
        <v>8.0139999999999993</v>
      </c>
      <c r="M144" s="9">
        <f t="shared" si="17"/>
        <v>1.2479999999999993</v>
      </c>
    </row>
    <row r="145" spans="1:13" x14ac:dyDescent="0.3">
      <c r="A145" s="1">
        <v>1886</v>
      </c>
      <c r="B145" s="1" t="s">
        <v>4</v>
      </c>
      <c r="C145" s="1" t="s">
        <v>5</v>
      </c>
      <c r="D145" s="1">
        <v>6.95</v>
      </c>
      <c r="E145">
        <v>7.95</v>
      </c>
      <c r="F145">
        <v>14.7</v>
      </c>
      <c r="G145">
        <f t="shared" si="14"/>
        <v>1</v>
      </c>
      <c r="H145" s="3">
        <f t="shared" si="11"/>
        <v>7.104000000000001</v>
      </c>
      <c r="I145" s="3">
        <f t="shared" si="12"/>
        <v>8.1922222222222203</v>
      </c>
      <c r="J145" s="4">
        <f t="shared" si="13"/>
        <v>1.0882222222222193</v>
      </c>
      <c r="K145" s="9">
        <f t="shared" si="15"/>
        <v>6.6859999999999999</v>
      </c>
      <c r="L145" s="9">
        <f t="shared" si="16"/>
        <v>7.95</v>
      </c>
      <c r="M145" s="9">
        <f t="shared" si="17"/>
        <v>1.2640000000000002</v>
      </c>
    </row>
    <row r="146" spans="1:13" x14ac:dyDescent="0.3">
      <c r="A146" s="1">
        <v>1887</v>
      </c>
      <c r="B146" s="1" t="s">
        <v>4</v>
      </c>
      <c r="C146" s="1" t="s">
        <v>5</v>
      </c>
      <c r="D146" s="1">
        <v>6.8</v>
      </c>
      <c r="E146">
        <v>7.91</v>
      </c>
      <c r="F146">
        <v>15.22</v>
      </c>
      <c r="G146">
        <f t="shared" si="14"/>
        <v>1.1100000000000003</v>
      </c>
      <c r="H146" s="3">
        <f t="shared" si="11"/>
        <v>7.0049999999999999</v>
      </c>
      <c r="I146" s="3">
        <f t="shared" si="12"/>
        <v>8.1266666666666669</v>
      </c>
      <c r="J146" s="4">
        <f t="shared" si="13"/>
        <v>1.121666666666667</v>
      </c>
      <c r="K146" s="9">
        <f t="shared" si="15"/>
        <v>6.6679999999999993</v>
      </c>
      <c r="L146" s="9">
        <f t="shared" si="16"/>
        <v>7.9060000000000006</v>
      </c>
      <c r="M146" s="9">
        <f t="shared" si="17"/>
        <v>1.2380000000000013</v>
      </c>
    </row>
    <row r="147" spans="1:13" x14ac:dyDescent="0.3">
      <c r="A147" s="1">
        <v>1888</v>
      </c>
      <c r="B147" s="1" t="s">
        <v>4</v>
      </c>
      <c r="C147" s="1" t="s">
        <v>5</v>
      </c>
      <c r="D147" s="1">
        <v>5.89</v>
      </c>
      <c r="E147">
        <v>8.09</v>
      </c>
      <c r="F147">
        <v>15.44</v>
      </c>
      <c r="G147">
        <f t="shared" si="14"/>
        <v>2.2000000000000002</v>
      </c>
      <c r="H147" s="3">
        <f t="shared" ref="H147:H210" si="18">AVERAGE(D138:D147)</f>
        <v>6.7929999999999993</v>
      </c>
      <c r="I147" s="3">
        <f t="shared" ref="I147:I210" si="19">AVERAGE(E138:E146)</f>
        <v>8.0244444444444447</v>
      </c>
      <c r="J147" s="4">
        <f t="shared" ref="J147:J210" si="20">-(H147-I147)</f>
        <v>1.2314444444444455</v>
      </c>
      <c r="K147" s="9">
        <f t="shared" si="15"/>
        <v>6.6099999999999994</v>
      </c>
      <c r="L147" s="9">
        <f t="shared" si="16"/>
        <v>7.9279999999999999</v>
      </c>
      <c r="M147" s="9">
        <f t="shared" si="17"/>
        <v>1.3180000000000005</v>
      </c>
    </row>
    <row r="148" spans="1:13" x14ac:dyDescent="0.3">
      <c r="A148" s="1">
        <v>1889</v>
      </c>
      <c r="B148" s="1" t="s">
        <v>4</v>
      </c>
      <c r="C148" s="1" t="s">
        <v>5</v>
      </c>
      <c r="D148" s="1">
        <v>7.98</v>
      </c>
      <c r="E148">
        <v>8.32</v>
      </c>
      <c r="F148">
        <v>15</v>
      </c>
      <c r="G148">
        <f t="shared" si="14"/>
        <v>0.33999999999999986</v>
      </c>
      <c r="H148" s="3">
        <f t="shared" si="18"/>
        <v>6.9060000000000006</v>
      </c>
      <c r="I148" s="3">
        <f t="shared" si="19"/>
        <v>8.0155555555555562</v>
      </c>
      <c r="J148" s="4">
        <f t="shared" si="20"/>
        <v>1.1095555555555556</v>
      </c>
      <c r="K148" s="9">
        <f t="shared" si="15"/>
        <v>6.7900000000000009</v>
      </c>
      <c r="L148" s="9">
        <f t="shared" si="16"/>
        <v>8.0380000000000003</v>
      </c>
      <c r="M148" s="9">
        <f t="shared" si="17"/>
        <v>1.2479999999999993</v>
      </c>
    </row>
    <row r="149" spans="1:13" x14ac:dyDescent="0.3">
      <c r="A149" s="1">
        <v>1890</v>
      </c>
      <c r="B149" s="1" t="s">
        <v>4</v>
      </c>
      <c r="C149" s="1" t="s">
        <v>5</v>
      </c>
      <c r="D149" s="1">
        <v>7.15</v>
      </c>
      <c r="E149">
        <v>7.97</v>
      </c>
      <c r="F149">
        <v>15.77</v>
      </c>
      <c r="G149">
        <f t="shared" si="14"/>
        <v>0.8199999999999994</v>
      </c>
      <c r="H149" s="3">
        <f t="shared" si="18"/>
        <v>6.8600000000000012</v>
      </c>
      <c r="I149" s="3">
        <f t="shared" si="19"/>
        <v>8.0377777777777784</v>
      </c>
      <c r="J149" s="4">
        <f t="shared" si="20"/>
        <v>1.1777777777777771</v>
      </c>
      <c r="K149" s="9">
        <f t="shared" si="15"/>
        <v>6.9540000000000006</v>
      </c>
      <c r="L149" s="9">
        <f t="shared" si="16"/>
        <v>8.0479999999999983</v>
      </c>
      <c r="M149" s="9">
        <f t="shared" si="17"/>
        <v>1.0939999999999976</v>
      </c>
    </row>
    <row r="150" spans="1:13" x14ac:dyDescent="0.3">
      <c r="A150" s="1">
        <v>1891</v>
      </c>
      <c r="B150" s="1" t="s">
        <v>4</v>
      </c>
      <c r="C150" s="1" t="s">
        <v>5</v>
      </c>
      <c r="D150" s="1">
        <v>7.91</v>
      </c>
      <c r="E150">
        <v>8.02</v>
      </c>
      <c r="F150">
        <v>15.4</v>
      </c>
      <c r="G150">
        <f t="shared" si="14"/>
        <v>0.10999999999999943</v>
      </c>
      <c r="H150" s="3">
        <f t="shared" si="18"/>
        <v>6.9159999999999995</v>
      </c>
      <c r="I150" s="3">
        <f t="shared" si="19"/>
        <v>8.0044444444444434</v>
      </c>
      <c r="J150" s="4">
        <f t="shared" si="20"/>
        <v>1.0884444444444439</v>
      </c>
      <c r="K150" s="9">
        <f t="shared" si="15"/>
        <v>7.1460000000000008</v>
      </c>
      <c r="L150" s="9">
        <f t="shared" si="16"/>
        <v>8.0620000000000012</v>
      </c>
      <c r="M150" s="9">
        <f t="shared" si="17"/>
        <v>0.91600000000000037</v>
      </c>
    </row>
    <row r="151" spans="1:13" x14ac:dyDescent="0.3">
      <c r="A151" s="1">
        <v>1892</v>
      </c>
      <c r="B151" s="1" t="s">
        <v>4</v>
      </c>
      <c r="C151" s="1" t="s">
        <v>5</v>
      </c>
      <c r="D151" s="1">
        <v>7.23</v>
      </c>
      <c r="E151">
        <v>8.07</v>
      </c>
      <c r="F151">
        <v>15.09</v>
      </c>
      <c r="G151">
        <f t="shared" si="14"/>
        <v>0.83999999999999986</v>
      </c>
      <c r="H151" s="3">
        <f t="shared" si="18"/>
        <v>6.95</v>
      </c>
      <c r="I151" s="3">
        <f t="shared" si="19"/>
        <v>7.9922222222222228</v>
      </c>
      <c r="J151" s="4">
        <f t="shared" si="20"/>
        <v>1.0422222222222226</v>
      </c>
      <c r="K151" s="9">
        <f t="shared" si="15"/>
        <v>7.2320000000000011</v>
      </c>
      <c r="L151" s="9">
        <f t="shared" si="16"/>
        <v>8.0939999999999994</v>
      </c>
      <c r="M151" s="9">
        <f t="shared" si="17"/>
        <v>0.86199999999999832</v>
      </c>
    </row>
    <row r="152" spans="1:13" x14ac:dyDescent="0.3">
      <c r="A152" s="1">
        <v>1893</v>
      </c>
      <c r="B152" s="1" t="s">
        <v>4</v>
      </c>
      <c r="C152" s="1" t="s">
        <v>5</v>
      </c>
      <c r="D152" s="1">
        <v>6.43</v>
      </c>
      <c r="E152">
        <v>8.06</v>
      </c>
      <c r="F152">
        <v>14.77</v>
      </c>
      <c r="G152">
        <f t="shared" si="14"/>
        <v>1.6300000000000008</v>
      </c>
      <c r="H152" s="3">
        <f t="shared" si="18"/>
        <v>6.9749999999999996</v>
      </c>
      <c r="I152" s="3">
        <f t="shared" si="19"/>
        <v>8.0022222222222226</v>
      </c>
      <c r="J152" s="4">
        <f t="shared" si="20"/>
        <v>1.0272222222222229</v>
      </c>
      <c r="K152" s="9">
        <f t="shared" si="15"/>
        <v>7.3400000000000007</v>
      </c>
      <c r="L152" s="9">
        <f t="shared" si="16"/>
        <v>8.0879999999999992</v>
      </c>
      <c r="M152" s="9">
        <f t="shared" si="17"/>
        <v>0.74799999999999844</v>
      </c>
    </row>
    <row r="153" spans="1:13" x14ac:dyDescent="0.3">
      <c r="A153" s="1">
        <v>1894</v>
      </c>
      <c r="B153" s="1" t="s">
        <v>4</v>
      </c>
      <c r="C153" s="1" t="s">
        <v>5</v>
      </c>
      <c r="D153" s="1">
        <v>7.75</v>
      </c>
      <c r="E153">
        <v>8.16</v>
      </c>
      <c r="F153">
        <v>15.75</v>
      </c>
      <c r="G153">
        <f t="shared" si="14"/>
        <v>0.41000000000000014</v>
      </c>
      <c r="H153" s="3">
        <f t="shared" si="18"/>
        <v>7.0420000000000016</v>
      </c>
      <c r="I153" s="3">
        <f t="shared" si="19"/>
        <v>8.0344444444444445</v>
      </c>
      <c r="J153" s="4">
        <f t="shared" si="20"/>
        <v>0.99244444444444291</v>
      </c>
      <c r="K153" s="9">
        <f t="shared" si="15"/>
        <v>7.2939999999999996</v>
      </c>
      <c r="L153" s="9">
        <f t="shared" si="16"/>
        <v>8.0560000000000009</v>
      </c>
      <c r="M153" s="9">
        <f t="shared" si="17"/>
        <v>0.76200000000000134</v>
      </c>
    </row>
    <row r="154" spans="1:13" x14ac:dyDescent="0.3">
      <c r="A154" s="1">
        <v>1895</v>
      </c>
      <c r="B154" s="1" t="s">
        <v>4</v>
      </c>
      <c r="C154" s="1" t="s">
        <v>5</v>
      </c>
      <c r="D154" s="1">
        <v>7.27</v>
      </c>
      <c r="E154">
        <v>8.15</v>
      </c>
      <c r="F154">
        <v>14.89</v>
      </c>
      <c r="G154">
        <f t="shared" si="14"/>
        <v>0.88000000000000078</v>
      </c>
      <c r="H154" s="3">
        <f t="shared" si="18"/>
        <v>7.1360000000000001</v>
      </c>
      <c r="I154" s="3">
        <f t="shared" si="19"/>
        <v>8.06111111111111</v>
      </c>
      <c r="J154" s="4">
        <f t="shared" si="20"/>
        <v>0.92511111111110989</v>
      </c>
      <c r="K154" s="9">
        <f t="shared" si="15"/>
        <v>7.3180000000000005</v>
      </c>
      <c r="L154" s="9">
        <f t="shared" si="16"/>
        <v>8.0920000000000005</v>
      </c>
      <c r="M154" s="9">
        <f t="shared" si="17"/>
        <v>0.77400000000000002</v>
      </c>
    </row>
    <row r="155" spans="1:13" x14ac:dyDescent="0.3">
      <c r="A155" s="1">
        <v>1896</v>
      </c>
      <c r="B155" s="1" t="s">
        <v>4</v>
      </c>
      <c r="C155" s="1" t="s">
        <v>5</v>
      </c>
      <c r="D155" s="1">
        <v>7.28</v>
      </c>
      <c r="E155">
        <v>8.2100000000000009</v>
      </c>
      <c r="F155">
        <v>15.34</v>
      </c>
      <c r="G155">
        <f t="shared" si="14"/>
        <v>0.9300000000000006</v>
      </c>
      <c r="H155" s="3">
        <f t="shared" si="18"/>
        <v>7.1690000000000014</v>
      </c>
      <c r="I155" s="3">
        <f t="shared" si="19"/>
        <v>8.0833333333333357</v>
      </c>
      <c r="J155" s="4">
        <f t="shared" si="20"/>
        <v>0.91433333333333433</v>
      </c>
      <c r="K155" s="9">
        <f t="shared" si="15"/>
        <v>7.1920000000000002</v>
      </c>
      <c r="L155" s="9">
        <f t="shared" si="16"/>
        <v>8.1300000000000008</v>
      </c>
      <c r="M155" s="9">
        <f t="shared" si="17"/>
        <v>0.93800000000000061</v>
      </c>
    </row>
    <row r="156" spans="1:13" x14ac:dyDescent="0.3">
      <c r="A156" s="1">
        <v>1897</v>
      </c>
      <c r="B156" s="1" t="s">
        <v>4</v>
      </c>
      <c r="C156" s="1" t="s">
        <v>5</v>
      </c>
      <c r="D156" s="1">
        <v>7.53</v>
      </c>
      <c r="E156">
        <v>8.2899999999999991</v>
      </c>
      <c r="F156">
        <v>15.23</v>
      </c>
      <c r="G156">
        <f t="shared" si="14"/>
        <v>0.7599999999999989</v>
      </c>
      <c r="H156" s="3">
        <f t="shared" si="18"/>
        <v>7.242</v>
      </c>
      <c r="I156" s="3">
        <f t="shared" si="19"/>
        <v>8.1166666666666671</v>
      </c>
      <c r="J156" s="4">
        <f t="shared" si="20"/>
        <v>0.87466666666666715</v>
      </c>
      <c r="K156" s="9">
        <f t="shared" si="15"/>
        <v>7.2519999999999998</v>
      </c>
      <c r="L156" s="9">
        <f t="shared" si="16"/>
        <v>8.1739999999999995</v>
      </c>
      <c r="M156" s="9">
        <f t="shared" si="17"/>
        <v>0.92199999999999971</v>
      </c>
    </row>
    <row r="157" spans="1:13" x14ac:dyDescent="0.3">
      <c r="A157" s="1">
        <v>1898</v>
      </c>
      <c r="B157" s="1" t="s">
        <v>4</v>
      </c>
      <c r="C157" s="1" t="s">
        <v>5</v>
      </c>
      <c r="D157" s="1">
        <v>8.01</v>
      </c>
      <c r="E157">
        <v>8.18</v>
      </c>
      <c r="F157">
        <v>15.93</v>
      </c>
      <c r="G157">
        <f t="shared" si="14"/>
        <v>0.16999999999999993</v>
      </c>
      <c r="H157" s="3">
        <f t="shared" si="18"/>
        <v>7.4540000000000006</v>
      </c>
      <c r="I157" s="3">
        <f t="shared" si="19"/>
        <v>8.1388888888888893</v>
      </c>
      <c r="J157" s="4">
        <f t="shared" si="20"/>
        <v>0.68488888888888866</v>
      </c>
      <c r="K157" s="9">
        <f t="shared" si="15"/>
        <v>7.5680000000000005</v>
      </c>
      <c r="L157" s="9">
        <f t="shared" si="16"/>
        <v>8.1980000000000004</v>
      </c>
      <c r="M157" s="9">
        <f t="shared" si="17"/>
        <v>0.62999999999999989</v>
      </c>
    </row>
    <row r="158" spans="1:13" x14ac:dyDescent="0.3">
      <c r="A158" s="1">
        <v>1899</v>
      </c>
      <c r="B158" s="1" t="s">
        <v>4</v>
      </c>
      <c r="C158" s="1" t="s">
        <v>5</v>
      </c>
      <c r="D158" s="1">
        <v>7.53</v>
      </c>
      <c r="E158">
        <v>8.4</v>
      </c>
      <c r="F158">
        <v>15.53</v>
      </c>
      <c r="G158">
        <f t="shared" si="14"/>
        <v>0.87000000000000011</v>
      </c>
      <c r="H158" s="3">
        <f t="shared" si="18"/>
        <v>7.4090000000000007</v>
      </c>
      <c r="I158" s="3">
        <f t="shared" si="19"/>
        <v>8.1233333333333348</v>
      </c>
      <c r="J158" s="4">
        <f t="shared" si="20"/>
        <v>0.71433333333333415</v>
      </c>
      <c r="K158" s="9">
        <f t="shared" si="15"/>
        <v>7.5240000000000009</v>
      </c>
      <c r="L158" s="9">
        <f t="shared" si="16"/>
        <v>8.2459999999999987</v>
      </c>
      <c r="M158" s="9">
        <f t="shared" si="17"/>
        <v>0.72199999999999775</v>
      </c>
    </row>
    <row r="159" spans="1:13" x14ac:dyDescent="0.3">
      <c r="A159" s="1">
        <v>1900</v>
      </c>
      <c r="B159" s="1" t="s">
        <v>4</v>
      </c>
      <c r="C159" s="1" t="s">
        <v>5</v>
      </c>
      <c r="D159" s="1">
        <v>7.95</v>
      </c>
      <c r="E159">
        <v>8.5</v>
      </c>
      <c r="F159">
        <v>15.39</v>
      </c>
      <c r="G159">
        <f t="shared" si="14"/>
        <v>0.54999999999999982</v>
      </c>
      <c r="H159" s="3">
        <f t="shared" si="18"/>
        <v>7.4889999999999999</v>
      </c>
      <c r="I159" s="3">
        <f t="shared" si="19"/>
        <v>8.1711111111111112</v>
      </c>
      <c r="J159" s="4">
        <f t="shared" si="20"/>
        <v>0.68211111111111133</v>
      </c>
      <c r="K159" s="9">
        <f t="shared" si="15"/>
        <v>7.660000000000001</v>
      </c>
      <c r="L159" s="9">
        <f t="shared" si="16"/>
        <v>8.3159999999999989</v>
      </c>
      <c r="M159" s="9">
        <f t="shared" si="17"/>
        <v>0.65599999999999792</v>
      </c>
    </row>
    <row r="160" spans="1:13" x14ac:dyDescent="0.3">
      <c r="A160" s="1">
        <v>1901</v>
      </c>
      <c r="B160" s="1" t="s">
        <v>4</v>
      </c>
      <c r="C160" s="1" t="s">
        <v>5</v>
      </c>
      <c r="D160" s="1">
        <v>7.29</v>
      </c>
      <c r="E160">
        <v>8.5399999999999991</v>
      </c>
      <c r="F160">
        <v>14.98</v>
      </c>
      <c r="G160">
        <f t="shared" si="14"/>
        <v>1.2499999999999991</v>
      </c>
      <c r="H160" s="3">
        <f t="shared" si="18"/>
        <v>7.4270000000000014</v>
      </c>
      <c r="I160" s="3">
        <f t="shared" si="19"/>
        <v>8.2244444444444458</v>
      </c>
      <c r="J160" s="4">
        <f t="shared" si="20"/>
        <v>0.7974444444444444</v>
      </c>
      <c r="K160" s="9">
        <f t="shared" si="15"/>
        <v>7.6620000000000008</v>
      </c>
      <c r="L160" s="9">
        <f t="shared" si="16"/>
        <v>8.3819999999999997</v>
      </c>
      <c r="M160" s="9">
        <f t="shared" si="17"/>
        <v>0.71999999999999886</v>
      </c>
    </row>
    <row r="161" spans="1:13" x14ac:dyDescent="0.3">
      <c r="A161" s="1">
        <v>1902</v>
      </c>
      <c r="B161" s="1" t="s">
        <v>4</v>
      </c>
      <c r="C161" s="1" t="s">
        <v>5</v>
      </c>
      <c r="D161" s="1">
        <v>7.46</v>
      </c>
      <c r="E161">
        <v>8.3000000000000007</v>
      </c>
      <c r="F161">
        <v>15.95</v>
      </c>
      <c r="G161">
        <f t="shared" si="14"/>
        <v>0.84000000000000075</v>
      </c>
      <c r="H161" s="3">
        <f t="shared" si="18"/>
        <v>7.45</v>
      </c>
      <c r="I161" s="3">
        <f t="shared" si="19"/>
        <v>8.2766666666666637</v>
      </c>
      <c r="J161" s="4">
        <f t="shared" si="20"/>
        <v>0.82666666666666355</v>
      </c>
      <c r="K161" s="9">
        <f t="shared" si="15"/>
        <v>7.6479999999999988</v>
      </c>
      <c r="L161" s="9">
        <f t="shared" si="16"/>
        <v>8.3840000000000003</v>
      </c>
      <c r="M161" s="9">
        <f t="shared" si="17"/>
        <v>0.73600000000000154</v>
      </c>
    </row>
    <row r="162" spans="1:13" x14ac:dyDescent="0.3">
      <c r="A162" s="1">
        <v>1903</v>
      </c>
      <c r="B162" s="1" t="s">
        <v>4</v>
      </c>
      <c r="C162" s="1" t="s">
        <v>5</v>
      </c>
      <c r="D162" s="1">
        <v>7.35</v>
      </c>
      <c r="E162">
        <v>8.2200000000000006</v>
      </c>
      <c r="F162">
        <v>15.21</v>
      </c>
      <c r="G162">
        <f t="shared" si="14"/>
        <v>0.87000000000000099</v>
      </c>
      <c r="H162" s="3">
        <f t="shared" si="18"/>
        <v>7.5419999999999998</v>
      </c>
      <c r="I162" s="3">
        <f t="shared" si="19"/>
        <v>8.3033333333333346</v>
      </c>
      <c r="J162" s="4">
        <f t="shared" si="20"/>
        <v>0.76133333333333475</v>
      </c>
      <c r="K162" s="9">
        <f t="shared" si="15"/>
        <v>7.516</v>
      </c>
      <c r="L162" s="9">
        <f t="shared" si="16"/>
        <v>8.3919999999999995</v>
      </c>
      <c r="M162" s="9">
        <f t="shared" si="17"/>
        <v>0.87599999999999945</v>
      </c>
    </row>
    <row r="163" spans="1:13" x14ac:dyDescent="0.3">
      <c r="A163" s="1">
        <v>1904</v>
      </c>
      <c r="B163" s="1" t="s">
        <v>4</v>
      </c>
      <c r="C163" s="1" t="s">
        <v>5</v>
      </c>
      <c r="D163" s="1">
        <v>5.85</v>
      </c>
      <c r="E163">
        <v>8.09</v>
      </c>
      <c r="F163">
        <v>15.3</v>
      </c>
      <c r="G163">
        <f t="shared" si="14"/>
        <v>2.2400000000000002</v>
      </c>
      <c r="H163" s="3">
        <f t="shared" si="18"/>
        <v>7.3519999999999994</v>
      </c>
      <c r="I163" s="3">
        <f t="shared" si="19"/>
        <v>8.3099999999999987</v>
      </c>
      <c r="J163" s="4">
        <f t="shared" si="20"/>
        <v>0.9579999999999993</v>
      </c>
      <c r="K163" s="9">
        <f t="shared" si="15"/>
        <v>7.18</v>
      </c>
      <c r="L163" s="9">
        <f t="shared" si="16"/>
        <v>8.3300000000000018</v>
      </c>
      <c r="M163" s="9">
        <f t="shared" si="17"/>
        <v>1.1500000000000021</v>
      </c>
    </row>
    <row r="164" spans="1:13" x14ac:dyDescent="0.3">
      <c r="A164" s="1">
        <v>1905</v>
      </c>
      <c r="B164" s="1" t="s">
        <v>4</v>
      </c>
      <c r="C164" s="1" t="s">
        <v>5</v>
      </c>
      <c r="D164" s="1">
        <v>6.83</v>
      </c>
      <c r="E164">
        <v>8.23</v>
      </c>
      <c r="F164">
        <v>14.98</v>
      </c>
      <c r="G164">
        <f t="shared" si="14"/>
        <v>1.4000000000000004</v>
      </c>
      <c r="H164" s="3">
        <f t="shared" si="18"/>
        <v>7.3079999999999998</v>
      </c>
      <c r="I164" s="3">
        <f t="shared" si="19"/>
        <v>8.3033333333333346</v>
      </c>
      <c r="J164" s="4">
        <f t="shared" si="20"/>
        <v>0.99533333333333474</v>
      </c>
      <c r="K164" s="9">
        <f t="shared" si="15"/>
        <v>6.9560000000000004</v>
      </c>
      <c r="L164" s="9">
        <f t="shared" si="16"/>
        <v>8.2760000000000016</v>
      </c>
      <c r="M164" s="9">
        <f t="shared" si="17"/>
        <v>1.3200000000000012</v>
      </c>
    </row>
    <row r="165" spans="1:13" x14ac:dyDescent="0.3">
      <c r="A165" s="1">
        <v>1906</v>
      </c>
      <c r="B165" s="1" t="s">
        <v>4</v>
      </c>
      <c r="C165" s="1" t="s">
        <v>5</v>
      </c>
      <c r="D165" s="1">
        <v>7.61</v>
      </c>
      <c r="E165">
        <v>8.3800000000000008</v>
      </c>
      <c r="F165">
        <v>15.03</v>
      </c>
      <c r="G165">
        <f t="shared" si="14"/>
        <v>0.77000000000000046</v>
      </c>
      <c r="H165" s="3">
        <f t="shared" si="18"/>
        <v>7.3410000000000011</v>
      </c>
      <c r="I165" s="3">
        <f t="shared" si="19"/>
        <v>8.3055555555555554</v>
      </c>
      <c r="J165" s="4">
        <f t="shared" si="20"/>
        <v>0.96455555555555428</v>
      </c>
      <c r="K165" s="9">
        <f t="shared" si="15"/>
        <v>7.0199999999999987</v>
      </c>
      <c r="L165" s="9">
        <f t="shared" si="16"/>
        <v>8.2440000000000015</v>
      </c>
      <c r="M165" s="9">
        <f t="shared" si="17"/>
        <v>1.2240000000000029</v>
      </c>
    </row>
    <row r="166" spans="1:13" x14ac:dyDescent="0.3">
      <c r="A166" s="1">
        <v>1907</v>
      </c>
      <c r="B166" s="1" t="s">
        <v>4</v>
      </c>
      <c r="C166" s="1" t="s">
        <v>5</v>
      </c>
      <c r="D166" s="1">
        <v>6.48</v>
      </c>
      <c r="E166">
        <v>7.95</v>
      </c>
      <c r="F166">
        <v>15.26</v>
      </c>
      <c r="G166">
        <f t="shared" si="14"/>
        <v>1.4699999999999998</v>
      </c>
      <c r="H166" s="3">
        <f t="shared" si="18"/>
        <v>7.2359999999999998</v>
      </c>
      <c r="I166" s="3">
        <f t="shared" si="19"/>
        <v>8.3155555555555551</v>
      </c>
      <c r="J166" s="4">
        <f t="shared" si="20"/>
        <v>1.0795555555555554</v>
      </c>
      <c r="K166" s="9">
        <f t="shared" si="15"/>
        <v>6.8240000000000007</v>
      </c>
      <c r="L166" s="9">
        <f t="shared" si="16"/>
        <v>8.1740000000000013</v>
      </c>
      <c r="M166" s="9">
        <f t="shared" si="17"/>
        <v>1.3500000000000005</v>
      </c>
    </row>
    <row r="167" spans="1:13" x14ac:dyDescent="0.3">
      <c r="A167" s="1">
        <v>1908</v>
      </c>
      <c r="B167" s="1" t="s">
        <v>4</v>
      </c>
      <c r="C167" s="1" t="s">
        <v>5</v>
      </c>
      <c r="D167" s="1">
        <v>7.85</v>
      </c>
      <c r="E167">
        <v>8.19</v>
      </c>
      <c r="F167">
        <v>15.36</v>
      </c>
      <c r="G167">
        <f t="shared" si="14"/>
        <v>0.33999999999999986</v>
      </c>
      <c r="H167" s="3">
        <f t="shared" si="18"/>
        <v>7.2199999999999989</v>
      </c>
      <c r="I167" s="3">
        <f t="shared" si="19"/>
        <v>8.2899999999999991</v>
      </c>
      <c r="J167" s="4">
        <f t="shared" si="20"/>
        <v>1.0700000000000003</v>
      </c>
      <c r="K167" s="9">
        <f t="shared" si="15"/>
        <v>6.9239999999999995</v>
      </c>
      <c r="L167" s="9">
        <f t="shared" si="16"/>
        <v>8.168000000000001</v>
      </c>
      <c r="M167" s="9">
        <f t="shared" si="17"/>
        <v>1.2440000000000015</v>
      </c>
    </row>
    <row r="168" spans="1:13" x14ac:dyDescent="0.3">
      <c r="A168" s="1">
        <v>1909</v>
      </c>
      <c r="B168" s="1" t="s">
        <v>4</v>
      </c>
      <c r="C168" s="1" t="s">
        <v>5</v>
      </c>
      <c r="D168" s="1">
        <v>7.43</v>
      </c>
      <c r="E168">
        <v>8.18</v>
      </c>
      <c r="F168">
        <v>15.48</v>
      </c>
      <c r="G168">
        <f t="shared" si="14"/>
        <v>0.75</v>
      </c>
      <c r="H168" s="3">
        <f t="shared" si="18"/>
        <v>7.2099999999999991</v>
      </c>
      <c r="I168" s="3">
        <f t="shared" si="19"/>
        <v>8.2666666666666675</v>
      </c>
      <c r="J168" s="4">
        <f t="shared" si="20"/>
        <v>1.0566666666666684</v>
      </c>
      <c r="K168" s="9">
        <f t="shared" si="15"/>
        <v>7.24</v>
      </c>
      <c r="L168" s="9">
        <f t="shared" si="16"/>
        <v>8.1859999999999999</v>
      </c>
      <c r="M168" s="9">
        <f t="shared" si="17"/>
        <v>0.94599999999999973</v>
      </c>
    </row>
    <row r="169" spans="1:13" x14ac:dyDescent="0.3">
      <c r="A169" s="1">
        <v>1910</v>
      </c>
      <c r="B169" s="1" t="s">
        <v>4</v>
      </c>
      <c r="C169" s="1" t="s">
        <v>5</v>
      </c>
      <c r="D169" s="1">
        <v>7.62</v>
      </c>
      <c r="E169">
        <v>8.2200000000000006</v>
      </c>
      <c r="F169">
        <v>14.83</v>
      </c>
      <c r="G169">
        <f t="shared" si="14"/>
        <v>0.60000000000000053</v>
      </c>
      <c r="H169" s="3">
        <f t="shared" si="18"/>
        <v>7.1770000000000014</v>
      </c>
      <c r="I169" s="3">
        <f t="shared" si="19"/>
        <v>8.2311111111111117</v>
      </c>
      <c r="J169" s="4">
        <f t="shared" si="20"/>
        <v>1.0541111111111103</v>
      </c>
      <c r="K169" s="9">
        <f t="shared" si="15"/>
        <v>7.3979999999999988</v>
      </c>
      <c r="L169" s="9">
        <f t="shared" si="16"/>
        <v>8.1840000000000011</v>
      </c>
      <c r="M169" s="9">
        <f t="shared" si="17"/>
        <v>0.78600000000000225</v>
      </c>
    </row>
    <row r="170" spans="1:13" x14ac:dyDescent="0.3">
      <c r="A170" s="1">
        <v>1911</v>
      </c>
      <c r="B170" s="1" t="s">
        <v>4</v>
      </c>
      <c r="C170" s="1" t="s">
        <v>5</v>
      </c>
      <c r="D170" s="1">
        <v>7.73</v>
      </c>
      <c r="E170">
        <v>8.18</v>
      </c>
      <c r="F170">
        <v>15.02</v>
      </c>
      <c r="G170">
        <f t="shared" si="14"/>
        <v>0.44999999999999929</v>
      </c>
      <c r="H170" s="3">
        <f t="shared" si="18"/>
        <v>7.221000000000001</v>
      </c>
      <c r="I170" s="3">
        <f t="shared" si="19"/>
        <v>8.1955555555555559</v>
      </c>
      <c r="J170" s="4">
        <f t="shared" si="20"/>
        <v>0.97455555555555495</v>
      </c>
      <c r="K170" s="9">
        <f t="shared" si="15"/>
        <v>7.4219999999999997</v>
      </c>
      <c r="L170" s="9">
        <f t="shared" si="16"/>
        <v>8.1440000000000001</v>
      </c>
      <c r="M170" s="9">
        <f t="shared" si="17"/>
        <v>0.72200000000000042</v>
      </c>
    </row>
    <row r="171" spans="1:13" x14ac:dyDescent="0.3">
      <c r="A171" s="1">
        <v>1912</v>
      </c>
      <c r="B171" s="1" t="s">
        <v>4</v>
      </c>
      <c r="C171" s="1" t="s">
        <v>5</v>
      </c>
      <c r="D171" s="1">
        <v>7.16</v>
      </c>
      <c r="E171">
        <v>8.17</v>
      </c>
      <c r="F171">
        <v>15.22</v>
      </c>
      <c r="G171">
        <f t="shared" si="14"/>
        <v>1.0099999999999998</v>
      </c>
      <c r="H171" s="3">
        <f t="shared" si="18"/>
        <v>7.1909999999999998</v>
      </c>
      <c r="I171" s="3">
        <f t="shared" si="19"/>
        <v>8.1822222222222241</v>
      </c>
      <c r="J171" s="4">
        <f t="shared" si="20"/>
        <v>0.99122222222222423</v>
      </c>
      <c r="K171" s="9">
        <f t="shared" si="15"/>
        <v>7.5579999999999998</v>
      </c>
      <c r="L171" s="9">
        <f t="shared" si="16"/>
        <v>8.1879999999999988</v>
      </c>
      <c r="M171" s="9">
        <f t="shared" si="17"/>
        <v>0.62999999999999901</v>
      </c>
    </row>
    <row r="172" spans="1:13" x14ac:dyDescent="0.3">
      <c r="A172" s="1">
        <v>1913</v>
      </c>
      <c r="B172" s="1" t="s">
        <v>4</v>
      </c>
      <c r="C172" s="1" t="s">
        <v>5</v>
      </c>
      <c r="D172" s="1">
        <v>8.58</v>
      </c>
      <c r="E172">
        <v>8.3000000000000007</v>
      </c>
      <c r="F172">
        <v>15.05</v>
      </c>
      <c r="G172">
        <f t="shared" si="14"/>
        <v>-0.27999999999999936</v>
      </c>
      <c r="H172" s="3">
        <f t="shared" si="18"/>
        <v>7.3139999999999983</v>
      </c>
      <c r="I172" s="3">
        <f t="shared" si="19"/>
        <v>8.1766666666666676</v>
      </c>
      <c r="J172" s="4">
        <f t="shared" si="20"/>
        <v>0.86266666666666936</v>
      </c>
      <c r="K172" s="9">
        <f t="shared" si="15"/>
        <v>7.7040000000000006</v>
      </c>
      <c r="L172" s="9">
        <f t="shared" si="16"/>
        <v>8.2099999999999991</v>
      </c>
      <c r="M172" s="9">
        <f t="shared" si="17"/>
        <v>0.50599999999999845</v>
      </c>
    </row>
    <row r="173" spans="1:13" x14ac:dyDescent="0.3">
      <c r="A173" s="1">
        <v>1914</v>
      </c>
      <c r="B173" s="1" t="s">
        <v>4</v>
      </c>
      <c r="C173" s="1" t="s">
        <v>5</v>
      </c>
      <c r="D173" s="1">
        <v>6.89</v>
      </c>
      <c r="E173">
        <v>8.59</v>
      </c>
      <c r="F173">
        <v>16.13</v>
      </c>
      <c r="G173">
        <f t="shared" si="14"/>
        <v>1.7000000000000002</v>
      </c>
      <c r="H173" s="3">
        <f t="shared" si="18"/>
        <v>7.4179999999999993</v>
      </c>
      <c r="I173" s="3">
        <f t="shared" si="19"/>
        <v>8.1999999999999993</v>
      </c>
      <c r="J173" s="4">
        <f t="shared" si="20"/>
        <v>0.78200000000000003</v>
      </c>
      <c r="K173" s="9">
        <f t="shared" si="15"/>
        <v>7.596000000000001</v>
      </c>
      <c r="L173" s="9">
        <f t="shared" si="16"/>
        <v>8.2920000000000016</v>
      </c>
      <c r="M173" s="9">
        <f t="shared" si="17"/>
        <v>0.69600000000000062</v>
      </c>
    </row>
    <row r="174" spans="1:13" x14ac:dyDescent="0.3">
      <c r="A174" s="1">
        <v>1915</v>
      </c>
      <c r="B174" s="1" t="s">
        <v>4</v>
      </c>
      <c r="C174" s="1" t="s">
        <v>5</v>
      </c>
      <c r="D174" s="1">
        <v>7.98</v>
      </c>
      <c r="E174">
        <v>8.59</v>
      </c>
      <c r="F174">
        <v>15.63</v>
      </c>
      <c r="G174">
        <f t="shared" si="14"/>
        <v>0.60999999999999943</v>
      </c>
      <c r="H174" s="3">
        <f t="shared" si="18"/>
        <v>7.5329999999999995</v>
      </c>
      <c r="I174" s="3">
        <f t="shared" si="19"/>
        <v>8.240000000000002</v>
      </c>
      <c r="J174" s="4">
        <f t="shared" si="20"/>
        <v>0.70700000000000252</v>
      </c>
      <c r="K174" s="9">
        <f t="shared" si="15"/>
        <v>7.668000000000001</v>
      </c>
      <c r="L174" s="9">
        <f t="shared" si="16"/>
        <v>8.3659999999999997</v>
      </c>
      <c r="M174" s="9">
        <f t="shared" si="17"/>
        <v>0.69799999999999862</v>
      </c>
    </row>
    <row r="175" spans="1:13" x14ac:dyDescent="0.3">
      <c r="A175" s="1">
        <v>1916</v>
      </c>
      <c r="B175" s="1" t="s">
        <v>4</v>
      </c>
      <c r="C175" s="1" t="s">
        <v>5</v>
      </c>
      <c r="D175" s="1">
        <v>7.05</v>
      </c>
      <c r="E175">
        <v>8.23</v>
      </c>
      <c r="F175">
        <v>15.19</v>
      </c>
      <c r="G175">
        <f t="shared" si="14"/>
        <v>1.1800000000000006</v>
      </c>
      <c r="H175" s="3">
        <f t="shared" si="18"/>
        <v>7.4769999999999994</v>
      </c>
      <c r="I175" s="3">
        <f t="shared" si="19"/>
        <v>8.2633333333333336</v>
      </c>
      <c r="J175" s="4">
        <f t="shared" si="20"/>
        <v>0.78633333333333422</v>
      </c>
      <c r="K175" s="9">
        <f t="shared" si="15"/>
        <v>7.5319999999999991</v>
      </c>
      <c r="L175" s="9">
        <f t="shared" si="16"/>
        <v>8.3759999999999994</v>
      </c>
      <c r="M175" s="9">
        <f t="shared" si="17"/>
        <v>0.84400000000000031</v>
      </c>
    </row>
    <row r="176" spans="1:13" x14ac:dyDescent="0.3">
      <c r="A176" s="1">
        <v>1917</v>
      </c>
      <c r="B176" s="1" t="s">
        <v>4</v>
      </c>
      <c r="C176" s="1" t="s">
        <v>5</v>
      </c>
      <c r="D176" s="1">
        <v>6.04</v>
      </c>
      <c r="E176">
        <v>8.02</v>
      </c>
      <c r="F176">
        <v>14.85</v>
      </c>
      <c r="G176">
        <f t="shared" si="14"/>
        <v>1.9799999999999995</v>
      </c>
      <c r="H176" s="3">
        <f t="shared" si="18"/>
        <v>7.4329999999999998</v>
      </c>
      <c r="I176" s="3">
        <f t="shared" si="19"/>
        <v>8.2944444444444443</v>
      </c>
      <c r="J176" s="4">
        <f t="shared" si="20"/>
        <v>0.86144444444444446</v>
      </c>
      <c r="K176" s="9">
        <f t="shared" si="15"/>
        <v>7.3079999999999998</v>
      </c>
      <c r="L176" s="9">
        <f t="shared" si="16"/>
        <v>8.3460000000000001</v>
      </c>
      <c r="M176" s="9">
        <f t="shared" si="17"/>
        <v>1.0380000000000003</v>
      </c>
    </row>
    <row r="177" spans="1:13" x14ac:dyDescent="0.3">
      <c r="A177" s="1">
        <v>1918</v>
      </c>
      <c r="B177" s="1" t="s">
        <v>4</v>
      </c>
      <c r="C177" s="1" t="s">
        <v>5</v>
      </c>
      <c r="D177" s="1">
        <v>7.17</v>
      </c>
      <c r="E177">
        <v>8.1300000000000008</v>
      </c>
      <c r="F177">
        <v>15.13</v>
      </c>
      <c r="G177">
        <f t="shared" si="14"/>
        <v>0.96000000000000085</v>
      </c>
      <c r="H177" s="3">
        <f t="shared" si="18"/>
        <v>7.3650000000000002</v>
      </c>
      <c r="I177" s="3">
        <f t="shared" si="19"/>
        <v>8.275555555555556</v>
      </c>
      <c r="J177" s="4">
        <f t="shared" si="20"/>
        <v>0.91055555555555578</v>
      </c>
      <c r="K177" s="9">
        <f t="shared" si="15"/>
        <v>7.0260000000000007</v>
      </c>
      <c r="L177" s="9">
        <f t="shared" si="16"/>
        <v>8.3120000000000012</v>
      </c>
      <c r="M177" s="9">
        <f t="shared" si="17"/>
        <v>1.2860000000000005</v>
      </c>
    </row>
    <row r="178" spans="1:13" x14ac:dyDescent="0.3">
      <c r="A178" s="1">
        <v>1919</v>
      </c>
      <c r="B178" s="1" t="s">
        <v>4</v>
      </c>
      <c r="C178" s="1" t="s">
        <v>5</v>
      </c>
      <c r="D178" s="1">
        <v>7.9</v>
      </c>
      <c r="E178">
        <v>8.3800000000000008</v>
      </c>
      <c r="F178">
        <v>15.6</v>
      </c>
      <c r="G178">
        <f t="shared" si="14"/>
        <v>0.48000000000000043</v>
      </c>
      <c r="H178" s="3">
        <f t="shared" si="18"/>
        <v>7.4120000000000008</v>
      </c>
      <c r="I178" s="3">
        <f t="shared" si="19"/>
        <v>8.2700000000000014</v>
      </c>
      <c r="J178" s="4">
        <f t="shared" si="20"/>
        <v>0.85800000000000054</v>
      </c>
      <c r="K178" s="9">
        <f t="shared" si="15"/>
        <v>7.2279999999999998</v>
      </c>
      <c r="L178" s="9">
        <f t="shared" si="16"/>
        <v>8.27</v>
      </c>
      <c r="M178" s="9">
        <f t="shared" si="17"/>
        <v>1.0419999999999998</v>
      </c>
    </row>
    <row r="179" spans="1:13" x14ac:dyDescent="0.3">
      <c r="A179" s="1">
        <v>1920</v>
      </c>
      <c r="B179" s="1" t="s">
        <v>4</v>
      </c>
      <c r="C179" s="1" t="s">
        <v>5</v>
      </c>
      <c r="D179" s="1">
        <v>7.16</v>
      </c>
      <c r="E179">
        <v>8.36</v>
      </c>
      <c r="F179">
        <v>15.61</v>
      </c>
      <c r="G179">
        <f t="shared" si="14"/>
        <v>1.1999999999999993</v>
      </c>
      <c r="H179" s="3">
        <f t="shared" si="18"/>
        <v>7.3659999999999997</v>
      </c>
      <c r="I179" s="3">
        <f t="shared" si="19"/>
        <v>8.2877777777777766</v>
      </c>
      <c r="J179" s="4">
        <f t="shared" si="20"/>
        <v>0.92177777777777692</v>
      </c>
      <c r="K179" s="9">
        <f t="shared" si="15"/>
        <v>7.0639999999999983</v>
      </c>
      <c r="L179" s="9">
        <f t="shared" si="16"/>
        <v>8.2240000000000002</v>
      </c>
      <c r="M179" s="9">
        <f t="shared" si="17"/>
        <v>1.1600000000000019</v>
      </c>
    </row>
    <row r="180" spans="1:13" x14ac:dyDescent="0.3">
      <c r="A180" s="1">
        <v>1921</v>
      </c>
      <c r="B180" s="1" t="s">
        <v>4</v>
      </c>
      <c r="C180" s="1" t="s">
        <v>5</v>
      </c>
      <c r="D180" s="1">
        <v>8.52</v>
      </c>
      <c r="E180">
        <v>8.57</v>
      </c>
      <c r="F180">
        <v>15.19</v>
      </c>
      <c r="G180">
        <f t="shared" si="14"/>
        <v>5.0000000000000711E-2</v>
      </c>
      <c r="H180" s="3">
        <f t="shared" si="18"/>
        <v>7.4449999999999985</v>
      </c>
      <c r="I180" s="3">
        <f t="shared" si="19"/>
        <v>8.3077777777777779</v>
      </c>
      <c r="J180" s="4">
        <f t="shared" si="20"/>
        <v>0.86277777777777942</v>
      </c>
      <c r="K180" s="9">
        <f t="shared" si="15"/>
        <v>7.3579999999999997</v>
      </c>
      <c r="L180" s="9">
        <f t="shared" si="16"/>
        <v>8.2919999999999998</v>
      </c>
      <c r="M180" s="9">
        <f t="shared" si="17"/>
        <v>0.93400000000000016</v>
      </c>
    </row>
    <row r="181" spans="1:13" x14ac:dyDescent="0.3">
      <c r="A181" s="1">
        <v>1922</v>
      </c>
      <c r="B181" s="1" t="s">
        <v>4</v>
      </c>
      <c r="C181" s="1" t="s">
        <v>5</v>
      </c>
      <c r="D181" s="1">
        <v>7.71</v>
      </c>
      <c r="E181">
        <v>8.41</v>
      </c>
      <c r="F181">
        <v>15.72</v>
      </c>
      <c r="G181">
        <f t="shared" si="14"/>
        <v>0.70000000000000018</v>
      </c>
      <c r="H181" s="3">
        <f t="shared" si="18"/>
        <v>7.4999999999999982</v>
      </c>
      <c r="I181" s="3">
        <f t="shared" si="19"/>
        <v>8.352222222222224</v>
      </c>
      <c r="J181" s="4">
        <f t="shared" si="20"/>
        <v>0.85222222222222577</v>
      </c>
      <c r="K181" s="9">
        <f t="shared" si="15"/>
        <v>7.6920000000000002</v>
      </c>
      <c r="L181" s="9">
        <f t="shared" si="16"/>
        <v>8.3699999999999992</v>
      </c>
      <c r="M181" s="9">
        <f t="shared" si="17"/>
        <v>0.67799999999999905</v>
      </c>
    </row>
    <row r="182" spans="1:13" x14ac:dyDescent="0.3">
      <c r="A182" s="1">
        <v>1923</v>
      </c>
      <c r="B182" s="1" t="s">
        <v>4</v>
      </c>
      <c r="C182" s="1" t="s">
        <v>5</v>
      </c>
      <c r="D182" s="1">
        <v>7.07</v>
      </c>
      <c r="E182">
        <v>8.42</v>
      </c>
      <c r="F182">
        <v>15.58</v>
      </c>
      <c r="G182">
        <f t="shared" si="14"/>
        <v>1.3499999999999996</v>
      </c>
      <c r="H182" s="3">
        <f t="shared" si="18"/>
        <v>7.3489999999999984</v>
      </c>
      <c r="I182" s="3">
        <f t="shared" si="19"/>
        <v>8.3644444444444446</v>
      </c>
      <c r="J182" s="4">
        <f t="shared" si="20"/>
        <v>1.0154444444444461</v>
      </c>
      <c r="K182" s="9">
        <f t="shared" si="15"/>
        <v>7.6719999999999997</v>
      </c>
      <c r="L182" s="9">
        <f t="shared" si="16"/>
        <v>8.4280000000000008</v>
      </c>
      <c r="M182" s="9">
        <f t="shared" si="17"/>
        <v>0.75600000000000112</v>
      </c>
    </row>
    <row r="183" spans="1:13" x14ac:dyDescent="0.3">
      <c r="A183" s="1">
        <v>1924</v>
      </c>
      <c r="B183" s="1" t="s">
        <v>4</v>
      </c>
      <c r="C183" s="1" t="s">
        <v>5</v>
      </c>
      <c r="D183" s="1">
        <v>6.88</v>
      </c>
      <c r="E183">
        <v>8.51</v>
      </c>
      <c r="F183">
        <v>15.41</v>
      </c>
      <c r="G183">
        <f t="shared" si="14"/>
        <v>1.63</v>
      </c>
      <c r="H183" s="3">
        <f t="shared" si="18"/>
        <v>7.347999999999999</v>
      </c>
      <c r="I183" s="3">
        <f t="shared" si="19"/>
        <v>8.3455555555555563</v>
      </c>
      <c r="J183" s="4">
        <f t="shared" si="20"/>
        <v>0.99755555555555731</v>
      </c>
      <c r="K183" s="9">
        <f t="shared" si="15"/>
        <v>7.4680000000000009</v>
      </c>
      <c r="L183" s="9">
        <f t="shared" si="16"/>
        <v>8.4539999999999988</v>
      </c>
      <c r="M183" s="9">
        <f t="shared" si="17"/>
        <v>0.98599999999999799</v>
      </c>
    </row>
    <row r="184" spans="1:13" x14ac:dyDescent="0.3">
      <c r="A184" s="1">
        <v>1925</v>
      </c>
      <c r="B184" s="1" t="s">
        <v>4</v>
      </c>
      <c r="C184" s="1" t="s">
        <v>5</v>
      </c>
      <c r="D184" s="1">
        <v>7.68</v>
      </c>
      <c r="E184">
        <v>8.5299999999999994</v>
      </c>
      <c r="F184">
        <v>15.43</v>
      </c>
      <c r="G184">
        <f t="shared" si="14"/>
        <v>0.84999999999999964</v>
      </c>
      <c r="H184" s="3">
        <f t="shared" si="18"/>
        <v>7.3179999999999978</v>
      </c>
      <c r="I184" s="3">
        <f t="shared" si="19"/>
        <v>8.3366666666666678</v>
      </c>
      <c r="J184" s="4">
        <f t="shared" si="20"/>
        <v>1.0186666666666699</v>
      </c>
      <c r="K184" s="9">
        <f t="shared" si="15"/>
        <v>7.5720000000000001</v>
      </c>
      <c r="L184" s="9">
        <f t="shared" si="16"/>
        <v>8.4879999999999995</v>
      </c>
      <c r="M184" s="9">
        <f t="shared" si="17"/>
        <v>0.91599999999999948</v>
      </c>
    </row>
    <row r="185" spans="1:13" x14ac:dyDescent="0.3">
      <c r="A185" s="1">
        <v>1926</v>
      </c>
      <c r="B185" s="1" t="s">
        <v>4</v>
      </c>
      <c r="C185" s="1" t="s">
        <v>5</v>
      </c>
      <c r="D185" s="1">
        <v>6.39</v>
      </c>
      <c r="E185">
        <v>8.73</v>
      </c>
      <c r="F185">
        <v>15.69</v>
      </c>
      <c r="G185">
        <f t="shared" si="14"/>
        <v>2.3400000000000007</v>
      </c>
      <c r="H185" s="3">
        <f t="shared" si="18"/>
        <v>7.2519999999999998</v>
      </c>
      <c r="I185" s="3">
        <f t="shared" si="19"/>
        <v>8.370000000000001</v>
      </c>
      <c r="J185" s="4">
        <f t="shared" si="20"/>
        <v>1.1180000000000012</v>
      </c>
      <c r="K185" s="9">
        <f t="shared" si="15"/>
        <v>7.145999999999999</v>
      </c>
      <c r="L185" s="9">
        <f t="shared" si="16"/>
        <v>8.52</v>
      </c>
      <c r="M185" s="9">
        <f t="shared" si="17"/>
        <v>1.3740000000000006</v>
      </c>
    </row>
    <row r="186" spans="1:13" x14ac:dyDescent="0.3">
      <c r="A186" s="1">
        <v>1927</v>
      </c>
      <c r="B186" s="1" t="s">
        <v>4</v>
      </c>
      <c r="C186" s="1" t="s">
        <v>5</v>
      </c>
      <c r="D186" s="1">
        <v>7.99</v>
      </c>
      <c r="E186">
        <v>8.52</v>
      </c>
      <c r="F186">
        <v>15.93</v>
      </c>
      <c r="G186">
        <f t="shared" si="14"/>
        <v>0.52999999999999936</v>
      </c>
      <c r="H186" s="3">
        <f t="shared" si="18"/>
        <v>7.4470000000000001</v>
      </c>
      <c r="I186" s="3">
        <f t="shared" si="19"/>
        <v>8.448888888888888</v>
      </c>
      <c r="J186" s="4">
        <f t="shared" si="20"/>
        <v>1.0018888888888879</v>
      </c>
      <c r="K186" s="9">
        <f t="shared" si="15"/>
        <v>7.202</v>
      </c>
      <c r="L186" s="9">
        <f t="shared" si="16"/>
        <v>8.541999999999998</v>
      </c>
      <c r="M186" s="9">
        <f t="shared" si="17"/>
        <v>1.3399999999999981</v>
      </c>
    </row>
    <row r="187" spans="1:13" x14ac:dyDescent="0.3">
      <c r="A187" s="1">
        <v>1928</v>
      </c>
      <c r="B187" s="1" t="s">
        <v>4</v>
      </c>
      <c r="C187" s="1" t="s">
        <v>5</v>
      </c>
      <c r="D187" s="1">
        <v>7.81</v>
      </c>
      <c r="E187">
        <v>8.6300000000000008</v>
      </c>
      <c r="F187">
        <v>15.9</v>
      </c>
      <c r="G187">
        <f t="shared" si="14"/>
        <v>0.82000000000000117</v>
      </c>
      <c r="H187" s="3">
        <f t="shared" si="18"/>
        <v>7.5110000000000001</v>
      </c>
      <c r="I187" s="3">
        <f t="shared" si="19"/>
        <v>8.492222222222221</v>
      </c>
      <c r="J187" s="4">
        <f t="shared" si="20"/>
        <v>0.98122222222222089</v>
      </c>
      <c r="K187" s="9">
        <f t="shared" si="15"/>
        <v>7.35</v>
      </c>
      <c r="L187" s="9">
        <f t="shared" si="16"/>
        <v>8.5839999999999996</v>
      </c>
      <c r="M187" s="9">
        <f t="shared" si="17"/>
        <v>1.234</v>
      </c>
    </row>
    <row r="188" spans="1:13" x14ac:dyDescent="0.3">
      <c r="A188" s="1">
        <v>1929</v>
      </c>
      <c r="B188" s="1" t="s">
        <v>4</v>
      </c>
      <c r="C188" s="1" t="s">
        <v>5</v>
      </c>
      <c r="D188" s="1">
        <v>7.7</v>
      </c>
      <c r="E188">
        <v>8.24</v>
      </c>
      <c r="F188">
        <v>15.55</v>
      </c>
      <c r="G188">
        <f t="shared" si="14"/>
        <v>0.54</v>
      </c>
      <c r="H188" s="3">
        <f t="shared" si="18"/>
        <v>7.4910000000000014</v>
      </c>
      <c r="I188" s="3">
        <f t="shared" si="19"/>
        <v>8.52</v>
      </c>
      <c r="J188" s="4">
        <f t="shared" si="20"/>
        <v>1.0289999999999981</v>
      </c>
      <c r="K188" s="9">
        <f t="shared" si="15"/>
        <v>7.5140000000000002</v>
      </c>
      <c r="L188" s="9">
        <f t="shared" si="16"/>
        <v>8.5299999999999994</v>
      </c>
      <c r="M188" s="9">
        <f t="shared" si="17"/>
        <v>1.0159999999999991</v>
      </c>
    </row>
    <row r="189" spans="1:13" x14ac:dyDescent="0.3">
      <c r="A189" s="1">
        <v>1930</v>
      </c>
      <c r="B189" s="1" t="s">
        <v>4</v>
      </c>
      <c r="C189" s="1" t="s">
        <v>5</v>
      </c>
      <c r="D189" s="1">
        <v>8.2100000000000009</v>
      </c>
      <c r="E189">
        <v>8.6300000000000008</v>
      </c>
      <c r="F189">
        <v>15.52</v>
      </c>
      <c r="G189">
        <f t="shared" si="14"/>
        <v>0.41999999999999993</v>
      </c>
      <c r="H189" s="3">
        <f t="shared" si="18"/>
        <v>7.596000000000001</v>
      </c>
      <c r="I189" s="3">
        <f t="shared" si="19"/>
        <v>8.5066666666666659</v>
      </c>
      <c r="J189" s="4">
        <f t="shared" si="20"/>
        <v>0.91066666666666496</v>
      </c>
      <c r="K189" s="9">
        <f t="shared" si="15"/>
        <v>7.6199999999999992</v>
      </c>
      <c r="L189" s="9">
        <f t="shared" si="16"/>
        <v>8.5500000000000007</v>
      </c>
      <c r="M189" s="9">
        <f t="shared" si="17"/>
        <v>0.93000000000000149</v>
      </c>
    </row>
    <row r="190" spans="1:13" x14ac:dyDescent="0.3">
      <c r="A190" s="1">
        <v>1931</v>
      </c>
      <c r="B190" s="1" t="s">
        <v>4</v>
      </c>
      <c r="C190" s="1" t="s">
        <v>5</v>
      </c>
      <c r="D190" s="1">
        <v>8.74</v>
      </c>
      <c r="E190">
        <v>8.7200000000000006</v>
      </c>
      <c r="F190">
        <v>15.19</v>
      </c>
      <c r="G190">
        <f t="shared" si="14"/>
        <v>-1.9999999999999574E-2</v>
      </c>
      <c r="H190" s="3">
        <f t="shared" si="18"/>
        <v>7.6179999999999994</v>
      </c>
      <c r="I190" s="3">
        <f t="shared" si="19"/>
        <v>8.5133333333333319</v>
      </c>
      <c r="J190" s="4">
        <f t="shared" si="20"/>
        <v>0.89533333333333243</v>
      </c>
      <c r="K190" s="9">
        <f t="shared" si="15"/>
        <v>8.09</v>
      </c>
      <c r="L190" s="9">
        <f t="shared" si="16"/>
        <v>8.548</v>
      </c>
      <c r="M190" s="9">
        <f t="shared" si="17"/>
        <v>0.45800000000000018</v>
      </c>
    </row>
    <row r="191" spans="1:13" x14ac:dyDescent="0.3">
      <c r="A191" s="1">
        <v>1932</v>
      </c>
      <c r="B191" s="1" t="s">
        <v>4</v>
      </c>
      <c r="C191" s="1" t="s">
        <v>5</v>
      </c>
      <c r="D191" s="1">
        <v>8.19</v>
      </c>
      <c r="E191">
        <v>8.7100000000000009</v>
      </c>
      <c r="F191">
        <v>15.67</v>
      </c>
      <c r="G191">
        <f t="shared" si="14"/>
        <v>0.52000000000000135</v>
      </c>
      <c r="H191" s="3">
        <f t="shared" si="18"/>
        <v>7.6659999999999995</v>
      </c>
      <c r="I191" s="3">
        <f t="shared" si="19"/>
        <v>8.5477777777777764</v>
      </c>
      <c r="J191" s="4">
        <f t="shared" si="20"/>
        <v>0.88177777777777688</v>
      </c>
      <c r="K191" s="9">
        <f t="shared" si="15"/>
        <v>8.129999999999999</v>
      </c>
      <c r="L191" s="9">
        <f t="shared" si="16"/>
        <v>8.5860000000000003</v>
      </c>
      <c r="M191" s="9">
        <f t="shared" si="17"/>
        <v>0.45600000000000129</v>
      </c>
    </row>
    <row r="192" spans="1:13" x14ac:dyDescent="0.3">
      <c r="A192" s="1">
        <v>1933</v>
      </c>
      <c r="B192" s="1" t="s">
        <v>4</v>
      </c>
      <c r="C192" s="1" t="s">
        <v>5</v>
      </c>
      <c r="D192" s="1">
        <v>7.89</v>
      </c>
      <c r="E192">
        <v>8.34</v>
      </c>
      <c r="F192">
        <v>15.43</v>
      </c>
      <c r="G192">
        <f t="shared" si="14"/>
        <v>0.45000000000000018</v>
      </c>
      <c r="H192" s="3">
        <f t="shared" si="18"/>
        <v>7.7480000000000002</v>
      </c>
      <c r="I192" s="3">
        <f t="shared" si="19"/>
        <v>8.58</v>
      </c>
      <c r="J192" s="4">
        <f t="shared" si="20"/>
        <v>0.83199999999999985</v>
      </c>
      <c r="K192" s="9">
        <f t="shared" si="15"/>
        <v>8.145999999999999</v>
      </c>
      <c r="L192" s="9">
        <f t="shared" si="16"/>
        <v>8.5280000000000005</v>
      </c>
      <c r="M192" s="9">
        <f t="shared" si="17"/>
        <v>0.38200000000000145</v>
      </c>
    </row>
    <row r="193" spans="1:13" x14ac:dyDescent="0.3">
      <c r="A193" s="1">
        <v>1934</v>
      </c>
      <c r="B193" s="1" t="s">
        <v>4</v>
      </c>
      <c r="C193" s="1" t="s">
        <v>5</v>
      </c>
      <c r="D193" s="1">
        <v>7.29</v>
      </c>
      <c r="E193">
        <v>8.6300000000000008</v>
      </c>
      <c r="F193">
        <v>15.56</v>
      </c>
      <c r="G193">
        <f t="shared" si="14"/>
        <v>1.3400000000000007</v>
      </c>
      <c r="H193" s="3">
        <f t="shared" si="18"/>
        <v>7.7889999999999997</v>
      </c>
      <c r="I193" s="3">
        <f t="shared" si="19"/>
        <v>8.5611111111111118</v>
      </c>
      <c r="J193" s="4">
        <f t="shared" si="20"/>
        <v>0.77211111111111208</v>
      </c>
      <c r="K193" s="9">
        <f t="shared" si="15"/>
        <v>8.0640000000000001</v>
      </c>
      <c r="L193" s="9">
        <f t="shared" si="16"/>
        <v>8.6060000000000016</v>
      </c>
      <c r="M193" s="9">
        <f t="shared" si="17"/>
        <v>0.54200000000000159</v>
      </c>
    </row>
    <row r="194" spans="1:13" x14ac:dyDescent="0.3">
      <c r="A194" s="1">
        <v>1935</v>
      </c>
      <c r="B194" s="1" t="s">
        <v>4</v>
      </c>
      <c r="C194" s="1" t="s">
        <v>5</v>
      </c>
      <c r="D194" s="1">
        <v>7.3</v>
      </c>
      <c r="E194">
        <v>8.52</v>
      </c>
      <c r="F194">
        <v>16.04</v>
      </c>
      <c r="G194">
        <f t="shared" si="14"/>
        <v>1.2199999999999998</v>
      </c>
      <c r="H194" s="3">
        <f t="shared" si="18"/>
        <v>7.7509999999999994</v>
      </c>
      <c r="I194" s="3">
        <f t="shared" si="19"/>
        <v>8.5722222222222229</v>
      </c>
      <c r="J194" s="4">
        <f t="shared" si="20"/>
        <v>0.82122222222222341</v>
      </c>
      <c r="K194" s="9">
        <f t="shared" si="15"/>
        <v>7.8819999999999997</v>
      </c>
      <c r="L194" s="9">
        <f t="shared" si="16"/>
        <v>8.5839999999999996</v>
      </c>
      <c r="M194" s="9">
        <f t="shared" si="17"/>
        <v>0.70199999999999996</v>
      </c>
    </row>
    <row r="195" spans="1:13" x14ac:dyDescent="0.3">
      <c r="A195" s="1">
        <v>1936</v>
      </c>
      <c r="B195" s="1" t="s">
        <v>4</v>
      </c>
      <c r="C195" s="1" t="s">
        <v>5</v>
      </c>
      <c r="D195" s="1">
        <v>7.58</v>
      </c>
      <c r="E195">
        <v>8.5500000000000007</v>
      </c>
      <c r="F195">
        <v>15.05</v>
      </c>
      <c r="G195">
        <f t="shared" si="14"/>
        <v>0.97000000000000064</v>
      </c>
      <c r="H195" s="3">
        <f t="shared" si="18"/>
        <v>7.87</v>
      </c>
      <c r="I195" s="3">
        <f t="shared" si="19"/>
        <v>8.5488888888888894</v>
      </c>
      <c r="J195" s="4">
        <f t="shared" si="20"/>
        <v>0.67888888888888932</v>
      </c>
      <c r="K195" s="9">
        <f t="shared" si="15"/>
        <v>7.65</v>
      </c>
      <c r="L195" s="9">
        <f t="shared" si="16"/>
        <v>8.5500000000000007</v>
      </c>
      <c r="M195" s="9">
        <f t="shared" si="17"/>
        <v>0.90000000000000036</v>
      </c>
    </row>
    <row r="196" spans="1:13" x14ac:dyDescent="0.3">
      <c r="A196" s="1">
        <v>1937</v>
      </c>
      <c r="B196" s="1" t="s">
        <v>4</v>
      </c>
      <c r="C196" s="1" t="s">
        <v>5</v>
      </c>
      <c r="D196" s="1">
        <v>8.26</v>
      </c>
      <c r="E196">
        <v>8.6999999999999993</v>
      </c>
      <c r="F196">
        <v>15.7</v>
      </c>
      <c r="G196">
        <f t="shared" si="14"/>
        <v>0.4399999999999995</v>
      </c>
      <c r="H196" s="3">
        <f t="shared" si="18"/>
        <v>7.8970000000000002</v>
      </c>
      <c r="I196" s="3">
        <f t="shared" si="19"/>
        <v>8.5522222222222215</v>
      </c>
      <c r="J196" s="4">
        <f t="shared" si="20"/>
        <v>0.65522222222222126</v>
      </c>
      <c r="K196" s="9">
        <f t="shared" si="15"/>
        <v>7.6639999999999997</v>
      </c>
      <c r="L196" s="9">
        <f t="shared" si="16"/>
        <v>8.5479999999999983</v>
      </c>
      <c r="M196" s="9">
        <f t="shared" si="17"/>
        <v>0.88399999999999856</v>
      </c>
    </row>
    <row r="197" spans="1:13" x14ac:dyDescent="0.3">
      <c r="A197" s="1">
        <v>1938</v>
      </c>
      <c r="B197" s="1" t="s">
        <v>4</v>
      </c>
      <c r="C197" s="1" t="s">
        <v>5</v>
      </c>
      <c r="D197" s="1">
        <v>8.3800000000000008</v>
      </c>
      <c r="E197">
        <v>8.86</v>
      </c>
      <c r="F197">
        <v>16.059999999999999</v>
      </c>
      <c r="G197">
        <f t="shared" si="14"/>
        <v>0.47999999999999865</v>
      </c>
      <c r="H197" s="3">
        <f t="shared" si="18"/>
        <v>7.9539999999999988</v>
      </c>
      <c r="I197" s="3">
        <f t="shared" si="19"/>
        <v>8.56</v>
      </c>
      <c r="J197" s="4">
        <f t="shared" si="20"/>
        <v>0.60600000000000165</v>
      </c>
      <c r="K197" s="9">
        <f t="shared" si="15"/>
        <v>7.7620000000000005</v>
      </c>
      <c r="L197" s="9">
        <f t="shared" si="16"/>
        <v>8.6519999999999992</v>
      </c>
      <c r="M197" s="9">
        <f t="shared" si="17"/>
        <v>0.88999999999999879</v>
      </c>
    </row>
    <row r="198" spans="1:13" x14ac:dyDescent="0.3">
      <c r="A198" s="1">
        <v>1939</v>
      </c>
      <c r="B198" s="1" t="s">
        <v>4</v>
      </c>
      <c r="C198" s="1" t="s">
        <v>5</v>
      </c>
      <c r="D198" s="1">
        <v>7.55</v>
      </c>
      <c r="E198">
        <v>8.76</v>
      </c>
      <c r="F198">
        <v>15.79</v>
      </c>
      <c r="G198">
        <f t="shared" si="14"/>
        <v>1.21</v>
      </c>
      <c r="H198" s="3">
        <f t="shared" si="18"/>
        <v>7.9389999999999983</v>
      </c>
      <c r="I198" s="3">
        <f t="shared" si="19"/>
        <v>8.6288888888888895</v>
      </c>
      <c r="J198" s="4">
        <f t="shared" si="20"/>
        <v>0.68988888888889122</v>
      </c>
      <c r="K198" s="9">
        <f t="shared" si="15"/>
        <v>7.8140000000000001</v>
      </c>
      <c r="L198" s="9">
        <f t="shared" si="16"/>
        <v>8.677999999999999</v>
      </c>
      <c r="M198" s="9">
        <f t="shared" si="17"/>
        <v>0.86399999999999899</v>
      </c>
    </row>
    <row r="199" spans="1:13" x14ac:dyDescent="0.3">
      <c r="A199" s="1">
        <v>1940</v>
      </c>
      <c r="B199" s="1" t="s">
        <v>4</v>
      </c>
      <c r="C199" s="1" t="s">
        <v>5</v>
      </c>
      <c r="D199" s="1">
        <v>6.68</v>
      </c>
      <c r="E199">
        <v>8.76</v>
      </c>
      <c r="F199">
        <v>15.97</v>
      </c>
      <c r="G199">
        <f t="shared" si="14"/>
        <v>2.08</v>
      </c>
      <c r="H199" s="3">
        <f t="shared" si="18"/>
        <v>7.7859999999999987</v>
      </c>
      <c r="I199" s="3">
        <f t="shared" si="19"/>
        <v>8.6433333333333344</v>
      </c>
      <c r="J199" s="4">
        <f t="shared" si="20"/>
        <v>0.85733333333333572</v>
      </c>
      <c r="K199" s="9">
        <f t="shared" si="15"/>
        <v>7.69</v>
      </c>
      <c r="L199" s="9">
        <f t="shared" si="16"/>
        <v>8.7259999999999991</v>
      </c>
      <c r="M199" s="9">
        <f t="shared" si="17"/>
        <v>1.0359999999999987</v>
      </c>
    </row>
    <row r="200" spans="1:13" x14ac:dyDescent="0.3">
      <c r="A200" s="1">
        <v>1941</v>
      </c>
      <c r="B200" s="1" t="s">
        <v>4</v>
      </c>
      <c r="C200" s="1" t="s">
        <v>5</v>
      </c>
      <c r="D200" s="1">
        <v>8.16</v>
      </c>
      <c r="E200">
        <v>8.77</v>
      </c>
      <c r="F200">
        <v>16.12</v>
      </c>
      <c r="G200">
        <f t="shared" si="14"/>
        <v>0.60999999999999943</v>
      </c>
      <c r="H200" s="3">
        <f t="shared" si="18"/>
        <v>7.7279999999999998</v>
      </c>
      <c r="I200" s="3">
        <f t="shared" si="19"/>
        <v>8.6477777777777796</v>
      </c>
      <c r="J200" s="4">
        <f t="shared" si="20"/>
        <v>0.9197777777777798</v>
      </c>
      <c r="K200" s="9">
        <f t="shared" si="15"/>
        <v>7.806</v>
      </c>
      <c r="L200" s="9">
        <f t="shared" si="16"/>
        <v>8.77</v>
      </c>
      <c r="M200" s="9">
        <f t="shared" si="17"/>
        <v>0.96399999999999952</v>
      </c>
    </row>
    <row r="201" spans="1:13" x14ac:dyDescent="0.3">
      <c r="A201" s="1">
        <v>1942</v>
      </c>
      <c r="B201" s="1" t="s">
        <v>4</v>
      </c>
      <c r="C201" s="1" t="s">
        <v>5</v>
      </c>
      <c r="D201" s="1">
        <v>8.0299999999999994</v>
      </c>
      <c r="E201">
        <v>8.73</v>
      </c>
      <c r="F201">
        <v>15.9</v>
      </c>
      <c r="G201">
        <f t="shared" si="14"/>
        <v>0.70000000000000107</v>
      </c>
      <c r="H201" s="3">
        <f t="shared" si="18"/>
        <v>7.7120000000000006</v>
      </c>
      <c r="I201" s="3">
        <f t="shared" si="19"/>
        <v>8.6544444444444437</v>
      </c>
      <c r="J201" s="4">
        <f t="shared" si="20"/>
        <v>0.94244444444444309</v>
      </c>
      <c r="K201" s="9">
        <f t="shared" si="15"/>
        <v>7.76</v>
      </c>
      <c r="L201" s="9">
        <f t="shared" si="16"/>
        <v>8.7759999999999998</v>
      </c>
      <c r="M201" s="9">
        <f t="shared" si="17"/>
        <v>1.016</v>
      </c>
    </row>
    <row r="202" spans="1:13" x14ac:dyDescent="0.3">
      <c r="A202" s="1">
        <v>1943</v>
      </c>
      <c r="B202" s="1" t="s">
        <v>4</v>
      </c>
      <c r="C202" s="1" t="s">
        <v>5</v>
      </c>
      <c r="D202" s="1">
        <v>7.22</v>
      </c>
      <c r="E202">
        <v>8.76</v>
      </c>
      <c r="F202">
        <v>15.7</v>
      </c>
      <c r="G202">
        <f t="shared" ref="G202:G265" si="21">E202-D202</f>
        <v>1.54</v>
      </c>
      <c r="H202" s="3">
        <f t="shared" si="18"/>
        <v>7.6450000000000005</v>
      </c>
      <c r="I202" s="3">
        <f t="shared" si="19"/>
        <v>8.6977777777777785</v>
      </c>
      <c r="J202" s="4">
        <f t="shared" si="20"/>
        <v>1.052777777777778</v>
      </c>
      <c r="K202" s="9">
        <f t="shared" si="15"/>
        <v>7.5280000000000005</v>
      </c>
      <c r="L202" s="9">
        <f t="shared" si="16"/>
        <v>8.7559999999999985</v>
      </c>
      <c r="M202" s="9">
        <f t="shared" si="17"/>
        <v>1.227999999999998</v>
      </c>
    </row>
    <row r="203" spans="1:13" x14ac:dyDescent="0.3">
      <c r="A203" s="1">
        <v>1944</v>
      </c>
      <c r="B203" s="1" t="s">
        <v>4</v>
      </c>
      <c r="C203" s="1" t="s">
        <v>5</v>
      </c>
      <c r="D203" s="1">
        <v>7.87</v>
      </c>
      <c r="E203">
        <v>8.85</v>
      </c>
      <c r="F203">
        <v>15.8</v>
      </c>
      <c r="G203">
        <f t="shared" si="21"/>
        <v>0.97999999999999954</v>
      </c>
      <c r="H203" s="3">
        <f t="shared" si="18"/>
        <v>7.7030000000000003</v>
      </c>
      <c r="I203" s="3">
        <f t="shared" si="19"/>
        <v>8.7122222222222216</v>
      </c>
      <c r="J203" s="4">
        <f t="shared" si="20"/>
        <v>1.0092222222222214</v>
      </c>
      <c r="K203" s="9">
        <f t="shared" si="15"/>
        <v>7.5919999999999987</v>
      </c>
      <c r="L203" s="9">
        <f t="shared" si="16"/>
        <v>8.7740000000000009</v>
      </c>
      <c r="M203" s="9">
        <f t="shared" si="17"/>
        <v>1.1820000000000022</v>
      </c>
    </row>
    <row r="204" spans="1:13" x14ac:dyDescent="0.3">
      <c r="A204" s="1">
        <v>1945</v>
      </c>
      <c r="B204" s="1" t="s">
        <v>4</v>
      </c>
      <c r="C204" s="1" t="s">
        <v>5</v>
      </c>
      <c r="D204" s="1">
        <v>7.96</v>
      </c>
      <c r="E204">
        <v>8.58</v>
      </c>
      <c r="F204">
        <v>15.71</v>
      </c>
      <c r="G204">
        <f t="shared" si="21"/>
        <v>0.62000000000000011</v>
      </c>
      <c r="H204" s="3">
        <f t="shared" si="18"/>
        <v>7.7690000000000001</v>
      </c>
      <c r="I204" s="3">
        <f t="shared" si="19"/>
        <v>8.7488888888888887</v>
      </c>
      <c r="J204" s="4">
        <f t="shared" si="20"/>
        <v>0.97988888888888859</v>
      </c>
      <c r="K204" s="9">
        <f t="shared" si="15"/>
        <v>7.847999999999999</v>
      </c>
      <c r="L204" s="9">
        <f t="shared" si="16"/>
        <v>8.7379999999999995</v>
      </c>
      <c r="M204" s="9">
        <f t="shared" si="17"/>
        <v>0.89000000000000057</v>
      </c>
    </row>
    <row r="205" spans="1:13" x14ac:dyDescent="0.3">
      <c r="A205" s="1">
        <v>1946</v>
      </c>
      <c r="B205" s="1" t="s">
        <v>4</v>
      </c>
      <c r="C205" s="1" t="s">
        <v>5</v>
      </c>
      <c r="D205" s="1">
        <v>8.2799999999999994</v>
      </c>
      <c r="E205">
        <v>8.68</v>
      </c>
      <c r="F205">
        <v>16.41</v>
      </c>
      <c r="G205">
        <f t="shared" si="21"/>
        <v>0.40000000000000036</v>
      </c>
      <c r="H205" s="3">
        <f t="shared" si="18"/>
        <v>7.8390000000000004</v>
      </c>
      <c r="I205" s="3">
        <f t="shared" si="19"/>
        <v>8.7522222222222226</v>
      </c>
      <c r="J205" s="4">
        <f t="shared" si="20"/>
        <v>0.91322222222222216</v>
      </c>
      <c r="K205" s="9">
        <f t="shared" si="15"/>
        <v>7.8719999999999999</v>
      </c>
      <c r="L205" s="9">
        <f t="shared" si="16"/>
        <v>8.7200000000000006</v>
      </c>
      <c r="M205" s="9">
        <f t="shared" si="17"/>
        <v>0.84800000000000075</v>
      </c>
    </row>
    <row r="206" spans="1:13" x14ac:dyDescent="0.3">
      <c r="A206" s="1">
        <v>1947</v>
      </c>
      <c r="B206" s="1" t="s">
        <v>4</v>
      </c>
      <c r="C206" s="1" t="s">
        <v>5</v>
      </c>
      <c r="D206" s="1">
        <v>7.96</v>
      </c>
      <c r="E206">
        <v>8.8000000000000007</v>
      </c>
      <c r="F206">
        <v>15.71</v>
      </c>
      <c r="G206">
        <f t="shared" si="21"/>
        <v>0.84000000000000075</v>
      </c>
      <c r="H206" s="3">
        <f t="shared" si="18"/>
        <v>7.8089999999999993</v>
      </c>
      <c r="I206" s="3">
        <f t="shared" si="19"/>
        <v>8.75</v>
      </c>
      <c r="J206" s="4">
        <f t="shared" si="20"/>
        <v>0.94100000000000072</v>
      </c>
      <c r="K206" s="9">
        <f t="shared" ref="K206:K269" si="22">AVERAGE(D202:D206)</f>
        <v>7.8579999999999997</v>
      </c>
      <c r="L206" s="9">
        <f t="shared" ref="L206:L269" si="23">AVERAGE(E202:E206)</f>
        <v>8.734</v>
      </c>
      <c r="M206" s="9">
        <f t="shared" ref="M206:M269" si="24">L206-K206</f>
        <v>0.87600000000000033</v>
      </c>
    </row>
    <row r="207" spans="1:13" x14ac:dyDescent="0.3">
      <c r="A207" s="1">
        <v>1948</v>
      </c>
      <c r="B207" s="1" t="s">
        <v>4</v>
      </c>
      <c r="C207" s="1" t="s">
        <v>5</v>
      </c>
      <c r="D207" s="1">
        <v>7.68</v>
      </c>
      <c r="E207">
        <v>8.75</v>
      </c>
      <c r="F207">
        <v>16.09</v>
      </c>
      <c r="G207">
        <f t="shared" si="21"/>
        <v>1.0700000000000003</v>
      </c>
      <c r="H207" s="3">
        <f t="shared" si="18"/>
        <v>7.738999999999999</v>
      </c>
      <c r="I207" s="3">
        <f t="shared" si="19"/>
        <v>8.7433333333333323</v>
      </c>
      <c r="J207" s="4">
        <f t="shared" si="20"/>
        <v>1.0043333333333333</v>
      </c>
      <c r="K207" s="9">
        <f t="shared" si="22"/>
        <v>7.95</v>
      </c>
      <c r="L207" s="9">
        <f t="shared" si="23"/>
        <v>8.7319999999999993</v>
      </c>
      <c r="M207" s="9">
        <f t="shared" si="24"/>
        <v>0.78199999999999914</v>
      </c>
    </row>
    <row r="208" spans="1:13" x14ac:dyDescent="0.3">
      <c r="A208" s="1">
        <v>1949</v>
      </c>
      <c r="B208" s="1" t="s">
        <v>4</v>
      </c>
      <c r="C208" s="1" t="s">
        <v>5</v>
      </c>
      <c r="D208" s="1">
        <v>9.3000000000000007</v>
      </c>
      <c r="E208">
        <v>8.59</v>
      </c>
      <c r="F208">
        <v>16.16</v>
      </c>
      <c r="G208">
        <f t="shared" si="21"/>
        <v>-0.71000000000000085</v>
      </c>
      <c r="H208" s="3">
        <f t="shared" si="18"/>
        <v>7.9139999999999997</v>
      </c>
      <c r="I208" s="3">
        <f t="shared" si="19"/>
        <v>8.7422222222222228</v>
      </c>
      <c r="J208" s="4">
        <f t="shared" si="20"/>
        <v>0.82822222222222308</v>
      </c>
      <c r="K208" s="9">
        <f t="shared" si="22"/>
        <v>8.2360000000000007</v>
      </c>
      <c r="L208" s="9">
        <f t="shared" si="23"/>
        <v>8.6800000000000015</v>
      </c>
      <c r="M208" s="9">
        <f t="shared" si="24"/>
        <v>0.44400000000000084</v>
      </c>
    </row>
    <row r="209" spans="1:13" x14ac:dyDescent="0.3">
      <c r="A209" s="1">
        <v>1950</v>
      </c>
      <c r="B209" s="1" t="s">
        <v>4</v>
      </c>
      <c r="C209" s="1" t="s">
        <v>5</v>
      </c>
      <c r="D209" s="1">
        <v>7.85</v>
      </c>
      <c r="E209">
        <v>8.3699999999999992</v>
      </c>
      <c r="F209">
        <v>15.97</v>
      </c>
      <c r="G209">
        <f t="shared" si="21"/>
        <v>0.51999999999999957</v>
      </c>
      <c r="H209" s="3">
        <f t="shared" si="18"/>
        <v>8.0309999999999988</v>
      </c>
      <c r="I209" s="3">
        <f t="shared" si="19"/>
        <v>8.7233333333333345</v>
      </c>
      <c r="J209" s="4">
        <f t="shared" si="20"/>
        <v>0.69233333333333569</v>
      </c>
      <c r="K209" s="9">
        <f t="shared" si="22"/>
        <v>8.2140000000000004</v>
      </c>
      <c r="L209" s="9">
        <f t="shared" si="23"/>
        <v>8.6379999999999999</v>
      </c>
      <c r="M209" s="9">
        <f t="shared" si="24"/>
        <v>0.42399999999999949</v>
      </c>
    </row>
    <row r="210" spans="1:13" x14ac:dyDescent="0.3">
      <c r="A210" s="1">
        <v>1951</v>
      </c>
      <c r="B210" s="1" t="s">
        <v>4</v>
      </c>
      <c r="C210" s="1" t="s">
        <v>5</v>
      </c>
      <c r="D210" s="1">
        <v>8.27</v>
      </c>
      <c r="E210">
        <v>8.6300000000000008</v>
      </c>
      <c r="F210">
        <v>15.86</v>
      </c>
      <c r="G210">
        <f t="shared" si="21"/>
        <v>0.36000000000000121</v>
      </c>
      <c r="H210" s="3">
        <f t="shared" si="18"/>
        <v>8.041999999999998</v>
      </c>
      <c r="I210" s="3">
        <f t="shared" si="19"/>
        <v>8.6788888888888902</v>
      </c>
      <c r="J210" s="4">
        <f t="shared" si="20"/>
        <v>0.63688888888889217</v>
      </c>
      <c r="K210" s="9">
        <f t="shared" si="22"/>
        <v>8.2119999999999997</v>
      </c>
      <c r="L210" s="9">
        <f t="shared" si="23"/>
        <v>8.6280000000000001</v>
      </c>
      <c r="M210" s="9">
        <f t="shared" si="24"/>
        <v>0.41600000000000037</v>
      </c>
    </row>
    <row r="211" spans="1:13" x14ac:dyDescent="0.3">
      <c r="A211" s="1">
        <v>1952</v>
      </c>
      <c r="B211" s="1" t="s">
        <v>4</v>
      </c>
      <c r="C211" s="1" t="s">
        <v>5</v>
      </c>
      <c r="D211" s="1">
        <v>8.58</v>
      </c>
      <c r="E211">
        <v>8.64</v>
      </c>
      <c r="F211">
        <v>15.58</v>
      </c>
      <c r="G211">
        <f t="shared" si="21"/>
        <v>6.0000000000000497E-2</v>
      </c>
      <c r="H211" s="3">
        <f t="shared" ref="H211:H272" si="25">AVERAGE(D202:D211)</f>
        <v>8.0969999999999978</v>
      </c>
      <c r="I211" s="3">
        <f t="shared" ref="I211:I272" si="26">AVERAGE(E202:E210)</f>
        <v>8.6677777777777791</v>
      </c>
      <c r="J211" s="4">
        <f t="shared" ref="J211:J272" si="27">-(H211-I211)</f>
        <v>0.57077777777778138</v>
      </c>
      <c r="K211" s="9">
        <f t="shared" si="22"/>
        <v>8.3359999999999985</v>
      </c>
      <c r="L211" s="9">
        <f t="shared" si="23"/>
        <v>8.5960000000000001</v>
      </c>
      <c r="M211" s="9">
        <f t="shared" si="24"/>
        <v>0.26000000000000156</v>
      </c>
    </row>
    <row r="212" spans="1:13" x14ac:dyDescent="0.3">
      <c r="A212" s="1">
        <v>1953</v>
      </c>
      <c r="B212" s="1" t="s">
        <v>4</v>
      </c>
      <c r="C212" s="1" t="s">
        <v>5</v>
      </c>
      <c r="D212" s="1">
        <v>9.33</v>
      </c>
      <c r="E212">
        <v>8.8699999999999992</v>
      </c>
      <c r="F212">
        <v>16.670000000000002</v>
      </c>
      <c r="G212">
        <f t="shared" si="21"/>
        <v>-0.46000000000000085</v>
      </c>
      <c r="H212" s="3">
        <f t="shared" si="25"/>
        <v>8.3079999999999998</v>
      </c>
      <c r="I212" s="3">
        <f t="shared" si="26"/>
        <v>8.6544444444444437</v>
      </c>
      <c r="J212" s="4">
        <f t="shared" si="27"/>
        <v>0.34644444444444389</v>
      </c>
      <c r="K212" s="9">
        <f t="shared" si="22"/>
        <v>8.6660000000000004</v>
      </c>
      <c r="L212" s="9">
        <f t="shared" si="23"/>
        <v>8.620000000000001</v>
      </c>
      <c r="M212" s="9">
        <f t="shared" si="24"/>
        <v>-4.5999999999999375E-2</v>
      </c>
    </row>
    <row r="213" spans="1:13" x14ac:dyDescent="0.3">
      <c r="A213" s="1">
        <v>1954</v>
      </c>
      <c r="B213" s="1" t="s">
        <v>4</v>
      </c>
      <c r="C213" s="1" t="s">
        <v>5</v>
      </c>
      <c r="D213" s="1">
        <v>8.1199999999999992</v>
      </c>
      <c r="E213">
        <v>8.56</v>
      </c>
      <c r="F213">
        <v>15.4</v>
      </c>
      <c r="G213">
        <f t="shared" si="21"/>
        <v>0.44000000000000128</v>
      </c>
      <c r="H213" s="3">
        <f t="shared" si="25"/>
        <v>8.3330000000000002</v>
      </c>
      <c r="I213" s="3">
        <f t="shared" si="26"/>
        <v>8.6566666666666681</v>
      </c>
      <c r="J213" s="4">
        <f t="shared" si="27"/>
        <v>0.32366666666666788</v>
      </c>
      <c r="K213" s="9">
        <f t="shared" si="22"/>
        <v>8.4299999999999979</v>
      </c>
      <c r="L213" s="9">
        <f t="shared" si="23"/>
        <v>8.6140000000000008</v>
      </c>
      <c r="M213" s="9">
        <f t="shared" si="24"/>
        <v>0.18400000000000283</v>
      </c>
    </row>
    <row r="214" spans="1:13" x14ac:dyDescent="0.3">
      <c r="A214" s="1">
        <v>1955</v>
      </c>
      <c r="B214" s="1" t="s">
        <v>4</v>
      </c>
      <c r="C214" s="1" t="s">
        <v>5</v>
      </c>
      <c r="D214" s="1">
        <v>8.1999999999999993</v>
      </c>
      <c r="E214">
        <v>8.6300000000000008</v>
      </c>
      <c r="F214">
        <v>15.68</v>
      </c>
      <c r="G214">
        <f t="shared" si="21"/>
        <v>0.43000000000000149</v>
      </c>
      <c r="H214" s="3">
        <f t="shared" si="25"/>
        <v>8.3570000000000011</v>
      </c>
      <c r="I214" s="3">
        <f t="shared" si="26"/>
        <v>8.6544444444444437</v>
      </c>
      <c r="J214" s="4">
        <f t="shared" si="27"/>
        <v>0.29744444444444262</v>
      </c>
      <c r="K214" s="9">
        <f t="shared" si="22"/>
        <v>8.5</v>
      </c>
      <c r="L214" s="9">
        <f t="shared" si="23"/>
        <v>8.6660000000000004</v>
      </c>
      <c r="M214" s="9">
        <f t="shared" si="24"/>
        <v>0.16600000000000037</v>
      </c>
    </row>
    <row r="215" spans="1:13" x14ac:dyDescent="0.3">
      <c r="A215" s="1">
        <v>1956</v>
      </c>
      <c r="B215" s="1" t="s">
        <v>4</v>
      </c>
      <c r="C215" s="1" t="s">
        <v>5</v>
      </c>
      <c r="D215" s="1">
        <v>7.45</v>
      </c>
      <c r="E215">
        <v>8.2799999999999994</v>
      </c>
      <c r="F215">
        <v>15.18</v>
      </c>
      <c r="G215">
        <f t="shared" si="21"/>
        <v>0.82999999999999918</v>
      </c>
      <c r="H215" s="3">
        <f t="shared" si="25"/>
        <v>8.2740000000000009</v>
      </c>
      <c r="I215" s="3">
        <f t="shared" si="26"/>
        <v>8.6488888888888873</v>
      </c>
      <c r="J215" s="4">
        <f t="shared" si="27"/>
        <v>0.37488888888888638</v>
      </c>
      <c r="K215" s="9">
        <f t="shared" si="22"/>
        <v>8.3360000000000021</v>
      </c>
      <c r="L215" s="9">
        <f t="shared" si="23"/>
        <v>8.5960000000000001</v>
      </c>
      <c r="M215" s="9">
        <f t="shared" si="24"/>
        <v>0.25999999999999801</v>
      </c>
    </row>
    <row r="216" spans="1:13" x14ac:dyDescent="0.3">
      <c r="A216" s="1">
        <v>1957</v>
      </c>
      <c r="B216" s="1" t="s">
        <v>4</v>
      </c>
      <c r="C216" s="1" t="s">
        <v>5</v>
      </c>
      <c r="D216" s="1">
        <v>8.51</v>
      </c>
      <c r="E216">
        <v>8.73</v>
      </c>
      <c r="F216">
        <v>15.18</v>
      </c>
      <c r="G216">
        <f t="shared" si="21"/>
        <v>0.22000000000000064</v>
      </c>
      <c r="H216" s="3">
        <f t="shared" si="25"/>
        <v>8.3289999999999988</v>
      </c>
      <c r="I216" s="3">
        <f t="shared" si="26"/>
        <v>8.5911111111111111</v>
      </c>
      <c r="J216" s="4">
        <f t="shared" si="27"/>
        <v>0.26211111111111229</v>
      </c>
      <c r="K216" s="9">
        <f t="shared" si="22"/>
        <v>8.3219999999999992</v>
      </c>
      <c r="L216" s="9">
        <f t="shared" si="23"/>
        <v>8.6140000000000008</v>
      </c>
      <c r="M216" s="9">
        <f t="shared" si="24"/>
        <v>0.29200000000000159</v>
      </c>
    </row>
    <row r="217" spans="1:13" x14ac:dyDescent="0.3">
      <c r="A217" s="1">
        <v>1958</v>
      </c>
      <c r="B217" s="1" t="s">
        <v>4</v>
      </c>
      <c r="C217" s="1" t="s">
        <v>5</v>
      </c>
      <c r="D217" s="1">
        <v>7.2</v>
      </c>
      <c r="E217">
        <v>8.77</v>
      </c>
      <c r="F217">
        <v>15.68</v>
      </c>
      <c r="G217">
        <f t="shared" si="21"/>
        <v>1.5699999999999994</v>
      </c>
      <c r="H217" s="3">
        <f t="shared" si="25"/>
        <v>8.2810000000000006</v>
      </c>
      <c r="I217" s="3">
        <f t="shared" si="26"/>
        <v>8.5888888888888903</v>
      </c>
      <c r="J217" s="4">
        <f t="shared" si="27"/>
        <v>0.30788888888888977</v>
      </c>
      <c r="K217" s="9">
        <f t="shared" si="22"/>
        <v>7.8960000000000008</v>
      </c>
      <c r="L217" s="9">
        <f t="shared" si="23"/>
        <v>8.5939999999999994</v>
      </c>
      <c r="M217" s="9">
        <f t="shared" si="24"/>
        <v>0.69799999999999862</v>
      </c>
    </row>
    <row r="218" spans="1:13" x14ac:dyDescent="0.3">
      <c r="A218" s="1">
        <v>1959</v>
      </c>
      <c r="B218" s="1" t="s">
        <v>4</v>
      </c>
      <c r="C218" s="1" t="s">
        <v>5</v>
      </c>
      <c r="D218" s="1">
        <v>8.41</v>
      </c>
      <c r="E218">
        <v>8.73</v>
      </c>
      <c r="F218">
        <v>16.100000000000001</v>
      </c>
      <c r="G218">
        <f t="shared" si="21"/>
        <v>0.32000000000000028</v>
      </c>
      <c r="H218" s="3">
        <f t="shared" si="25"/>
        <v>8.1920000000000002</v>
      </c>
      <c r="I218" s="3">
        <f t="shared" si="26"/>
        <v>8.6088888888888899</v>
      </c>
      <c r="J218" s="4">
        <f t="shared" si="27"/>
        <v>0.41688888888888975</v>
      </c>
      <c r="K218" s="9">
        <f t="shared" si="22"/>
        <v>7.9539999999999988</v>
      </c>
      <c r="L218" s="9">
        <f t="shared" si="23"/>
        <v>8.6280000000000001</v>
      </c>
      <c r="M218" s="9">
        <f t="shared" si="24"/>
        <v>0.67400000000000126</v>
      </c>
    </row>
    <row r="219" spans="1:13" x14ac:dyDescent="0.3">
      <c r="A219" s="1">
        <v>1960</v>
      </c>
      <c r="B219" s="1" t="s">
        <v>4</v>
      </c>
      <c r="C219" s="1" t="s">
        <v>5</v>
      </c>
      <c r="D219" s="1">
        <v>7.81</v>
      </c>
      <c r="E219">
        <v>8.58</v>
      </c>
      <c r="F219">
        <v>16.100000000000001</v>
      </c>
      <c r="G219">
        <f t="shared" si="21"/>
        <v>0.77000000000000046</v>
      </c>
      <c r="H219" s="3">
        <f t="shared" si="25"/>
        <v>8.1879999999999988</v>
      </c>
      <c r="I219" s="3">
        <f t="shared" si="26"/>
        <v>8.6488888888888891</v>
      </c>
      <c r="J219" s="4">
        <f t="shared" si="27"/>
        <v>0.46088888888889024</v>
      </c>
      <c r="K219" s="9">
        <f t="shared" si="22"/>
        <v>7.8760000000000003</v>
      </c>
      <c r="L219" s="9">
        <f t="shared" si="23"/>
        <v>8.6179999999999986</v>
      </c>
      <c r="M219" s="9">
        <f t="shared" si="24"/>
        <v>0.74199999999999822</v>
      </c>
    </row>
    <row r="220" spans="1:13" x14ac:dyDescent="0.3">
      <c r="A220" s="1">
        <v>1961</v>
      </c>
      <c r="B220" s="1" t="s">
        <v>4</v>
      </c>
      <c r="C220" s="1" t="s">
        <v>5</v>
      </c>
      <c r="D220" s="1">
        <v>7.94</v>
      </c>
      <c r="E220">
        <v>8.8000000000000007</v>
      </c>
      <c r="F220">
        <v>16.690000000000001</v>
      </c>
      <c r="G220">
        <f t="shared" si="21"/>
        <v>0.86000000000000032</v>
      </c>
      <c r="H220" s="3">
        <f t="shared" si="25"/>
        <v>8.1550000000000011</v>
      </c>
      <c r="I220" s="3">
        <f t="shared" si="26"/>
        <v>8.6433333333333344</v>
      </c>
      <c r="J220" s="4">
        <f t="shared" si="27"/>
        <v>0.48833333333333329</v>
      </c>
      <c r="K220" s="9">
        <f t="shared" si="22"/>
        <v>7.9739999999999993</v>
      </c>
      <c r="L220" s="9">
        <f t="shared" si="23"/>
        <v>8.7219999999999995</v>
      </c>
      <c r="M220" s="9">
        <f t="shared" si="24"/>
        <v>0.74800000000000022</v>
      </c>
    </row>
    <row r="221" spans="1:13" x14ac:dyDescent="0.3">
      <c r="A221" s="1">
        <v>1962</v>
      </c>
      <c r="B221" s="1" t="s">
        <v>4</v>
      </c>
      <c r="C221" s="1" t="s">
        <v>5</v>
      </c>
      <c r="D221" s="1">
        <v>7.09</v>
      </c>
      <c r="E221">
        <v>8.75</v>
      </c>
      <c r="F221">
        <v>15.84</v>
      </c>
      <c r="G221">
        <f t="shared" si="21"/>
        <v>1.6600000000000001</v>
      </c>
      <c r="H221" s="3">
        <f t="shared" si="25"/>
        <v>8.0060000000000002</v>
      </c>
      <c r="I221" s="3">
        <f t="shared" si="26"/>
        <v>8.6611111111111114</v>
      </c>
      <c r="J221" s="4">
        <f t="shared" si="27"/>
        <v>0.6551111111111112</v>
      </c>
      <c r="K221" s="9">
        <f t="shared" si="22"/>
        <v>7.69</v>
      </c>
      <c r="L221" s="9">
        <f t="shared" si="23"/>
        <v>8.7259999999999991</v>
      </c>
      <c r="M221" s="9">
        <f t="shared" si="24"/>
        <v>1.0359999999999987</v>
      </c>
    </row>
    <row r="222" spans="1:13" x14ac:dyDescent="0.3">
      <c r="A222" s="1">
        <v>1963</v>
      </c>
      <c r="B222" s="1" t="s">
        <v>4</v>
      </c>
      <c r="C222" s="1" t="s">
        <v>5</v>
      </c>
      <c r="D222" s="1">
        <v>7.44</v>
      </c>
      <c r="E222">
        <v>8.86</v>
      </c>
      <c r="F222">
        <v>15.86</v>
      </c>
      <c r="G222">
        <f t="shared" si="21"/>
        <v>1.419999999999999</v>
      </c>
      <c r="H222" s="3">
        <f t="shared" si="25"/>
        <v>7.8170000000000002</v>
      </c>
      <c r="I222" s="3">
        <f t="shared" si="26"/>
        <v>8.6477777777777778</v>
      </c>
      <c r="J222" s="4">
        <f t="shared" si="27"/>
        <v>0.83077777777777762</v>
      </c>
      <c r="K222" s="9">
        <f t="shared" si="22"/>
        <v>7.7379999999999995</v>
      </c>
      <c r="L222" s="9">
        <f t="shared" si="23"/>
        <v>8.7439999999999998</v>
      </c>
      <c r="M222" s="9">
        <f t="shared" si="24"/>
        <v>1.0060000000000002</v>
      </c>
    </row>
    <row r="223" spans="1:13" x14ac:dyDescent="0.3">
      <c r="A223" s="1">
        <v>1964</v>
      </c>
      <c r="B223" s="1" t="s">
        <v>4</v>
      </c>
      <c r="C223" s="1" t="s">
        <v>5</v>
      </c>
      <c r="D223" s="1">
        <v>7.74</v>
      </c>
      <c r="E223">
        <v>8.41</v>
      </c>
      <c r="F223">
        <v>16.12</v>
      </c>
      <c r="G223">
        <f t="shared" si="21"/>
        <v>0.66999999999999993</v>
      </c>
      <c r="H223" s="3">
        <f t="shared" si="25"/>
        <v>7.778999999999999</v>
      </c>
      <c r="I223" s="3">
        <f t="shared" si="26"/>
        <v>8.681111111111111</v>
      </c>
      <c r="J223" s="4">
        <f t="shared" si="27"/>
        <v>0.90211111111111197</v>
      </c>
      <c r="K223" s="9">
        <f t="shared" si="22"/>
        <v>7.604000000000001</v>
      </c>
      <c r="L223" s="9">
        <f t="shared" si="23"/>
        <v>8.6800000000000015</v>
      </c>
      <c r="M223" s="9">
        <f t="shared" si="24"/>
        <v>1.0760000000000005</v>
      </c>
    </row>
    <row r="224" spans="1:13" x14ac:dyDescent="0.3">
      <c r="A224" s="1">
        <v>1965</v>
      </c>
      <c r="B224" s="1" t="s">
        <v>4</v>
      </c>
      <c r="C224" s="1" t="s">
        <v>5</v>
      </c>
      <c r="D224" s="1">
        <v>7.49</v>
      </c>
      <c r="E224">
        <v>8.5299999999999994</v>
      </c>
      <c r="F224">
        <v>15.73</v>
      </c>
      <c r="G224">
        <f t="shared" si="21"/>
        <v>1.0399999999999991</v>
      </c>
      <c r="H224" s="3">
        <f t="shared" si="25"/>
        <v>7.7079999999999984</v>
      </c>
      <c r="I224" s="3">
        <f t="shared" si="26"/>
        <v>8.6566666666666663</v>
      </c>
      <c r="J224" s="4">
        <f t="shared" si="27"/>
        <v>0.94866666666666788</v>
      </c>
      <c r="K224" s="9">
        <f t="shared" si="22"/>
        <v>7.5400000000000009</v>
      </c>
      <c r="L224" s="9">
        <f t="shared" si="23"/>
        <v>8.67</v>
      </c>
      <c r="M224" s="9">
        <f t="shared" si="24"/>
        <v>1.129999999999999</v>
      </c>
    </row>
    <row r="225" spans="1:13" x14ac:dyDescent="0.3">
      <c r="A225" s="1">
        <v>1966</v>
      </c>
      <c r="B225" s="1" t="s">
        <v>4</v>
      </c>
      <c r="C225" s="1" t="s">
        <v>5</v>
      </c>
      <c r="D225" s="1">
        <v>7.77</v>
      </c>
      <c r="E225">
        <v>8.6</v>
      </c>
      <c r="F225">
        <v>16.149999999999999</v>
      </c>
      <c r="G225">
        <f t="shared" si="21"/>
        <v>0.83000000000000007</v>
      </c>
      <c r="H225" s="3">
        <f t="shared" si="25"/>
        <v>7.7399999999999993</v>
      </c>
      <c r="I225" s="3">
        <f t="shared" si="26"/>
        <v>8.6844444444444449</v>
      </c>
      <c r="J225" s="4">
        <f t="shared" si="27"/>
        <v>0.94444444444444553</v>
      </c>
      <c r="K225" s="9">
        <f t="shared" si="22"/>
        <v>7.5060000000000002</v>
      </c>
      <c r="L225" s="9">
        <f t="shared" si="23"/>
        <v>8.629999999999999</v>
      </c>
      <c r="M225" s="9">
        <f t="shared" si="24"/>
        <v>1.1239999999999988</v>
      </c>
    </row>
    <row r="226" spans="1:13" x14ac:dyDescent="0.3">
      <c r="A226" s="1">
        <v>1967</v>
      </c>
      <c r="B226" s="1" t="s">
        <v>4</v>
      </c>
      <c r="C226" s="1" t="s">
        <v>5</v>
      </c>
      <c r="D226" s="1">
        <v>7.34</v>
      </c>
      <c r="E226">
        <v>8.6999999999999993</v>
      </c>
      <c r="F226">
        <v>15.74</v>
      </c>
      <c r="G226">
        <f t="shared" si="21"/>
        <v>1.3599999999999994</v>
      </c>
      <c r="H226" s="3">
        <f t="shared" si="25"/>
        <v>7.6230000000000002</v>
      </c>
      <c r="I226" s="3">
        <f t="shared" si="26"/>
        <v>8.6699999999999982</v>
      </c>
      <c r="J226" s="4">
        <f t="shared" si="27"/>
        <v>1.0469999999999979</v>
      </c>
      <c r="K226" s="9">
        <f t="shared" si="22"/>
        <v>7.556</v>
      </c>
      <c r="L226" s="9">
        <f t="shared" si="23"/>
        <v>8.6199999999999992</v>
      </c>
      <c r="M226" s="9">
        <f t="shared" si="24"/>
        <v>1.0639999999999992</v>
      </c>
    </row>
    <row r="227" spans="1:13" x14ac:dyDescent="0.3">
      <c r="A227" s="1">
        <v>1968</v>
      </c>
      <c r="B227" s="1" t="s">
        <v>4</v>
      </c>
      <c r="C227" s="1" t="s">
        <v>5</v>
      </c>
      <c r="D227" s="1">
        <v>7.55</v>
      </c>
      <c r="E227">
        <v>8.52</v>
      </c>
      <c r="F227">
        <v>15.86</v>
      </c>
      <c r="G227">
        <f t="shared" si="21"/>
        <v>0.96999999999999975</v>
      </c>
      <c r="H227" s="3">
        <f t="shared" si="25"/>
        <v>7.6579999999999995</v>
      </c>
      <c r="I227" s="3">
        <f t="shared" si="26"/>
        <v>8.6622222222222209</v>
      </c>
      <c r="J227" s="4">
        <f t="shared" si="27"/>
        <v>1.0042222222222215</v>
      </c>
      <c r="K227" s="9">
        <f t="shared" si="22"/>
        <v>7.5780000000000003</v>
      </c>
      <c r="L227" s="9">
        <f t="shared" si="23"/>
        <v>8.5519999999999978</v>
      </c>
      <c r="M227" s="9">
        <f t="shared" si="24"/>
        <v>0.97399999999999753</v>
      </c>
    </row>
    <row r="228" spans="1:13" x14ac:dyDescent="0.3">
      <c r="A228" s="1">
        <v>1969</v>
      </c>
      <c r="B228" s="1" t="s">
        <v>4</v>
      </c>
      <c r="C228" s="1" t="s">
        <v>5</v>
      </c>
      <c r="D228" s="1">
        <v>7.97</v>
      </c>
      <c r="E228">
        <v>8.6</v>
      </c>
      <c r="F228">
        <v>15.21</v>
      </c>
      <c r="G228">
        <f t="shared" si="21"/>
        <v>0.62999999999999989</v>
      </c>
      <c r="H228" s="3">
        <f t="shared" si="25"/>
        <v>7.6139999999999999</v>
      </c>
      <c r="I228" s="3">
        <f t="shared" si="26"/>
        <v>8.6388888888888893</v>
      </c>
      <c r="J228" s="4">
        <f t="shared" si="27"/>
        <v>1.0248888888888894</v>
      </c>
      <c r="K228" s="9">
        <f t="shared" si="22"/>
        <v>7.6240000000000006</v>
      </c>
      <c r="L228" s="9">
        <f t="shared" si="23"/>
        <v>8.59</v>
      </c>
      <c r="M228" s="9">
        <f t="shared" si="24"/>
        <v>0.9659999999999993</v>
      </c>
    </row>
    <row r="229" spans="1:13" x14ac:dyDescent="0.3">
      <c r="A229" s="1">
        <v>1970</v>
      </c>
      <c r="B229" s="1" t="s">
        <v>4</v>
      </c>
      <c r="C229" s="1" t="s">
        <v>5</v>
      </c>
      <c r="D229" s="1">
        <v>7.7</v>
      </c>
      <c r="E229">
        <v>8.6999999999999993</v>
      </c>
      <c r="F229">
        <v>15.41</v>
      </c>
      <c r="G229">
        <f t="shared" si="21"/>
        <v>0.99999999999999911</v>
      </c>
      <c r="H229" s="3">
        <f t="shared" si="25"/>
        <v>7.6029999999999998</v>
      </c>
      <c r="I229" s="3">
        <f t="shared" si="26"/>
        <v>8.6411111111111101</v>
      </c>
      <c r="J229" s="4">
        <f t="shared" si="27"/>
        <v>1.0381111111111103</v>
      </c>
      <c r="K229" s="9">
        <f t="shared" si="22"/>
        <v>7.6659999999999995</v>
      </c>
      <c r="L229" s="9">
        <f t="shared" si="23"/>
        <v>8.6239999999999988</v>
      </c>
      <c r="M229" s="9">
        <f t="shared" si="24"/>
        <v>0.9579999999999993</v>
      </c>
    </row>
    <row r="230" spans="1:13" x14ac:dyDescent="0.3">
      <c r="A230" s="1">
        <v>1971</v>
      </c>
      <c r="B230" s="1" t="s">
        <v>4</v>
      </c>
      <c r="C230" s="1" t="s">
        <v>5</v>
      </c>
      <c r="D230" s="1">
        <v>7.79</v>
      </c>
      <c r="E230">
        <v>8.6</v>
      </c>
      <c r="F230">
        <v>15.77</v>
      </c>
      <c r="G230">
        <f t="shared" si="21"/>
        <v>0.80999999999999961</v>
      </c>
      <c r="H230" s="3">
        <f t="shared" si="25"/>
        <v>7.588000000000001</v>
      </c>
      <c r="I230" s="3">
        <f t="shared" si="26"/>
        <v>8.629999999999999</v>
      </c>
      <c r="J230" s="4">
        <f t="shared" si="27"/>
        <v>1.041999999999998</v>
      </c>
      <c r="K230" s="9">
        <f t="shared" si="22"/>
        <v>7.67</v>
      </c>
      <c r="L230" s="9">
        <f t="shared" si="23"/>
        <v>8.6239999999999988</v>
      </c>
      <c r="M230" s="9">
        <f t="shared" si="24"/>
        <v>0.95399999999999885</v>
      </c>
    </row>
    <row r="231" spans="1:13" x14ac:dyDescent="0.3">
      <c r="A231" s="1">
        <v>1972</v>
      </c>
      <c r="B231" s="1" t="s">
        <v>4</v>
      </c>
      <c r="C231" s="1" t="s">
        <v>5</v>
      </c>
      <c r="D231" s="1">
        <v>7.19</v>
      </c>
      <c r="E231">
        <v>8.5</v>
      </c>
      <c r="F231">
        <v>15.32</v>
      </c>
      <c r="G231">
        <f t="shared" si="21"/>
        <v>1.3099999999999996</v>
      </c>
      <c r="H231" s="3">
        <f t="shared" si="25"/>
        <v>7.5980000000000008</v>
      </c>
      <c r="I231" s="3">
        <f t="shared" si="26"/>
        <v>8.6133333333333315</v>
      </c>
      <c r="J231" s="4">
        <f t="shared" si="27"/>
        <v>1.0153333333333308</v>
      </c>
      <c r="K231" s="9">
        <f t="shared" si="22"/>
        <v>7.6399999999999988</v>
      </c>
      <c r="L231" s="9">
        <f t="shared" si="23"/>
        <v>8.5839999999999996</v>
      </c>
      <c r="M231" s="9">
        <f t="shared" si="24"/>
        <v>0.94400000000000084</v>
      </c>
    </row>
    <row r="232" spans="1:13" x14ac:dyDescent="0.3">
      <c r="A232" s="1">
        <v>1973</v>
      </c>
      <c r="B232" s="1" t="s">
        <v>4</v>
      </c>
      <c r="C232" s="1" t="s">
        <v>5</v>
      </c>
      <c r="D232" s="1">
        <v>8.9700000000000006</v>
      </c>
      <c r="E232">
        <v>8.9499999999999993</v>
      </c>
      <c r="F232">
        <v>15.94</v>
      </c>
      <c r="G232">
        <f t="shared" si="21"/>
        <v>-2.000000000000135E-2</v>
      </c>
      <c r="H232" s="3">
        <f t="shared" si="25"/>
        <v>7.7510000000000003</v>
      </c>
      <c r="I232" s="3">
        <f t="shared" si="26"/>
        <v>8.5733333333333306</v>
      </c>
      <c r="J232" s="4">
        <f t="shared" si="27"/>
        <v>0.82233333333333025</v>
      </c>
      <c r="K232" s="9">
        <f t="shared" si="22"/>
        <v>7.9240000000000013</v>
      </c>
      <c r="L232" s="9">
        <f t="shared" si="23"/>
        <v>8.6699999999999982</v>
      </c>
      <c r="M232" s="9">
        <f t="shared" si="24"/>
        <v>0.74599999999999689</v>
      </c>
    </row>
    <row r="233" spans="1:13" x14ac:dyDescent="0.3">
      <c r="A233" s="1">
        <v>1974</v>
      </c>
      <c r="B233" s="1" t="s">
        <v>4</v>
      </c>
      <c r="C233" s="1" t="s">
        <v>5</v>
      </c>
      <c r="D233" s="1">
        <v>7.86</v>
      </c>
      <c r="E233">
        <v>8.4700000000000006</v>
      </c>
      <c r="F233">
        <v>15.56</v>
      </c>
      <c r="G233">
        <f t="shared" si="21"/>
        <v>0.61000000000000032</v>
      </c>
      <c r="H233" s="3">
        <f t="shared" si="25"/>
        <v>7.7630000000000008</v>
      </c>
      <c r="I233" s="3">
        <f t="shared" si="26"/>
        <v>8.6333333333333329</v>
      </c>
      <c r="J233" s="4">
        <f t="shared" si="27"/>
        <v>0.87033333333333207</v>
      </c>
      <c r="K233" s="9">
        <f t="shared" si="22"/>
        <v>7.9019999999999992</v>
      </c>
      <c r="L233" s="9">
        <f t="shared" si="23"/>
        <v>8.6440000000000001</v>
      </c>
      <c r="M233" s="9">
        <f t="shared" si="24"/>
        <v>0.74200000000000088</v>
      </c>
    </row>
    <row r="234" spans="1:13" x14ac:dyDescent="0.3">
      <c r="A234" s="1">
        <v>1975</v>
      </c>
      <c r="B234" s="1" t="s">
        <v>4</v>
      </c>
      <c r="C234" s="1" t="s">
        <v>5</v>
      </c>
      <c r="D234" s="1">
        <v>8.35</v>
      </c>
      <c r="E234">
        <v>8.74</v>
      </c>
      <c r="F234">
        <v>16.02</v>
      </c>
      <c r="G234">
        <f t="shared" si="21"/>
        <v>0.39000000000000057</v>
      </c>
      <c r="H234" s="3">
        <f t="shared" si="25"/>
        <v>7.8489999999999993</v>
      </c>
      <c r="I234" s="3">
        <f t="shared" si="26"/>
        <v>8.6266666666666652</v>
      </c>
      <c r="J234" s="4">
        <f t="shared" si="27"/>
        <v>0.77766666666666584</v>
      </c>
      <c r="K234" s="9">
        <f t="shared" si="22"/>
        <v>8.032</v>
      </c>
      <c r="L234" s="9">
        <f t="shared" si="23"/>
        <v>8.652000000000001</v>
      </c>
      <c r="M234" s="9">
        <f t="shared" si="24"/>
        <v>0.62000000000000099</v>
      </c>
    </row>
    <row r="235" spans="1:13" x14ac:dyDescent="0.3">
      <c r="A235" s="1">
        <v>1976</v>
      </c>
      <c r="B235" s="1" t="s">
        <v>4</v>
      </c>
      <c r="C235" s="1" t="s">
        <v>5</v>
      </c>
      <c r="D235" s="1">
        <v>7.52</v>
      </c>
      <c r="E235">
        <v>8.35</v>
      </c>
      <c r="F235">
        <v>15.47</v>
      </c>
      <c r="G235">
        <f t="shared" si="21"/>
        <v>0.83000000000000007</v>
      </c>
      <c r="H235" s="3">
        <f t="shared" si="25"/>
        <v>7.8239999999999998</v>
      </c>
      <c r="I235" s="3">
        <f t="shared" si="26"/>
        <v>8.6422222222222214</v>
      </c>
      <c r="J235" s="4">
        <f t="shared" si="27"/>
        <v>0.81822222222222152</v>
      </c>
      <c r="K235" s="9">
        <f t="shared" si="22"/>
        <v>7.9779999999999998</v>
      </c>
      <c r="L235" s="9">
        <f t="shared" si="23"/>
        <v>8.6020000000000003</v>
      </c>
      <c r="M235" s="9">
        <f t="shared" si="24"/>
        <v>0.62400000000000055</v>
      </c>
    </row>
    <row r="236" spans="1:13" x14ac:dyDescent="0.3">
      <c r="A236" s="1">
        <v>1977</v>
      </c>
      <c r="B236" s="1" t="s">
        <v>4</v>
      </c>
      <c r="C236" s="1" t="s">
        <v>5</v>
      </c>
      <c r="D236" s="1">
        <v>7.88</v>
      </c>
      <c r="E236">
        <v>8.85</v>
      </c>
      <c r="F236">
        <v>15.71</v>
      </c>
      <c r="G236">
        <f t="shared" si="21"/>
        <v>0.96999999999999975</v>
      </c>
      <c r="H236" s="3">
        <f t="shared" si="25"/>
        <v>7.8779999999999983</v>
      </c>
      <c r="I236" s="3">
        <f t="shared" si="26"/>
        <v>8.6033333333333317</v>
      </c>
      <c r="J236" s="4">
        <f t="shared" si="27"/>
        <v>0.72533333333333339</v>
      </c>
      <c r="K236" s="9">
        <f t="shared" si="22"/>
        <v>8.1160000000000014</v>
      </c>
      <c r="L236" s="9">
        <f t="shared" si="23"/>
        <v>8.6720000000000006</v>
      </c>
      <c r="M236" s="9">
        <f t="shared" si="24"/>
        <v>0.55599999999999916</v>
      </c>
    </row>
    <row r="237" spans="1:13" x14ac:dyDescent="0.3">
      <c r="A237" s="1">
        <v>1978</v>
      </c>
      <c r="B237" s="1" t="s">
        <v>4</v>
      </c>
      <c r="C237" s="1" t="s">
        <v>5</v>
      </c>
      <c r="D237" s="1">
        <v>7.07</v>
      </c>
      <c r="E237">
        <v>8.69</v>
      </c>
      <c r="F237">
        <v>16.43</v>
      </c>
      <c r="G237">
        <f t="shared" si="21"/>
        <v>1.6199999999999992</v>
      </c>
      <c r="H237" s="3">
        <f t="shared" si="25"/>
        <v>7.830000000000001</v>
      </c>
      <c r="I237" s="3">
        <f t="shared" si="26"/>
        <v>8.6399999999999988</v>
      </c>
      <c r="J237" s="4">
        <f t="shared" si="27"/>
        <v>0.80999999999999783</v>
      </c>
      <c r="K237" s="9">
        <f t="shared" si="22"/>
        <v>7.7359999999999998</v>
      </c>
      <c r="L237" s="9">
        <f t="shared" si="23"/>
        <v>8.620000000000001</v>
      </c>
      <c r="M237" s="9">
        <f t="shared" si="24"/>
        <v>0.88400000000000123</v>
      </c>
    </row>
    <row r="238" spans="1:13" x14ac:dyDescent="0.3">
      <c r="A238" s="1">
        <v>1979</v>
      </c>
      <c r="B238" s="1" t="s">
        <v>4</v>
      </c>
      <c r="C238" s="1" t="s">
        <v>5</v>
      </c>
      <c r="D238" s="1">
        <v>8.32</v>
      </c>
      <c r="E238">
        <v>8.73</v>
      </c>
      <c r="F238">
        <v>16.2</v>
      </c>
      <c r="G238">
        <f t="shared" si="21"/>
        <v>0.41000000000000014</v>
      </c>
      <c r="H238" s="3">
        <f t="shared" si="25"/>
        <v>7.8650000000000002</v>
      </c>
      <c r="I238" s="3">
        <f t="shared" si="26"/>
        <v>8.6499999999999986</v>
      </c>
      <c r="J238" s="4">
        <f t="shared" si="27"/>
        <v>0.78499999999999837</v>
      </c>
      <c r="K238" s="9">
        <f t="shared" si="22"/>
        <v>7.8280000000000003</v>
      </c>
      <c r="L238" s="9">
        <f t="shared" si="23"/>
        <v>8.6720000000000006</v>
      </c>
      <c r="M238" s="9">
        <f t="shared" si="24"/>
        <v>0.84400000000000031</v>
      </c>
    </row>
    <row r="239" spans="1:13" x14ac:dyDescent="0.3">
      <c r="A239" s="1">
        <v>1980</v>
      </c>
      <c r="B239" s="1" t="s">
        <v>4</v>
      </c>
      <c r="C239" s="1" t="s">
        <v>5</v>
      </c>
      <c r="D239" s="1">
        <v>7.54</v>
      </c>
      <c r="E239">
        <v>8.98</v>
      </c>
      <c r="F239">
        <v>15.17</v>
      </c>
      <c r="G239">
        <f t="shared" si="21"/>
        <v>1.4400000000000004</v>
      </c>
      <c r="H239" s="3">
        <f t="shared" si="25"/>
        <v>7.849000000000002</v>
      </c>
      <c r="I239" s="3">
        <f t="shared" si="26"/>
        <v>8.6533333333333342</v>
      </c>
      <c r="J239" s="4">
        <f t="shared" si="27"/>
        <v>0.80433333333333223</v>
      </c>
      <c r="K239" s="9">
        <f t="shared" si="22"/>
        <v>7.6659999999999995</v>
      </c>
      <c r="L239" s="9">
        <f t="shared" si="23"/>
        <v>8.7200000000000024</v>
      </c>
      <c r="M239" s="9">
        <f t="shared" si="24"/>
        <v>1.0540000000000029</v>
      </c>
    </row>
    <row r="240" spans="1:13" x14ac:dyDescent="0.3">
      <c r="A240" s="1">
        <v>1981</v>
      </c>
      <c r="B240" s="1" t="s">
        <v>4</v>
      </c>
      <c r="C240" s="1" t="s">
        <v>5</v>
      </c>
      <c r="D240" s="1">
        <v>8.02</v>
      </c>
      <c r="E240">
        <v>9.17</v>
      </c>
      <c r="F240">
        <v>15.53</v>
      </c>
      <c r="G240">
        <f t="shared" si="21"/>
        <v>1.1500000000000004</v>
      </c>
      <c r="H240" s="3">
        <f t="shared" si="25"/>
        <v>7.8719999999999999</v>
      </c>
      <c r="I240" s="3">
        <f t="shared" si="26"/>
        <v>8.6955555555555559</v>
      </c>
      <c r="J240" s="4">
        <f t="shared" si="27"/>
        <v>0.82355555555555604</v>
      </c>
      <c r="K240" s="9">
        <f t="shared" si="22"/>
        <v>7.766</v>
      </c>
      <c r="L240" s="9">
        <f t="shared" si="23"/>
        <v>8.8840000000000003</v>
      </c>
      <c r="M240" s="9">
        <f t="shared" si="24"/>
        <v>1.1180000000000003</v>
      </c>
    </row>
    <row r="241" spans="1:13" x14ac:dyDescent="0.3">
      <c r="A241" s="1">
        <v>1982</v>
      </c>
      <c r="B241" s="1" t="s">
        <v>4</v>
      </c>
      <c r="C241" s="1" t="s">
        <v>5</v>
      </c>
      <c r="D241" s="1">
        <v>7.62</v>
      </c>
      <c r="E241">
        <v>8.64</v>
      </c>
      <c r="F241">
        <v>15.79</v>
      </c>
      <c r="G241">
        <f t="shared" si="21"/>
        <v>1.0200000000000005</v>
      </c>
      <c r="H241" s="3">
        <f t="shared" si="25"/>
        <v>7.9150000000000009</v>
      </c>
      <c r="I241" s="3">
        <f t="shared" si="26"/>
        <v>8.7700000000000014</v>
      </c>
      <c r="J241" s="4">
        <f t="shared" si="27"/>
        <v>0.85500000000000043</v>
      </c>
      <c r="K241" s="9">
        <f t="shared" si="22"/>
        <v>7.7140000000000004</v>
      </c>
      <c r="L241" s="9">
        <f t="shared" si="23"/>
        <v>8.8420000000000005</v>
      </c>
      <c r="M241" s="9">
        <f t="shared" si="24"/>
        <v>1.1280000000000001</v>
      </c>
    </row>
    <row r="242" spans="1:13" x14ac:dyDescent="0.3">
      <c r="A242" s="1">
        <v>1983</v>
      </c>
      <c r="B242" s="1" t="s">
        <v>4</v>
      </c>
      <c r="C242" s="1" t="s">
        <v>5</v>
      </c>
      <c r="D242" s="1">
        <v>8.5399999999999991</v>
      </c>
      <c r="E242">
        <v>9.0299999999999994</v>
      </c>
      <c r="F242">
        <v>15.87</v>
      </c>
      <c r="G242">
        <f t="shared" si="21"/>
        <v>0.49000000000000021</v>
      </c>
      <c r="H242" s="3">
        <f t="shared" si="25"/>
        <v>7.8719999999999999</v>
      </c>
      <c r="I242" s="3">
        <f t="shared" si="26"/>
        <v>8.7355555555555569</v>
      </c>
      <c r="J242" s="4">
        <f t="shared" si="27"/>
        <v>0.86355555555555696</v>
      </c>
      <c r="K242" s="9">
        <f t="shared" si="22"/>
        <v>8.0079999999999991</v>
      </c>
      <c r="L242" s="9">
        <f t="shared" si="23"/>
        <v>8.91</v>
      </c>
      <c r="M242" s="9">
        <f t="shared" si="24"/>
        <v>0.90200000000000102</v>
      </c>
    </row>
    <row r="243" spans="1:13" x14ac:dyDescent="0.3">
      <c r="A243" s="1">
        <v>1984</v>
      </c>
      <c r="B243" s="1" t="s">
        <v>4</v>
      </c>
      <c r="C243" s="1" t="s">
        <v>5</v>
      </c>
      <c r="D243" s="1">
        <v>8.3000000000000007</v>
      </c>
      <c r="E243">
        <v>8.69</v>
      </c>
      <c r="F243">
        <v>15.29</v>
      </c>
      <c r="G243">
        <f t="shared" si="21"/>
        <v>0.38999999999999879</v>
      </c>
      <c r="H243" s="3">
        <f t="shared" si="25"/>
        <v>7.9159999999999995</v>
      </c>
      <c r="I243" s="3">
        <f t="shared" si="26"/>
        <v>8.7977777777777781</v>
      </c>
      <c r="J243" s="4">
        <f t="shared" si="27"/>
        <v>0.88177777777777866</v>
      </c>
      <c r="K243" s="9">
        <f t="shared" si="22"/>
        <v>8.0039999999999996</v>
      </c>
      <c r="L243" s="9">
        <f t="shared" si="23"/>
        <v>8.9019999999999992</v>
      </c>
      <c r="M243" s="9">
        <f t="shared" si="24"/>
        <v>0.89799999999999969</v>
      </c>
    </row>
    <row r="244" spans="1:13" x14ac:dyDescent="0.3">
      <c r="A244" s="1">
        <v>1985</v>
      </c>
      <c r="B244" s="1" t="s">
        <v>4</v>
      </c>
      <c r="C244" s="1" t="s">
        <v>5</v>
      </c>
      <c r="D244" s="1">
        <v>7.86</v>
      </c>
      <c r="E244">
        <v>8.66</v>
      </c>
      <c r="F244">
        <v>15.58</v>
      </c>
      <c r="G244">
        <f t="shared" si="21"/>
        <v>0.79999999999999982</v>
      </c>
      <c r="H244" s="3">
        <f t="shared" si="25"/>
        <v>7.8669999999999991</v>
      </c>
      <c r="I244" s="3">
        <f t="shared" si="26"/>
        <v>8.7922222222222235</v>
      </c>
      <c r="J244" s="4">
        <f t="shared" si="27"/>
        <v>0.92522222222222439</v>
      </c>
      <c r="K244" s="9">
        <f t="shared" si="22"/>
        <v>8.0680000000000014</v>
      </c>
      <c r="L244" s="9">
        <f t="shared" si="23"/>
        <v>8.8379999999999992</v>
      </c>
      <c r="M244" s="9">
        <f t="shared" si="24"/>
        <v>0.7699999999999978</v>
      </c>
    </row>
    <row r="245" spans="1:13" x14ac:dyDescent="0.3">
      <c r="A245" s="1">
        <v>1986</v>
      </c>
      <c r="B245" s="1" t="s">
        <v>4</v>
      </c>
      <c r="C245" s="1" t="s">
        <v>5</v>
      </c>
      <c r="D245" s="1">
        <v>7.84</v>
      </c>
      <c r="E245">
        <v>8.83</v>
      </c>
      <c r="F245">
        <v>15.59</v>
      </c>
      <c r="G245">
        <f t="shared" si="21"/>
        <v>0.99000000000000021</v>
      </c>
      <c r="H245" s="3">
        <f t="shared" si="25"/>
        <v>7.8989999999999991</v>
      </c>
      <c r="I245" s="3">
        <f t="shared" si="26"/>
        <v>8.8266666666666662</v>
      </c>
      <c r="J245" s="4">
        <f t="shared" si="27"/>
        <v>0.92766666666666708</v>
      </c>
      <c r="K245" s="9">
        <f t="shared" si="22"/>
        <v>8.032</v>
      </c>
      <c r="L245" s="9">
        <f t="shared" si="23"/>
        <v>8.77</v>
      </c>
      <c r="M245" s="9">
        <f t="shared" si="24"/>
        <v>0.73799999999999955</v>
      </c>
    </row>
    <row r="246" spans="1:13" x14ac:dyDescent="0.3">
      <c r="A246" s="1">
        <v>1987</v>
      </c>
      <c r="B246" s="1" t="s">
        <v>4</v>
      </c>
      <c r="C246" s="1" t="s">
        <v>5</v>
      </c>
      <c r="D246" s="1">
        <v>7.97</v>
      </c>
      <c r="E246">
        <v>8.99</v>
      </c>
      <c r="F246">
        <v>15.83</v>
      </c>
      <c r="G246">
        <f t="shared" si="21"/>
        <v>1.0200000000000005</v>
      </c>
      <c r="H246" s="3">
        <f t="shared" si="25"/>
        <v>7.9079999999999995</v>
      </c>
      <c r="I246" s="3">
        <f t="shared" si="26"/>
        <v>8.8244444444444454</v>
      </c>
      <c r="J246" s="4">
        <f t="shared" si="27"/>
        <v>0.91644444444444595</v>
      </c>
      <c r="K246" s="9">
        <f t="shared" si="22"/>
        <v>8.1020000000000003</v>
      </c>
      <c r="L246" s="9">
        <f t="shared" si="23"/>
        <v>8.84</v>
      </c>
      <c r="M246" s="9">
        <f t="shared" si="24"/>
        <v>0.73799999999999955</v>
      </c>
    </row>
    <row r="247" spans="1:13" x14ac:dyDescent="0.3">
      <c r="A247" s="1">
        <v>1988</v>
      </c>
      <c r="B247" s="1" t="s">
        <v>4</v>
      </c>
      <c r="C247" s="1" t="s">
        <v>5</v>
      </c>
      <c r="D247" s="1">
        <v>7.9</v>
      </c>
      <c r="E247">
        <v>9.1999999999999993</v>
      </c>
      <c r="F247">
        <v>15.79</v>
      </c>
      <c r="G247">
        <f t="shared" si="21"/>
        <v>1.2999999999999989</v>
      </c>
      <c r="H247" s="3">
        <f t="shared" si="25"/>
        <v>7.9910000000000014</v>
      </c>
      <c r="I247" s="3">
        <f t="shared" si="26"/>
        <v>8.8577777777777769</v>
      </c>
      <c r="J247" s="4">
        <f t="shared" si="27"/>
        <v>0.86677777777777543</v>
      </c>
      <c r="K247" s="9">
        <f t="shared" si="22"/>
        <v>7.9739999999999993</v>
      </c>
      <c r="L247" s="9">
        <f t="shared" si="23"/>
        <v>8.8740000000000006</v>
      </c>
      <c r="M247" s="9">
        <f t="shared" si="24"/>
        <v>0.90000000000000124</v>
      </c>
    </row>
    <row r="248" spans="1:13" x14ac:dyDescent="0.3">
      <c r="A248" s="1">
        <v>1989</v>
      </c>
      <c r="B248" s="1" t="s">
        <v>4</v>
      </c>
      <c r="C248" s="1" t="s">
        <v>5</v>
      </c>
      <c r="D248" s="1">
        <v>7.51</v>
      </c>
      <c r="E248">
        <v>8.92</v>
      </c>
      <c r="F248">
        <v>15.83</v>
      </c>
      <c r="G248">
        <f t="shared" si="21"/>
        <v>1.4100000000000001</v>
      </c>
      <c r="H248" s="3">
        <f t="shared" si="25"/>
        <v>7.910000000000001</v>
      </c>
      <c r="I248" s="3">
        <f t="shared" si="26"/>
        <v>8.91</v>
      </c>
      <c r="J248" s="4">
        <f t="shared" si="27"/>
        <v>0.99999999999999911</v>
      </c>
      <c r="K248" s="9">
        <f t="shared" si="22"/>
        <v>7.8159999999999998</v>
      </c>
      <c r="L248" s="9">
        <f t="shared" si="23"/>
        <v>8.9200000000000017</v>
      </c>
      <c r="M248" s="9">
        <f t="shared" si="24"/>
        <v>1.1040000000000019</v>
      </c>
    </row>
    <row r="249" spans="1:13" x14ac:dyDescent="0.3">
      <c r="A249" s="1">
        <v>1990</v>
      </c>
      <c r="B249" s="1" t="s">
        <v>4</v>
      </c>
      <c r="C249" s="1" t="s">
        <v>5</v>
      </c>
      <c r="D249" s="1">
        <v>9.1999999999999993</v>
      </c>
      <c r="E249">
        <v>9.23</v>
      </c>
      <c r="F249">
        <v>16.66</v>
      </c>
      <c r="G249">
        <f t="shared" si="21"/>
        <v>3.0000000000001137E-2</v>
      </c>
      <c r="H249" s="3">
        <f t="shared" si="25"/>
        <v>8.0760000000000023</v>
      </c>
      <c r="I249" s="3">
        <f t="shared" si="26"/>
        <v>8.9033333333333324</v>
      </c>
      <c r="J249" s="4">
        <f t="shared" si="27"/>
        <v>0.82733333333333015</v>
      </c>
      <c r="K249" s="9">
        <f t="shared" si="22"/>
        <v>8.0839999999999996</v>
      </c>
      <c r="L249" s="9">
        <f t="shared" si="23"/>
        <v>9.0340000000000007</v>
      </c>
      <c r="M249" s="9">
        <f t="shared" si="24"/>
        <v>0.95000000000000107</v>
      </c>
    </row>
    <row r="250" spans="1:13" x14ac:dyDescent="0.3">
      <c r="A250" s="1">
        <v>1991</v>
      </c>
      <c r="B250" s="1" t="s">
        <v>4</v>
      </c>
      <c r="C250" s="1" t="s">
        <v>5</v>
      </c>
      <c r="D250" s="1">
        <v>9.08</v>
      </c>
      <c r="E250">
        <v>9.18</v>
      </c>
      <c r="F250">
        <v>15.71</v>
      </c>
      <c r="G250">
        <f t="shared" si="21"/>
        <v>9.9999999999999645E-2</v>
      </c>
      <c r="H250" s="3">
        <f t="shared" si="25"/>
        <v>8.1819999999999986</v>
      </c>
      <c r="I250" s="3">
        <f t="shared" si="26"/>
        <v>8.91</v>
      </c>
      <c r="J250" s="4">
        <f t="shared" si="27"/>
        <v>0.72800000000000153</v>
      </c>
      <c r="K250" s="9">
        <f t="shared" si="22"/>
        <v>8.331999999999999</v>
      </c>
      <c r="L250" s="9">
        <f t="shared" si="23"/>
        <v>9.104000000000001</v>
      </c>
      <c r="M250" s="9">
        <f t="shared" si="24"/>
        <v>0.77200000000000202</v>
      </c>
    </row>
    <row r="251" spans="1:13" x14ac:dyDescent="0.3">
      <c r="A251" s="1">
        <v>1992</v>
      </c>
      <c r="B251" s="1" t="s">
        <v>4</v>
      </c>
      <c r="C251" s="1" t="s">
        <v>5</v>
      </c>
      <c r="D251" s="1">
        <v>7.4</v>
      </c>
      <c r="E251">
        <v>8.84</v>
      </c>
      <c r="F251">
        <v>15.83</v>
      </c>
      <c r="G251">
        <f t="shared" si="21"/>
        <v>1.4399999999999995</v>
      </c>
      <c r="H251" s="3">
        <f t="shared" si="25"/>
        <v>8.16</v>
      </c>
      <c r="I251" s="3">
        <f t="shared" si="26"/>
        <v>8.9700000000000024</v>
      </c>
      <c r="J251" s="4">
        <f t="shared" si="27"/>
        <v>0.81000000000000227</v>
      </c>
      <c r="K251" s="9">
        <f t="shared" si="22"/>
        <v>8.218</v>
      </c>
      <c r="L251" s="9">
        <f t="shared" si="23"/>
        <v>9.0740000000000016</v>
      </c>
      <c r="M251" s="9">
        <f t="shared" si="24"/>
        <v>0.85600000000000165</v>
      </c>
    </row>
    <row r="252" spans="1:13" x14ac:dyDescent="0.3">
      <c r="A252" s="1">
        <v>1993</v>
      </c>
      <c r="B252" s="1" t="s">
        <v>4</v>
      </c>
      <c r="C252" s="1" t="s">
        <v>5</v>
      </c>
      <c r="D252" s="1">
        <v>7.84</v>
      </c>
      <c r="E252">
        <v>8.8699999999999992</v>
      </c>
      <c r="F252">
        <v>15.58</v>
      </c>
      <c r="G252">
        <f t="shared" si="21"/>
        <v>1.0299999999999994</v>
      </c>
      <c r="H252" s="3">
        <f t="shared" si="25"/>
        <v>8.09</v>
      </c>
      <c r="I252" s="3">
        <f t="shared" si="26"/>
        <v>8.9488888888888916</v>
      </c>
      <c r="J252" s="4">
        <f t="shared" si="27"/>
        <v>0.8588888888888917</v>
      </c>
      <c r="K252" s="9">
        <f t="shared" si="22"/>
        <v>8.2059999999999995</v>
      </c>
      <c r="L252" s="9">
        <f t="shared" si="23"/>
        <v>9.0079999999999991</v>
      </c>
      <c r="M252" s="9">
        <f t="shared" si="24"/>
        <v>0.8019999999999996</v>
      </c>
    </row>
    <row r="253" spans="1:13" x14ac:dyDescent="0.3">
      <c r="A253" s="1">
        <v>1994</v>
      </c>
      <c r="B253" s="1" t="s">
        <v>4</v>
      </c>
      <c r="C253" s="1" t="s">
        <v>5</v>
      </c>
      <c r="D253" s="1">
        <v>7.96</v>
      </c>
      <c r="E253">
        <v>9.0399999999999991</v>
      </c>
      <c r="F253">
        <v>16.93</v>
      </c>
      <c r="G253">
        <f t="shared" si="21"/>
        <v>1.0799999999999992</v>
      </c>
      <c r="H253" s="3">
        <f t="shared" si="25"/>
        <v>8.0560000000000009</v>
      </c>
      <c r="I253" s="3">
        <f t="shared" si="26"/>
        <v>8.9688888888888911</v>
      </c>
      <c r="J253" s="4">
        <f t="shared" si="27"/>
        <v>0.91288888888889019</v>
      </c>
      <c r="K253" s="9">
        <f t="shared" si="22"/>
        <v>8.2959999999999994</v>
      </c>
      <c r="L253" s="9">
        <f t="shared" si="23"/>
        <v>9.032</v>
      </c>
      <c r="M253" s="9">
        <f t="shared" si="24"/>
        <v>0.73600000000000065</v>
      </c>
    </row>
    <row r="254" spans="1:13" x14ac:dyDescent="0.3">
      <c r="A254" s="1">
        <v>1995</v>
      </c>
      <c r="B254" s="1" t="s">
        <v>4</v>
      </c>
      <c r="C254" s="1" t="s">
        <v>5</v>
      </c>
      <c r="D254" s="1">
        <v>8.1300000000000008</v>
      </c>
      <c r="E254">
        <v>9.35</v>
      </c>
      <c r="F254">
        <v>16.07</v>
      </c>
      <c r="G254">
        <f t="shared" si="21"/>
        <v>1.2199999999999989</v>
      </c>
      <c r="H254" s="3">
        <f t="shared" si="25"/>
        <v>8.0829999999999984</v>
      </c>
      <c r="I254" s="3">
        <f t="shared" si="26"/>
        <v>9.0111111111111111</v>
      </c>
      <c r="J254" s="4">
        <f t="shared" si="27"/>
        <v>0.92811111111111266</v>
      </c>
      <c r="K254" s="9">
        <f t="shared" si="22"/>
        <v>8.0820000000000007</v>
      </c>
      <c r="L254" s="9">
        <f t="shared" si="23"/>
        <v>9.0560000000000009</v>
      </c>
      <c r="M254" s="9">
        <f t="shared" si="24"/>
        <v>0.9740000000000002</v>
      </c>
    </row>
    <row r="255" spans="1:13" x14ac:dyDescent="0.3">
      <c r="A255" s="1">
        <v>1996</v>
      </c>
      <c r="B255" s="1" t="s">
        <v>4</v>
      </c>
      <c r="C255" s="1" t="s">
        <v>5</v>
      </c>
      <c r="D255" s="1">
        <v>7.93</v>
      </c>
      <c r="E255">
        <v>9.0399999999999991</v>
      </c>
      <c r="F255">
        <v>15.82</v>
      </c>
      <c r="G255">
        <f t="shared" si="21"/>
        <v>1.1099999999999994</v>
      </c>
      <c r="H255" s="3">
        <f t="shared" si="25"/>
        <v>8.0919999999999987</v>
      </c>
      <c r="I255" s="3">
        <f t="shared" si="26"/>
        <v>9.0688888888888872</v>
      </c>
      <c r="J255" s="4">
        <f t="shared" si="27"/>
        <v>0.97688888888888847</v>
      </c>
      <c r="K255" s="9">
        <f t="shared" si="22"/>
        <v>7.8519999999999994</v>
      </c>
      <c r="L255" s="9">
        <f t="shared" si="23"/>
        <v>9.0280000000000005</v>
      </c>
      <c r="M255" s="9">
        <f t="shared" si="24"/>
        <v>1.176000000000001</v>
      </c>
    </row>
    <row r="256" spans="1:13" x14ac:dyDescent="0.3">
      <c r="A256" s="1">
        <v>1997</v>
      </c>
      <c r="B256" s="1" t="s">
        <v>4</v>
      </c>
      <c r="C256" s="1" t="s">
        <v>5</v>
      </c>
      <c r="D256" s="1">
        <v>7.87</v>
      </c>
      <c r="E256">
        <v>9.1999999999999993</v>
      </c>
      <c r="F256">
        <v>16.41</v>
      </c>
      <c r="G256">
        <f t="shared" si="21"/>
        <v>1.3299999999999992</v>
      </c>
      <c r="H256" s="3">
        <f t="shared" si="25"/>
        <v>8.081999999999999</v>
      </c>
      <c r="I256" s="3">
        <f t="shared" si="26"/>
        <v>9.0744444444444436</v>
      </c>
      <c r="J256" s="4">
        <f t="shared" si="27"/>
        <v>0.99244444444444468</v>
      </c>
      <c r="K256" s="9">
        <f t="shared" si="22"/>
        <v>7.9459999999999997</v>
      </c>
      <c r="L256" s="9">
        <f t="shared" si="23"/>
        <v>9.1</v>
      </c>
      <c r="M256" s="9">
        <f t="shared" si="24"/>
        <v>1.1539999999999999</v>
      </c>
    </row>
    <row r="257" spans="1:13" x14ac:dyDescent="0.3">
      <c r="A257" s="1">
        <v>1998</v>
      </c>
      <c r="B257" s="1" t="s">
        <v>4</v>
      </c>
      <c r="C257" s="1" t="s">
        <v>5</v>
      </c>
      <c r="D257" s="1">
        <v>9.6300000000000008</v>
      </c>
      <c r="E257">
        <v>9.52</v>
      </c>
      <c r="F257">
        <v>17.11</v>
      </c>
      <c r="G257">
        <f t="shared" si="21"/>
        <v>-0.11000000000000121</v>
      </c>
      <c r="H257" s="3">
        <f t="shared" si="25"/>
        <v>8.2550000000000008</v>
      </c>
      <c r="I257" s="3">
        <f t="shared" si="26"/>
        <v>9.0744444444444454</v>
      </c>
      <c r="J257" s="4">
        <f t="shared" si="27"/>
        <v>0.81944444444444464</v>
      </c>
      <c r="K257" s="9">
        <f t="shared" si="22"/>
        <v>8.3040000000000003</v>
      </c>
      <c r="L257" s="9">
        <f t="shared" si="23"/>
        <v>9.2299999999999986</v>
      </c>
      <c r="M257" s="9">
        <f t="shared" si="24"/>
        <v>0.92599999999999838</v>
      </c>
    </row>
    <row r="258" spans="1:13" x14ac:dyDescent="0.3">
      <c r="A258" s="1">
        <v>1999</v>
      </c>
      <c r="B258" s="1" t="s">
        <v>4</v>
      </c>
      <c r="C258" s="1" t="s">
        <v>5</v>
      </c>
      <c r="D258" s="1">
        <v>9.3000000000000007</v>
      </c>
      <c r="E258">
        <v>9.2899999999999991</v>
      </c>
      <c r="F258">
        <v>16.329999999999998</v>
      </c>
      <c r="G258">
        <f t="shared" si="21"/>
        <v>-1.0000000000001563E-2</v>
      </c>
      <c r="H258" s="3">
        <f t="shared" si="25"/>
        <v>8.4339999999999993</v>
      </c>
      <c r="I258" s="3">
        <f t="shared" si="26"/>
        <v>9.1411111111111101</v>
      </c>
      <c r="J258" s="4">
        <f t="shared" si="27"/>
        <v>0.7071111111111108</v>
      </c>
      <c r="K258" s="9">
        <f t="shared" si="22"/>
        <v>8.5719999999999992</v>
      </c>
      <c r="L258" s="9">
        <f t="shared" si="23"/>
        <v>9.2799999999999994</v>
      </c>
      <c r="M258" s="9">
        <f t="shared" si="24"/>
        <v>0.70800000000000018</v>
      </c>
    </row>
    <row r="259" spans="1:13" x14ac:dyDescent="0.3">
      <c r="A259" s="1">
        <v>2000</v>
      </c>
      <c r="B259" s="1" t="s">
        <v>4</v>
      </c>
      <c r="C259" s="1" t="s">
        <v>5</v>
      </c>
      <c r="D259" s="1">
        <v>8</v>
      </c>
      <c r="E259">
        <v>9.1999999999999993</v>
      </c>
      <c r="F259">
        <v>16.48</v>
      </c>
      <c r="G259">
        <f t="shared" si="21"/>
        <v>1.1999999999999993</v>
      </c>
      <c r="H259" s="3">
        <f t="shared" si="25"/>
        <v>8.3140000000000001</v>
      </c>
      <c r="I259" s="3">
        <f t="shared" si="26"/>
        <v>9.147777777777776</v>
      </c>
      <c r="J259" s="4">
        <f t="shared" si="27"/>
        <v>0.83377777777777595</v>
      </c>
      <c r="K259" s="9">
        <f t="shared" si="22"/>
        <v>8.5460000000000012</v>
      </c>
      <c r="L259" s="9">
        <f t="shared" si="23"/>
        <v>9.25</v>
      </c>
      <c r="M259" s="9">
        <f t="shared" si="24"/>
        <v>0.70399999999999885</v>
      </c>
    </row>
    <row r="260" spans="1:13" x14ac:dyDescent="0.3">
      <c r="A260" s="1">
        <v>2001</v>
      </c>
      <c r="B260" s="1" t="s">
        <v>4</v>
      </c>
      <c r="C260" s="1" t="s">
        <v>5</v>
      </c>
      <c r="D260" s="1">
        <v>8.91</v>
      </c>
      <c r="E260">
        <v>9.41</v>
      </c>
      <c r="F260">
        <v>16.47</v>
      </c>
      <c r="G260">
        <f t="shared" si="21"/>
        <v>0.5</v>
      </c>
      <c r="H260" s="3">
        <f t="shared" si="25"/>
        <v>8.2970000000000006</v>
      </c>
      <c r="I260" s="3">
        <f t="shared" si="26"/>
        <v>9.15</v>
      </c>
      <c r="J260" s="4">
        <f t="shared" si="27"/>
        <v>0.85299999999999976</v>
      </c>
      <c r="K260" s="9">
        <f t="shared" si="22"/>
        <v>8.7419999999999991</v>
      </c>
      <c r="L260" s="9">
        <f t="shared" si="23"/>
        <v>9.3239999999999981</v>
      </c>
      <c r="M260" s="9">
        <f t="shared" si="24"/>
        <v>0.58199999999999896</v>
      </c>
    </row>
    <row r="261" spans="1:13" x14ac:dyDescent="0.3">
      <c r="A261" s="1">
        <v>2002</v>
      </c>
      <c r="B261" s="1" t="s">
        <v>4</v>
      </c>
      <c r="C261" s="1" t="s">
        <v>5</v>
      </c>
      <c r="D261" s="1">
        <v>9.02</v>
      </c>
      <c r="E261">
        <v>9.57</v>
      </c>
      <c r="F261">
        <v>16.809999999999999</v>
      </c>
      <c r="G261">
        <f t="shared" si="21"/>
        <v>0.55000000000000071</v>
      </c>
      <c r="H261" s="3">
        <f t="shared" si="25"/>
        <v>8.4589999999999996</v>
      </c>
      <c r="I261" s="3">
        <f t="shared" si="26"/>
        <v>9.2133333333333329</v>
      </c>
      <c r="J261" s="4">
        <f t="shared" si="27"/>
        <v>0.7543333333333333</v>
      </c>
      <c r="K261" s="9">
        <f t="shared" si="22"/>
        <v>8.9719999999999995</v>
      </c>
      <c r="L261" s="9">
        <f t="shared" si="23"/>
        <v>9.3979999999999997</v>
      </c>
      <c r="M261" s="9">
        <f t="shared" si="24"/>
        <v>0.42600000000000016</v>
      </c>
    </row>
    <row r="262" spans="1:13" x14ac:dyDescent="0.3">
      <c r="A262" s="1">
        <v>2003</v>
      </c>
      <c r="B262" s="1" t="s">
        <v>4</v>
      </c>
      <c r="C262" s="1" t="s">
        <v>5</v>
      </c>
      <c r="D262" s="1">
        <v>7.78</v>
      </c>
      <c r="E262">
        <v>9.5299999999999994</v>
      </c>
      <c r="F262">
        <v>16.32</v>
      </c>
      <c r="G262">
        <f t="shared" si="21"/>
        <v>1.7499999999999991</v>
      </c>
      <c r="H262" s="3">
        <f t="shared" si="25"/>
        <v>8.4529999999999994</v>
      </c>
      <c r="I262" s="3">
        <f t="shared" si="26"/>
        <v>9.2911111111111087</v>
      </c>
      <c r="J262" s="4">
        <f t="shared" si="27"/>
        <v>0.83811111111110925</v>
      </c>
      <c r="K262" s="9">
        <f t="shared" si="22"/>
        <v>8.6020000000000003</v>
      </c>
      <c r="L262" s="9">
        <f t="shared" si="23"/>
        <v>9.4</v>
      </c>
      <c r="M262" s="9">
        <f t="shared" si="24"/>
        <v>0.79800000000000004</v>
      </c>
    </row>
    <row r="263" spans="1:13" x14ac:dyDescent="0.3">
      <c r="A263" s="1">
        <v>2004</v>
      </c>
      <c r="B263" s="1" t="s">
        <v>4</v>
      </c>
      <c r="C263" s="1" t="s">
        <v>5</v>
      </c>
      <c r="D263" s="1">
        <v>8.09</v>
      </c>
      <c r="E263">
        <v>9.32</v>
      </c>
      <c r="F263">
        <v>16.86</v>
      </c>
      <c r="G263">
        <f t="shared" si="21"/>
        <v>1.2300000000000004</v>
      </c>
      <c r="H263" s="3">
        <f t="shared" si="25"/>
        <v>8.4659999999999993</v>
      </c>
      <c r="I263" s="3">
        <f t="shared" si="26"/>
        <v>9.3455555555555545</v>
      </c>
      <c r="J263" s="4">
        <f t="shared" si="27"/>
        <v>0.8795555555555552</v>
      </c>
      <c r="K263" s="9">
        <f t="shared" si="22"/>
        <v>8.36</v>
      </c>
      <c r="L263" s="9">
        <f t="shared" si="23"/>
        <v>9.4060000000000006</v>
      </c>
      <c r="M263" s="9">
        <f t="shared" si="24"/>
        <v>1.0460000000000012</v>
      </c>
    </row>
    <row r="264" spans="1:13" x14ac:dyDescent="0.3">
      <c r="A264" s="1">
        <v>2005</v>
      </c>
      <c r="B264" s="1" t="s">
        <v>4</v>
      </c>
      <c r="C264" s="1" t="s">
        <v>5</v>
      </c>
      <c r="D264" s="1">
        <v>8.56</v>
      </c>
      <c r="E264">
        <v>9.6999999999999993</v>
      </c>
      <c r="F264">
        <v>16.41</v>
      </c>
      <c r="G264">
        <f t="shared" si="21"/>
        <v>1.1399999999999988</v>
      </c>
      <c r="H264" s="3">
        <f t="shared" si="25"/>
        <v>8.5090000000000003</v>
      </c>
      <c r="I264" s="3">
        <f t="shared" si="26"/>
        <v>9.3422222222222207</v>
      </c>
      <c r="J264" s="4">
        <f t="shared" si="27"/>
        <v>0.83322222222222031</v>
      </c>
      <c r="K264" s="9">
        <f t="shared" si="22"/>
        <v>8.4719999999999995</v>
      </c>
      <c r="L264" s="9">
        <f t="shared" si="23"/>
        <v>9.5060000000000002</v>
      </c>
      <c r="M264" s="9">
        <f t="shared" si="24"/>
        <v>1.0340000000000007</v>
      </c>
    </row>
    <row r="265" spans="1:13" x14ac:dyDescent="0.3">
      <c r="A265" s="1">
        <v>2006</v>
      </c>
      <c r="B265" s="1" t="s">
        <v>4</v>
      </c>
      <c r="C265" s="1" t="s">
        <v>5</v>
      </c>
      <c r="D265" s="1">
        <v>9.48</v>
      </c>
      <c r="E265">
        <v>9.5299999999999994</v>
      </c>
      <c r="F265">
        <v>17.02</v>
      </c>
      <c r="G265">
        <f t="shared" si="21"/>
        <v>4.9999999999998934E-2</v>
      </c>
      <c r="H265" s="3">
        <f t="shared" si="25"/>
        <v>8.6639999999999997</v>
      </c>
      <c r="I265" s="3">
        <f t="shared" si="26"/>
        <v>9.4155555555555548</v>
      </c>
      <c r="J265" s="4">
        <f t="shared" si="27"/>
        <v>0.75155555555555509</v>
      </c>
      <c r="K265" s="9">
        <f t="shared" si="22"/>
        <v>8.5860000000000021</v>
      </c>
      <c r="L265" s="9">
        <f t="shared" si="23"/>
        <v>9.5300000000000011</v>
      </c>
      <c r="M265" s="9">
        <f t="shared" si="24"/>
        <v>0.94399999999999906</v>
      </c>
    </row>
    <row r="266" spans="1:13" x14ac:dyDescent="0.3">
      <c r="A266" s="1">
        <v>2007</v>
      </c>
      <c r="B266" s="1" t="s">
        <v>4</v>
      </c>
      <c r="C266" s="1" t="s">
        <v>5</v>
      </c>
      <c r="D266" s="1">
        <v>8.36</v>
      </c>
      <c r="E266">
        <v>9.73</v>
      </c>
      <c r="F266">
        <v>17.239999999999998</v>
      </c>
      <c r="G266">
        <f t="shared" ref="G266:G272" si="28">E266-D266</f>
        <v>1.370000000000001</v>
      </c>
      <c r="H266" s="3">
        <f t="shared" si="25"/>
        <v>8.713000000000001</v>
      </c>
      <c r="I266" s="3">
        <f t="shared" si="26"/>
        <v>9.4522222222222236</v>
      </c>
      <c r="J266" s="4">
        <f t="shared" si="27"/>
        <v>0.73922222222222267</v>
      </c>
      <c r="K266" s="9">
        <f t="shared" si="22"/>
        <v>8.4539999999999988</v>
      </c>
      <c r="L266" s="9">
        <f t="shared" si="23"/>
        <v>9.5620000000000012</v>
      </c>
      <c r="M266" s="9">
        <f t="shared" si="24"/>
        <v>1.1080000000000023</v>
      </c>
    </row>
    <row r="267" spans="1:13" x14ac:dyDescent="0.3">
      <c r="A267" s="1">
        <v>2008</v>
      </c>
      <c r="B267" s="1" t="s">
        <v>4</v>
      </c>
      <c r="C267" s="1" t="s">
        <v>5</v>
      </c>
      <c r="D267" s="1">
        <v>8.5299999999999994</v>
      </c>
      <c r="E267">
        <v>9.43</v>
      </c>
      <c r="F267">
        <v>16.34</v>
      </c>
      <c r="G267">
        <f t="shared" si="28"/>
        <v>0.90000000000000036</v>
      </c>
      <c r="H267" s="3">
        <f t="shared" si="25"/>
        <v>8.6030000000000015</v>
      </c>
      <c r="I267" s="3">
        <f t="shared" si="26"/>
        <v>9.4755555555555553</v>
      </c>
      <c r="J267" s="4">
        <f t="shared" si="27"/>
        <v>0.87255555555555375</v>
      </c>
      <c r="K267" s="9">
        <f t="shared" si="22"/>
        <v>8.6039999999999992</v>
      </c>
      <c r="L267" s="9">
        <f t="shared" si="23"/>
        <v>9.5419999999999998</v>
      </c>
      <c r="M267" s="9">
        <f t="shared" si="24"/>
        <v>0.93800000000000061</v>
      </c>
    </row>
    <row r="268" spans="1:13" x14ac:dyDescent="0.3">
      <c r="A268" s="1">
        <v>2009</v>
      </c>
      <c r="B268" s="1" t="s">
        <v>4</v>
      </c>
      <c r="C268" s="1" t="s">
        <v>5</v>
      </c>
      <c r="D268" s="1">
        <v>8.07</v>
      </c>
      <c r="E268">
        <v>9.51</v>
      </c>
      <c r="F268">
        <v>16.63</v>
      </c>
      <c r="G268">
        <f t="shared" si="28"/>
        <v>1.4399999999999995</v>
      </c>
      <c r="H268" s="3">
        <f t="shared" si="25"/>
        <v>8.48</v>
      </c>
      <c r="I268" s="3">
        <f t="shared" si="26"/>
        <v>9.4911111111111133</v>
      </c>
      <c r="J268" s="4">
        <f t="shared" si="27"/>
        <v>1.0111111111111128</v>
      </c>
      <c r="K268" s="9">
        <f t="shared" si="22"/>
        <v>8.6</v>
      </c>
      <c r="L268" s="9">
        <f t="shared" si="23"/>
        <v>9.58</v>
      </c>
      <c r="M268" s="9">
        <f t="shared" si="24"/>
        <v>0.98000000000000043</v>
      </c>
    </row>
    <row r="269" spans="1:13" x14ac:dyDescent="0.3">
      <c r="A269" s="1">
        <v>2010</v>
      </c>
      <c r="B269" s="1" t="s">
        <v>4</v>
      </c>
      <c r="C269" s="1" t="s">
        <v>5</v>
      </c>
      <c r="D269" s="1">
        <v>9.58</v>
      </c>
      <c r="E269">
        <v>9.6999999999999993</v>
      </c>
      <c r="F269">
        <v>16.440000000000001</v>
      </c>
      <c r="G269">
        <f t="shared" si="28"/>
        <v>0.11999999999999922</v>
      </c>
      <c r="H269" s="3">
        <f t="shared" si="25"/>
        <v>8.6380000000000017</v>
      </c>
      <c r="I269" s="3">
        <f t="shared" si="26"/>
        <v>9.525555555555556</v>
      </c>
      <c r="J269" s="4">
        <f t="shared" si="27"/>
        <v>0.88755555555555432</v>
      </c>
      <c r="K269" s="9">
        <f t="shared" si="22"/>
        <v>8.8039999999999985</v>
      </c>
      <c r="L269" s="9">
        <f t="shared" si="23"/>
        <v>9.5799999999999983</v>
      </c>
      <c r="M269" s="9">
        <f t="shared" si="24"/>
        <v>0.7759999999999998</v>
      </c>
    </row>
    <row r="270" spans="1:13" x14ac:dyDescent="0.3">
      <c r="A270" s="1">
        <v>2011</v>
      </c>
      <c r="B270" s="1" t="s">
        <v>4</v>
      </c>
      <c r="C270" s="1" t="s">
        <v>5</v>
      </c>
      <c r="D270" s="1">
        <v>9.1199999999999992</v>
      </c>
      <c r="E270">
        <v>9.52</v>
      </c>
      <c r="F270">
        <v>16.22</v>
      </c>
      <c r="G270">
        <f t="shared" si="28"/>
        <v>0.40000000000000036</v>
      </c>
      <c r="H270" s="3">
        <f t="shared" si="25"/>
        <v>8.6590000000000025</v>
      </c>
      <c r="I270" s="3">
        <f t="shared" si="26"/>
        <v>9.5577777777777797</v>
      </c>
      <c r="J270" s="4">
        <f t="shared" si="27"/>
        <v>0.89877777777777723</v>
      </c>
      <c r="K270" s="9">
        <f t="shared" ref="K270:K272" si="29">AVERAGE(D266:D270)</f>
        <v>8.7319999999999993</v>
      </c>
      <c r="L270" s="9">
        <f t="shared" ref="L270:L272" si="30">AVERAGE(E266:E270)</f>
        <v>9.5779999999999994</v>
      </c>
      <c r="M270" s="9">
        <f t="shared" ref="M270:M272" si="31">L270-K270</f>
        <v>0.84600000000000009</v>
      </c>
    </row>
    <row r="271" spans="1:13" x14ac:dyDescent="0.3">
      <c r="A271" s="1">
        <v>2012</v>
      </c>
      <c r="B271" s="1" t="s">
        <v>4</v>
      </c>
      <c r="C271" s="1" t="s">
        <v>5</v>
      </c>
      <c r="D271" s="1">
        <v>10.06</v>
      </c>
      <c r="E271">
        <v>9.51</v>
      </c>
      <c r="F271">
        <v>16.13</v>
      </c>
      <c r="G271">
        <f t="shared" si="28"/>
        <v>-0.55000000000000071</v>
      </c>
      <c r="H271" s="3">
        <f t="shared" si="25"/>
        <v>8.7630000000000017</v>
      </c>
      <c r="I271" s="3">
        <f t="shared" si="26"/>
        <v>9.5522222222222215</v>
      </c>
      <c r="J271" s="4">
        <f t="shared" si="27"/>
        <v>0.78922222222221983</v>
      </c>
      <c r="K271" s="9">
        <f t="shared" si="29"/>
        <v>9.0719999999999992</v>
      </c>
      <c r="L271" s="9">
        <f t="shared" si="30"/>
        <v>9.5339999999999989</v>
      </c>
      <c r="M271" s="9">
        <f t="shared" si="31"/>
        <v>0.46199999999999974</v>
      </c>
    </row>
    <row r="272" spans="1:13" x14ac:dyDescent="0.3">
      <c r="A272" s="1">
        <v>2013</v>
      </c>
      <c r="B272" s="1" t="s">
        <v>4</v>
      </c>
      <c r="C272" s="1" t="s">
        <v>5</v>
      </c>
      <c r="D272" s="1">
        <v>10.38</v>
      </c>
      <c r="E272">
        <v>9.61</v>
      </c>
      <c r="F272">
        <v>17.88</v>
      </c>
      <c r="G272">
        <f t="shared" si="28"/>
        <v>-0.77000000000000135</v>
      </c>
      <c r="H272" s="3">
        <f t="shared" si="25"/>
        <v>9.0229999999999997</v>
      </c>
      <c r="I272" s="3">
        <f t="shared" si="26"/>
        <v>9.5500000000000007</v>
      </c>
      <c r="J272" s="4">
        <f t="shared" si="27"/>
        <v>0.52700000000000102</v>
      </c>
      <c r="K272" s="9">
        <f t="shared" si="29"/>
        <v>9.4420000000000002</v>
      </c>
      <c r="L272" s="9">
        <f t="shared" si="30"/>
        <v>9.57</v>
      </c>
      <c r="M272" s="9">
        <f t="shared" si="31"/>
        <v>0.12800000000000011</v>
      </c>
    </row>
  </sheetData>
  <phoneticPr fontId="1" type="noConversion"/>
  <pageMargins left="0.7" right="0.7" top="0.75" bottom="0.75" header="0.3" footer="0.3"/>
  <ignoredErrors>
    <ignoredError sqref="H1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2010-658F-4CB0-9955-DA3B03C00547}">
  <dimension ref="A1:I138"/>
  <sheetViews>
    <sheetView workbookViewId="0">
      <selection activeCell="B6" sqref="B6"/>
    </sheetView>
  </sheetViews>
  <sheetFormatPr defaultRowHeight="14" x14ac:dyDescent="0.3"/>
  <cols>
    <col min="1" max="1" width="14.08203125" customWidth="1"/>
    <col min="2" max="2" width="11" customWidth="1"/>
    <col min="5" max="5" width="13.1640625" customWidth="1"/>
    <col min="6" max="6" width="12.9140625" customWidth="1"/>
  </cols>
  <sheetData>
    <row r="1" spans="1:9" x14ac:dyDescent="0.3">
      <c r="A1" t="s">
        <v>16</v>
      </c>
    </row>
    <row r="2" spans="1:9" ht="14.5" thickBot="1" x14ac:dyDescent="0.35"/>
    <row r="3" spans="1:9" x14ac:dyDescent="0.3">
      <c r="A3" s="11" t="s">
        <v>17</v>
      </c>
      <c r="B3" s="11"/>
    </row>
    <row r="4" spans="1:9" x14ac:dyDescent="0.3">
      <c r="A4" s="5" t="s">
        <v>18</v>
      </c>
      <c r="B4" s="5">
        <v>0.5439422272672626</v>
      </c>
    </row>
    <row r="5" spans="1:9" x14ac:dyDescent="0.3">
      <c r="A5" s="5" t="s">
        <v>19</v>
      </c>
      <c r="B5" s="5">
        <v>0.29587314660447039</v>
      </c>
    </row>
    <row r="6" spans="1:9" x14ac:dyDescent="0.3">
      <c r="A6" s="5" t="s">
        <v>20</v>
      </c>
      <c r="B6" s="5">
        <v>0.289586299699153</v>
      </c>
    </row>
    <row r="7" spans="1:9" x14ac:dyDescent="0.3">
      <c r="A7" s="5" t="s">
        <v>21</v>
      </c>
      <c r="B7" s="5">
        <v>0.64259671973638743</v>
      </c>
    </row>
    <row r="8" spans="1:9" ht="14.5" thickBot="1" x14ac:dyDescent="0.35">
      <c r="A8" s="6" t="s">
        <v>22</v>
      </c>
      <c r="B8" s="6">
        <v>114</v>
      </c>
    </row>
    <row r="10" spans="1:9" ht="14.5" thickBot="1" x14ac:dyDescent="0.35">
      <c r="A10" t="s">
        <v>23</v>
      </c>
    </row>
    <row r="11" spans="1:9" x14ac:dyDescent="0.3">
      <c r="A11" s="7"/>
      <c r="B11" s="7" t="s">
        <v>28</v>
      </c>
      <c r="C11" s="7" t="s">
        <v>29</v>
      </c>
      <c r="D11" s="7" t="s">
        <v>30</v>
      </c>
      <c r="E11" s="7" t="s">
        <v>31</v>
      </c>
      <c r="F11" s="7" t="s">
        <v>32</v>
      </c>
    </row>
    <row r="12" spans="1:9" x14ac:dyDescent="0.3">
      <c r="A12" s="5" t="s">
        <v>24</v>
      </c>
      <c r="B12" s="5">
        <v>1</v>
      </c>
      <c r="C12" s="5">
        <v>19.433439574127689</v>
      </c>
      <c r="D12" s="5">
        <v>19.433439574127689</v>
      </c>
      <c r="E12" s="5">
        <v>47.062247746836277</v>
      </c>
      <c r="F12" s="5">
        <v>3.9867267332363707E-10</v>
      </c>
    </row>
    <row r="13" spans="1:9" x14ac:dyDescent="0.3">
      <c r="A13" s="5" t="s">
        <v>25</v>
      </c>
      <c r="B13" s="5">
        <v>112</v>
      </c>
      <c r="C13" s="5">
        <v>46.248220952188106</v>
      </c>
      <c r="D13" s="5">
        <v>0.41293054421596526</v>
      </c>
      <c r="E13" s="5"/>
      <c r="F13" s="5"/>
    </row>
    <row r="14" spans="1:9" ht="14.5" thickBot="1" x14ac:dyDescent="0.35">
      <c r="A14" s="6" t="s">
        <v>26</v>
      </c>
      <c r="B14" s="6">
        <v>113</v>
      </c>
      <c r="C14" s="6">
        <v>65.681660526315795</v>
      </c>
      <c r="D14" s="6"/>
      <c r="E14" s="6"/>
      <c r="F14" s="6"/>
    </row>
    <row r="15" spans="1:9" ht="14.5" thickBot="1" x14ac:dyDescent="0.35"/>
    <row r="16" spans="1:9" x14ac:dyDescent="0.3">
      <c r="A16" s="7"/>
      <c r="B16" s="7" t="s">
        <v>33</v>
      </c>
      <c r="C16" s="7" t="s">
        <v>21</v>
      </c>
      <c r="D16" s="7" t="s">
        <v>34</v>
      </c>
      <c r="E16" s="7" t="s">
        <v>35</v>
      </c>
      <c r="F16" s="7" t="s">
        <v>36</v>
      </c>
      <c r="G16" s="7" t="s">
        <v>37</v>
      </c>
      <c r="H16" s="7" t="s">
        <v>38</v>
      </c>
      <c r="I16" s="7" t="s">
        <v>39</v>
      </c>
    </row>
    <row r="17" spans="1:9" x14ac:dyDescent="0.3">
      <c r="A17" s="5" t="s">
        <v>27</v>
      </c>
      <c r="B17" s="5">
        <v>-16.619725764970326</v>
      </c>
      <c r="C17" s="5">
        <v>3.5787374213034906</v>
      </c>
      <c r="D17" s="5">
        <v>-4.6440193309619486</v>
      </c>
      <c r="E17" s="5">
        <v>9.3635576293498847E-6</v>
      </c>
      <c r="F17" s="5">
        <v>-23.710535224384163</v>
      </c>
      <c r="G17" s="5">
        <v>-9.5289163055564892</v>
      </c>
      <c r="H17" s="5">
        <v>-23.710535224384163</v>
      </c>
      <c r="I17" s="5">
        <v>-9.5289163055564892</v>
      </c>
    </row>
    <row r="18" spans="1:9" ht="14.5" thickBot="1" x14ac:dyDescent="0.35">
      <c r="A18" s="6" t="s">
        <v>40</v>
      </c>
      <c r="B18" s="6">
        <v>1.2546566493185633E-2</v>
      </c>
      <c r="C18" s="6">
        <v>1.8288941034989889E-3</v>
      </c>
      <c r="D18" s="6">
        <v>6.8601929817488578</v>
      </c>
      <c r="E18" s="6">
        <v>3.9867267332363707E-10</v>
      </c>
      <c r="F18" s="6">
        <v>8.9228472641192727E-3</v>
      </c>
      <c r="G18" s="6">
        <v>1.6170285722251994E-2</v>
      </c>
      <c r="H18" s="6">
        <v>8.9228472641192727E-3</v>
      </c>
      <c r="I18" s="6">
        <v>1.6170285722251994E-2</v>
      </c>
    </row>
    <row r="20" spans="1:9" x14ac:dyDescent="0.3">
      <c r="A20" t="s">
        <v>43</v>
      </c>
      <c r="C20">
        <f>B17+B18*B21</f>
        <v>8.64905915230554</v>
      </c>
    </row>
    <row r="21" spans="1:9" x14ac:dyDescent="0.3">
      <c r="A21" t="s">
        <v>44</v>
      </c>
      <c r="B21">
        <v>2014</v>
      </c>
    </row>
    <row r="22" spans="1:9" x14ac:dyDescent="0.3">
      <c r="A22" t="s">
        <v>41</v>
      </c>
    </row>
    <row r="23" spans="1:9" ht="14.5" thickBot="1" x14ac:dyDescent="0.35"/>
    <row r="24" spans="1:9" x14ac:dyDescent="0.3">
      <c r="A24" s="7" t="s">
        <v>22</v>
      </c>
      <c r="B24" s="7" t="s">
        <v>42</v>
      </c>
      <c r="C24" s="7" t="s">
        <v>25</v>
      </c>
    </row>
    <row r="25" spans="1:9" x14ac:dyDescent="0.3">
      <c r="A25" s="5">
        <v>1</v>
      </c>
      <c r="B25" s="5">
        <v>7.2187505720823779</v>
      </c>
      <c r="C25" s="5">
        <v>0.73124942791762226</v>
      </c>
    </row>
    <row r="26" spans="1:9" x14ac:dyDescent="0.3">
      <c r="A26" s="5">
        <v>2</v>
      </c>
      <c r="B26" s="5">
        <v>7.2312971385755631</v>
      </c>
      <c r="C26" s="5">
        <v>5.8702861424436925E-2</v>
      </c>
    </row>
    <row r="27" spans="1:9" x14ac:dyDescent="0.3">
      <c r="A27" s="5">
        <v>3</v>
      </c>
      <c r="B27" s="5">
        <v>7.2438437050687483</v>
      </c>
      <c r="C27" s="5">
        <v>0.21615629493125166</v>
      </c>
    </row>
    <row r="28" spans="1:9" x14ac:dyDescent="0.3">
      <c r="A28" s="5">
        <v>4</v>
      </c>
      <c r="B28" s="5">
        <v>7.2563902715619335</v>
      </c>
      <c r="C28" s="5">
        <v>9.3609728438066142E-2</v>
      </c>
    </row>
    <row r="29" spans="1:9" x14ac:dyDescent="0.3">
      <c r="A29" s="5">
        <v>5</v>
      </c>
      <c r="B29" s="5">
        <v>7.2689368380551187</v>
      </c>
      <c r="C29" s="5">
        <v>-1.4189368380551191</v>
      </c>
    </row>
    <row r="30" spans="1:9" x14ac:dyDescent="0.3">
      <c r="A30" s="5">
        <v>6</v>
      </c>
      <c r="B30" s="5">
        <v>7.2814834045483039</v>
      </c>
      <c r="C30" s="5">
        <v>-0.45148340454830382</v>
      </c>
    </row>
    <row r="31" spans="1:9" x14ac:dyDescent="0.3">
      <c r="A31" s="5">
        <v>7</v>
      </c>
      <c r="B31" s="5">
        <v>7.2940299710414926</v>
      </c>
      <c r="C31" s="5">
        <v>0.31597002895850768</v>
      </c>
    </row>
    <row r="32" spans="1:9" x14ac:dyDescent="0.3">
      <c r="A32" s="5">
        <v>8</v>
      </c>
      <c r="B32" s="5">
        <v>7.3065765375346778</v>
      </c>
      <c r="C32" s="5">
        <v>-0.82657653753467741</v>
      </c>
    </row>
    <row r="33" spans="1:3" x14ac:dyDescent="0.3">
      <c r="A33" s="5">
        <v>9</v>
      </c>
      <c r="B33" s="5">
        <v>7.319123104027863</v>
      </c>
      <c r="C33" s="5">
        <v>0.53087689597213661</v>
      </c>
    </row>
    <row r="34" spans="1:3" x14ac:dyDescent="0.3">
      <c r="A34" s="5">
        <v>10</v>
      </c>
      <c r="B34" s="5">
        <v>7.3316696705210482</v>
      </c>
      <c r="C34" s="5">
        <v>9.8330329478951484E-2</v>
      </c>
    </row>
    <row r="35" spans="1:3" x14ac:dyDescent="0.3">
      <c r="A35" s="5">
        <v>11</v>
      </c>
      <c r="B35" s="5">
        <v>7.3442162370142334</v>
      </c>
      <c r="C35" s="5">
        <v>0.27578376298576668</v>
      </c>
    </row>
    <row r="36" spans="1:3" x14ac:dyDescent="0.3">
      <c r="A36" s="5">
        <v>12</v>
      </c>
      <c r="B36" s="5">
        <v>7.3567628035074186</v>
      </c>
      <c r="C36" s="5">
        <v>0.3732371964925818</v>
      </c>
    </row>
    <row r="37" spans="1:3" x14ac:dyDescent="0.3">
      <c r="A37" s="5">
        <v>13</v>
      </c>
      <c r="B37" s="5">
        <v>7.3693093700006038</v>
      </c>
      <c r="C37" s="5">
        <v>-0.20930937000060368</v>
      </c>
    </row>
    <row r="38" spans="1:3" x14ac:dyDescent="0.3">
      <c r="A38" s="5">
        <v>14</v>
      </c>
      <c r="B38" s="5">
        <v>7.381855936493789</v>
      </c>
      <c r="C38" s="5">
        <v>1.1981440635062111</v>
      </c>
    </row>
    <row r="39" spans="1:3" x14ac:dyDescent="0.3">
      <c r="A39" s="5">
        <v>15</v>
      </c>
      <c r="B39" s="5">
        <v>7.3944025029869778</v>
      </c>
      <c r="C39" s="5">
        <v>-0.50440250298697809</v>
      </c>
    </row>
    <row r="40" spans="1:3" x14ac:dyDescent="0.3">
      <c r="A40" s="5">
        <v>16</v>
      </c>
      <c r="B40" s="5">
        <v>7.406949069480163</v>
      </c>
      <c r="C40" s="5">
        <v>0.57305093051983746</v>
      </c>
    </row>
    <row r="41" spans="1:3" x14ac:dyDescent="0.3">
      <c r="A41" s="5">
        <v>17</v>
      </c>
      <c r="B41" s="5">
        <v>7.4194956359733482</v>
      </c>
      <c r="C41" s="5">
        <v>-0.36949563597334834</v>
      </c>
    </row>
    <row r="42" spans="1:3" x14ac:dyDescent="0.3">
      <c r="A42" s="5">
        <v>18</v>
      </c>
      <c r="B42" s="5">
        <v>7.4320422024665334</v>
      </c>
      <c r="C42" s="5">
        <v>-1.3920422024665333</v>
      </c>
    </row>
    <row r="43" spans="1:3" x14ac:dyDescent="0.3">
      <c r="A43" s="5">
        <v>19</v>
      </c>
      <c r="B43" s="5">
        <v>7.4445887689597185</v>
      </c>
      <c r="C43" s="5">
        <v>-0.27458876895971862</v>
      </c>
    </row>
    <row r="44" spans="1:3" x14ac:dyDescent="0.3">
      <c r="A44" s="5">
        <v>20</v>
      </c>
      <c r="B44" s="5">
        <v>7.4571353354529037</v>
      </c>
      <c r="C44" s="5">
        <v>0.44286466454709661</v>
      </c>
    </row>
    <row r="45" spans="1:3" x14ac:dyDescent="0.3">
      <c r="A45" s="5">
        <v>21</v>
      </c>
      <c r="B45" s="5">
        <v>7.4696819019460889</v>
      </c>
      <c r="C45" s="5">
        <v>-0.3096819019460888</v>
      </c>
    </row>
    <row r="46" spans="1:3" x14ac:dyDescent="0.3">
      <c r="A46" s="5">
        <v>22</v>
      </c>
      <c r="B46" s="5">
        <v>7.4822284684392741</v>
      </c>
      <c r="C46" s="5">
        <v>1.0377715315607254</v>
      </c>
    </row>
    <row r="47" spans="1:3" x14ac:dyDescent="0.3">
      <c r="A47" s="5">
        <v>23</v>
      </c>
      <c r="B47" s="5">
        <v>7.4947750349324593</v>
      </c>
      <c r="C47" s="5">
        <v>0.21522496506754063</v>
      </c>
    </row>
    <row r="48" spans="1:3" x14ac:dyDescent="0.3">
      <c r="A48" s="5">
        <v>24</v>
      </c>
      <c r="B48" s="5">
        <v>7.5073216014256481</v>
      </c>
      <c r="C48" s="5">
        <v>-0.4373216014256478</v>
      </c>
    </row>
    <row r="49" spans="1:3" x14ac:dyDescent="0.3">
      <c r="A49" s="5">
        <v>25</v>
      </c>
      <c r="B49" s="5">
        <v>7.5198681679188333</v>
      </c>
      <c r="C49" s="5">
        <v>-0.63986816791883339</v>
      </c>
    </row>
    <row r="50" spans="1:3" x14ac:dyDescent="0.3">
      <c r="A50" s="5">
        <v>26</v>
      </c>
      <c r="B50" s="5">
        <v>7.5324147344120185</v>
      </c>
      <c r="C50" s="5">
        <v>0.14758526558798124</v>
      </c>
    </row>
    <row r="51" spans="1:3" x14ac:dyDescent="0.3">
      <c r="A51" s="5">
        <v>27</v>
      </c>
      <c r="B51" s="5">
        <v>7.5449613009052037</v>
      </c>
      <c r="C51" s="5">
        <v>-1.154961300905204</v>
      </c>
    </row>
    <row r="52" spans="1:3" x14ac:dyDescent="0.3">
      <c r="A52" s="5">
        <v>28</v>
      </c>
      <c r="B52" s="5">
        <v>7.5575078673983889</v>
      </c>
      <c r="C52" s="5">
        <v>0.43249213260161135</v>
      </c>
    </row>
    <row r="53" spans="1:3" x14ac:dyDescent="0.3">
      <c r="A53" s="5">
        <v>29</v>
      </c>
      <c r="B53" s="5">
        <v>7.5700544338915741</v>
      </c>
      <c r="C53" s="5">
        <v>0.23994556610842555</v>
      </c>
    </row>
    <row r="54" spans="1:3" x14ac:dyDescent="0.3">
      <c r="A54" s="5">
        <v>30</v>
      </c>
      <c r="B54" s="5">
        <v>7.5826010003847593</v>
      </c>
      <c r="C54" s="5">
        <v>0.11739899961524092</v>
      </c>
    </row>
    <row r="55" spans="1:3" x14ac:dyDescent="0.3">
      <c r="A55" s="5">
        <v>31</v>
      </c>
      <c r="B55" s="5">
        <v>7.5951475668779445</v>
      </c>
      <c r="C55" s="5">
        <v>0.6148524331220564</v>
      </c>
    </row>
    <row r="56" spans="1:3" x14ac:dyDescent="0.3">
      <c r="A56" s="5">
        <v>32</v>
      </c>
      <c r="B56" s="5">
        <v>7.6076941333711332</v>
      </c>
      <c r="C56" s="5">
        <v>1.132305866628867</v>
      </c>
    </row>
    <row r="57" spans="1:3" x14ac:dyDescent="0.3">
      <c r="A57" s="5">
        <v>33</v>
      </c>
      <c r="B57" s="5">
        <v>7.6202406998643184</v>
      </c>
      <c r="C57" s="5">
        <v>0.5697593001356811</v>
      </c>
    </row>
    <row r="58" spans="1:3" x14ac:dyDescent="0.3">
      <c r="A58" s="5">
        <v>34</v>
      </c>
      <c r="B58" s="5">
        <v>7.6327872663575036</v>
      </c>
      <c r="C58" s="5">
        <v>0.25721273364249608</v>
      </c>
    </row>
    <row r="59" spans="1:3" x14ac:dyDescent="0.3">
      <c r="A59" s="5">
        <v>35</v>
      </c>
      <c r="B59" s="5">
        <v>7.6453338328506888</v>
      </c>
      <c r="C59" s="5">
        <v>-0.35533383285068876</v>
      </c>
    </row>
    <row r="60" spans="1:3" x14ac:dyDescent="0.3">
      <c r="A60" s="5">
        <v>36</v>
      </c>
      <c r="B60" s="5">
        <v>7.657880399343874</v>
      </c>
      <c r="C60" s="5">
        <v>-0.35788039934387417</v>
      </c>
    </row>
    <row r="61" spans="1:3" x14ac:dyDescent="0.3">
      <c r="A61" s="5">
        <v>37</v>
      </c>
      <c r="B61" s="5">
        <v>7.6704269658370592</v>
      </c>
      <c r="C61" s="5">
        <v>-9.0426965837059115E-2</v>
      </c>
    </row>
    <row r="62" spans="1:3" x14ac:dyDescent="0.3">
      <c r="A62" s="5">
        <v>38</v>
      </c>
      <c r="B62" s="5">
        <v>7.6829735323302444</v>
      </c>
      <c r="C62" s="5">
        <v>0.57702646766975541</v>
      </c>
    </row>
    <row r="63" spans="1:3" x14ac:dyDescent="0.3">
      <c r="A63" s="5">
        <v>39</v>
      </c>
      <c r="B63" s="5">
        <v>7.6955200988234296</v>
      </c>
      <c r="C63" s="5">
        <v>0.6844799011765712</v>
      </c>
    </row>
    <row r="64" spans="1:3" x14ac:dyDescent="0.3">
      <c r="A64" s="5">
        <v>40</v>
      </c>
      <c r="B64" s="5">
        <v>7.7080666653166183</v>
      </c>
      <c r="C64" s="5">
        <v>-0.1580666653166185</v>
      </c>
    </row>
    <row r="65" spans="1:3" x14ac:dyDescent="0.3">
      <c r="A65" s="5">
        <v>41</v>
      </c>
      <c r="B65" s="5">
        <v>7.7206132318098035</v>
      </c>
      <c r="C65" s="5">
        <v>-1.0406132318098038</v>
      </c>
    </row>
    <row r="66" spans="1:3" x14ac:dyDescent="0.3">
      <c r="A66" s="5">
        <v>42</v>
      </c>
      <c r="B66" s="5">
        <v>7.7331597983029887</v>
      </c>
      <c r="C66" s="5">
        <v>0.42684020169701142</v>
      </c>
    </row>
    <row r="67" spans="1:3" x14ac:dyDescent="0.3">
      <c r="A67" s="5">
        <v>43</v>
      </c>
      <c r="B67" s="5">
        <v>7.7457063647961739</v>
      </c>
      <c r="C67" s="5">
        <v>0.28429363520382545</v>
      </c>
    </row>
    <row r="68" spans="1:3" x14ac:dyDescent="0.3">
      <c r="A68" s="5">
        <v>44</v>
      </c>
      <c r="B68" s="5">
        <v>7.7582529312893591</v>
      </c>
      <c r="C68" s="5">
        <v>-0.53825293128935936</v>
      </c>
    </row>
    <row r="69" spans="1:3" x14ac:dyDescent="0.3">
      <c r="A69" s="5">
        <v>45</v>
      </c>
      <c r="B69" s="5">
        <v>7.7707994977825443</v>
      </c>
      <c r="C69" s="5">
        <v>9.9200502217455799E-2</v>
      </c>
    </row>
    <row r="70" spans="1:3" x14ac:dyDescent="0.3">
      <c r="A70" s="5">
        <v>46</v>
      </c>
      <c r="B70" s="5">
        <v>7.7833460642757295</v>
      </c>
      <c r="C70" s="5">
        <v>0.17665393572427046</v>
      </c>
    </row>
    <row r="71" spans="1:3" x14ac:dyDescent="0.3">
      <c r="A71" s="5">
        <v>47</v>
      </c>
      <c r="B71" s="5">
        <v>7.7958926307689147</v>
      </c>
      <c r="C71" s="5">
        <v>0.48410736923108466</v>
      </c>
    </row>
    <row r="72" spans="1:3" x14ac:dyDescent="0.3">
      <c r="A72" s="5">
        <v>48</v>
      </c>
      <c r="B72" s="5">
        <v>7.8084391972621034</v>
      </c>
      <c r="C72" s="5">
        <v>0.15156080273789652</v>
      </c>
    </row>
    <row r="73" spans="1:3" x14ac:dyDescent="0.3">
      <c r="A73" s="5">
        <v>49</v>
      </c>
      <c r="B73" s="5">
        <v>7.8209857637552886</v>
      </c>
      <c r="C73" s="5">
        <v>-0.14098576375528893</v>
      </c>
    </row>
    <row r="74" spans="1:3" x14ac:dyDescent="0.3">
      <c r="A74" s="5">
        <v>50</v>
      </c>
      <c r="B74" s="5">
        <v>7.8335323302484738</v>
      </c>
      <c r="C74" s="5">
        <v>1.4664676697515269</v>
      </c>
    </row>
    <row r="75" spans="1:3" x14ac:dyDescent="0.3">
      <c r="A75" s="5">
        <v>51</v>
      </c>
      <c r="B75" s="5">
        <v>7.846078896741659</v>
      </c>
      <c r="C75" s="5">
        <v>3.921103258340608E-3</v>
      </c>
    </row>
    <row r="76" spans="1:3" x14ac:dyDescent="0.3">
      <c r="A76" s="5">
        <v>52</v>
      </c>
      <c r="B76" s="5">
        <v>7.8586254632348442</v>
      </c>
      <c r="C76" s="5">
        <v>0.41137453676515534</v>
      </c>
    </row>
    <row r="77" spans="1:3" x14ac:dyDescent="0.3">
      <c r="A77" s="5">
        <v>53</v>
      </c>
      <c r="B77" s="5">
        <v>7.8711720297280294</v>
      </c>
      <c r="C77" s="5">
        <v>0.70882797027197064</v>
      </c>
    </row>
    <row r="78" spans="1:3" x14ac:dyDescent="0.3">
      <c r="A78" s="5">
        <v>54</v>
      </c>
      <c r="B78" s="5">
        <v>7.8837185962212146</v>
      </c>
      <c r="C78" s="5">
        <v>1.4462814037787854</v>
      </c>
    </row>
    <row r="79" spans="1:3" x14ac:dyDescent="0.3">
      <c r="A79" s="5">
        <v>55</v>
      </c>
      <c r="B79" s="5">
        <v>7.8962651627143998</v>
      </c>
      <c r="C79" s="5">
        <v>0.2237348372855994</v>
      </c>
    </row>
    <row r="80" spans="1:3" x14ac:dyDescent="0.3">
      <c r="A80" s="5">
        <v>56</v>
      </c>
      <c r="B80" s="5">
        <v>7.9088117292075886</v>
      </c>
      <c r="C80" s="5">
        <v>0.29118827079241072</v>
      </c>
    </row>
    <row r="81" spans="1:3" x14ac:dyDescent="0.3">
      <c r="A81" s="5">
        <v>57</v>
      </c>
      <c r="B81" s="5">
        <v>7.9213582957007738</v>
      </c>
      <c r="C81" s="5">
        <v>-0.47135829570077359</v>
      </c>
    </row>
    <row r="82" spans="1:3" x14ac:dyDescent="0.3">
      <c r="A82" s="5">
        <v>58</v>
      </c>
      <c r="B82" s="5">
        <v>7.933904862193959</v>
      </c>
      <c r="C82" s="5">
        <v>0.57609513780604082</v>
      </c>
    </row>
    <row r="83" spans="1:3" x14ac:dyDescent="0.3">
      <c r="A83" s="5">
        <v>59</v>
      </c>
      <c r="B83" s="5">
        <v>7.9464514286871442</v>
      </c>
      <c r="C83" s="5">
        <v>-0.74645142868714398</v>
      </c>
    </row>
    <row r="84" spans="1:3" x14ac:dyDescent="0.3">
      <c r="A84" s="5">
        <v>60</v>
      </c>
      <c r="B84" s="5">
        <v>7.9589979951803294</v>
      </c>
      <c r="C84" s="5">
        <v>0.45100200481967079</v>
      </c>
    </row>
    <row r="85" spans="1:3" x14ac:dyDescent="0.3">
      <c r="A85" s="5">
        <v>61</v>
      </c>
      <c r="B85" s="5">
        <v>7.9715445616735146</v>
      </c>
      <c r="C85" s="5">
        <v>-0.16154456167351494</v>
      </c>
    </row>
    <row r="86" spans="1:3" x14ac:dyDescent="0.3">
      <c r="A86" s="5">
        <v>62</v>
      </c>
      <c r="B86" s="5">
        <v>7.9840911281666997</v>
      </c>
      <c r="C86" s="5">
        <v>-4.4091128166699356E-2</v>
      </c>
    </row>
    <row r="87" spans="1:3" x14ac:dyDescent="0.3">
      <c r="A87" s="5">
        <v>63</v>
      </c>
      <c r="B87" s="5">
        <v>7.9966376946598849</v>
      </c>
      <c r="C87" s="5">
        <v>-0.90663769465988509</v>
      </c>
    </row>
    <row r="88" spans="1:3" x14ac:dyDescent="0.3">
      <c r="A88" s="5">
        <v>64</v>
      </c>
      <c r="B88" s="5">
        <v>8.0091842611530737</v>
      </c>
      <c r="C88" s="5">
        <v>-0.5691842611530733</v>
      </c>
    </row>
    <row r="89" spans="1:3" x14ac:dyDescent="0.3">
      <c r="A89" s="5">
        <v>65</v>
      </c>
      <c r="B89" s="5">
        <v>8.0217308276462589</v>
      </c>
      <c r="C89" s="5">
        <v>-0.28173082764625867</v>
      </c>
    </row>
    <row r="90" spans="1:3" x14ac:dyDescent="0.3">
      <c r="A90" s="5">
        <v>66</v>
      </c>
      <c r="B90" s="5">
        <v>8.0342773941394441</v>
      </c>
      <c r="C90" s="5">
        <v>-0.54427739413944387</v>
      </c>
    </row>
    <row r="91" spans="1:3" x14ac:dyDescent="0.3">
      <c r="A91" s="5">
        <v>67</v>
      </c>
      <c r="B91" s="5">
        <v>8.0468239606326293</v>
      </c>
      <c r="C91" s="5">
        <v>-0.27682396063262971</v>
      </c>
    </row>
    <row r="92" spans="1:3" x14ac:dyDescent="0.3">
      <c r="A92" s="5">
        <v>68</v>
      </c>
      <c r="B92" s="5">
        <v>8.0593705271258145</v>
      </c>
      <c r="C92" s="5">
        <v>-0.71937052712581462</v>
      </c>
    </row>
    <row r="93" spans="1:3" x14ac:dyDescent="0.3">
      <c r="A93" s="5">
        <v>69</v>
      </c>
      <c r="B93" s="5">
        <v>8.0719170936189997</v>
      </c>
      <c r="C93" s="5">
        <v>-0.52191709361899985</v>
      </c>
    </row>
    <row r="94" spans="1:3" x14ac:dyDescent="0.3">
      <c r="A94" s="5">
        <v>70</v>
      </c>
      <c r="B94" s="5">
        <v>8.0844636601121849</v>
      </c>
      <c r="C94" s="5">
        <v>-0.11446366011218512</v>
      </c>
    </row>
    <row r="95" spans="1:3" x14ac:dyDescent="0.3">
      <c r="A95" s="5">
        <v>71</v>
      </c>
      <c r="B95" s="5">
        <v>8.0970102266053701</v>
      </c>
      <c r="C95" s="5">
        <v>-0.39701022660536989</v>
      </c>
    </row>
    <row r="96" spans="1:3" x14ac:dyDescent="0.3">
      <c r="A96" s="5">
        <v>72</v>
      </c>
      <c r="B96" s="5">
        <v>8.1095567930985588</v>
      </c>
      <c r="C96" s="5">
        <v>-0.31955679309855878</v>
      </c>
    </row>
    <row r="97" spans="1:3" x14ac:dyDescent="0.3">
      <c r="A97" s="5">
        <v>73</v>
      </c>
      <c r="B97" s="5">
        <v>8.122103359591744</v>
      </c>
      <c r="C97" s="5">
        <v>-0.93210335959174362</v>
      </c>
    </row>
    <row r="98" spans="1:3" x14ac:dyDescent="0.3">
      <c r="A98" s="5">
        <v>74</v>
      </c>
      <c r="B98" s="5">
        <v>8.1346499260849292</v>
      </c>
      <c r="C98" s="5">
        <v>0.83535007391507143</v>
      </c>
    </row>
    <row r="99" spans="1:3" x14ac:dyDescent="0.3">
      <c r="A99" s="5">
        <v>75</v>
      </c>
      <c r="B99" s="5">
        <v>8.1471964925781144</v>
      </c>
      <c r="C99" s="5">
        <v>-0.28719649257811408</v>
      </c>
    </row>
    <row r="100" spans="1:3" x14ac:dyDescent="0.3">
      <c r="A100" s="5">
        <v>76</v>
      </c>
      <c r="B100" s="5">
        <v>8.1597430590712996</v>
      </c>
      <c r="C100" s="5">
        <v>0.19025694092870005</v>
      </c>
    </row>
    <row r="101" spans="1:3" x14ac:dyDescent="0.3">
      <c r="A101" s="5">
        <v>77</v>
      </c>
      <c r="B101" s="5">
        <v>8.1722896255644848</v>
      </c>
      <c r="C101" s="5">
        <v>-0.65228962556448522</v>
      </c>
    </row>
    <row r="102" spans="1:3" x14ac:dyDescent="0.3">
      <c r="A102" s="5">
        <v>78</v>
      </c>
      <c r="B102" s="5">
        <v>8.18483619205767</v>
      </c>
      <c r="C102" s="5">
        <v>-0.3048361920576701</v>
      </c>
    </row>
    <row r="103" spans="1:3" x14ac:dyDescent="0.3">
      <c r="A103" s="5">
        <v>79</v>
      </c>
      <c r="B103" s="5">
        <v>8.1973827585508552</v>
      </c>
      <c r="C103" s="5">
        <v>-1.1273827585508549</v>
      </c>
    </row>
    <row r="104" spans="1:3" x14ac:dyDescent="0.3">
      <c r="A104" s="5">
        <v>80</v>
      </c>
      <c r="B104" s="5">
        <v>8.2099293250440439</v>
      </c>
      <c r="C104" s="5">
        <v>0.11007067495595635</v>
      </c>
    </row>
    <row r="105" spans="1:3" x14ac:dyDescent="0.3">
      <c r="A105" s="5">
        <v>81</v>
      </c>
      <c r="B105" s="5">
        <v>8.2224758915372291</v>
      </c>
      <c r="C105" s="5">
        <v>-0.6824758915372291</v>
      </c>
    </row>
    <row r="106" spans="1:3" x14ac:dyDescent="0.3">
      <c r="A106" s="5">
        <v>82</v>
      </c>
      <c r="B106" s="5">
        <v>8.2350224580304143</v>
      </c>
      <c r="C106" s="5">
        <v>-0.21502245803041475</v>
      </c>
    </row>
    <row r="107" spans="1:3" x14ac:dyDescent="0.3">
      <c r="A107" s="5">
        <v>83</v>
      </c>
      <c r="B107" s="5">
        <v>8.2475690245235995</v>
      </c>
      <c r="C107" s="5">
        <v>-0.62756902452359942</v>
      </c>
    </row>
    <row r="108" spans="1:3" x14ac:dyDescent="0.3">
      <c r="A108" s="5">
        <v>84</v>
      </c>
      <c r="B108" s="5">
        <v>8.2601155910167847</v>
      </c>
      <c r="C108" s="5">
        <v>0.27988440898321443</v>
      </c>
    </row>
    <row r="109" spans="1:3" x14ac:dyDescent="0.3">
      <c r="A109" s="5">
        <v>85</v>
      </c>
      <c r="B109" s="5">
        <v>8.2726621575099699</v>
      </c>
      <c r="C109" s="5">
        <v>2.7337842490030795E-2</v>
      </c>
    </row>
    <row r="110" spans="1:3" x14ac:dyDescent="0.3">
      <c r="A110" s="5">
        <v>86</v>
      </c>
      <c r="B110" s="5">
        <v>8.2852087240031551</v>
      </c>
      <c r="C110" s="5">
        <v>-0.42520872400315479</v>
      </c>
    </row>
    <row r="111" spans="1:3" x14ac:dyDescent="0.3">
      <c r="A111" s="5">
        <v>87</v>
      </c>
      <c r="B111" s="5">
        <v>8.2977552904963403</v>
      </c>
      <c r="C111" s="5">
        <v>-0.45775529049634045</v>
      </c>
    </row>
    <row r="112" spans="1:3" x14ac:dyDescent="0.3">
      <c r="A112" s="5">
        <v>88</v>
      </c>
      <c r="B112" s="5">
        <v>8.3103018569895255</v>
      </c>
      <c r="C112" s="5">
        <v>-0.34030185698952575</v>
      </c>
    </row>
    <row r="113" spans="1:3" x14ac:dyDescent="0.3">
      <c r="A113" s="5">
        <v>89</v>
      </c>
      <c r="B113" s="5">
        <v>8.3228484234827143</v>
      </c>
      <c r="C113" s="5">
        <v>-0.4228484234827139</v>
      </c>
    </row>
    <row r="114" spans="1:3" x14ac:dyDescent="0.3">
      <c r="A114" s="5">
        <v>90</v>
      </c>
      <c r="B114" s="5">
        <v>8.3353949899758994</v>
      </c>
      <c r="C114" s="5">
        <v>-0.82539498997589966</v>
      </c>
    </row>
    <row r="115" spans="1:3" x14ac:dyDescent="0.3">
      <c r="A115" s="5">
        <v>91</v>
      </c>
      <c r="B115" s="5">
        <v>8.3479415564690846</v>
      </c>
      <c r="C115" s="5">
        <v>0.85205844353091464</v>
      </c>
    </row>
    <row r="116" spans="1:3" x14ac:dyDescent="0.3">
      <c r="A116" s="5">
        <v>92</v>
      </c>
      <c r="B116" s="5">
        <v>8.3604881229622698</v>
      </c>
      <c r="C116" s="5">
        <v>0.71951187703773023</v>
      </c>
    </row>
    <row r="117" spans="1:3" x14ac:dyDescent="0.3">
      <c r="A117" s="5">
        <v>93</v>
      </c>
      <c r="B117" s="5">
        <v>8.373034689455455</v>
      </c>
      <c r="C117" s="5">
        <v>-0.97303468945545468</v>
      </c>
    </row>
    <row r="118" spans="1:3" x14ac:dyDescent="0.3">
      <c r="A118" s="5">
        <v>94</v>
      </c>
      <c r="B118" s="5">
        <v>8.3855812559486402</v>
      </c>
      <c r="C118" s="5">
        <v>-0.54558125594864038</v>
      </c>
    </row>
    <row r="119" spans="1:3" x14ac:dyDescent="0.3">
      <c r="A119" s="5">
        <v>95</v>
      </c>
      <c r="B119" s="5">
        <v>8.3981278224418254</v>
      </c>
      <c r="C119" s="5">
        <v>-0.43812782244182547</v>
      </c>
    </row>
    <row r="120" spans="1:3" x14ac:dyDescent="0.3">
      <c r="A120" s="5">
        <v>96</v>
      </c>
      <c r="B120" s="5">
        <v>8.4106743889350106</v>
      </c>
      <c r="C120" s="5">
        <v>-0.28067438893500984</v>
      </c>
    </row>
    <row r="121" spans="1:3" x14ac:dyDescent="0.3">
      <c r="A121" s="5">
        <v>97</v>
      </c>
      <c r="B121" s="5">
        <v>8.4232209554281994</v>
      </c>
      <c r="C121" s="5">
        <v>-0.49322095542819966</v>
      </c>
    </row>
    <row r="122" spans="1:3" x14ac:dyDescent="0.3">
      <c r="A122" s="5">
        <v>98</v>
      </c>
      <c r="B122" s="5">
        <v>8.4357675219213846</v>
      </c>
      <c r="C122" s="5">
        <v>-0.56576752192138446</v>
      </c>
    </row>
    <row r="123" spans="1:3" x14ac:dyDescent="0.3">
      <c r="A123" s="5">
        <v>99</v>
      </c>
      <c r="B123" s="5">
        <v>8.4483140884145698</v>
      </c>
      <c r="C123" s="5">
        <v>1.181685911585431</v>
      </c>
    </row>
    <row r="124" spans="1:3" x14ac:dyDescent="0.3">
      <c r="A124" s="5">
        <v>100</v>
      </c>
      <c r="B124" s="5">
        <v>8.460860654907755</v>
      </c>
      <c r="C124" s="5">
        <v>0.83913934509224575</v>
      </c>
    </row>
    <row r="125" spans="1:3" x14ac:dyDescent="0.3">
      <c r="A125" s="5">
        <v>101</v>
      </c>
      <c r="B125" s="5">
        <v>8.4734072214009402</v>
      </c>
      <c r="C125" s="5">
        <v>-0.47340722140094016</v>
      </c>
    </row>
    <row r="126" spans="1:3" x14ac:dyDescent="0.3">
      <c r="A126" s="5">
        <v>102</v>
      </c>
      <c r="B126" s="5">
        <v>8.4859537878941254</v>
      </c>
      <c r="C126" s="5">
        <v>0.42404621210587479</v>
      </c>
    </row>
    <row r="127" spans="1:3" x14ac:dyDescent="0.3">
      <c r="A127" s="5">
        <v>103</v>
      </c>
      <c r="B127" s="5">
        <v>8.4985003543873106</v>
      </c>
      <c r="C127" s="5">
        <v>0.52149964561268902</v>
      </c>
    </row>
    <row r="128" spans="1:3" x14ac:dyDescent="0.3">
      <c r="A128" s="5">
        <v>104</v>
      </c>
      <c r="B128" s="5">
        <v>8.5110469208804957</v>
      </c>
      <c r="C128" s="5">
        <v>-0.7310469208804955</v>
      </c>
    </row>
    <row r="129" spans="1:3" x14ac:dyDescent="0.3">
      <c r="A129" s="5">
        <v>105</v>
      </c>
      <c r="B129" s="5">
        <v>8.5235934873736845</v>
      </c>
      <c r="C129" s="5">
        <v>-0.43359348737368464</v>
      </c>
    </row>
    <row r="130" spans="1:3" x14ac:dyDescent="0.3">
      <c r="A130" s="5">
        <v>106</v>
      </c>
      <c r="B130" s="5">
        <v>8.5361400538668697</v>
      </c>
      <c r="C130" s="5">
        <v>2.3859946133130805E-2</v>
      </c>
    </row>
    <row r="131" spans="1:3" x14ac:dyDescent="0.3">
      <c r="A131" s="5">
        <v>107</v>
      </c>
      <c r="B131" s="5">
        <v>8.5486866203600549</v>
      </c>
      <c r="C131" s="5">
        <v>0.93131337963994554</v>
      </c>
    </row>
    <row r="132" spans="1:3" x14ac:dyDescent="0.3">
      <c r="A132" s="5">
        <v>108</v>
      </c>
      <c r="B132" s="5">
        <v>8.5612331868532401</v>
      </c>
      <c r="C132" s="5">
        <v>-0.20123318685324065</v>
      </c>
    </row>
    <row r="133" spans="1:3" x14ac:dyDescent="0.3">
      <c r="A133" s="5">
        <v>109</v>
      </c>
      <c r="B133" s="5">
        <v>8.5737797533464253</v>
      </c>
      <c r="C133" s="5">
        <v>-4.377975334642592E-2</v>
      </c>
    </row>
    <row r="134" spans="1:3" x14ac:dyDescent="0.3">
      <c r="A134" s="5">
        <v>110</v>
      </c>
      <c r="B134" s="5">
        <v>8.5863263198396105</v>
      </c>
      <c r="C134" s="5">
        <v>-0.51632631983961019</v>
      </c>
    </row>
    <row r="135" spans="1:3" x14ac:dyDescent="0.3">
      <c r="A135" s="5">
        <v>111</v>
      </c>
      <c r="B135" s="5">
        <v>8.5988728863327957</v>
      </c>
      <c r="C135" s="5">
        <v>0.9811271136672044</v>
      </c>
    </row>
    <row r="136" spans="1:3" x14ac:dyDescent="0.3">
      <c r="A136" s="5">
        <v>112</v>
      </c>
      <c r="B136" s="5">
        <v>8.6114194528259809</v>
      </c>
      <c r="C136" s="5">
        <v>0.50858054717401835</v>
      </c>
    </row>
    <row r="137" spans="1:3" x14ac:dyDescent="0.3">
      <c r="A137" s="5">
        <v>113</v>
      </c>
      <c r="B137" s="5">
        <v>8.6239660193191696</v>
      </c>
      <c r="C137" s="5">
        <v>1.4360339806808309</v>
      </c>
    </row>
    <row r="138" spans="1:3" ht="14.5" thickBot="1" x14ac:dyDescent="0.35">
      <c r="A138" s="6">
        <v>114</v>
      </c>
      <c r="B138" s="6">
        <v>8.6365125858123548</v>
      </c>
      <c r="C138" s="6">
        <v>1.743487414187646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B8C8-956A-48EA-A794-AB40F669D24E}">
  <dimension ref="A1:I138"/>
  <sheetViews>
    <sheetView workbookViewId="0">
      <selection activeCell="B6" sqref="B6"/>
    </sheetView>
  </sheetViews>
  <sheetFormatPr defaultRowHeight="14" x14ac:dyDescent="0.3"/>
  <cols>
    <col min="1" max="1" width="10.5" customWidth="1"/>
    <col min="2" max="2" width="13.1640625" customWidth="1"/>
  </cols>
  <sheetData>
    <row r="1" spans="1:9" x14ac:dyDescent="0.3">
      <c r="A1" t="s">
        <v>16</v>
      </c>
    </row>
    <row r="2" spans="1:9" ht="14.5" thickBot="1" x14ac:dyDescent="0.35"/>
    <row r="3" spans="1:9" x14ac:dyDescent="0.3">
      <c r="A3" s="11" t="s">
        <v>17</v>
      </c>
      <c r="B3" s="11"/>
    </row>
    <row r="4" spans="1:9" x14ac:dyDescent="0.3">
      <c r="A4" s="5" t="s">
        <v>18</v>
      </c>
      <c r="B4" s="5">
        <v>0.84037370403158684</v>
      </c>
    </row>
    <row r="5" spans="1:9" x14ac:dyDescent="0.3">
      <c r="A5" s="5" t="s">
        <v>19</v>
      </c>
      <c r="B5" s="5">
        <v>0.70622796242776908</v>
      </c>
    </row>
    <row r="6" spans="1:9" x14ac:dyDescent="0.3">
      <c r="A6" s="5" t="s">
        <v>20</v>
      </c>
      <c r="B6" s="5">
        <v>0.70360499780658803</v>
      </c>
    </row>
    <row r="7" spans="1:9" x14ac:dyDescent="0.3">
      <c r="A7" s="5" t="s">
        <v>21</v>
      </c>
      <c r="B7" s="5">
        <v>0.2223366332554943</v>
      </c>
    </row>
    <row r="8" spans="1:9" ht="14.5" thickBot="1" x14ac:dyDescent="0.35">
      <c r="A8" s="6" t="s">
        <v>22</v>
      </c>
      <c r="B8" s="6">
        <v>114</v>
      </c>
    </row>
    <row r="10" spans="1:9" ht="14.5" thickBot="1" x14ac:dyDescent="0.35">
      <c r="A10" t="s">
        <v>23</v>
      </c>
    </row>
    <row r="11" spans="1:9" x14ac:dyDescent="0.3">
      <c r="A11" s="7"/>
      <c r="B11" s="7" t="s">
        <v>28</v>
      </c>
      <c r="C11" s="7" t="s">
        <v>29</v>
      </c>
      <c r="D11" s="7" t="s">
        <v>30</v>
      </c>
      <c r="E11" s="7" t="s">
        <v>31</v>
      </c>
      <c r="F11" s="7" t="s">
        <v>32</v>
      </c>
    </row>
    <row r="12" spans="1:9" x14ac:dyDescent="0.3">
      <c r="A12" s="5" t="s">
        <v>24</v>
      </c>
      <c r="B12" s="5">
        <v>1</v>
      </c>
      <c r="C12" s="5">
        <v>13.309891840991455</v>
      </c>
      <c r="D12" s="5">
        <v>13.309891840991455</v>
      </c>
      <c r="E12" s="5">
        <v>269.24799393972995</v>
      </c>
      <c r="F12" s="5">
        <v>1.4417963892201929E-31</v>
      </c>
    </row>
    <row r="13" spans="1:9" x14ac:dyDescent="0.3">
      <c r="A13" s="5" t="s">
        <v>25</v>
      </c>
      <c r="B13" s="5">
        <v>112</v>
      </c>
      <c r="C13" s="5">
        <v>5.5365607905874752</v>
      </c>
      <c r="D13" s="5">
        <v>4.943357848738817E-2</v>
      </c>
      <c r="E13" s="5"/>
      <c r="F13" s="5"/>
    </row>
    <row r="14" spans="1:9" ht="14.5" thickBot="1" x14ac:dyDescent="0.35">
      <c r="A14" s="6" t="s">
        <v>26</v>
      </c>
      <c r="B14" s="6">
        <v>113</v>
      </c>
      <c r="C14" s="6">
        <v>18.846452631578931</v>
      </c>
      <c r="D14" s="6"/>
      <c r="E14" s="6"/>
      <c r="F14" s="6"/>
    </row>
    <row r="15" spans="1:9" ht="14.5" thickBot="1" x14ac:dyDescent="0.35"/>
    <row r="16" spans="1:9" x14ac:dyDescent="0.3">
      <c r="A16" s="7"/>
      <c r="B16" s="7" t="s">
        <v>33</v>
      </c>
      <c r="C16" s="7" t="s">
        <v>21</v>
      </c>
      <c r="D16" s="7" t="s">
        <v>34</v>
      </c>
      <c r="E16" s="7" t="s">
        <v>35</v>
      </c>
      <c r="F16" s="7" t="s">
        <v>36</v>
      </c>
      <c r="G16" s="7" t="s">
        <v>37</v>
      </c>
      <c r="H16" s="7" t="s">
        <v>38</v>
      </c>
      <c r="I16" s="7" t="s">
        <v>39</v>
      </c>
    </row>
    <row r="17" spans="1:9" x14ac:dyDescent="0.3">
      <c r="A17" s="5" t="s">
        <v>27</v>
      </c>
      <c r="B17" s="5">
        <v>-11.568700309835748</v>
      </c>
      <c r="C17" s="5">
        <v>1.2382329462940322</v>
      </c>
      <c r="D17" s="5">
        <v>-9.3429110769991013</v>
      </c>
      <c r="E17" s="5">
        <v>1.0861368802753033E-15</v>
      </c>
      <c r="F17" s="5">
        <v>-14.022100169873987</v>
      </c>
      <c r="G17" s="5">
        <v>-9.115300449797509</v>
      </c>
      <c r="H17" s="5">
        <v>-14.022100169873987</v>
      </c>
      <c r="I17" s="5">
        <v>-9.115300449797509</v>
      </c>
    </row>
    <row r="18" spans="1:9" ht="14.5" thickBot="1" x14ac:dyDescent="0.35">
      <c r="A18" s="6" t="s">
        <v>40</v>
      </c>
      <c r="B18" s="6">
        <v>1.038334582126728E-2</v>
      </c>
      <c r="C18" s="6">
        <v>6.3279214640187193E-4</v>
      </c>
      <c r="D18" s="6">
        <v>16.408777953879746</v>
      </c>
      <c r="E18" s="6">
        <v>1.4417963892201929E-31</v>
      </c>
      <c r="F18" s="6">
        <v>9.1295492977115315E-3</v>
      </c>
      <c r="G18" s="6">
        <v>1.1637142344823029E-2</v>
      </c>
      <c r="H18" s="6">
        <v>9.1295492977115315E-3</v>
      </c>
      <c r="I18" s="6">
        <v>1.1637142344823029E-2</v>
      </c>
    </row>
    <row r="22" spans="1:9" x14ac:dyDescent="0.3">
      <c r="A22" t="s">
        <v>41</v>
      </c>
    </row>
    <row r="23" spans="1:9" ht="14.5" thickBot="1" x14ac:dyDescent="0.35"/>
    <row r="24" spans="1:9" x14ac:dyDescent="0.3">
      <c r="A24" s="7" t="s">
        <v>22</v>
      </c>
      <c r="B24" s="7" t="s">
        <v>42</v>
      </c>
      <c r="C24" s="7" t="s">
        <v>25</v>
      </c>
      <c r="D24" s="7" t="s">
        <v>49</v>
      </c>
    </row>
    <row r="25" spans="1:9" x14ac:dyDescent="0.3">
      <c r="A25" s="5">
        <v>1</v>
      </c>
      <c r="B25" s="5">
        <v>8.1596567505720863</v>
      </c>
      <c r="C25" s="5">
        <v>0.34034324942791372</v>
      </c>
      <c r="D25" s="5">
        <v>1.5375750612524903</v>
      </c>
    </row>
    <row r="26" spans="1:9" x14ac:dyDescent="0.3">
      <c r="A26" s="5">
        <v>2</v>
      </c>
      <c r="B26" s="5">
        <v>8.1700400963933504</v>
      </c>
      <c r="C26" s="5">
        <v>0.36995990360664877</v>
      </c>
      <c r="D26" s="5">
        <v>1.6713747735708846</v>
      </c>
    </row>
    <row r="27" spans="1:9" x14ac:dyDescent="0.3">
      <c r="A27" s="5">
        <v>3</v>
      </c>
      <c r="B27" s="5">
        <v>8.180423442214618</v>
      </c>
      <c r="C27" s="5">
        <v>0.11957655778538268</v>
      </c>
      <c r="D27" s="5">
        <v>0.54021325079980376</v>
      </c>
    </row>
    <row r="28" spans="1:9" x14ac:dyDescent="0.3">
      <c r="A28" s="5">
        <v>4</v>
      </c>
      <c r="B28" s="5">
        <v>8.1908067880358857</v>
      </c>
      <c r="C28" s="5">
        <v>2.9193211964114951E-2</v>
      </c>
      <c r="D28" s="5">
        <v>0.13188671950841263</v>
      </c>
    </row>
    <row r="29" spans="1:9" x14ac:dyDescent="0.3">
      <c r="A29" s="5">
        <v>5</v>
      </c>
      <c r="B29" s="5">
        <v>8.2011901338571533</v>
      </c>
      <c r="C29" s="5">
        <v>-0.11119013385715348</v>
      </c>
      <c r="D29" s="5">
        <v>-0.50232574662038698</v>
      </c>
    </row>
    <row r="30" spans="1:9" x14ac:dyDescent="0.3">
      <c r="A30" s="5">
        <v>6</v>
      </c>
      <c r="B30" s="5">
        <v>8.211573479678421</v>
      </c>
      <c r="C30" s="5">
        <v>1.8426520321579432E-2</v>
      </c>
      <c r="D30" s="5">
        <v>8.324583537280833E-2</v>
      </c>
    </row>
    <row r="31" spans="1:9" x14ac:dyDescent="0.3">
      <c r="A31" s="5">
        <v>7</v>
      </c>
      <c r="B31" s="5">
        <v>8.2219568254996886</v>
      </c>
      <c r="C31" s="5">
        <v>0.15804317450031213</v>
      </c>
      <c r="D31" s="5">
        <v>0.71399460433348372</v>
      </c>
    </row>
    <row r="32" spans="1:9" x14ac:dyDescent="0.3">
      <c r="A32" s="5">
        <v>8</v>
      </c>
      <c r="B32" s="5">
        <v>8.2323401713209563</v>
      </c>
      <c r="C32" s="5">
        <v>-0.28234017132095612</v>
      </c>
      <c r="D32" s="5">
        <v>-1.2755334708197472</v>
      </c>
    </row>
    <row r="33" spans="1:4" x14ac:dyDescent="0.3">
      <c r="A33" s="5">
        <v>9</v>
      </c>
      <c r="B33" s="5">
        <v>8.242723517142224</v>
      </c>
      <c r="C33" s="5">
        <v>-5.2723517142224452E-2</v>
      </c>
      <c r="D33" s="5">
        <v>-0.23819001915174673</v>
      </c>
    </row>
    <row r="34" spans="1:4" x14ac:dyDescent="0.3">
      <c r="A34" s="5">
        <v>10</v>
      </c>
      <c r="B34" s="5">
        <v>8.2531068629634916</v>
      </c>
      <c r="C34" s="5">
        <v>-7.3106862963491892E-2</v>
      </c>
      <c r="D34" s="5">
        <v>-0.33027624167076902</v>
      </c>
    </row>
    <row r="35" spans="1:4" x14ac:dyDescent="0.3">
      <c r="A35" s="5">
        <v>11</v>
      </c>
      <c r="B35" s="5">
        <v>8.2634902087847557</v>
      </c>
      <c r="C35" s="5">
        <v>-4.3490208784755069E-2</v>
      </c>
      <c r="D35" s="5">
        <v>-0.19647652935236673</v>
      </c>
    </row>
    <row r="36" spans="1:4" x14ac:dyDescent="0.3">
      <c r="A36" s="5">
        <v>12</v>
      </c>
      <c r="B36" s="5">
        <v>8.2738735546060234</v>
      </c>
      <c r="C36" s="5">
        <v>-9.3873554606023646E-2</v>
      </c>
      <c r="D36" s="5">
        <v>-0.42409431277383741</v>
      </c>
    </row>
    <row r="37" spans="1:4" x14ac:dyDescent="0.3">
      <c r="A37" s="5">
        <v>13</v>
      </c>
      <c r="B37" s="5">
        <v>8.284256900427291</v>
      </c>
      <c r="C37" s="5">
        <v>-0.11425690042729109</v>
      </c>
      <c r="D37" s="5">
        <v>-0.51618053529285968</v>
      </c>
    </row>
    <row r="38" spans="1:4" x14ac:dyDescent="0.3">
      <c r="A38" s="5">
        <v>14</v>
      </c>
      <c r="B38" s="5">
        <v>8.2946402462485587</v>
      </c>
      <c r="C38" s="5">
        <v>5.3597537514420424E-3</v>
      </c>
      <c r="D38" s="5">
        <v>2.421385973285552E-2</v>
      </c>
    </row>
    <row r="39" spans="1:4" x14ac:dyDescent="0.3">
      <c r="A39" s="5">
        <v>15</v>
      </c>
      <c r="B39" s="5">
        <v>8.3050235920698263</v>
      </c>
      <c r="C39" s="5">
        <v>0.28497640793017354</v>
      </c>
      <c r="D39" s="5">
        <v>1.2874432462382606</v>
      </c>
    </row>
    <row r="40" spans="1:4" x14ac:dyDescent="0.3">
      <c r="A40" s="5">
        <v>16</v>
      </c>
      <c r="B40" s="5">
        <v>8.315406937891094</v>
      </c>
      <c r="C40" s="5">
        <v>0.27459306210890588</v>
      </c>
      <c r="D40" s="5">
        <v>1.2405342106867183</v>
      </c>
    </row>
    <row r="41" spans="1:4" x14ac:dyDescent="0.3">
      <c r="A41" s="5">
        <v>17</v>
      </c>
      <c r="B41" s="5">
        <v>8.3257902837123616</v>
      </c>
      <c r="C41" s="5">
        <v>-9.5790283712361202E-2</v>
      </c>
      <c r="D41" s="5">
        <v>-0.43275355569413987</v>
      </c>
    </row>
    <row r="42" spans="1:4" x14ac:dyDescent="0.3">
      <c r="A42" s="5">
        <v>18</v>
      </c>
      <c r="B42" s="5">
        <v>8.3361736295336293</v>
      </c>
      <c r="C42" s="5">
        <v>-0.31617362953362971</v>
      </c>
      <c r="D42" s="5">
        <v>-1.4283835175627884</v>
      </c>
    </row>
    <row r="43" spans="1:4" x14ac:dyDescent="0.3">
      <c r="A43" s="5">
        <v>19</v>
      </c>
      <c r="B43" s="5">
        <v>8.3465569753548969</v>
      </c>
      <c r="C43" s="5">
        <v>-0.21655697535489615</v>
      </c>
      <c r="D43" s="5">
        <v>-0.97834349647203334</v>
      </c>
    </row>
    <row r="44" spans="1:4" x14ac:dyDescent="0.3">
      <c r="A44" s="5">
        <v>20</v>
      </c>
      <c r="B44" s="5">
        <v>8.3569403211761646</v>
      </c>
      <c r="C44" s="5">
        <v>2.3059678823836194E-2</v>
      </c>
      <c r="D44" s="5">
        <v>0.10417714216345117</v>
      </c>
    </row>
    <row r="45" spans="1:4" x14ac:dyDescent="0.3">
      <c r="A45" s="5">
        <v>21</v>
      </c>
      <c r="B45" s="5">
        <v>8.3673236669974287</v>
      </c>
      <c r="C45" s="5">
        <v>-7.3236669974292568E-3</v>
      </c>
      <c r="D45" s="5">
        <v>-3.308626732304322E-2</v>
      </c>
    </row>
    <row r="46" spans="1:4" x14ac:dyDescent="0.3">
      <c r="A46" s="5">
        <v>22</v>
      </c>
      <c r="B46" s="5">
        <v>8.3777070128186963</v>
      </c>
      <c r="C46" s="5">
        <v>0.19229298718130394</v>
      </c>
      <c r="D46" s="5">
        <v>0.86872562344252091</v>
      </c>
    </row>
    <row r="47" spans="1:4" x14ac:dyDescent="0.3">
      <c r="A47" s="5">
        <v>23</v>
      </c>
      <c r="B47" s="5">
        <v>8.388090358639964</v>
      </c>
      <c r="C47" s="5">
        <v>2.1909641360036147E-2</v>
      </c>
      <c r="D47" s="5">
        <v>9.8981596411280917E-2</v>
      </c>
    </row>
    <row r="48" spans="1:4" x14ac:dyDescent="0.3">
      <c r="A48" s="5">
        <v>24</v>
      </c>
      <c r="B48" s="5">
        <v>8.3984737044612316</v>
      </c>
      <c r="C48" s="5">
        <v>2.1526295538768281E-2</v>
      </c>
      <c r="D48" s="5">
        <v>9.7249747827218819E-2</v>
      </c>
    </row>
    <row r="49" spans="1:4" x14ac:dyDescent="0.3">
      <c r="A49" s="5">
        <v>25</v>
      </c>
      <c r="B49" s="5">
        <v>8.4088570502824993</v>
      </c>
      <c r="C49" s="5">
        <v>0.10114294971750049</v>
      </c>
      <c r="D49" s="5">
        <v>0.45693539498300562</v>
      </c>
    </row>
    <row r="50" spans="1:4" x14ac:dyDescent="0.3">
      <c r="A50" s="5">
        <v>26</v>
      </c>
      <c r="B50" s="5">
        <v>8.419240396103767</v>
      </c>
      <c r="C50" s="5">
        <v>0.11075960389623241</v>
      </c>
      <c r="D50" s="5">
        <v>0.50038073336642364</v>
      </c>
    </row>
    <row r="51" spans="1:4" x14ac:dyDescent="0.3">
      <c r="A51" s="5">
        <v>27</v>
      </c>
      <c r="B51" s="5">
        <v>8.4296237419250346</v>
      </c>
      <c r="C51" s="5">
        <v>0.30037625807496582</v>
      </c>
      <c r="D51" s="5">
        <v>1.3570154371645076</v>
      </c>
    </row>
    <row r="52" spans="1:4" x14ac:dyDescent="0.3">
      <c r="A52" s="5">
        <v>28</v>
      </c>
      <c r="B52" s="5">
        <v>8.4400070877463023</v>
      </c>
      <c r="C52" s="5">
        <v>7.9992912253697313E-2</v>
      </c>
      <c r="D52" s="5">
        <v>0.36138547529585907</v>
      </c>
    </row>
    <row r="53" spans="1:4" x14ac:dyDescent="0.3">
      <c r="A53" s="5">
        <v>29</v>
      </c>
      <c r="B53" s="5">
        <v>8.4503904335675699</v>
      </c>
      <c r="C53" s="5">
        <v>0.17960956643243087</v>
      </c>
      <c r="D53" s="5">
        <v>0.8114254963866141</v>
      </c>
    </row>
    <row r="54" spans="1:4" x14ac:dyDescent="0.3">
      <c r="A54" s="5">
        <v>30</v>
      </c>
      <c r="B54" s="5">
        <v>8.460773779388834</v>
      </c>
      <c r="C54" s="5">
        <v>-0.2207737793888338</v>
      </c>
      <c r="D54" s="5">
        <v>-0.99739383089667633</v>
      </c>
    </row>
    <row r="55" spans="1:4" x14ac:dyDescent="0.3">
      <c r="A55" s="5">
        <v>31</v>
      </c>
      <c r="B55" s="5">
        <v>8.4711571252101017</v>
      </c>
      <c r="C55" s="5">
        <v>0.15884287478989911</v>
      </c>
      <c r="D55" s="5">
        <v>0.71760742528354571</v>
      </c>
    </row>
    <row r="56" spans="1:4" x14ac:dyDescent="0.3">
      <c r="A56" s="5">
        <v>32</v>
      </c>
      <c r="B56" s="5">
        <v>8.4815404710313693</v>
      </c>
      <c r="C56" s="5">
        <v>0.23845952896863132</v>
      </c>
      <c r="D56" s="5">
        <v>1.0772930724393326</v>
      </c>
    </row>
    <row r="57" spans="1:4" x14ac:dyDescent="0.3">
      <c r="A57" s="5">
        <v>33</v>
      </c>
      <c r="B57" s="5">
        <v>8.491923816852637</v>
      </c>
      <c r="C57" s="5">
        <v>0.21807618314736388</v>
      </c>
      <c r="D57" s="5">
        <v>0.98520684992031016</v>
      </c>
    </row>
    <row r="58" spans="1:4" x14ac:dyDescent="0.3">
      <c r="A58" s="5">
        <v>34</v>
      </c>
      <c r="B58" s="5">
        <v>8.5023071626739046</v>
      </c>
      <c r="C58" s="5">
        <v>-0.16230716267390477</v>
      </c>
      <c r="D58" s="5">
        <v>-0.73325810342803599</v>
      </c>
    </row>
    <row r="59" spans="1:4" x14ac:dyDescent="0.3">
      <c r="A59" s="5">
        <v>35</v>
      </c>
      <c r="B59" s="5">
        <v>8.5126905084951723</v>
      </c>
      <c r="C59" s="5">
        <v>0.1173094915048285</v>
      </c>
      <c r="D59" s="5">
        <v>0.52997128307737695</v>
      </c>
    </row>
    <row r="60" spans="1:4" x14ac:dyDescent="0.3">
      <c r="A60" s="5">
        <v>36</v>
      </c>
      <c r="B60" s="5">
        <v>8.5230738543164399</v>
      </c>
      <c r="C60" s="5">
        <v>-3.0738543164403609E-3</v>
      </c>
      <c r="D60" s="5">
        <v>-1.3886809116462491E-2</v>
      </c>
    </row>
    <row r="61" spans="1:4" x14ac:dyDescent="0.3">
      <c r="A61" s="5">
        <v>37</v>
      </c>
      <c r="B61" s="5">
        <v>8.5334572001377076</v>
      </c>
      <c r="C61" s="5">
        <v>1.6542799862293123E-2</v>
      </c>
      <c r="D61" s="5">
        <v>7.4735716234443653E-2</v>
      </c>
    </row>
    <row r="62" spans="1:4" x14ac:dyDescent="0.3">
      <c r="A62" s="5">
        <v>38</v>
      </c>
      <c r="B62" s="5">
        <v>8.5438405459589752</v>
      </c>
      <c r="C62" s="5">
        <v>0.15615945404102405</v>
      </c>
      <c r="D62" s="5">
        <v>0.70548448519511109</v>
      </c>
    </row>
    <row r="63" spans="1:4" x14ac:dyDescent="0.3">
      <c r="A63" s="5">
        <v>39</v>
      </c>
      <c r="B63" s="5">
        <v>8.5542238917802429</v>
      </c>
      <c r="C63" s="5">
        <v>0.30577610821975654</v>
      </c>
      <c r="D63" s="5">
        <v>1.3814104411232666</v>
      </c>
    </row>
    <row r="64" spans="1:4" x14ac:dyDescent="0.3">
      <c r="A64" s="5">
        <v>40</v>
      </c>
      <c r="B64" s="5">
        <v>8.564607237601507</v>
      </c>
      <c r="C64" s="5">
        <v>0.19539276239849279</v>
      </c>
      <c r="D64" s="5">
        <v>0.88272953589693137</v>
      </c>
    </row>
    <row r="65" spans="1:4" x14ac:dyDescent="0.3">
      <c r="A65" s="5">
        <v>41</v>
      </c>
      <c r="B65" s="5">
        <v>8.5749905834227746</v>
      </c>
      <c r="C65" s="5">
        <v>0.18500941657722514</v>
      </c>
      <c r="D65" s="5">
        <v>0.83582050034538913</v>
      </c>
    </row>
    <row r="66" spans="1:4" x14ac:dyDescent="0.3">
      <c r="A66" s="5">
        <v>42</v>
      </c>
      <c r="B66" s="5">
        <v>8.5853739292440423</v>
      </c>
      <c r="C66" s="5">
        <v>0.18462607075595727</v>
      </c>
      <c r="D66" s="5">
        <v>0.83408865176132707</v>
      </c>
    </row>
    <row r="67" spans="1:4" x14ac:dyDescent="0.3">
      <c r="A67" s="5">
        <v>43</v>
      </c>
      <c r="B67" s="5">
        <v>8.59575727506531</v>
      </c>
      <c r="C67" s="5">
        <v>0.13424272493469047</v>
      </c>
      <c r="D67" s="5">
        <v>0.60647086833986441</v>
      </c>
    </row>
    <row r="68" spans="1:4" x14ac:dyDescent="0.3">
      <c r="A68" s="5">
        <v>44</v>
      </c>
      <c r="B68" s="5">
        <v>8.6061406208865776</v>
      </c>
      <c r="C68" s="5">
        <v>0.15385937911342218</v>
      </c>
      <c r="D68" s="5">
        <v>0.69509339369076251</v>
      </c>
    </row>
    <row r="69" spans="1:4" x14ac:dyDescent="0.3">
      <c r="A69" s="5">
        <v>45</v>
      </c>
      <c r="B69" s="5">
        <v>8.6165239667078453</v>
      </c>
      <c r="C69" s="5">
        <v>0.23347603329215438</v>
      </c>
      <c r="D69" s="5">
        <v>1.0547790408465494</v>
      </c>
    </row>
    <row r="70" spans="1:4" x14ac:dyDescent="0.3">
      <c r="A70" s="5">
        <v>46</v>
      </c>
      <c r="B70" s="5">
        <v>8.6269073125291129</v>
      </c>
      <c r="C70" s="5">
        <v>-4.6907312529112843E-2</v>
      </c>
      <c r="D70" s="5">
        <v>-0.21191404282697981</v>
      </c>
    </row>
    <row r="71" spans="1:4" x14ac:dyDescent="0.3">
      <c r="A71" s="5">
        <v>47</v>
      </c>
      <c r="B71" s="5">
        <v>8.6372906583503806</v>
      </c>
      <c r="C71" s="5">
        <v>4.2709341649619148E-2</v>
      </c>
      <c r="D71" s="5">
        <v>0.19294879129628706</v>
      </c>
    </row>
    <row r="72" spans="1:4" x14ac:dyDescent="0.3">
      <c r="A72" s="5">
        <v>48</v>
      </c>
      <c r="B72" s="5">
        <v>8.6476740041716482</v>
      </c>
      <c r="C72" s="5">
        <v>0.15232599582835249</v>
      </c>
      <c r="D72" s="5">
        <v>0.68816599935452216</v>
      </c>
    </row>
    <row r="73" spans="1:4" x14ac:dyDescent="0.3">
      <c r="A73" s="5">
        <v>49</v>
      </c>
      <c r="B73" s="5">
        <v>8.6580573499929123</v>
      </c>
      <c r="C73" s="5">
        <v>9.1942650007087678E-2</v>
      </c>
      <c r="D73" s="5">
        <v>0.41537102896558747</v>
      </c>
    </row>
    <row r="74" spans="1:4" x14ac:dyDescent="0.3">
      <c r="A74" s="5">
        <v>50</v>
      </c>
      <c r="B74" s="5">
        <v>8.66844069581418</v>
      </c>
      <c r="C74" s="5">
        <v>-7.8440695814180117E-2</v>
      </c>
      <c r="D74" s="5">
        <v>-0.35437299806565248</v>
      </c>
    </row>
    <row r="75" spans="1:4" x14ac:dyDescent="0.3">
      <c r="A75" s="5">
        <v>51</v>
      </c>
      <c r="B75" s="5">
        <v>8.6788240416354476</v>
      </c>
      <c r="C75" s="5">
        <v>-0.30882404163544841</v>
      </c>
      <c r="D75" s="5">
        <v>-1.395180146901781</v>
      </c>
    </row>
    <row r="76" spans="1:4" x14ac:dyDescent="0.3">
      <c r="A76" s="5">
        <v>52</v>
      </c>
      <c r="B76" s="5">
        <v>8.6892073874567153</v>
      </c>
      <c r="C76" s="5">
        <v>-5.92073874567145E-2</v>
      </c>
      <c r="D76" s="5">
        <v>-0.26748232129880845</v>
      </c>
    </row>
    <row r="77" spans="1:4" x14ac:dyDescent="0.3">
      <c r="A77" s="5">
        <v>53</v>
      </c>
      <c r="B77" s="5">
        <v>8.6995907332779829</v>
      </c>
      <c r="C77" s="5">
        <v>-5.9590733277982366E-2</v>
      </c>
      <c r="D77" s="5">
        <v>-0.26921416988287056</v>
      </c>
    </row>
    <row r="78" spans="1:4" x14ac:dyDescent="0.3">
      <c r="A78" s="5">
        <v>54</v>
      </c>
      <c r="B78" s="5">
        <v>8.7099740790992506</v>
      </c>
      <c r="C78" s="5">
        <v>0.16002592090074863</v>
      </c>
      <c r="D78" s="5">
        <v>0.72295209481764577</v>
      </c>
    </row>
    <row r="79" spans="1:4" x14ac:dyDescent="0.3">
      <c r="A79" s="5">
        <v>55</v>
      </c>
      <c r="B79" s="5">
        <v>8.7203574249205182</v>
      </c>
      <c r="C79" s="5">
        <v>-0.16035742492051774</v>
      </c>
      <c r="D79" s="5">
        <v>-0.72444973672580382</v>
      </c>
    </row>
    <row r="80" spans="1:4" x14ac:dyDescent="0.3">
      <c r="A80" s="5">
        <v>56</v>
      </c>
      <c r="B80" s="5">
        <v>8.7307407707417859</v>
      </c>
      <c r="C80" s="5">
        <v>-0.10074077074178511</v>
      </c>
      <c r="D80" s="5">
        <v>-0.45511846350497726</v>
      </c>
    </row>
    <row r="81" spans="1:4" x14ac:dyDescent="0.3">
      <c r="A81" s="5">
        <v>57</v>
      </c>
      <c r="B81" s="5">
        <v>8.7411241165630535</v>
      </c>
      <c r="C81" s="5">
        <v>-0.46112411656305419</v>
      </c>
      <c r="D81" s="5">
        <v>-2.0832290429183633</v>
      </c>
    </row>
    <row r="82" spans="1:4" x14ac:dyDescent="0.3">
      <c r="A82" s="5">
        <v>58</v>
      </c>
      <c r="B82" s="5">
        <v>8.7515074623843212</v>
      </c>
      <c r="C82" s="5">
        <v>-2.1507462384320775E-2</v>
      </c>
      <c r="D82" s="5">
        <v>-9.7164664933252584E-2</v>
      </c>
    </row>
    <row r="83" spans="1:4" x14ac:dyDescent="0.3">
      <c r="A83" s="5">
        <v>59</v>
      </c>
      <c r="B83" s="5">
        <v>8.7618908082055853</v>
      </c>
      <c r="C83" s="5">
        <v>8.1091917944142722E-3</v>
      </c>
      <c r="D83" s="5">
        <v>3.6635047385141686E-2</v>
      </c>
    </row>
    <row r="84" spans="1:4" x14ac:dyDescent="0.3">
      <c r="A84" s="5">
        <v>60</v>
      </c>
      <c r="B84" s="5">
        <v>8.772274154026853</v>
      </c>
      <c r="C84" s="5">
        <v>-4.2274154026852528E-2</v>
      </c>
      <c r="D84" s="5">
        <v>-0.19098273603632093</v>
      </c>
    </row>
    <row r="85" spans="1:4" x14ac:dyDescent="0.3">
      <c r="A85" s="5">
        <v>61</v>
      </c>
      <c r="B85" s="5">
        <v>8.7826574998481206</v>
      </c>
      <c r="C85" s="5">
        <v>-0.20265749984812054</v>
      </c>
      <c r="D85" s="5">
        <v>-0.91554957610008081</v>
      </c>
    </row>
    <row r="86" spans="1:4" x14ac:dyDescent="0.3">
      <c r="A86" s="5">
        <v>62</v>
      </c>
      <c r="B86" s="5">
        <v>8.7930408456693883</v>
      </c>
      <c r="C86" s="5">
        <v>6.9591543306124493E-3</v>
      </c>
      <c r="D86" s="5">
        <v>3.1439501632963419E-2</v>
      </c>
    </row>
    <row r="87" spans="1:4" x14ac:dyDescent="0.3">
      <c r="A87" s="5">
        <v>63</v>
      </c>
      <c r="B87" s="5">
        <v>8.8034241914906559</v>
      </c>
      <c r="C87" s="5">
        <v>-5.3424191490655915E-2</v>
      </c>
      <c r="D87" s="5">
        <v>-0.24135546875598735</v>
      </c>
    </row>
    <row r="88" spans="1:4" x14ac:dyDescent="0.3">
      <c r="A88" s="5">
        <v>64</v>
      </c>
      <c r="B88" s="5">
        <v>8.8138075373119236</v>
      </c>
      <c r="C88" s="5">
        <v>4.6192462688075864E-2</v>
      </c>
      <c r="D88" s="5">
        <v>0.20868455233475963</v>
      </c>
    </row>
    <row r="89" spans="1:4" x14ac:dyDescent="0.3">
      <c r="A89" s="5">
        <v>65</v>
      </c>
      <c r="B89" s="5">
        <v>8.8241908831331912</v>
      </c>
      <c r="C89" s="5">
        <v>-0.41419088313319108</v>
      </c>
      <c r="D89" s="5">
        <v>-1.8711978967534275</v>
      </c>
    </row>
    <row r="90" spans="1:4" x14ac:dyDescent="0.3">
      <c r="A90" s="5">
        <v>66</v>
      </c>
      <c r="B90" s="5">
        <v>8.8345742289544589</v>
      </c>
      <c r="C90" s="5">
        <v>-0.30457422895445951</v>
      </c>
      <c r="D90" s="5">
        <v>-1.3759806886952004</v>
      </c>
    </row>
    <row r="91" spans="1:4" x14ac:dyDescent="0.3">
      <c r="A91" s="5">
        <v>67</v>
      </c>
      <c r="B91" s="5">
        <v>8.8449575747757265</v>
      </c>
      <c r="C91" s="5">
        <v>-0.24495757477572688</v>
      </c>
      <c r="D91" s="5">
        <v>-1.1066494154743738</v>
      </c>
    </row>
    <row r="92" spans="1:4" x14ac:dyDescent="0.3">
      <c r="A92" s="5">
        <v>68</v>
      </c>
      <c r="B92" s="5">
        <v>8.8553409205969942</v>
      </c>
      <c r="C92" s="5">
        <v>-0.15534092059699489</v>
      </c>
      <c r="D92" s="5">
        <v>-0.70178658135110694</v>
      </c>
    </row>
    <row r="93" spans="1:4" x14ac:dyDescent="0.3">
      <c r="A93" s="5">
        <v>69</v>
      </c>
      <c r="B93" s="5">
        <v>8.8657242664182583</v>
      </c>
      <c r="C93" s="5">
        <v>-0.34572426641825871</v>
      </c>
      <c r="D93" s="5">
        <v>-1.5618849823172911</v>
      </c>
    </row>
    <row r="94" spans="1:4" x14ac:dyDescent="0.3">
      <c r="A94" s="5">
        <v>70</v>
      </c>
      <c r="B94" s="5">
        <v>8.8761076122395259</v>
      </c>
      <c r="C94" s="5">
        <v>-0.27610761223952629</v>
      </c>
      <c r="D94" s="5">
        <v>-1.2473765221289843</v>
      </c>
    </row>
    <row r="95" spans="1:4" x14ac:dyDescent="0.3">
      <c r="A95" s="5">
        <v>71</v>
      </c>
      <c r="B95" s="5">
        <v>8.8864909580607936</v>
      </c>
      <c r="C95" s="5">
        <v>-0.1864909580607943</v>
      </c>
      <c r="D95" s="5">
        <v>-0.84251368800571746</v>
      </c>
    </row>
    <row r="96" spans="1:4" x14ac:dyDescent="0.3">
      <c r="A96" s="5">
        <v>72</v>
      </c>
      <c r="B96" s="5">
        <v>8.8968743038820612</v>
      </c>
      <c r="C96" s="5">
        <v>-0.2968743038820616</v>
      </c>
      <c r="D96" s="5">
        <v>-1.3411945932320688</v>
      </c>
    </row>
    <row r="97" spans="1:4" x14ac:dyDescent="0.3">
      <c r="A97" s="5">
        <v>73</v>
      </c>
      <c r="B97" s="5">
        <v>8.9072576497033289</v>
      </c>
      <c r="C97" s="5">
        <v>-0.40725764970332889</v>
      </c>
      <c r="D97" s="5">
        <v>-1.83987549845842</v>
      </c>
    </row>
    <row r="98" spans="1:4" x14ac:dyDescent="0.3">
      <c r="A98" s="5">
        <v>74</v>
      </c>
      <c r="B98" s="5">
        <v>8.9176409955245965</v>
      </c>
      <c r="C98" s="5">
        <v>3.2359004475402742E-2</v>
      </c>
      <c r="D98" s="5">
        <v>0.14618887952668264</v>
      </c>
    </row>
    <row r="99" spans="1:4" x14ac:dyDescent="0.3">
      <c r="A99" s="5">
        <v>75</v>
      </c>
      <c r="B99" s="5">
        <v>8.9280243413458642</v>
      </c>
      <c r="C99" s="5">
        <v>-0.45802434134586356</v>
      </c>
      <c r="D99" s="5">
        <v>-2.0692251304639449</v>
      </c>
    </row>
    <row r="100" spans="1:4" x14ac:dyDescent="0.3">
      <c r="A100" s="5">
        <v>76</v>
      </c>
      <c r="B100" s="5">
        <v>8.9384076871671319</v>
      </c>
      <c r="C100" s="5">
        <v>-0.19840768716713164</v>
      </c>
      <c r="D100" s="5">
        <v>-0.89635011789350005</v>
      </c>
    </row>
    <row r="101" spans="1:4" x14ac:dyDescent="0.3">
      <c r="A101" s="5">
        <v>77</v>
      </c>
      <c r="B101" s="5">
        <v>8.9487910329883995</v>
      </c>
      <c r="C101" s="5">
        <v>-0.59879103298839986</v>
      </c>
      <c r="D101" s="5">
        <v>-2.7051694451768067</v>
      </c>
    </row>
    <row r="102" spans="1:4" x14ac:dyDescent="0.3">
      <c r="A102" s="5">
        <v>78</v>
      </c>
      <c r="B102" s="5">
        <v>8.9591743788096636</v>
      </c>
      <c r="C102" s="5">
        <v>-0.10917437880966396</v>
      </c>
      <c r="D102" s="5">
        <v>-0.49321913235427922</v>
      </c>
    </row>
    <row r="103" spans="1:4" x14ac:dyDescent="0.3">
      <c r="A103" s="5">
        <v>79</v>
      </c>
      <c r="B103" s="5">
        <v>8.9695577246309313</v>
      </c>
      <c r="C103" s="5">
        <v>-0.27955772463093176</v>
      </c>
      <c r="D103" s="5">
        <v>-1.2629631593855191</v>
      </c>
    </row>
    <row r="104" spans="1:4" x14ac:dyDescent="0.3">
      <c r="A104" s="5">
        <v>80</v>
      </c>
      <c r="B104" s="5">
        <v>8.9799410704521989</v>
      </c>
      <c r="C104" s="5">
        <v>-0.24994107045219849</v>
      </c>
      <c r="D104" s="5">
        <v>-1.129163447067133</v>
      </c>
    </row>
    <row r="105" spans="1:4" x14ac:dyDescent="0.3">
      <c r="A105" s="5">
        <v>81</v>
      </c>
      <c r="B105" s="5">
        <v>8.9903244162734666</v>
      </c>
      <c r="C105" s="5">
        <v>-1.0324416273466142E-2</v>
      </c>
      <c r="D105" s="5">
        <v>-4.6642808431648405E-2</v>
      </c>
    </row>
    <row r="106" spans="1:4" x14ac:dyDescent="0.3">
      <c r="A106" s="5">
        <v>82</v>
      </c>
      <c r="B106" s="5">
        <v>9.0007077620947342</v>
      </c>
      <c r="C106" s="5">
        <v>0.16929223790526571</v>
      </c>
      <c r="D106" s="5">
        <v>0.7648147083989475</v>
      </c>
    </row>
    <row r="107" spans="1:4" x14ac:dyDescent="0.3">
      <c r="A107" s="5">
        <v>83</v>
      </c>
      <c r="B107" s="5">
        <v>9.0110911079160019</v>
      </c>
      <c r="C107" s="5">
        <v>-0.37109110791600131</v>
      </c>
      <c r="D107" s="5">
        <v>-1.6764852364290885</v>
      </c>
    </row>
    <row r="108" spans="1:4" x14ac:dyDescent="0.3">
      <c r="A108" s="5">
        <v>84</v>
      </c>
      <c r="B108" s="5">
        <v>9.0214744537372695</v>
      </c>
      <c r="C108" s="5">
        <v>8.5255462627298328E-3</v>
      </c>
      <c r="D108" s="5">
        <v>3.8516019751125515E-2</v>
      </c>
    </row>
    <row r="109" spans="1:4" x14ac:dyDescent="0.3">
      <c r="A109" s="5">
        <v>85</v>
      </c>
      <c r="B109" s="5">
        <v>9.0318577995585372</v>
      </c>
      <c r="C109" s="5">
        <v>-0.34185779955853768</v>
      </c>
      <c r="D109" s="5">
        <v>-1.5444173726947723</v>
      </c>
    </row>
    <row r="110" spans="1:4" x14ac:dyDescent="0.3">
      <c r="A110" s="5">
        <v>86</v>
      </c>
      <c r="B110" s="5">
        <v>9.0422411453798048</v>
      </c>
      <c r="C110" s="5">
        <v>-0.38224114537980469</v>
      </c>
      <c r="D110" s="5">
        <v>-1.7268579691487549</v>
      </c>
    </row>
    <row r="111" spans="1:4" x14ac:dyDescent="0.3">
      <c r="A111" s="5">
        <v>87</v>
      </c>
      <c r="B111" s="5">
        <v>9.0526244912010725</v>
      </c>
      <c r="C111" s="5">
        <v>-0.22262449120107242</v>
      </c>
      <c r="D111" s="5">
        <v>-1.0057548262531193</v>
      </c>
    </row>
    <row r="112" spans="1:4" x14ac:dyDescent="0.3">
      <c r="A112" s="5">
        <v>88</v>
      </c>
      <c r="B112" s="5">
        <v>9.0630078370223366</v>
      </c>
      <c r="C112" s="5">
        <v>-7.3007837022336375E-2</v>
      </c>
      <c r="D112" s="5">
        <v>-0.32982887032494768</v>
      </c>
    </row>
    <row r="113" spans="1:4" x14ac:dyDescent="0.3">
      <c r="A113" s="5">
        <v>89</v>
      </c>
      <c r="B113" s="5">
        <v>9.0733911828436042</v>
      </c>
      <c r="C113" s="5">
        <v>0.12660881715639505</v>
      </c>
      <c r="D113" s="5">
        <v>0.57198302044060834</v>
      </c>
    </row>
    <row r="114" spans="1:4" x14ac:dyDescent="0.3">
      <c r="A114" s="5">
        <v>90</v>
      </c>
      <c r="B114" s="5">
        <v>9.0837745286648719</v>
      </c>
      <c r="C114" s="5">
        <v>-0.16377452866487197</v>
      </c>
      <c r="D114" s="5">
        <v>-0.7398872502004008</v>
      </c>
    </row>
    <row r="115" spans="1:4" x14ac:dyDescent="0.3">
      <c r="A115" s="5">
        <v>91</v>
      </c>
      <c r="B115" s="5">
        <v>9.0941578744861395</v>
      </c>
      <c r="C115" s="5">
        <v>0.13584212551386088</v>
      </c>
      <c r="D115" s="5">
        <v>0.61369651023997229</v>
      </c>
    </row>
    <row r="116" spans="1:4" x14ac:dyDescent="0.3">
      <c r="A116" s="5">
        <v>92</v>
      </c>
      <c r="B116" s="5">
        <v>9.1045412203074072</v>
      </c>
      <c r="C116" s="5">
        <v>7.5458779692592515E-2</v>
      </c>
      <c r="D116" s="5">
        <v>0.34090153985102156</v>
      </c>
    </row>
    <row r="117" spans="1:4" x14ac:dyDescent="0.3">
      <c r="A117" s="5">
        <v>93</v>
      </c>
      <c r="B117" s="5">
        <v>9.1149245661286749</v>
      </c>
      <c r="C117" s="5">
        <v>-0.274924566128675</v>
      </c>
      <c r="D117" s="5">
        <v>-1.2420318525948764</v>
      </c>
    </row>
    <row r="118" spans="1:4" x14ac:dyDescent="0.3">
      <c r="A118" s="5">
        <v>94</v>
      </c>
      <c r="B118" s="5">
        <v>9.1253079119499425</v>
      </c>
      <c r="C118" s="5">
        <v>-0.25530791194994329</v>
      </c>
      <c r="D118" s="5">
        <v>-1.1534093272439783</v>
      </c>
    </row>
    <row r="119" spans="1:4" x14ac:dyDescent="0.3">
      <c r="A119" s="5">
        <v>95</v>
      </c>
      <c r="B119" s="5">
        <v>9.1356912577712102</v>
      </c>
      <c r="C119" s="5">
        <v>-9.5691257771211014E-2</v>
      </c>
      <c r="D119" s="5">
        <v>-0.43230618434834256</v>
      </c>
    </row>
    <row r="120" spans="1:4" x14ac:dyDescent="0.3">
      <c r="A120" s="5">
        <v>96</v>
      </c>
      <c r="B120" s="5">
        <v>9.1460746035924778</v>
      </c>
      <c r="C120" s="5">
        <v>0.20392539640752183</v>
      </c>
      <c r="D120" s="5">
        <v>0.92127757609203065</v>
      </c>
    </row>
    <row r="121" spans="1:4" x14ac:dyDescent="0.3">
      <c r="A121" s="5">
        <v>97</v>
      </c>
      <c r="B121" s="5">
        <v>9.1564579494137419</v>
      </c>
      <c r="C121" s="5">
        <v>-0.11645794941374277</v>
      </c>
      <c r="D121" s="5">
        <v>-0.52612425545141095</v>
      </c>
    </row>
    <row r="122" spans="1:4" x14ac:dyDescent="0.3">
      <c r="A122" s="5">
        <v>98</v>
      </c>
      <c r="B122" s="5">
        <v>9.1668412952350096</v>
      </c>
      <c r="C122" s="5">
        <v>3.3158704764989722E-2</v>
      </c>
      <c r="D122" s="5">
        <v>0.1498017004767446</v>
      </c>
    </row>
    <row r="123" spans="1:4" x14ac:dyDescent="0.3">
      <c r="A123" s="5">
        <v>99</v>
      </c>
      <c r="B123" s="5">
        <v>9.1772246410562772</v>
      </c>
      <c r="C123" s="5">
        <v>0.34277535894372235</v>
      </c>
      <c r="D123" s="5">
        <v>1.548562647884598</v>
      </c>
    </row>
    <row r="124" spans="1:4" x14ac:dyDescent="0.3">
      <c r="A124" s="5">
        <v>100</v>
      </c>
      <c r="B124" s="5">
        <v>9.1876079868775449</v>
      </c>
      <c r="C124" s="5">
        <v>0.10239201312245427</v>
      </c>
      <c r="D124" s="5">
        <v>0.46257831208098915</v>
      </c>
    </row>
    <row r="125" spans="1:4" x14ac:dyDescent="0.3">
      <c r="A125" s="5">
        <v>101</v>
      </c>
      <c r="B125" s="5">
        <v>9.1979913326988125</v>
      </c>
      <c r="C125" s="5">
        <v>2.0086673011867617E-3</v>
      </c>
      <c r="D125" s="5">
        <v>9.0745938221179941E-3</v>
      </c>
    </row>
    <row r="126" spans="1:4" x14ac:dyDescent="0.3">
      <c r="A126" s="5">
        <v>102</v>
      </c>
      <c r="B126" s="5">
        <v>9.2083746785200802</v>
      </c>
      <c r="C126" s="5">
        <v>0.20162532147991996</v>
      </c>
      <c r="D126" s="5">
        <v>0.91088648458768207</v>
      </c>
    </row>
    <row r="127" spans="1:4" x14ac:dyDescent="0.3">
      <c r="A127" s="5">
        <v>103</v>
      </c>
      <c r="B127" s="5">
        <v>9.2187580243413478</v>
      </c>
      <c r="C127" s="5">
        <v>0.35124197565865245</v>
      </c>
      <c r="D127" s="5">
        <v>1.5868124405158377</v>
      </c>
    </row>
    <row r="128" spans="1:4" x14ac:dyDescent="0.3">
      <c r="A128" s="5">
        <v>104</v>
      </c>
      <c r="B128" s="5">
        <v>9.2291413701626155</v>
      </c>
      <c r="C128" s="5">
        <v>0.30085862983738387</v>
      </c>
      <c r="D128" s="5">
        <v>1.3591946570943669</v>
      </c>
    </row>
    <row r="129" spans="1:4" x14ac:dyDescent="0.3">
      <c r="A129" s="5">
        <v>105</v>
      </c>
      <c r="B129" s="5">
        <v>9.2395247159838831</v>
      </c>
      <c r="C129" s="5">
        <v>8.0475284016117143E-2</v>
      </c>
      <c r="D129" s="5">
        <v>0.36356469522572649</v>
      </c>
    </row>
    <row r="130" spans="1:4" x14ac:dyDescent="0.3">
      <c r="A130" s="5">
        <v>106</v>
      </c>
      <c r="B130" s="5">
        <v>9.2499080618051508</v>
      </c>
      <c r="C130" s="5">
        <v>0.4500919381948485</v>
      </c>
      <c r="D130" s="5">
        <v>2.0333887644384605</v>
      </c>
    </row>
    <row r="131" spans="1:4" x14ac:dyDescent="0.3">
      <c r="A131" s="5">
        <v>107</v>
      </c>
      <c r="B131" s="5">
        <v>9.2602914076264149</v>
      </c>
      <c r="C131" s="5">
        <v>0.26970859237358447</v>
      </c>
      <c r="D131" s="5">
        <v>1.2184675504397564</v>
      </c>
    </row>
    <row r="132" spans="1:4" x14ac:dyDescent="0.3">
      <c r="A132" s="5">
        <v>108</v>
      </c>
      <c r="B132" s="5">
        <v>9.2706747534476825</v>
      </c>
      <c r="C132" s="5">
        <v>0.45932524655231788</v>
      </c>
      <c r="D132" s="5">
        <v>2.0751022542378403</v>
      </c>
    </row>
    <row r="133" spans="1:4" x14ac:dyDescent="0.3">
      <c r="A133" s="5">
        <v>109</v>
      </c>
      <c r="B133" s="5">
        <v>9.2810580992689502</v>
      </c>
      <c r="C133" s="5">
        <v>0.14894190073104951</v>
      </c>
      <c r="D133" s="5">
        <v>0.67287760966186294</v>
      </c>
    </row>
    <row r="134" spans="1:4" x14ac:dyDescent="0.3">
      <c r="A134" s="5">
        <v>110</v>
      </c>
      <c r="B134" s="5">
        <v>9.2914414450902179</v>
      </c>
      <c r="C134" s="5">
        <v>0.21855855490978193</v>
      </c>
      <c r="D134" s="5">
        <v>0.98738606985016963</v>
      </c>
    </row>
    <row r="135" spans="1:4" x14ac:dyDescent="0.3">
      <c r="A135" s="5">
        <v>111</v>
      </c>
      <c r="B135" s="5">
        <v>9.3018247909114855</v>
      </c>
      <c r="C135" s="5">
        <v>0.39817520908851378</v>
      </c>
      <c r="D135" s="5">
        <v>1.7988435866807655</v>
      </c>
    </row>
    <row r="136" spans="1:4" x14ac:dyDescent="0.3">
      <c r="A136" s="5">
        <v>112</v>
      </c>
      <c r="B136" s="5">
        <v>9.3122081367327532</v>
      </c>
      <c r="C136" s="5">
        <v>0.20779186326724641</v>
      </c>
      <c r="D136" s="5">
        <v>0.93874518571456533</v>
      </c>
    </row>
    <row r="137" spans="1:4" x14ac:dyDescent="0.3">
      <c r="A137" s="5">
        <v>113</v>
      </c>
      <c r="B137" s="5">
        <v>9.3225914825540208</v>
      </c>
      <c r="C137" s="5">
        <v>0.18740851744597897</v>
      </c>
      <c r="D137" s="5">
        <v>0.84665896319554301</v>
      </c>
    </row>
    <row r="138" spans="1:4" ht="14.5" thickBot="1" x14ac:dyDescent="0.35">
      <c r="A138" s="6">
        <v>114</v>
      </c>
      <c r="B138" s="6">
        <v>9.3329748283752885</v>
      </c>
      <c r="C138" s="6">
        <v>0.27702517162471096</v>
      </c>
      <c r="D138" s="6">
        <v>1.2515217973188097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A171-D9BC-4E5D-A768-03A57EFEF25A}">
  <dimension ref="A1:Z266"/>
  <sheetViews>
    <sheetView topLeftCell="J46" workbookViewId="0">
      <selection activeCell="B4" sqref="B4"/>
    </sheetView>
  </sheetViews>
  <sheetFormatPr defaultRowHeight="14" x14ac:dyDescent="0.3"/>
  <cols>
    <col min="2" max="3" width="8.6640625" style="9"/>
    <col min="6" max="6" width="11.75" customWidth="1"/>
    <col min="7" max="7" width="11.9140625" customWidth="1"/>
    <col min="8" max="8" width="11.4140625" customWidth="1"/>
    <col min="16" max="16" width="10.4140625" customWidth="1"/>
    <col min="17" max="17" width="11.33203125" customWidth="1"/>
    <col min="25" max="25" width="9.33203125" customWidth="1"/>
  </cols>
  <sheetData>
    <row r="1" spans="1:26" x14ac:dyDescent="0.3">
      <c r="A1" t="s">
        <v>15</v>
      </c>
      <c r="B1" s="9" t="s">
        <v>12</v>
      </c>
      <c r="C1" s="9" t="s">
        <v>13</v>
      </c>
      <c r="I1" t="s">
        <v>15</v>
      </c>
      <c r="J1" s="1" t="s">
        <v>8</v>
      </c>
      <c r="K1" s="1" t="s">
        <v>10</v>
      </c>
      <c r="L1" s="1" t="s">
        <v>14</v>
      </c>
      <c r="O1" s="7"/>
      <c r="P1" s="7" t="s">
        <v>4</v>
      </c>
      <c r="Q1" s="7" t="s">
        <v>9</v>
      </c>
      <c r="S1" t="s">
        <v>45</v>
      </c>
      <c r="T1" s="12" t="s">
        <v>46</v>
      </c>
      <c r="V1" t="s">
        <v>47</v>
      </c>
      <c r="W1" t="s">
        <v>46</v>
      </c>
      <c r="Y1" t="s">
        <v>48</v>
      </c>
      <c r="Z1" t="s">
        <v>46</v>
      </c>
    </row>
    <row r="2" spans="1:26" x14ac:dyDescent="0.3">
      <c r="A2" s="1">
        <v>1759</v>
      </c>
      <c r="B2" s="9">
        <v>6.3519999999999994</v>
      </c>
      <c r="C2" s="9">
        <v>8.0344444444444445</v>
      </c>
      <c r="I2" s="2">
        <v>1750</v>
      </c>
      <c r="J2" s="1">
        <v>7.88</v>
      </c>
      <c r="K2">
        <v>8.7200000000000006</v>
      </c>
      <c r="L2">
        <f>K2-J2</f>
        <v>0.84000000000000075</v>
      </c>
      <c r="O2" s="5" t="s">
        <v>4</v>
      </c>
      <c r="P2" s="5">
        <v>1</v>
      </c>
      <c r="Q2" s="5"/>
      <c r="S2" t="e">
        <v>#N/A</v>
      </c>
      <c r="T2" t="e">
        <v>#N/A</v>
      </c>
      <c r="V2" t="e">
        <v>#N/A</v>
      </c>
      <c r="W2" t="e">
        <v>#N/A</v>
      </c>
      <c r="Y2" t="e">
        <v>#N/A</v>
      </c>
      <c r="Z2" t="e">
        <v>#N/A</v>
      </c>
    </row>
    <row r="3" spans="1:26" ht="14.5" thickBot="1" x14ac:dyDescent="0.35">
      <c r="A3" s="1">
        <v>1760</v>
      </c>
      <c r="B3" s="9">
        <v>6.117</v>
      </c>
      <c r="C3" s="9">
        <v>7.9533333333333349</v>
      </c>
      <c r="I3" s="1">
        <v>1751</v>
      </c>
      <c r="J3" s="1">
        <v>8.6</v>
      </c>
      <c r="K3">
        <v>7.98</v>
      </c>
      <c r="L3">
        <f t="shared" ref="L3:L66" si="0">K3-J3</f>
        <v>-0.61999999999999922</v>
      </c>
      <c r="O3" s="6" t="s">
        <v>9</v>
      </c>
      <c r="P3" s="10">
        <v>0.57799581793990784</v>
      </c>
      <c r="Q3" s="6">
        <v>1</v>
      </c>
      <c r="S3" t="e">
        <v>#N/A</v>
      </c>
      <c r="T3" t="e">
        <v>#N/A</v>
      </c>
      <c r="V3">
        <f>J2</f>
        <v>7.88</v>
      </c>
      <c r="W3" t="e">
        <v>#N/A</v>
      </c>
      <c r="Y3" t="e">
        <v>#N/A</v>
      </c>
      <c r="Z3" t="e">
        <v>#N/A</v>
      </c>
    </row>
    <row r="4" spans="1:26" x14ac:dyDescent="0.3">
      <c r="A4" s="1">
        <v>1761</v>
      </c>
      <c r="B4" s="9">
        <v>6.0619999999999994</v>
      </c>
      <c r="C4" s="9">
        <v>7.8655555555555559</v>
      </c>
      <c r="I4" s="1">
        <v>1752</v>
      </c>
      <c r="J4" s="1">
        <v>0.36</v>
      </c>
      <c r="K4">
        <v>5.78</v>
      </c>
      <c r="L4">
        <f t="shared" si="0"/>
        <v>5.42</v>
      </c>
      <c r="S4" t="e">
        <v>#N/A</v>
      </c>
      <c r="T4" t="e">
        <v>#N/A</v>
      </c>
      <c r="V4">
        <f t="shared" ref="V4:V67" si="1">0.2*J3+0.8*V3</f>
        <v>8.0240000000000009</v>
      </c>
      <c r="W4" t="e">
        <v>#N/A</v>
      </c>
      <c r="Y4" t="e">
        <v>#N/A</v>
      </c>
      <c r="Z4" t="e">
        <v>#N/A</v>
      </c>
    </row>
    <row r="5" spans="1:26" x14ac:dyDescent="0.3">
      <c r="A5" s="1">
        <v>1762</v>
      </c>
      <c r="B5" s="9">
        <v>6.7679999999999989</v>
      </c>
      <c r="C5" s="9">
        <v>8.1977777777777785</v>
      </c>
      <c r="I5" s="1">
        <v>1753</v>
      </c>
      <c r="J5" s="1">
        <v>7.35</v>
      </c>
      <c r="K5">
        <v>8.39</v>
      </c>
      <c r="L5">
        <f t="shared" si="0"/>
        <v>1.0400000000000009</v>
      </c>
      <c r="S5" t="e">
        <v>#N/A</v>
      </c>
      <c r="T5" t="e">
        <v>#N/A</v>
      </c>
      <c r="V5">
        <f t="shared" si="1"/>
        <v>6.491200000000001</v>
      </c>
      <c r="W5" t="e">
        <v>#N/A</v>
      </c>
      <c r="Y5" t="e">
        <v>#N/A</v>
      </c>
      <c r="Z5" t="e">
        <v>#N/A</v>
      </c>
    </row>
    <row r="6" spans="1:26" x14ac:dyDescent="0.3">
      <c r="A6" s="1">
        <v>1763</v>
      </c>
      <c r="B6" s="9">
        <v>6.5319999999999991</v>
      </c>
      <c r="C6" s="9">
        <v>8.2222222222222214</v>
      </c>
      <c r="I6" s="1">
        <v>1754</v>
      </c>
      <c r="J6" s="1">
        <v>7.75</v>
      </c>
      <c r="K6">
        <v>8.4700000000000006</v>
      </c>
      <c r="L6">
        <f t="shared" si="0"/>
        <v>0.72000000000000064</v>
      </c>
      <c r="N6">
        <f>_xlfn.FORECAST.ETS(2014,J2:J265,I2:I265,,1)</f>
        <v>9.0943274437066819</v>
      </c>
      <c r="S6" t="e">
        <v>#N/A</v>
      </c>
      <c r="T6" t="e">
        <v>#N/A</v>
      </c>
      <c r="V6">
        <f t="shared" si="1"/>
        <v>6.6629600000000009</v>
      </c>
      <c r="W6">
        <f t="shared" ref="W6:W69" si="2">SQRT(SUMXMY2(J3:J5,V3:V5)/3)</f>
        <v>4.4718688651017784</v>
      </c>
      <c r="Y6" t="e">
        <v>#N/A</v>
      </c>
      <c r="Z6" t="e">
        <v>#N/A</v>
      </c>
    </row>
    <row r="7" spans="1:26" x14ac:dyDescent="0.3">
      <c r="A7" s="1">
        <v>1764</v>
      </c>
      <c r="B7" s="9">
        <v>6.4930000000000003</v>
      </c>
      <c r="C7" s="9">
        <v>8.1144444444444446</v>
      </c>
      <c r="I7" s="1">
        <v>1755</v>
      </c>
      <c r="J7" s="1">
        <v>4.28</v>
      </c>
      <c r="K7">
        <v>8.36</v>
      </c>
      <c r="L7">
        <f t="shared" si="0"/>
        <v>4.0799999999999992</v>
      </c>
      <c r="S7" t="e">
        <v>#N/A</v>
      </c>
      <c r="T7" t="e">
        <v>#N/A</v>
      </c>
      <c r="V7">
        <f t="shared" si="1"/>
        <v>6.8803680000000007</v>
      </c>
      <c r="W7">
        <f t="shared" si="2"/>
        <v>4.4965204844635149</v>
      </c>
      <c r="Y7" t="e">
        <v>#N/A</v>
      </c>
      <c r="Z7" t="e">
        <v>#N/A</v>
      </c>
    </row>
    <row r="8" spans="1:26" x14ac:dyDescent="0.3">
      <c r="A8" s="1">
        <v>1765</v>
      </c>
      <c r="B8" s="9">
        <v>6.7379999999999995</v>
      </c>
      <c r="C8" s="9">
        <v>8.1188888888888897</v>
      </c>
      <c r="I8" s="1">
        <v>1756</v>
      </c>
      <c r="J8" s="1">
        <v>7.76</v>
      </c>
      <c r="K8">
        <v>8.85</v>
      </c>
      <c r="L8">
        <f t="shared" si="0"/>
        <v>1.0899999999999999</v>
      </c>
      <c r="N8" s="14">
        <f>_xlfn.FORECAST.ETS(2014,K2:K265,I2:I265)</f>
        <v>9.5832099074838055</v>
      </c>
      <c r="S8" t="e">
        <v>#N/A</v>
      </c>
      <c r="T8" t="e">
        <v>#N/A</v>
      </c>
      <c r="V8">
        <f t="shared" si="1"/>
        <v>6.3602944000000008</v>
      </c>
      <c r="W8">
        <f t="shared" si="2"/>
        <v>1.7010885864669127</v>
      </c>
      <c r="Y8" t="e">
        <v>#N/A</v>
      </c>
      <c r="Z8" t="e">
        <v>#N/A</v>
      </c>
    </row>
    <row r="9" spans="1:26" x14ac:dyDescent="0.3">
      <c r="A9" s="1">
        <v>1766</v>
      </c>
      <c r="B9" s="9">
        <v>6.758</v>
      </c>
      <c r="C9" s="9">
        <v>8.0522222222222215</v>
      </c>
      <c r="I9" s="1">
        <v>1757</v>
      </c>
      <c r="J9" s="1">
        <v>6.65</v>
      </c>
      <c r="K9">
        <v>9.02</v>
      </c>
      <c r="L9">
        <f t="shared" si="0"/>
        <v>2.3699999999999992</v>
      </c>
      <c r="N9" s="15">
        <f>N8-Y266</f>
        <v>9.1276543519282498</v>
      </c>
      <c r="S9" t="e">
        <v>#N/A</v>
      </c>
      <c r="T9" t="e">
        <v>#N/A</v>
      </c>
      <c r="V9">
        <f t="shared" si="1"/>
        <v>6.6402355200000009</v>
      </c>
      <c r="W9">
        <f t="shared" si="2"/>
        <v>1.8168420830014698</v>
      </c>
      <c r="Y9" t="e">
        <v>#N/A</v>
      </c>
      <c r="Z9" t="e">
        <v>#N/A</v>
      </c>
    </row>
    <row r="10" spans="1:26" x14ac:dyDescent="0.3">
      <c r="A10" s="1">
        <v>1767</v>
      </c>
      <c r="B10" s="9">
        <v>6.7209999999999992</v>
      </c>
      <c r="C10" s="9">
        <v>7.9844444444444447</v>
      </c>
      <c r="I10" s="1">
        <v>1758</v>
      </c>
      <c r="J10" s="1">
        <v>6.09</v>
      </c>
      <c r="K10">
        <v>6.74</v>
      </c>
      <c r="L10">
        <f t="shared" si="0"/>
        <v>0.65000000000000036</v>
      </c>
      <c r="S10" t="e">
        <v>#N/A</v>
      </c>
      <c r="T10" t="e">
        <v>#N/A</v>
      </c>
      <c r="V10">
        <f t="shared" si="1"/>
        <v>6.6421884160000015</v>
      </c>
      <c r="W10">
        <f t="shared" si="2"/>
        <v>1.7050107377144805</v>
      </c>
      <c r="Y10" t="e">
        <v>#N/A</v>
      </c>
      <c r="Z10" t="e">
        <v>#N/A</v>
      </c>
    </row>
    <row r="11" spans="1:26" x14ac:dyDescent="0.3">
      <c r="A11" s="1">
        <v>1768</v>
      </c>
      <c r="B11" s="9">
        <v>6.7860000000000014</v>
      </c>
      <c r="C11" s="9">
        <v>8.1488888888888891</v>
      </c>
      <c r="I11" s="1">
        <v>1759</v>
      </c>
      <c r="J11" s="1">
        <v>6.8</v>
      </c>
      <c r="K11">
        <v>7.99</v>
      </c>
      <c r="L11">
        <f t="shared" si="0"/>
        <v>1.1900000000000004</v>
      </c>
      <c r="S11">
        <f t="shared" ref="S11:S74" si="3">AVERAGE(J2:J11)</f>
        <v>6.3519999999999994</v>
      </c>
      <c r="T11" t="e">
        <v>#N/A</v>
      </c>
      <c r="V11">
        <f t="shared" si="1"/>
        <v>6.5317507328000017</v>
      </c>
      <c r="W11">
        <f t="shared" si="2"/>
        <v>0.86875066590010319</v>
      </c>
      <c r="Y11">
        <f t="shared" ref="Y11:Y74" si="4">AVERAGE(L2:L11)</f>
        <v>1.6780000000000002</v>
      </c>
      <c r="Z11" t="e">
        <v>#N/A</v>
      </c>
    </row>
    <row r="12" spans="1:26" x14ac:dyDescent="0.3">
      <c r="A12" s="1">
        <v>1769</v>
      </c>
      <c r="B12" s="9">
        <v>6.8</v>
      </c>
      <c r="C12" s="9">
        <v>8.0144444444444431</v>
      </c>
      <c r="I12" s="1">
        <v>1760</v>
      </c>
      <c r="J12" s="1">
        <v>5.53</v>
      </c>
      <c r="K12">
        <v>7.19</v>
      </c>
      <c r="L12">
        <f t="shared" si="0"/>
        <v>1.6600000000000001</v>
      </c>
      <c r="S12">
        <f t="shared" si="3"/>
        <v>6.117</v>
      </c>
      <c r="T12" t="e">
        <v>#N/A</v>
      </c>
      <c r="V12">
        <f t="shared" si="1"/>
        <v>6.5854005862400022</v>
      </c>
      <c r="W12">
        <f t="shared" si="2"/>
        <v>0.35447851894842058</v>
      </c>
      <c r="Y12">
        <f t="shared" si="4"/>
        <v>1.7600000000000002</v>
      </c>
      <c r="Z12" t="e">
        <v>#N/A</v>
      </c>
    </row>
    <row r="13" spans="1:26" ht="14.5" thickBot="1" x14ac:dyDescent="0.35">
      <c r="A13" s="1">
        <v>1770</v>
      </c>
      <c r="B13" s="9">
        <v>6.9459999999999997</v>
      </c>
      <c r="C13" s="9">
        <v>8.07</v>
      </c>
      <c r="I13" s="1">
        <v>1761</v>
      </c>
      <c r="J13" s="1">
        <v>8.0500000000000007</v>
      </c>
      <c r="K13">
        <v>8.77</v>
      </c>
      <c r="L13">
        <f t="shared" si="0"/>
        <v>0.71999999999999886</v>
      </c>
      <c r="S13">
        <f t="shared" si="3"/>
        <v>6.0619999999999994</v>
      </c>
      <c r="T13" t="e">
        <v>#N/A</v>
      </c>
      <c r="V13">
        <f t="shared" si="1"/>
        <v>6.3743204689920017</v>
      </c>
      <c r="W13">
        <f t="shared" si="2"/>
        <v>0.70492082618160423</v>
      </c>
      <c r="Y13">
        <f t="shared" si="4"/>
        <v>1.8940000000000001</v>
      </c>
      <c r="Z13" t="e">
        <v>#N/A</v>
      </c>
    </row>
    <row r="14" spans="1:26" x14ac:dyDescent="0.3">
      <c r="A14" s="1">
        <v>1771</v>
      </c>
      <c r="B14" s="9">
        <v>6.9130000000000011</v>
      </c>
      <c r="C14" s="9">
        <v>7.9499999999999993</v>
      </c>
      <c r="F14" s="7"/>
      <c r="G14" s="7" t="s">
        <v>12</v>
      </c>
      <c r="H14" s="7" t="s">
        <v>13</v>
      </c>
      <c r="I14" s="1">
        <v>1762</v>
      </c>
      <c r="J14" s="1">
        <v>7.42</v>
      </c>
      <c r="K14">
        <v>8.61</v>
      </c>
      <c r="L14">
        <f t="shared" si="0"/>
        <v>1.1899999999999995</v>
      </c>
      <c r="S14">
        <f t="shared" si="3"/>
        <v>6.7679999999999989</v>
      </c>
      <c r="T14" t="e">
        <v>#N/A</v>
      </c>
      <c r="V14">
        <f t="shared" si="1"/>
        <v>6.7094563751936018</v>
      </c>
      <c r="W14">
        <f t="shared" si="2"/>
        <v>1.1537951807590263</v>
      </c>
      <c r="Y14">
        <f t="shared" si="4"/>
        <v>1.4709999999999999</v>
      </c>
      <c r="Z14" t="e">
        <v>#N/A</v>
      </c>
    </row>
    <row r="15" spans="1:26" x14ac:dyDescent="0.3">
      <c r="A15" s="1">
        <v>1772</v>
      </c>
      <c r="B15" s="9">
        <v>6.9150000000000009</v>
      </c>
      <c r="C15" s="9">
        <v>7.865555555555555</v>
      </c>
      <c r="F15" s="5" t="s">
        <v>12</v>
      </c>
      <c r="G15" s="5">
        <v>1</v>
      </c>
      <c r="H15" s="5"/>
      <c r="I15" s="1">
        <v>1763</v>
      </c>
      <c r="J15" s="1">
        <v>4.99</v>
      </c>
      <c r="K15">
        <v>7.5</v>
      </c>
      <c r="L15">
        <f t="shared" si="0"/>
        <v>2.5099999999999998</v>
      </c>
      <c r="S15">
        <f t="shared" si="3"/>
        <v>6.5319999999999991</v>
      </c>
      <c r="T15" t="e">
        <v>#N/A</v>
      </c>
      <c r="V15">
        <f t="shared" si="1"/>
        <v>6.8515651001548816</v>
      </c>
      <c r="W15">
        <f t="shared" si="2"/>
        <v>1.2147214400604971</v>
      </c>
      <c r="Y15">
        <f t="shared" si="4"/>
        <v>1.6179999999999997</v>
      </c>
      <c r="Z15" t="e">
        <v>#N/A</v>
      </c>
    </row>
    <row r="16" spans="1:26" ht="14.5" thickBot="1" x14ac:dyDescent="0.35">
      <c r="A16" s="1">
        <v>1773</v>
      </c>
      <c r="B16" s="9">
        <v>7.2129999999999992</v>
      </c>
      <c r="C16" s="9">
        <v>7.942222222222223</v>
      </c>
      <c r="F16" s="6" t="s">
        <v>13</v>
      </c>
      <c r="G16" s="10">
        <v>0.79641317534285749</v>
      </c>
      <c r="H16" s="6">
        <v>1</v>
      </c>
      <c r="I16" s="1">
        <v>1764</v>
      </c>
      <c r="J16" s="1">
        <v>7.36</v>
      </c>
      <c r="K16">
        <v>8.4</v>
      </c>
      <c r="L16">
        <f t="shared" si="0"/>
        <v>1.04</v>
      </c>
      <c r="S16">
        <f t="shared" si="3"/>
        <v>6.4930000000000003</v>
      </c>
      <c r="T16" t="e">
        <v>#N/A</v>
      </c>
      <c r="V16">
        <f t="shared" si="1"/>
        <v>6.4792520801239055</v>
      </c>
      <c r="W16">
        <f t="shared" si="2"/>
        <v>1.5031299295699465</v>
      </c>
      <c r="Y16">
        <f t="shared" si="4"/>
        <v>1.6499999999999997</v>
      </c>
      <c r="Z16" t="e">
        <v>#N/A</v>
      </c>
    </row>
    <row r="17" spans="1:26" x14ac:dyDescent="0.3">
      <c r="A17" s="1">
        <v>1774</v>
      </c>
      <c r="B17" s="9">
        <v>7.2119999999999989</v>
      </c>
      <c r="C17" s="9">
        <v>7.9222222222222216</v>
      </c>
      <c r="I17" s="1">
        <v>1765</v>
      </c>
      <c r="J17" s="1">
        <v>6.73</v>
      </c>
      <c r="K17">
        <v>8.25</v>
      </c>
      <c r="L17">
        <f t="shared" si="0"/>
        <v>1.5199999999999996</v>
      </c>
      <c r="S17">
        <f t="shared" si="3"/>
        <v>6.7379999999999995</v>
      </c>
      <c r="T17" t="e">
        <v>#N/A</v>
      </c>
      <c r="V17">
        <f t="shared" si="1"/>
        <v>6.6554016640991254</v>
      </c>
      <c r="W17">
        <f t="shared" si="2"/>
        <v>1.2577776384339876</v>
      </c>
      <c r="Y17">
        <f t="shared" si="4"/>
        <v>1.3939999999999997</v>
      </c>
      <c r="Z17" t="e">
        <v>#N/A</v>
      </c>
    </row>
    <row r="18" spans="1:26" x14ac:dyDescent="0.3">
      <c r="A18" s="1">
        <v>1775</v>
      </c>
      <c r="B18" s="9">
        <v>7.3469999999999995</v>
      </c>
      <c r="C18" s="9">
        <v>7.98</v>
      </c>
      <c r="I18" s="1">
        <v>1766</v>
      </c>
      <c r="J18" s="1">
        <v>7.96</v>
      </c>
      <c r="K18">
        <v>8.41</v>
      </c>
      <c r="L18">
        <f t="shared" si="0"/>
        <v>0.45000000000000018</v>
      </c>
      <c r="S18">
        <f t="shared" si="3"/>
        <v>6.758</v>
      </c>
      <c r="T18" t="e">
        <v>#N/A</v>
      </c>
      <c r="V18">
        <f t="shared" si="1"/>
        <v>6.6703213312793004</v>
      </c>
      <c r="W18">
        <f t="shared" si="2"/>
        <v>1.1897767902986258</v>
      </c>
      <c r="Y18">
        <f t="shared" si="4"/>
        <v>1.3299999999999996</v>
      </c>
      <c r="Z18" t="e">
        <v>#N/A</v>
      </c>
    </row>
    <row r="19" spans="1:26" x14ac:dyDescent="0.3">
      <c r="A19" s="1">
        <v>1776</v>
      </c>
      <c r="B19" s="9">
        <v>7.234</v>
      </c>
      <c r="C19" s="9">
        <v>8.0655555555555551</v>
      </c>
      <c r="I19" s="1">
        <v>1767</v>
      </c>
      <c r="J19" s="1">
        <v>6.28</v>
      </c>
      <c r="K19">
        <v>8.2200000000000006</v>
      </c>
      <c r="L19">
        <f t="shared" si="0"/>
        <v>1.9400000000000004</v>
      </c>
      <c r="S19">
        <f t="shared" si="3"/>
        <v>6.7209999999999992</v>
      </c>
      <c r="T19" t="e">
        <v>#N/A</v>
      </c>
      <c r="V19">
        <f t="shared" si="1"/>
        <v>6.9282570650234412</v>
      </c>
      <c r="W19">
        <f t="shared" si="2"/>
        <v>0.90269095461633375</v>
      </c>
      <c r="Y19">
        <f t="shared" si="4"/>
        <v>1.2870000000000001</v>
      </c>
      <c r="Z19" t="e">
        <v>#N/A</v>
      </c>
    </row>
    <row r="20" spans="1:26" x14ac:dyDescent="0.3">
      <c r="A20" s="1">
        <v>1777</v>
      </c>
      <c r="B20" s="9">
        <v>7.2620000000000005</v>
      </c>
      <c r="C20" s="9">
        <v>8.0744444444444454</v>
      </c>
      <c r="I20" s="1">
        <v>1768</v>
      </c>
      <c r="J20" s="1">
        <v>6.74</v>
      </c>
      <c r="K20">
        <v>6.78</v>
      </c>
      <c r="L20">
        <f t="shared" si="0"/>
        <v>4.0000000000000036E-2</v>
      </c>
      <c r="S20">
        <f t="shared" si="3"/>
        <v>6.7860000000000014</v>
      </c>
      <c r="T20">
        <f t="shared" ref="T20:T83" si="5">SQRT(SUMXMY2(J11:J20,S11:S20)/10)</f>
        <v>0.98455263952721217</v>
      </c>
      <c r="V20">
        <f t="shared" si="1"/>
        <v>6.7986056520187539</v>
      </c>
      <c r="W20">
        <f t="shared" si="2"/>
        <v>0.83448051757269559</v>
      </c>
      <c r="Y20">
        <f t="shared" si="4"/>
        <v>1.2259999999999998</v>
      </c>
      <c r="Z20">
        <f t="shared" ref="Z20:Z83" si="6">SQRT(SUMXMY2(L11:L20,Y11:Y20)/10)</f>
        <v>0.74137885052110841</v>
      </c>
    </row>
    <row r="21" spans="1:26" x14ac:dyDescent="0.3">
      <c r="A21" s="1">
        <v>1778</v>
      </c>
      <c r="B21" s="9">
        <v>7.0629999999999997</v>
      </c>
      <c r="C21" s="9">
        <v>8.2388888888888889</v>
      </c>
      <c r="I21" s="1">
        <v>1769</v>
      </c>
      <c r="J21" s="1">
        <v>6.94</v>
      </c>
      <c r="K21">
        <v>7.69</v>
      </c>
      <c r="L21">
        <f t="shared" si="0"/>
        <v>0.75</v>
      </c>
      <c r="S21">
        <f t="shared" si="3"/>
        <v>6.8</v>
      </c>
      <c r="T21">
        <f t="shared" si="5"/>
        <v>0.97531200136161578</v>
      </c>
      <c r="V21">
        <f t="shared" si="1"/>
        <v>6.7868845216150033</v>
      </c>
      <c r="W21">
        <f t="shared" si="2"/>
        <v>0.834054936910542</v>
      </c>
      <c r="Y21">
        <f t="shared" si="4"/>
        <v>1.1819999999999997</v>
      </c>
      <c r="Z21">
        <f t="shared" si="6"/>
        <v>0.73789606314168688</v>
      </c>
    </row>
    <row r="22" spans="1:26" x14ac:dyDescent="0.3">
      <c r="A22" s="1">
        <v>1779</v>
      </c>
      <c r="B22" s="9">
        <v>6.1379999999999999</v>
      </c>
      <c r="C22" s="9">
        <v>8.3333333333333339</v>
      </c>
      <c r="I22" s="1">
        <v>1770</v>
      </c>
      <c r="J22" s="1">
        <v>6.99</v>
      </c>
      <c r="K22">
        <v>7.69</v>
      </c>
      <c r="L22">
        <f t="shared" si="0"/>
        <v>0.70000000000000018</v>
      </c>
      <c r="S22">
        <f t="shared" si="3"/>
        <v>6.9459999999999997</v>
      </c>
      <c r="T22">
        <f t="shared" si="5"/>
        <v>0.95758560974985452</v>
      </c>
      <c r="V22">
        <f t="shared" si="1"/>
        <v>6.8175076172920033</v>
      </c>
      <c r="W22">
        <f t="shared" si="2"/>
        <v>0.38605534772551958</v>
      </c>
      <c r="Y22">
        <f t="shared" si="4"/>
        <v>1.0859999999999996</v>
      </c>
      <c r="Z22">
        <f t="shared" si="6"/>
        <v>0.74725511038734305</v>
      </c>
    </row>
    <row r="23" spans="1:26" x14ac:dyDescent="0.3">
      <c r="A23" s="1">
        <v>1780</v>
      </c>
      <c r="B23" s="9">
        <v>6.043333333333333</v>
      </c>
      <c r="C23" s="9">
        <v>8.4766666666666666</v>
      </c>
      <c r="I23" s="1">
        <v>1771</v>
      </c>
      <c r="J23" s="1">
        <v>7.72</v>
      </c>
      <c r="K23">
        <v>7.85</v>
      </c>
      <c r="L23">
        <f t="shared" si="0"/>
        <v>0.12999999999999989</v>
      </c>
      <c r="S23">
        <f t="shared" si="3"/>
        <v>6.9130000000000011</v>
      </c>
      <c r="T23">
        <f t="shared" si="5"/>
        <v>0.76608139254259366</v>
      </c>
      <c r="V23">
        <f t="shared" si="1"/>
        <v>6.8520060938336034</v>
      </c>
      <c r="W23">
        <f t="shared" si="2"/>
        <v>0.13739552911441699</v>
      </c>
      <c r="Y23">
        <f t="shared" si="4"/>
        <v>1.0269999999999997</v>
      </c>
      <c r="Z23">
        <f t="shared" si="6"/>
        <v>0.707830134990027</v>
      </c>
    </row>
    <row r="24" spans="1:26" x14ac:dyDescent="0.3">
      <c r="A24" s="1">
        <v>1781</v>
      </c>
      <c r="B24" s="9">
        <v>6.0311111111111106</v>
      </c>
      <c r="C24" s="9">
        <v>8.6522222222222229</v>
      </c>
      <c r="I24" s="1">
        <v>1772</v>
      </c>
      <c r="J24" s="1">
        <v>7.44</v>
      </c>
      <c r="K24">
        <v>8.19</v>
      </c>
      <c r="L24">
        <f t="shared" si="0"/>
        <v>0.74999999999999911</v>
      </c>
      <c r="S24">
        <f t="shared" si="3"/>
        <v>6.9150000000000009</v>
      </c>
      <c r="T24">
        <f t="shared" si="5"/>
        <v>0.75626238832828341</v>
      </c>
      <c r="V24">
        <f t="shared" si="1"/>
        <v>7.0256048750668825</v>
      </c>
      <c r="W24">
        <f t="shared" si="2"/>
        <v>0.51852720692211429</v>
      </c>
      <c r="Y24">
        <f t="shared" si="4"/>
        <v>0.98299999999999987</v>
      </c>
      <c r="Z24">
        <f t="shared" si="6"/>
        <v>0.7060851931601454</v>
      </c>
    </row>
    <row r="25" spans="1:26" x14ac:dyDescent="0.3">
      <c r="A25" s="1">
        <v>1782</v>
      </c>
      <c r="B25" s="9">
        <v>5.9799999999999995</v>
      </c>
      <c r="C25" s="9">
        <v>8.6422222222222231</v>
      </c>
      <c r="I25" s="1">
        <v>1773</v>
      </c>
      <c r="J25" s="1">
        <v>7.97</v>
      </c>
      <c r="K25">
        <v>8.2200000000000006</v>
      </c>
      <c r="L25">
        <f t="shared" si="0"/>
        <v>0.25000000000000089</v>
      </c>
      <c r="S25">
        <f t="shared" si="3"/>
        <v>7.2129999999999992</v>
      </c>
      <c r="T25">
        <f t="shared" si="5"/>
        <v>0.62566868229119454</v>
      </c>
      <c r="V25">
        <f t="shared" si="1"/>
        <v>7.1084839000535069</v>
      </c>
      <c r="W25">
        <f t="shared" si="2"/>
        <v>0.56417797511146417</v>
      </c>
      <c r="Y25">
        <f t="shared" si="4"/>
        <v>0.75700000000000001</v>
      </c>
      <c r="Z25">
        <f t="shared" si="6"/>
        <v>0.66685440689853714</v>
      </c>
    </row>
    <row r="26" spans="1:26" x14ac:dyDescent="0.3">
      <c r="A26" s="1">
        <v>1783</v>
      </c>
      <c r="B26" s="9">
        <v>5.8322222222222218</v>
      </c>
      <c r="C26" s="9">
        <v>8.6066666666666674</v>
      </c>
      <c r="I26" s="1">
        <v>1774</v>
      </c>
      <c r="J26" s="1">
        <v>7.35</v>
      </c>
      <c r="K26">
        <v>8.77</v>
      </c>
      <c r="L26">
        <f t="shared" si="0"/>
        <v>1.42</v>
      </c>
      <c r="S26">
        <f t="shared" si="3"/>
        <v>7.2119999999999989</v>
      </c>
      <c r="T26">
        <f t="shared" si="5"/>
        <v>0.56408935462389265</v>
      </c>
      <c r="V26">
        <f t="shared" si="1"/>
        <v>7.280787120042806</v>
      </c>
      <c r="W26">
        <f t="shared" si="2"/>
        <v>0.74550804403828053</v>
      </c>
      <c r="Y26">
        <f t="shared" si="4"/>
        <v>0.79500000000000004</v>
      </c>
      <c r="Z26">
        <f t="shared" si="6"/>
        <v>0.66824194720175989</v>
      </c>
    </row>
    <row r="27" spans="1:26" x14ac:dyDescent="0.3">
      <c r="A27" s="1">
        <v>1784</v>
      </c>
      <c r="B27" s="9">
        <v>5.7088888888888896</v>
      </c>
      <c r="C27" s="9">
        <v>8.4855555555555569</v>
      </c>
      <c r="I27" s="1">
        <v>1775</v>
      </c>
      <c r="J27" s="1">
        <v>8.08</v>
      </c>
      <c r="K27">
        <v>9.18</v>
      </c>
      <c r="L27">
        <f t="shared" si="0"/>
        <v>1.0999999999999996</v>
      </c>
      <c r="S27">
        <f t="shared" si="3"/>
        <v>7.3469999999999995</v>
      </c>
      <c r="T27">
        <f t="shared" si="5"/>
        <v>0.60985186725958274</v>
      </c>
      <c r="V27">
        <f t="shared" si="1"/>
        <v>7.2946296960342449</v>
      </c>
      <c r="W27">
        <f t="shared" si="2"/>
        <v>0.55339067959484067</v>
      </c>
      <c r="Y27">
        <f t="shared" si="4"/>
        <v>0.753</v>
      </c>
      <c r="Z27">
        <f t="shared" si="6"/>
        <v>0.67601819502140592</v>
      </c>
    </row>
    <row r="28" spans="1:26" x14ac:dyDescent="0.3">
      <c r="A28" s="1">
        <v>1785</v>
      </c>
      <c r="B28" s="9">
        <v>5.5133333333333336</v>
      </c>
      <c r="C28" s="9">
        <v>8.3388888888888886</v>
      </c>
      <c r="I28" s="1">
        <v>1776</v>
      </c>
      <c r="J28" s="1">
        <v>6.83</v>
      </c>
      <c r="K28">
        <v>8.3000000000000007</v>
      </c>
      <c r="L28">
        <f t="shared" si="0"/>
        <v>1.4700000000000006</v>
      </c>
      <c r="S28">
        <f t="shared" si="3"/>
        <v>7.234</v>
      </c>
      <c r="T28">
        <f t="shared" si="5"/>
        <v>0.49372107510212671</v>
      </c>
      <c r="V28">
        <f t="shared" si="1"/>
        <v>7.4517037568273956</v>
      </c>
      <c r="W28">
        <f t="shared" si="2"/>
        <v>0.67424202567778457</v>
      </c>
      <c r="Y28">
        <f t="shared" si="4"/>
        <v>0.85500000000000009</v>
      </c>
      <c r="Z28">
        <f t="shared" si="6"/>
        <v>0.64605193289703866</v>
      </c>
    </row>
    <row r="29" spans="1:26" x14ac:dyDescent="0.3">
      <c r="A29" s="1">
        <v>1786</v>
      </c>
      <c r="B29" s="9">
        <v>5.5111111111111111</v>
      </c>
      <c r="C29" s="9">
        <v>8.2344444444444438</v>
      </c>
      <c r="I29" s="1">
        <v>1777</v>
      </c>
      <c r="J29" s="1">
        <v>6.56</v>
      </c>
      <c r="K29">
        <v>8.26</v>
      </c>
      <c r="L29">
        <f t="shared" si="0"/>
        <v>1.7000000000000002</v>
      </c>
      <c r="S29">
        <f t="shared" si="3"/>
        <v>7.2620000000000005</v>
      </c>
      <c r="T29">
        <f t="shared" si="5"/>
        <v>0.52306099070758472</v>
      </c>
      <c r="V29">
        <f t="shared" si="1"/>
        <v>7.3273630054619172</v>
      </c>
      <c r="W29">
        <f t="shared" si="2"/>
        <v>0.57968741529567147</v>
      </c>
      <c r="Y29">
        <f t="shared" si="4"/>
        <v>0.83100000000000007</v>
      </c>
      <c r="Z29">
        <f t="shared" si="6"/>
        <v>0.67101289108332318</v>
      </c>
    </row>
    <row r="30" spans="1:26" x14ac:dyDescent="0.3">
      <c r="A30" s="1">
        <v>1787</v>
      </c>
      <c r="B30" s="9">
        <v>5.5388888888888896</v>
      </c>
      <c r="C30" s="9">
        <v>8.2344444444444438</v>
      </c>
      <c r="I30" s="1">
        <v>1778</v>
      </c>
      <c r="J30" s="1">
        <v>4.75</v>
      </c>
      <c r="K30">
        <v>8.5399999999999991</v>
      </c>
      <c r="L30">
        <f t="shared" si="0"/>
        <v>3.7899999999999991</v>
      </c>
      <c r="S30">
        <f t="shared" si="3"/>
        <v>7.0629999999999997</v>
      </c>
      <c r="T30">
        <f t="shared" si="5"/>
        <v>0.89909849293611876</v>
      </c>
      <c r="V30">
        <f t="shared" si="1"/>
        <v>7.1738904043695344</v>
      </c>
      <c r="W30">
        <f t="shared" si="2"/>
        <v>0.72850716257199721</v>
      </c>
      <c r="Y30">
        <f t="shared" si="4"/>
        <v>1.206</v>
      </c>
      <c r="Z30">
        <f t="shared" si="6"/>
        <v>0.98858702196619974</v>
      </c>
    </row>
    <row r="31" spans="1:26" x14ac:dyDescent="0.3">
      <c r="A31" s="1">
        <v>1788</v>
      </c>
      <c r="B31" s="9">
        <v>5.855555555555557</v>
      </c>
      <c r="C31" s="9">
        <v>8.1777777777777771</v>
      </c>
      <c r="I31" s="1">
        <v>1779</v>
      </c>
      <c r="J31" s="1">
        <v>-2.31</v>
      </c>
      <c r="K31">
        <v>8.98</v>
      </c>
      <c r="L31">
        <f t="shared" si="0"/>
        <v>11.290000000000001</v>
      </c>
      <c r="S31">
        <f t="shared" si="3"/>
        <v>6.1379999999999999</v>
      </c>
      <c r="T31">
        <f t="shared" si="5"/>
        <v>2.8183840228045578</v>
      </c>
      <c r="V31">
        <f t="shared" si="1"/>
        <v>6.6891123234956282</v>
      </c>
      <c r="W31">
        <f t="shared" si="2"/>
        <v>1.5111371254565824</v>
      </c>
      <c r="Y31">
        <f t="shared" si="4"/>
        <v>2.2600000000000002</v>
      </c>
      <c r="Z31">
        <f t="shared" si="6"/>
        <v>3.0187301800591588</v>
      </c>
    </row>
    <row r="32" spans="1:26" x14ac:dyDescent="0.3">
      <c r="A32" s="1">
        <v>1789</v>
      </c>
      <c r="B32" s="9">
        <v>6.9177777777777782</v>
      </c>
      <c r="C32" s="9">
        <v>8.1188888888888879</v>
      </c>
      <c r="I32" s="1">
        <v>1780</v>
      </c>
      <c r="J32" s="13"/>
      <c r="K32">
        <v>9.43</v>
      </c>
      <c r="S32">
        <f t="shared" si="3"/>
        <v>6.043333333333333</v>
      </c>
      <c r="T32">
        <f t="shared" si="5"/>
        <v>2.8183496766725029</v>
      </c>
      <c r="V32">
        <f t="shared" si="1"/>
        <v>4.889289858796503</v>
      </c>
      <c r="W32">
        <f t="shared" si="2"/>
        <v>5.3990157524446722</v>
      </c>
      <c r="Y32">
        <f t="shared" si="4"/>
        <v>2.4333333333333331</v>
      </c>
      <c r="Z32">
        <f t="shared" si="6"/>
        <v>3.0162613116240444</v>
      </c>
    </row>
    <row r="33" spans="1:26" x14ac:dyDescent="0.3">
      <c r="A33" s="1">
        <v>1790</v>
      </c>
      <c r="B33" s="9">
        <v>6.9480000000000004</v>
      </c>
      <c r="C33" s="9">
        <v>7.9966666666666661</v>
      </c>
      <c r="I33" s="1">
        <v>1781</v>
      </c>
      <c r="J33" s="1">
        <v>7.61</v>
      </c>
      <c r="K33">
        <v>8.1</v>
      </c>
      <c r="L33">
        <f t="shared" si="0"/>
        <v>0.48999999999999932</v>
      </c>
      <c r="S33">
        <f t="shared" si="3"/>
        <v>6.0311111111111106</v>
      </c>
      <c r="T33">
        <f t="shared" si="5"/>
        <v>2.8508347921873129</v>
      </c>
      <c r="V33">
        <f t="shared" si="1"/>
        <v>3.9114318870372027</v>
      </c>
      <c r="W33">
        <f t="shared" si="2"/>
        <v>5.3808074766799825</v>
      </c>
      <c r="Y33">
        <f t="shared" si="4"/>
        <v>2.4733333333333336</v>
      </c>
      <c r="Z33">
        <f t="shared" si="6"/>
        <v>3.0676917236109489</v>
      </c>
    </row>
    <row r="34" spans="1:26" x14ac:dyDescent="0.3">
      <c r="A34" s="1">
        <v>1791</v>
      </c>
      <c r="B34" s="9">
        <v>6.8980000000000006</v>
      </c>
      <c r="C34" s="9">
        <v>7.9833333333333343</v>
      </c>
      <c r="I34" s="1">
        <v>1782</v>
      </c>
      <c r="J34" s="1">
        <v>6.98</v>
      </c>
      <c r="K34">
        <v>7.9</v>
      </c>
      <c r="L34">
        <f t="shared" si="0"/>
        <v>0.91999999999999993</v>
      </c>
      <c r="S34">
        <f t="shared" si="3"/>
        <v>5.9799999999999995</v>
      </c>
      <c r="T34">
        <f t="shared" si="5"/>
        <v>2.8635112209219087</v>
      </c>
      <c r="V34">
        <f t="shared" si="1"/>
        <v>4.651145509629762</v>
      </c>
      <c r="W34">
        <f t="shared" si="2"/>
        <v>5.6173371122242628</v>
      </c>
      <c r="Y34">
        <f t="shared" si="4"/>
        <v>2.4922222222222223</v>
      </c>
      <c r="Z34">
        <f t="shared" si="6"/>
        <v>3.1068459702270488</v>
      </c>
    </row>
    <row r="35" spans="1:26" x14ac:dyDescent="0.3">
      <c r="A35" s="1">
        <v>1792</v>
      </c>
      <c r="B35" s="9">
        <v>6.8469999999999995</v>
      </c>
      <c r="C35" s="9">
        <v>8.0200000000000014</v>
      </c>
      <c r="I35" s="1">
        <v>1783</v>
      </c>
      <c r="J35" s="1">
        <v>6.64</v>
      </c>
      <c r="K35">
        <v>7.68</v>
      </c>
      <c r="L35">
        <f t="shared" si="0"/>
        <v>1.04</v>
      </c>
      <c r="S35">
        <f t="shared" si="3"/>
        <v>5.8322222222222218</v>
      </c>
      <c r="T35">
        <f t="shared" si="5"/>
        <v>2.8648982715225402</v>
      </c>
      <c r="V35">
        <f t="shared" si="1"/>
        <v>5.1169164077038101</v>
      </c>
      <c r="W35">
        <f t="shared" si="2"/>
        <v>2.5234215742085064</v>
      </c>
      <c r="Y35">
        <f t="shared" si="4"/>
        <v>2.58</v>
      </c>
      <c r="Z35">
        <f t="shared" si="6"/>
        <v>3.1406921184216787</v>
      </c>
    </row>
    <row r="36" spans="1:26" x14ac:dyDescent="0.3">
      <c r="A36" s="1">
        <v>1793</v>
      </c>
      <c r="B36" s="9">
        <v>6.9640000000000004</v>
      </c>
      <c r="C36" s="9">
        <v>8.0655555555555551</v>
      </c>
      <c r="I36" s="1">
        <v>1784</v>
      </c>
      <c r="J36" s="1">
        <v>6.24</v>
      </c>
      <c r="K36">
        <v>7.86</v>
      </c>
      <c r="L36">
        <f t="shared" si="0"/>
        <v>1.62</v>
      </c>
      <c r="S36">
        <f t="shared" si="3"/>
        <v>5.7088888888888896</v>
      </c>
      <c r="T36">
        <f t="shared" si="5"/>
        <v>2.8694852512963727</v>
      </c>
      <c r="V36">
        <f t="shared" si="1"/>
        <v>5.4215331261630482</v>
      </c>
      <c r="W36">
        <f t="shared" si="2"/>
        <v>2.6722495487675224</v>
      </c>
      <c r="Y36">
        <f t="shared" si="4"/>
        <v>2.6022222222222222</v>
      </c>
      <c r="Z36">
        <f t="shared" si="6"/>
        <v>3.1498191268862992</v>
      </c>
    </row>
    <row r="37" spans="1:26" x14ac:dyDescent="0.3">
      <c r="A37" s="1">
        <v>1794</v>
      </c>
      <c r="B37" s="9">
        <v>7.1159999999999997</v>
      </c>
      <c r="C37" s="9">
        <v>8.1066666666666674</v>
      </c>
      <c r="I37" s="1">
        <v>1785</v>
      </c>
      <c r="J37" s="1">
        <v>6.32</v>
      </c>
      <c r="K37">
        <v>7.36</v>
      </c>
      <c r="L37">
        <f t="shared" si="0"/>
        <v>1.04</v>
      </c>
      <c r="S37">
        <f t="shared" si="3"/>
        <v>5.5133333333333336</v>
      </c>
      <c r="T37">
        <f t="shared" si="5"/>
        <v>2.8714609205974786</v>
      </c>
      <c r="V37">
        <f t="shared" si="1"/>
        <v>5.5852265009304389</v>
      </c>
      <c r="W37">
        <f t="shared" si="2"/>
        <v>1.6746377608314702</v>
      </c>
      <c r="Y37">
        <f t="shared" si="4"/>
        <v>2.5955555555555549</v>
      </c>
      <c r="Z37">
        <f t="shared" si="6"/>
        <v>3.1861096874936279</v>
      </c>
    </row>
    <row r="38" spans="1:26" x14ac:dyDescent="0.3">
      <c r="A38" s="1">
        <v>1795</v>
      </c>
      <c r="B38" s="9">
        <v>7.1859999999999999</v>
      </c>
      <c r="C38" s="9">
        <v>8.2366666666666681</v>
      </c>
      <c r="I38" s="1">
        <v>1786</v>
      </c>
      <c r="J38" s="1">
        <v>6.81</v>
      </c>
      <c r="K38">
        <v>8.26</v>
      </c>
      <c r="L38">
        <f t="shared" si="0"/>
        <v>1.4500000000000002</v>
      </c>
      <c r="S38">
        <f t="shared" si="3"/>
        <v>5.5111111111111111</v>
      </c>
      <c r="T38">
        <f t="shared" si="5"/>
        <v>2.8978746441291108</v>
      </c>
      <c r="V38">
        <f t="shared" si="1"/>
        <v>5.7321812007443516</v>
      </c>
      <c r="W38">
        <f t="shared" si="2"/>
        <v>1.0846756423965684</v>
      </c>
      <c r="Y38">
        <f t="shared" si="4"/>
        <v>2.5933333333333328</v>
      </c>
      <c r="Z38">
        <f t="shared" si="6"/>
        <v>3.2006551754057879</v>
      </c>
    </row>
    <row r="39" spans="1:26" x14ac:dyDescent="0.3">
      <c r="A39" s="1">
        <v>1796</v>
      </c>
      <c r="B39" s="9">
        <v>7.1870000000000003</v>
      </c>
      <c r="C39" s="9">
        <v>8.2466666666666661</v>
      </c>
      <c r="I39" s="1">
        <v>1787</v>
      </c>
      <c r="J39" s="1">
        <v>6.81</v>
      </c>
      <c r="K39">
        <v>8.0299999999999994</v>
      </c>
      <c r="L39">
        <f t="shared" si="0"/>
        <v>1.2199999999999998</v>
      </c>
      <c r="S39">
        <f t="shared" si="3"/>
        <v>5.5388888888888896</v>
      </c>
      <c r="T39">
        <f t="shared" si="5"/>
        <v>2.9171851841741949</v>
      </c>
      <c r="V39">
        <f t="shared" si="1"/>
        <v>5.9477449605954815</v>
      </c>
      <c r="W39">
        <f t="shared" si="2"/>
        <v>0.88909569836102698</v>
      </c>
      <c r="Y39">
        <f t="shared" si="4"/>
        <v>2.54</v>
      </c>
      <c r="Z39">
        <f t="shared" si="6"/>
        <v>3.2160406483519224</v>
      </c>
    </row>
    <row r="40" spans="1:26" x14ac:dyDescent="0.3">
      <c r="A40" s="1">
        <v>1797</v>
      </c>
      <c r="B40" s="9">
        <v>7.1760000000000002</v>
      </c>
      <c r="C40" s="9">
        <v>8.2733333333333334</v>
      </c>
      <c r="I40" s="1">
        <v>1788</v>
      </c>
      <c r="J40" s="1">
        <v>7.6</v>
      </c>
      <c r="K40">
        <v>8.4499999999999993</v>
      </c>
      <c r="L40">
        <f t="shared" si="0"/>
        <v>0.84999999999999964</v>
      </c>
      <c r="S40">
        <f t="shared" si="3"/>
        <v>5.855555555555557</v>
      </c>
      <c r="T40">
        <f t="shared" si="5"/>
        <v>2.8773740008453434</v>
      </c>
      <c r="V40">
        <f t="shared" si="1"/>
        <v>6.1201959684763851</v>
      </c>
      <c r="W40">
        <f t="shared" si="2"/>
        <v>0.90278628182279852</v>
      </c>
      <c r="Y40">
        <f t="shared" si="4"/>
        <v>2.2133333333333334</v>
      </c>
      <c r="Z40">
        <f t="shared" si="6"/>
        <v>3.1402356009748109</v>
      </c>
    </row>
    <row r="41" spans="1:26" x14ac:dyDescent="0.3">
      <c r="A41" s="1">
        <v>1798</v>
      </c>
      <c r="B41" s="9">
        <v>7.1530000000000005</v>
      </c>
      <c r="C41" s="9">
        <v>8.2800000000000011</v>
      </c>
      <c r="I41" s="1">
        <v>1789</v>
      </c>
      <c r="J41" s="1">
        <v>7.25</v>
      </c>
      <c r="K41">
        <v>8.33</v>
      </c>
      <c r="L41">
        <f t="shared" si="0"/>
        <v>1.08</v>
      </c>
      <c r="S41">
        <f t="shared" si="3"/>
        <v>6.9177777777777782</v>
      </c>
      <c r="T41">
        <f t="shared" si="5"/>
        <v>1.0739869185583999</v>
      </c>
      <c r="V41">
        <f t="shared" si="1"/>
        <v>6.4161567747811077</v>
      </c>
      <c r="W41">
        <f t="shared" si="2"/>
        <v>1.1683317292505748</v>
      </c>
      <c r="Y41">
        <f t="shared" si="4"/>
        <v>1.0788888888888888</v>
      </c>
      <c r="Z41">
        <f t="shared" si="6"/>
        <v>1.3065181793937732</v>
      </c>
    </row>
    <row r="42" spans="1:26" x14ac:dyDescent="0.3">
      <c r="A42" s="1">
        <v>1799</v>
      </c>
      <c r="B42" s="9">
        <v>7.1129999999999995</v>
      </c>
      <c r="C42" s="9">
        <v>8.3177777777777795</v>
      </c>
      <c r="I42" s="1">
        <v>1790</v>
      </c>
      <c r="J42" s="1">
        <v>7.22</v>
      </c>
      <c r="K42">
        <v>7.98</v>
      </c>
      <c r="L42">
        <f t="shared" si="0"/>
        <v>0.76000000000000068</v>
      </c>
      <c r="S42">
        <f t="shared" si="3"/>
        <v>6.9480000000000004</v>
      </c>
      <c r="T42">
        <f t="shared" si="5"/>
        <v>1.0774257752785419</v>
      </c>
      <c r="V42">
        <f t="shared" si="1"/>
        <v>6.5829254198248863</v>
      </c>
      <c r="W42">
        <f t="shared" si="2"/>
        <v>1.0997875929674594</v>
      </c>
      <c r="Y42">
        <f t="shared" si="4"/>
        <v>1.0469999999999999</v>
      </c>
      <c r="Z42">
        <f t="shared" si="6"/>
        <v>1.3096666190624315</v>
      </c>
    </row>
    <row r="43" spans="1:26" x14ac:dyDescent="0.3">
      <c r="A43" s="1">
        <v>1800</v>
      </c>
      <c r="B43" s="9">
        <v>7.15</v>
      </c>
      <c r="C43" s="9">
        <v>8.3766666666666669</v>
      </c>
      <c r="I43" s="1">
        <v>1791</v>
      </c>
      <c r="J43" s="1">
        <v>7.11</v>
      </c>
      <c r="K43">
        <v>8.23</v>
      </c>
      <c r="L43">
        <f t="shared" si="0"/>
        <v>1.1200000000000001</v>
      </c>
      <c r="S43">
        <f t="shared" si="3"/>
        <v>6.8980000000000006</v>
      </c>
      <c r="T43">
        <f t="shared" si="5"/>
        <v>0.95710589220257536</v>
      </c>
      <c r="V43">
        <f t="shared" si="1"/>
        <v>6.7103403358599092</v>
      </c>
      <c r="W43">
        <f t="shared" si="2"/>
        <v>1.0473742592251483</v>
      </c>
      <c r="Y43">
        <f t="shared" si="4"/>
        <v>1.1100000000000001</v>
      </c>
      <c r="Z43">
        <f t="shared" si="6"/>
        <v>1.1497284644538068</v>
      </c>
    </row>
    <row r="44" spans="1:26" x14ac:dyDescent="0.3">
      <c r="A44" s="1">
        <v>1801</v>
      </c>
      <c r="B44" s="9">
        <v>7.24</v>
      </c>
      <c r="C44" s="9">
        <v>8.4044444444444437</v>
      </c>
      <c r="I44" s="1">
        <v>1792</v>
      </c>
      <c r="J44" s="1">
        <v>6.47</v>
      </c>
      <c r="K44">
        <v>8.09</v>
      </c>
      <c r="L44">
        <f t="shared" si="0"/>
        <v>1.62</v>
      </c>
      <c r="S44">
        <f t="shared" si="3"/>
        <v>6.8469999999999995</v>
      </c>
      <c r="T44">
        <f t="shared" si="5"/>
        <v>0.91118855836148849</v>
      </c>
      <c r="V44">
        <f t="shared" si="1"/>
        <v>6.7902722686879287</v>
      </c>
      <c r="W44">
        <f t="shared" si="2"/>
        <v>0.64830198521196181</v>
      </c>
      <c r="Y44">
        <f t="shared" si="4"/>
        <v>1.1800000000000004</v>
      </c>
      <c r="Z44">
        <f t="shared" si="6"/>
        <v>1.0459671459325908</v>
      </c>
    </row>
    <row r="45" spans="1:26" x14ac:dyDescent="0.3">
      <c r="A45" s="1">
        <v>1802</v>
      </c>
      <c r="B45" s="9">
        <v>7.4169999999999998</v>
      </c>
      <c r="C45" s="9">
        <v>8.4600000000000009</v>
      </c>
      <c r="I45" s="1">
        <v>1793</v>
      </c>
      <c r="J45" s="1">
        <v>7.81</v>
      </c>
      <c r="K45">
        <v>8.23</v>
      </c>
      <c r="L45">
        <f t="shared" si="0"/>
        <v>0.42000000000000082</v>
      </c>
      <c r="S45">
        <f t="shared" si="3"/>
        <v>6.9640000000000004</v>
      </c>
      <c r="T45">
        <f t="shared" si="5"/>
        <v>0.91465058632339324</v>
      </c>
      <c r="V45">
        <f t="shared" si="1"/>
        <v>6.7262178149503438</v>
      </c>
      <c r="W45">
        <f t="shared" si="2"/>
        <v>0.47193438595366211</v>
      </c>
      <c r="Y45">
        <f t="shared" si="4"/>
        <v>1.1180000000000003</v>
      </c>
      <c r="Z45">
        <f t="shared" si="6"/>
        <v>0.95163421038252394</v>
      </c>
    </row>
    <row r="46" spans="1:26" x14ac:dyDescent="0.3">
      <c r="A46" s="1">
        <v>1803</v>
      </c>
      <c r="B46" s="9">
        <v>7.4169999999999998</v>
      </c>
      <c r="C46" s="9">
        <v>8.4988888888888887</v>
      </c>
      <c r="I46" s="1">
        <v>1794</v>
      </c>
      <c r="J46" s="1">
        <v>7.76</v>
      </c>
      <c r="K46">
        <v>8.5299999999999994</v>
      </c>
      <c r="L46">
        <f t="shared" si="0"/>
        <v>0.76999999999999957</v>
      </c>
      <c r="S46">
        <f t="shared" si="3"/>
        <v>7.1159999999999997</v>
      </c>
      <c r="T46">
        <f t="shared" si="5"/>
        <v>0.9218738491936731</v>
      </c>
      <c r="V46">
        <f t="shared" si="1"/>
        <v>6.9429742519602753</v>
      </c>
      <c r="W46">
        <f t="shared" si="2"/>
        <v>0.69207080511127139</v>
      </c>
      <c r="Y46">
        <f t="shared" si="4"/>
        <v>1.0330000000000001</v>
      </c>
      <c r="Z46">
        <f t="shared" si="6"/>
        <v>0.90335403966974881</v>
      </c>
    </row>
    <row r="47" spans="1:26" x14ac:dyDescent="0.3">
      <c r="A47" s="1">
        <v>1804</v>
      </c>
      <c r="B47" s="9">
        <v>7.3840000000000003</v>
      </c>
      <c r="C47" s="9">
        <v>8.4955555555555549</v>
      </c>
      <c r="I47" s="1">
        <v>1795</v>
      </c>
      <c r="J47" s="1">
        <v>7.02</v>
      </c>
      <c r="K47">
        <v>8.35</v>
      </c>
      <c r="L47">
        <f t="shared" si="0"/>
        <v>1.33</v>
      </c>
      <c r="S47">
        <f t="shared" si="3"/>
        <v>7.1859999999999999</v>
      </c>
      <c r="T47">
        <f t="shared" si="5"/>
        <v>0.88743218485473474</v>
      </c>
      <c r="V47">
        <f t="shared" si="1"/>
        <v>7.1063794015682209</v>
      </c>
      <c r="W47">
        <f t="shared" si="2"/>
        <v>0.80512715842103488</v>
      </c>
      <c r="Y47">
        <f t="shared" si="4"/>
        <v>1.0620000000000003</v>
      </c>
      <c r="Z47">
        <f t="shared" si="6"/>
        <v>0.762401214811256</v>
      </c>
    </row>
    <row r="48" spans="1:26" x14ac:dyDescent="0.3">
      <c r="A48" s="1">
        <v>1805</v>
      </c>
      <c r="B48" s="9">
        <v>7.508</v>
      </c>
      <c r="C48" s="9">
        <v>8.5500000000000007</v>
      </c>
      <c r="I48" s="1">
        <v>1796</v>
      </c>
      <c r="J48" s="1">
        <v>6.82</v>
      </c>
      <c r="K48">
        <v>8.27</v>
      </c>
      <c r="L48">
        <f t="shared" si="0"/>
        <v>1.4499999999999993</v>
      </c>
      <c r="S48">
        <f t="shared" si="3"/>
        <v>7.1870000000000003</v>
      </c>
      <c r="T48">
        <f t="shared" si="5"/>
        <v>0.79516888026893195</v>
      </c>
      <c r="V48">
        <f t="shared" si="1"/>
        <v>7.089103521254577</v>
      </c>
      <c r="W48">
        <f t="shared" si="2"/>
        <v>0.78519133519717388</v>
      </c>
      <c r="Y48">
        <f t="shared" si="4"/>
        <v>1.0620000000000001</v>
      </c>
      <c r="Z48">
        <f t="shared" si="6"/>
        <v>0.68234075155641105</v>
      </c>
    </row>
    <row r="49" spans="1:26" x14ac:dyDescent="0.3">
      <c r="A49" s="1">
        <v>1806</v>
      </c>
      <c r="B49" s="9">
        <v>7.5310000000000006</v>
      </c>
      <c r="C49" s="9">
        <v>8.5822222222222226</v>
      </c>
      <c r="I49" s="1">
        <v>1797</v>
      </c>
      <c r="J49" s="1">
        <v>6.7</v>
      </c>
      <c r="K49">
        <v>8.51</v>
      </c>
      <c r="L49">
        <f t="shared" si="0"/>
        <v>1.8099999999999996</v>
      </c>
      <c r="S49">
        <f t="shared" si="3"/>
        <v>7.1760000000000002</v>
      </c>
      <c r="T49">
        <f t="shared" si="5"/>
        <v>0.70240928415642034</v>
      </c>
      <c r="V49">
        <f t="shared" si="1"/>
        <v>7.0352828170036616</v>
      </c>
      <c r="W49">
        <f t="shared" si="2"/>
        <v>0.49913564593430509</v>
      </c>
      <c r="Y49">
        <f t="shared" si="4"/>
        <v>1.121</v>
      </c>
      <c r="Z49">
        <f t="shared" si="6"/>
        <v>0.5820833284286433</v>
      </c>
    </row>
    <row r="50" spans="1:26" x14ac:dyDescent="0.3">
      <c r="A50" s="1">
        <v>1807</v>
      </c>
      <c r="B50" s="9">
        <v>7.55</v>
      </c>
      <c r="C50" s="9">
        <v>8.5733333333333324</v>
      </c>
      <c r="I50" s="1">
        <v>1798</v>
      </c>
      <c r="J50" s="1">
        <v>7.37</v>
      </c>
      <c r="K50">
        <v>8.67</v>
      </c>
      <c r="L50">
        <f t="shared" si="0"/>
        <v>1.2999999999999998</v>
      </c>
      <c r="S50">
        <f t="shared" si="3"/>
        <v>7.1530000000000005</v>
      </c>
      <c r="T50">
        <f t="shared" si="5"/>
        <v>0.44020343080651581</v>
      </c>
      <c r="V50">
        <f t="shared" si="1"/>
        <v>6.9682262536029294</v>
      </c>
      <c r="W50">
        <f t="shared" si="2"/>
        <v>0.2531749550178079</v>
      </c>
      <c r="Y50">
        <f t="shared" si="4"/>
        <v>1.1659999999999999</v>
      </c>
      <c r="Z50">
        <f t="shared" si="6"/>
        <v>0.39338126983473665</v>
      </c>
    </row>
    <row r="51" spans="1:26" x14ac:dyDescent="0.3">
      <c r="A51" s="1">
        <v>1808</v>
      </c>
      <c r="B51" s="9">
        <v>7.5439999999999996</v>
      </c>
      <c r="C51" s="9">
        <v>8.5300000000000011</v>
      </c>
      <c r="I51" s="1">
        <v>1799</v>
      </c>
      <c r="J51" s="1">
        <v>6.85</v>
      </c>
      <c r="K51">
        <v>8.51</v>
      </c>
      <c r="L51">
        <f t="shared" si="0"/>
        <v>1.6600000000000001</v>
      </c>
      <c r="S51">
        <f t="shared" si="3"/>
        <v>7.1129999999999995</v>
      </c>
      <c r="T51">
        <f t="shared" si="5"/>
        <v>0.43549833524366066</v>
      </c>
      <c r="V51">
        <f t="shared" si="1"/>
        <v>7.0485810028823437</v>
      </c>
      <c r="W51">
        <f t="shared" si="2"/>
        <v>0.33973196092579661</v>
      </c>
      <c r="Y51">
        <f t="shared" si="4"/>
        <v>1.2240000000000002</v>
      </c>
      <c r="Z51">
        <f t="shared" si="6"/>
        <v>0.41684325591281879</v>
      </c>
    </row>
    <row r="52" spans="1:26" x14ac:dyDescent="0.3">
      <c r="A52" s="1">
        <v>1809</v>
      </c>
      <c r="B52" s="9">
        <v>7.516</v>
      </c>
      <c r="C52" s="9">
        <v>8.4322222222222205</v>
      </c>
      <c r="I52" s="1">
        <v>1800</v>
      </c>
      <c r="J52" s="1">
        <v>7.59</v>
      </c>
      <c r="K52">
        <v>8.48</v>
      </c>
      <c r="L52">
        <f t="shared" si="0"/>
        <v>0.89000000000000057</v>
      </c>
      <c r="S52">
        <f t="shared" si="3"/>
        <v>7.15</v>
      </c>
      <c r="T52">
        <f t="shared" si="5"/>
        <v>0.4490216030437732</v>
      </c>
      <c r="V52">
        <f t="shared" si="1"/>
        <v>7.0088648023058751</v>
      </c>
      <c r="W52">
        <f t="shared" si="2"/>
        <v>0.3231465742649951</v>
      </c>
      <c r="Y52">
        <f t="shared" si="4"/>
        <v>1.2370000000000001</v>
      </c>
      <c r="Z52">
        <f t="shared" si="6"/>
        <v>0.42138141866959417</v>
      </c>
    </row>
    <row r="53" spans="1:26" x14ac:dyDescent="0.3">
      <c r="A53" s="1">
        <v>1810</v>
      </c>
      <c r="B53" s="9">
        <v>7.480999999999999</v>
      </c>
      <c r="C53" s="9">
        <v>8.2766666666666673</v>
      </c>
      <c r="I53" s="1">
        <v>1801</v>
      </c>
      <c r="J53" s="1">
        <v>8.01</v>
      </c>
      <c r="K53">
        <v>8.59</v>
      </c>
      <c r="L53">
        <f t="shared" si="0"/>
        <v>0.58000000000000007</v>
      </c>
      <c r="S53">
        <f t="shared" si="3"/>
        <v>7.24</v>
      </c>
      <c r="T53">
        <f t="shared" si="5"/>
        <v>0.50637535485052954</v>
      </c>
      <c r="V53">
        <f t="shared" si="1"/>
        <v>7.1250918418447</v>
      </c>
      <c r="W53">
        <f t="shared" si="2"/>
        <v>0.42370377859957964</v>
      </c>
      <c r="Y53">
        <f t="shared" si="4"/>
        <v>1.1830000000000001</v>
      </c>
      <c r="Z53">
        <f t="shared" si="6"/>
        <v>0.46250751345248414</v>
      </c>
    </row>
    <row r="54" spans="1:26" x14ac:dyDescent="0.3">
      <c r="A54" s="1">
        <v>1811</v>
      </c>
      <c r="B54" s="9">
        <v>7.4229999999999992</v>
      </c>
      <c r="C54" s="9">
        <v>8.0911111111111111</v>
      </c>
      <c r="I54" s="1">
        <v>1802</v>
      </c>
      <c r="J54" s="1">
        <v>8.24</v>
      </c>
      <c r="K54">
        <v>8.58</v>
      </c>
      <c r="L54">
        <f t="shared" si="0"/>
        <v>0.33999999999999986</v>
      </c>
      <c r="S54">
        <f t="shared" si="3"/>
        <v>7.4169999999999998</v>
      </c>
      <c r="T54">
        <f t="shared" si="5"/>
        <v>0.55671895961966289</v>
      </c>
      <c r="V54">
        <f t="shared" si="1"/>
        <v>7.3020734734757609</v>
      </c>
      <c r="W54">
        <f t="shared" si="2"/>
        <v>0.62188288851266094</v>
      </c>
      <c r="Y54">
        <f t="shared" si="4"/>
        <v>1.0549999999999999</v>
      </c>
      <c r="Z54">
        <f t="shared" si="6"/>
        <v>0.49565683693458706</v>
      </c>
    </row>
    <row r="55" spans="1:26" x14ac:dyDescent="0.3">
      <c r="A55" s="1">
        <v>1812</v>
      </c>
      <c r="B55" s="9">
        <v>7.1470000000000011</v>
      </c>
      <c r="C55" s="9">
        <v>7.8999999999999995</v>
      </c>
      <c r="I55" s="1">
        <v>1803</v>
      </c>
      <c r="J55" s="1">
        <v>7.81</v>
      </c>
      <c r="K55">
        <v>8.5</v>
      </c>
      <c r="L55">
        <f t="shared" si="0"/>
        <v>0.69000000000000039</v>
      </c>
      <c r="S55">
        <f t="shared" si="3"/>
        <v>7.4169999999999998</v>
      </c>
      <c r="T55">
        <f t="shared" si="5"/>
        <v>0.50379489874352623</v>
      </c>
      <c r="V55">
        <f t="shared" si="1"/>
        <v>7.4896587787806084</v>
      </c>
      <c r="W55">
        <f t="shared" si="2"/>
        <v>0.81659592935686764</v>
      </c>
      <c r="Y55">
        <f t="shared" si="4"/>
        <v>1.0820000000000001</v>
      </c>
      <c r="Z55">
        <f t="shared" si="6"/>
        <v>0.4607837887773395</v>
      </c>
    </row>
    <row r="56" spans="1:26" x14ac:dyDescent="0.3">
      <c r="A56" s="1">
        <v>1813</v>
      </c>
      <c r="B56" s="9">
        <v>7.0269999999999992</v>
      </c>
      <c r="C56" s="9">
        <v>7.7388888888888898</v>
      </c>
      <c r="I56" s="1">
        <v>1804</v>
      </c>
      <c r="J56" s="1">
        <v>7.43</v>
      </c>
      <c r="K56">
        <v>8.84</v>
      </c>
      <c r="L56">
        <f t="shared" si="0"/>
        <v>1.4100000000000001</v>
      </c>
      <c r="S56">
        <f t="shared" si="3"/>
        <v>7.3840000000000003</v>
      </c>
      <c r="T56">
        <f t="shared" si="5"/>
        <v>0.46102852406331646</v>
      </c>
      <c r="V56">
        <f t="shared" si="1"/>
        <v>7.5537270230244875</v>
      </c>
      <c r="W56">
        <f t="shared" si="2"/>
        <v>0.76711301113111985</v>
      </c>
      <c r="Y56">
        <f t="shared" si="4"/>
        <v>1.1460000000000001</v>
      </c>
      <c r="Z56">
        <f t="shared" si="6"/>
        <v>0.46084097040085292</v>
      </c>
    </row>
    <row r="57" spans="1:26" x14ac:dyDescent="0.3">
      <c r="A57" s="1">
        <v>1814</v>
      </c>
      <c r="B57" s="9">
        <v>6.92</v>
      </c>
      <c r="C57" s="9">
        <v>7.6166666666666663</v>
      </c>
      <c r="I57" s="1">
        <v>1805</v>
      </c>
      <c r="J57" s="1">
        <v>8.26</v>
      </c>
      <c r="K57">
        <v>8.56</v>
      </c>
      <c r="L57">
        <f t="shared" si="0"/>
        <v>0.30000000000000071</v>
      </c>
      <c r="S57">
        <f t="shared" si="3"/>
        <v>7.508</v>
      </c>
      <c r="T57">
        <f t="shared" si="5"/>
        <v>0.51608342348887726</v>
      </c>
      <c r="V57">
        <f t="shared" si="1"/>
        <v>7.5289816184195901</v>
      </c>
      <c r="W57">
        <f t="shared" si="2"/>
        <v>0.57666658286993355</v>
      </c>
      <c r="Y57">
        <f t="shared" si="4"/>
        <v>1.0429999999999999</v>
      </c>
      <c r="Z57">
        <f t="shared" si="6"/>
        <v>0.51029099541340117</v>
      </c>
    </row>
    <row r="58" spans="1:26" x14ac:dyDescent="0.3">
      <c r="A58" s="1">
        <v>1815</v>
      </c>
      <c r="B58" s="9">
        <v>6.706999999999999</v>
      </c>
      <c r="C58" s="9">
        <v>7.5088888888888885</v>
      </c>
      <c r="I58" s="1">
        <v>1806</v>
      </c>
      <c r="J58" s="1">
        <v>7.05</v>
      </c>
      <c r="K58">
        <v>8.43</v>
      </c>
      <c r="L58">
        <f t="shared" si="0"/>
        <v>1.38</v>
      </c>
      <c r="S58">
        <f t="shared" si="3"/>
        <v>7.5310000000000006</v>
      </c>
      <c r="T58">
        <f t="shared" si="5"/>
        <v>0.52536587251171918</v>
      </c>
      <c r="V58">
        <f t="shared" si="1"/>
        <v>7.6751852947356722</v>
      </c>
      <c r="W58">
        <f t="shared" si="2"/>
        <v>0.46630274445088232</v>
      </c>
      <c r="Y58">
        <f t="shared" si="4"/>
        <v>1.036</v>
      </c>
      <c r="Z58">
        <f t="shared" si="6"/>
        <v>0.50712532967699386</v>
      </c>
    </row>
    <row r="59" spans="1:26" x14ac:dyDescent="0.3">
      <c r="A59" s="1">
        <v>1816</v>
      </c>
      <c r="B59" s="9">
        <v>6.5850000000000009</v>
      </c>
      <c r="C59" s="9">
        <v>7.3766666666666669</v>
      </c>
      <c r="I59" s="1">
        <v>1807</v>
      </c>
      <c r="J59" s="1">
        <v>6.89</v>
      </c>
      <c r="K59">
        <v>8.2799999999999994</v>
      </c>
      <c r="L59">
        <f t="shared" si="0"/>
        <v>1.3899999999999997</v>
      </c>
      <c r="S59">
        <f t="shared" si="3"/>
        <v>7.55</v>
      </c>
      <c r="T59">
        <f t="shared" si="5"/>
        <v>0.54489604513154621</v>
      </c>
      <c r="V59">
        <f t="shared" si="1"/>
        <v>7.5501482357885381</v>
      </c>
      <c r="W59">
        <f t="shared" si="2"/>
        <v>0.55992645445292588</v>
      </c>
      <c r="Y59">
        <f t="shared" si="4"/>
        <v>0.99400000000000011</v>
      </c>
      <c r="Z59">
        <f t="shared" si="6"/>
        <v>0.47474793311819669</v>
      </c>
    </row>
    <row r="60" spans="1:26" x14ac:dyDescent="0.3">
      <c r="A60" s="1">
        <v>1817</v>
      </c>
      <c r="B60" s="9">
        <v>6.4530000000000003</v>
      </c>
      <c r="C60" s="9">
        <v>7.2277777777777787</v>
      </c>
      <c r="I60" s="1">
        <v>1808</v>
      </c>
      <c r="J60" s="1">
        <v>7.31</v>
      </c>
      <c r="K60">
        <v>7.63</v>
      </c>
      <c r="L60">
        <f t="shared" si="0"/>
        <v>0.32000000000000028</v>
      </c>
      <c r="S60">
        <f t="shared" si="3"/>
        <v>7.5439999999999996</v>
      </c>
      <c r="T60">
        <f t="shared" si="5"/>
        <v>0.54559912023389479</v>
      </c>
      <c r="V60">
        <f t="shared" si="1"/>
        <v>7.418118588630831</v>
      </c>
      <c r="W60">
        <f t="shared" si="2"/>
        <v>0.67355777286903673</v>
      </c>
      <c r="Y60">
        <f t="shared" si="4"/>
        <v>0.89600000000000013</v>
      </c>
      <c r="Z60">
        <f t="shared" si="6"/>
        <v>0.50672240921435452</v>
      </c>
    </row>
    <row r="61" spans="1:26" x14ac:dyDescent="0.3">
      <c r="A61" s="1">
        <v>1818</v>
      </c>
      <c r="B61" s="9">
        <v>6.3130000000000006</v>
      </c>
      <c r="C61" s="9">
        <v>7.155555555555555</v>
      </c>
      <c r="I61" s="1">
        <v>1809</v>
      </c>
      <c r="J61" s="1">
        <v>6.57</v>
      </c>
      <c r="K61">
        <v>7.08</v>
      </c>
      <c r="L61">
        <f t="shared" si="0"/>
        <v>0.50999999999999979</v>
      </c>
      <c r="S61">
        <f t="shared" si="3"/>
        <v>7.516</v>
      </c>
      <c r="T61">
        <f t="shared" si="5"/>
        <v>0.61664665733303048</v>
      </c>
      <c r="V61">
        <f t="shared" si="1"/>
        <v>7.3964948709046645</v>
      </c>
      <c r="W61">
        <f t="shared" si="2"/>
        <v>0.52862777552703133</v>
      </c>
      <c r="Y61">
        <f t="shared" si="4"/>
        <v>0.78100000000000014</v>
      </c>
      <c r="Z61">
        <f t="shared" si="6"/>
        <v>0.495077872662473</v>
      </c>
    </row>
    <row r="62" spans="1:26" x14ac:dyDescent="0.3">
      <c r="A62" s="1">
        <v>1819</v>
      </c>
      <c r="B62" s="9">
        <v>6.3550000000000004</v>
      </c>
      <c r="C62" s="9">
        <v>7.238888888888888</v>
      </c>
      <c r="I62" s="1">
        <v>1810</v>
      </c>
      <c r="J62" s="1">
        <v>7.24</v>
      </c>
      <c r="K62">
        <v>6.92</v>
      </c>
      <c r="L62">
        <f t="shared" si="0"/>
        <v>-0.32000000000000028</v>
      </c>
      <c r="S62">
        <f t="shared" si="3"/>
        <v>7.480999999999999</v>
      </c>
      <c r="T62">
        <f t="shared" si="5"/>
        <v>0.60555858510964899</v>
      </c>
      <c r="V62">
        <f t="shared" si="1"/>
        <v>7.2311958967237322</v>
      </c>
      <c r="W62">
        <f t="shared" si="2"/>
        <v>0.61388899486632498</v>
      </c>
      <c r="Y62">
        <f t="shared" si="4"/>
        <v>0.66</v>
      </c>
      <c r="Z62">
        <f t="shared" si="6"/>
        <v>0.57367342626271256</v>
      </c>
    </row>
    <row r="63" spans="1:26" x14ac:dyDescent="0.3">
      <c r="A63" s="1">
        <v>1820</v>
      </c>
      <c r="B63" s="9">
        <v>6.3109999999999991</v>
      </c>
      <c r="C63" s="9">
        <v>7.2888888888888879</v>
      </c>
      <c r="I63" s="1">
        <v>1811</v>
      </c>
      <c r="J63" s="1">
        <v>7.43</v>
      </c>
      <c r="K63">
        <v>6.86</v>
      </c>
      <c r="L63">
        <f t="shared" si="0"/>
        <v>-0.5699999999999994</v>
      </c>
      <c r="S63">
        <f t="shared" si="3"/>
        <v>7.4229999999999992</v>
      </c>
      <c r="T63">
        <f t="shared" si="5"/>
        <v>0.55445117007722156</v>
      </c>
      <c r="V63">
        <f t="shared" si="1"/>
        <v>7.2329567173789862</v>
      </c>
      <c r="W63">
        <f t="shared" si="2"/>
        <v>0.48126947166625189</v>
      </c>
      <c r="Y63">
        <f t="shared" si="4"/>
        <v>0.54500000000000015</v>
      </c>
      <c r="Z63">
        <f t="shared" si="6"/>
        <v>0.64580399503254837</v>
      </c>
    </row>
    <row r="64" spans="1:26" x14ac:dyDescent="0.3">
      <c r="A64" s="1">
        <v>1821</v>
      </c>
      <c r="B64" s="9">
        <v>6.2200000000000006</v>
      </c>
      <c r="C64" s="9">
        <v>7.3733333333333313</v>
      </c>
      <c r="I64" s="1">
        <v>1812</v>
      </c>
      <c r="J64" s="1">
        <v>5.48</v>
      </c>
      <c r="K64">
        <v>7.05</v>
      </c>
      <c r="L64">
        <f t="shared" si="0"/>
        <v>1.5699999999999994</v>
      </c>
      <c r="S64">
        <f t="shared" si="3"/>
        <v>7.1470000000000011</v>
      </c>
      <c r="T64">
        <f t="shared" si="5"/>
        <v>0.71942483971572746</v>
      </c>
      <c r="V64">
        <f t="shared" si="1"/>
        <v>7.272365373903189</v>
      </c>
      <c r="W64">
        <f t="shared" si="2"/>
        <v>0.49057698651427495</v>
      </c>
      <c r="Y64">
        <f t="shared" si="4"/>
        <v>0.66800000000000004</v>
      </c>
      <c r="Z64">
        <f t="shared" si="6"/>
        <v>0.66880542760955497</v>
      </c>
    </row>
    <row r="65" spans="1:26" x14ac:dyDescent="0.3">
      <c r="A65" s="1">
        <v>1822</v>
      </c>
      <c r="B65" s="9">
        <v>6.4090000000000007</v>
      </c>
      <c r="C65" s="9">
        <v>7.488888888888888</v>
      </c>
      <c r="I65" s="1">
        <v>1813</v>
      </c>
      <c r="J65" s="1">
        <v>6.61</v>
      </c>
      <c r="K65">
        <v>7.74</v>
      </c>
      <c r="L65">
        <f t="shared" si="0"/>
        <v>1.1299999999999999</v>
      </c>
      <c r="S65">
        <f t="shared" si="3"/>
        <v>7.0269999999999992</v>
      </c>
      <c r="T65">
        <f t="shared" si="5"/>
        <v>0.72077465271747732</v>
      </c>
      <c r="V65">
        <f t="shared" si="1"/>
        <v>6.9138922991225513</v>
      </c>
      <c r="W65">
        <f t="shared" si="2"/>
        <v>1.0410695143341264</v>
      </c>
      <c r="Y65">
        <f t="shared" si="4"/>
        <v>0.71199999999999997</v>
      </c>
      <c r="Z65">
        <f t="shared" si="6"/>
        <v>0.67037802768288857</v>
      </c>
    </row>
    <row r="66" spans="1:26" x14ac:dyDescent="0.3">
      <c r="A66" s="1">
        <v>1823</v>
      </c>
      <c r="B66" s="9">
        <v>6.3739999999999997</v>
      </c>
      <c r="C66" s="9">
        <v>7.5388888888888879</v>
      </c>
      <c r="I66" s="1">
        <v>1814</v>
      </c>
      <c r="J66" s="1">
        <v>6.36</v>
      </c>
      <c r="K66">
        <v>7.59</v>
      </c>
      <c r="L66">
        <f t="shared" si="0"/>
        <v>1.2299999999999995</v>
      </c>
      <c r="S66">
        <f t="shared" si="3"/>
        <v>6.92</v>
      </c>
      <c r="T66">
        <f t="shared" si="5"/>
        <v>0.74206771928173787</v>
      </c>
      <c r="V66">
        <f t="shared" si="1"/>
        <v>6.8531138392980413</v>
      </c>
      <c r="W66">
        <f t="shared" si="2"/>
        <v>1.0557383227326698</v>
      </c>
      <c r="Y66">
        <f t="shared" si="4"/>
        <v>0.69399999999999995</v>
      </c>
      <c r="Z66">
        <f t="shared" si="6"/>
        <v>0.68641583606440759</v>
      </c>
    </row>
    <row r="67" spans="1:26" x14ac:dyDescent="0.3">
      <c r="A67" s="1">
        <v>1824</v>
      </c>
      <c r="B67" s="9">
        <v>6.4420000000000002</v>
      </c>
      <c r="C67" s="9">
        <v>7.5533333333333319</v>
      </c>
      <c r="I67" s="1">
        <v>1815</v>
      </c>
      <c r="J67" s="1">
        <v>6.13</v>
      </c>
      <c r="K67">
        <v>7.24</v>
      </c>
      <c r="L67">
        <f t="shared" ref="L67:L130" si="7">K67-J67</f>
        <v>1.1100000000000003</v>
      </c>
      <c r="S67">
        <f t="shared" si="3"/>
        <v>6.706999999999999</v>
      </c>
      <c r="T67">
        <f t="shared" si="5"/>
        <v>0.72622792565419847</v>
      </c>
      <c r="V67">
        <f t="shared" si="1"/>
        <v>6.7544910714384336</v>
      </c>
      <c r="W67">
        <f t="shared" si="2"/>
        <v>1.0875178805488459</v>
      </c>
      <c r="Y67">
        <f t="shared" si="4"/>
        <v>0.77499999999999991</v>
      </c>
      <c r="Z67">
        <f t="shared" si="6"/>
        <v>0.65359337511942373</v>
      </c>
    </row>
    <row r="68" spans="1:26" x14ac:dyDescent="0.3">
      <c r="A68" s="1">
        <v>1825</v>
      </c>
      <c r="B68" s="9">
        <v>6.6289999999999996</v>
      </c>
      <c r="C68" s="9">
        <v>7.698888888888888</v>
      </c>
      <c r="I68" s="1">
        <v>1816</v>
      </c>
      <c r="J68" s="1">
        <v>5.83</v>
      </c>
      <c r="K68">
        <v>6.94</v>
      </c>
      <c r="L68">
        <f t="shared" si="7"/>
        <v>1.1100000000000003</v>
      </c>
      <c r="S68">
        <f t="shared" si="3"/>
        <v>6.5850000000000009</v>
      </c>
      <c r="T68">
        <f t="shared" si="5"/>
        <v>0.74918182038808168</v>
      </c>
      <c r="V68">
        <f t="shared" ref="V68:V131" si="8">0.2*J67+0.8*V67</f>
        <v>6.6295928571507474</v>
      </c>
      <c r="W68">
        <f t="shared" si="2"/>
        <v>0.49176582715745482</v>
      </c>
      <c r="Y68">
        <f t="shared" si="4"/>
        <v>0.748</v>
      </c>
      <c r="Z68">
        <f t="shared" si="6"/>
        <v>0.65456481726411153</v>
      </c>
    </row>
    <row r="69" spans="1:26" x14ac:dyDescent="0.3">
      <c r="A69" s="1">
        <v>1826</v>
      </c>
      <c r="B69" s="9">
        <v>6.83</v>
      </c>
      <c r="C69" s="9">
        <v>7.8599999999999994</v>
      </c>
      <c r="I69" s="1">
        <v>1817</v>
      </c>
      <c r="J69" s="1">
        <v>5.57</v>
      </c>
      <c r="K69">
        <v>6.98</v>
      </c>
      <c r="L69">
        <f t="shared" si="7"/>
        <v>1.4100000000000001</v>
      </c>
      <c r="S69">
        <f t="shared" si="3"/>
        <v>6.4530000000000003</v>
      </c>
      <c r="T69">
        <f t="shared" si="5"/>
        <v>0.77180457371021061</v>
      </c>
      <c r="V69">
        <f t="shared" si="8"/>
        <v>6.4696742857205987</v>
      </c>
      <c r="W69">
        <f t="shared" si="2"/>
        <v>0.65128055757358327</v>
      </c>
      <c r="Y69">
        <f t="shared" si="4"/>
        <v>0.75</v>
      </c>
      <c r="Z69">
        <f t="shared" si="6"/>
        <v>0.67552461095062988</v>
      </c>
    </row>
    <row r="70" spans="1:26" x14ac:dyDescent="0.3">
      <c r="A70" s="1">
        <v>1827</v>
      </c>
      <c r="B70" s="9">
        <v>6.9689999999999985</v>
      </c>
      <c r="C70" s="9">
        <v>8.0133333333333336</v>
      </c>
      <c r="I70" s="1">
        <v>1818</v>
      </c>
      <c r="J70" s="1">
        <v>5.91</v>
      </c>
      <c r="K70">
        <v>7.83</v>
      </c>
      <c r="L70">
        <f t="shared" si="7"/>
        <v>1.92</v>
      </c>
      <c r="S70">
        <f t="shared" si="3"/>
        <v>6.3130000000000006</v>
      </c>
      <c r="T70">
        <f t="shared" si="5"/>
        <v>0.77874745585459215</v>
      </c>
      <c r="V70">
        <f t="shared" si="8"/>
        <v>6.2897394285764792</v>
      </c>
      <c r="W70">
        <f t="shared" ref="W70:W133" si="9">SQRT(SUMXMY2(J67:J69,V67:V69)/3)</f>
        <v>0.78289029795574117</v>
      </c>
      <c r="Y70">
        <f t="shared" si="4"/>
        <v>0.90999999999999992</v>
      </c>
      <c r="Z70">
        <f t="shared" si="6"/>
        <v>0.72468331014312726</v>
      </c>
    </row>
    <row r="71" spans="1:26" x14ac:dyDescent="0.3">
      <c r="A71" s="1">
        <v>1828</v>
      </c>
      <c r="B71" s="9">
        <v>7.222999999999999</v>
      </c>
      <c r="C71" s="9">
        <v>8.1222222222222218</v>
      </c>
      <c r="I71" s="1">
        <v>1819</v>
      </c>
      <c r="J71" s="1">
        <v>6.99</v>
      </c>
      <c r="K71">
        <v>7.37</v>
      </c>
      <c r="L71">
        <f t="shared" si="7"/>
        <v>0.37999999999999989</v>
      </c>
      <c r="S71">
        <f t="shared" si="3"/>
        <v>6.3550000000000004</v>
      </c>
      <c r="T71">
        <f t="shared" si="5"/>
        <v>0.74651088404657573</v>
      </c>
      <c r="V71">
        <f t="shared" si="8"/>
        <v>6.2137915428611841</v>
      </c>
      <c r="W71">
        <f t="shared" si="9"/>
        <v>0.72868936939525308</v>
      </c>
      <c r="Y71">
        <f t="shared" si="4"/>
        <v>0.89699999999999991</v>
      </c>
      <c r="Z71">
        <f t="shared" si="6"/>
        <v>0.73793678591055478</v>
      </c>
    </row>
    <row r="72" spans="1:26" x14ac:dyDescent="0.3">
      <c r="A72" s="1">
        <v>1829</v>
      </c>
      <c r="B72" s="9">
        <v>7.1979999999999986</v>
      </c>
      <c r="C72" s="9">
        <v>8.2111111111111121</v>
      </c>
      <c r="I72" s="1">
        <v>1820</v>
      </c>
      <c r="J72" s="1">
        <v>6.8</v>
      </c>
      <c r="K72">
        <v>7.62</v>
      </c>
      <c r="L72">
        <f t="shared" si="7"/>
        <v>0.82000000000000028</v>
      </c>
      <c r="S72">
        <f t="shared" si="3"/>
        <v>6.3109999999999991</v>
      </c>
      <c r="T72">
        <f t="shared" si="5"/>
        <v>0.75853971550605059</v>
      </c>
      <c r="V72">
        <f t="shared" si="8"/>
        <v>6.3690332342889473</v>
      </c>
      <c r="W72">
        <f t="shared" si="9"/>
        <v>0.72021187228395533</v>
      </c>
      <c r="Y72">
        <f t="shared" si="4"/>
        <v>1.0109999999999999</v>
      </c>
      <c r="Z72">
        <f t="shared" si="6"/>
        <v>0.67242754256499626</v>
      </c>
    </row>
    <row r="73" spans="1:26" x14ac:dyDescent="0.3">
      <c r="A73" s="1">
        <v>1830</v>
      </c>
      <c r="B73" s="9">
        <v>7.2899999999999991</v>
      </c>
      <c r="C73" s="9">
        <v>8.2466666666666661</v>
      </c>
      <c r="I73" s="1">
        <v>1821</v>
      </c>
      <c r="J73" s="1">
        <v>6.52</v>
      </c>
      <c r="K73">
        <v>8.09</v>
      </c>
      <c r="L73">
        <f t="shared" si="7"/>
        <v>1.5700000000000003</v>
      </c>
      <c r="S73">
        <f t="shared" si="3"/>
        <v>6.2200000000000006</v>
      </c>
      <c r="T73">
        <f t="shared" si="5"/>
        <v>0.76444594315098569</v>
      </c>
      <c r="V73">
        <f t="shared" si="8"/>
        <v>6.4552265874311585</v>
      </c>
      <c r="W73">
        <f t="shared" si="9"/>
        <v>0.55750454578022879</v>
      </c>
      <c r="Y73">
        <f t="shared" si="4"/>
        <v>1.2250000000000001</v>
      </c>
      <c r="Z73">
        <f t="shared" si="6"/>
        <v>0.58287116929901395</v>
      </c>
    </row>
    <row r="74" spans="1:26" x14ac:dyDescent="0.3">
      <c r="A74" s="1">
        <v>1831</v>
      </c>
      <c r="B74" s="9">
        <v>7.3530000000000015</v>
      </c>
      <c r="C74" s="9">
        <v>8.2944444444444443</v>
      </c>
      <c r="I74" s="1">
        <v>1822</v>
      </c>
      <c r="J74" s="1">
        <v>7.37</v>
      </c>
      <c r="K74">
        <v>8.19</v>
      </c>
      <c r="L74">
        <f t="shared" si="7"/>
        <v>0.8199999999999994</v>
      </c>
      <c r="S74">
        <f t="shared" si="3"/>
        <v>6.4090000000000007</v>
      </c>
      <c r="T74">
        <f t="shared" si="5"/>
        <v>0.63153843905181239</v>
      </c>
      <c r="V74">
        <f t="shared" si="8"/>
        <v>6.4681812699449273</v>
      </c>
      <c r="W74">
        <f t="shared" si="9"/>
        <v>0.51394796009488486</v>
      </c>
      <c r="Y74">
        <f t="shared" si="4"/>
        <v>1.1499999999999999</v>
      </c>
      <c r="Z74">
        <f t="shared" si="6"/>
        <v>0.51891078231233545</v>
      </c>
    </row>
    <row r="75" spans="1:26" x14ac:dyDescent="0.3">
      <c r="A75" s="1">
        <v>1832</v>
      </c>
      <c r="B75" s="9">
        <v>7.2829999999999995</v>
      </c>
      <c r="C75" s="9">
        <v>8.2333333333333325</v>
      </c>
      <c r="I75" s="1">
        <v>1823</v>
      </c>
      <c r="J75" s="1">
        <v>6.26</v>
      </c>
      <c r="K75">
        <v>7.72</v>
      </c>
      <c r="L75">
        <f t="shared" si="7"/>
        <v>1.46</v>
      </c>
      <c r="S75">
        <f t="shared" ref="S75:S138" si="10">AVERAGE(J66:J75)</f>
        <v>6.3739999999999997</v>
      </c>
      <c r="T75">
        <f t="shared" si="5"/>
        <v>0.61866913613012886</v>
      </c>
      <c r="V75">
        <f t="shared" si="8"/>
        <v>6.6485450159559427</v>
      </c>
      <c r="W75">
        <f t="shared" si="9"/>
        <v>0.57827472421603765</v>
      </c>
      <c r="Y75">
        <f t="shared" ref="Y75:Y138" si="11">AVERAGE(L66:L75)</f>
        <v>1.1830000000000003</v>
      </c>
      <c r="Z75">
        <f t="shared" si="6"/>
        <v>0.5093808987388514</v>
      </c>
    </row>
    <row r="76" spans="1:26" x14ac:dyDescent="0.3">
      <c r="A76" s="1">
        <v>1833</v>
      </c>
      <c r="B76" s="9">
        <v>7.3330000000000002</v>
      </c>
      <c r="C76" s="9">
        <v>8.2033333333333331</v>
      </c>
      <c r="I76" s="1">
        <v>1824</v>
      </c>
      <c r="J76" s="1">
        <v>7.04</v>
      </c>
      <c r="K76">
        <v>8.5500000000000007</v>
      </c>
      <c r="L76">
        <f t="shared" si="7"/>
        <v>1.5100000000000007</v>
      </c>
      <c r="S76">
        <f t="shared" si="10"/>
        <v>6.4420000000000002</v>
      </c>
      <c r="T76">
        <f t="shared" si="5"/>
        <v>0.62221531642993155</v>
      </c>
      <c r="V76">
        <f t="shared" si="8"/>
        <v>6.5708360127647545</v>
      </c>
      <c r="W76">
        <f t="shared" si="9"/>
        <v>0.56816659712862438</v>
      </c>
      <c r="Y76">
        <f t="shared" si="11"/>
        <v>1.2110000000000003</v>
      </c>
      <c r="Z76">
        <f t="shared" si="6"/>
        <v>0.4895706282039396</v>
      </c>
    </row>
    <row r="77" spans="1:26" x14ac:dyDescent="0.3">
      <c r="A77" s="1">
        <v>1834</v>
      </c>
      <c r="B77" s="9">
        <v>7.32</v>
      </c>
      <c r="C77" s="9">
        <v>8.1433333333333344</v>
      </c>
      <c r="I77" s="1">
        <v>1825</v>
      </c>
      <c r="J77" s="1">
        <v>8</v>
      </c>
      <c r="K77">
        <v>8.39</v>
      </c>
      <c r="L77">
        <f t="shared" si="7"/>
        <v>0.39000000000000057</v>
      </c>
      <c r="S77">
        <f t="shared" si="10"/>
        <v>6.6289999999999996</v>
      </c>
      <c r="T77">
        <f t="shared" si="5"/>
        <v>0.73608634004442708</v>
      </c>
      <c r="V77">
        <f t="shared" si="8"/>
        <v>6.6646688102118041</v>
      </c>
      <c r="W77">
        <f t="shared" si="9"/>
        <v>0.628320273486068</v>
      </c>
      <c r="Y77">
        <f t="shared" si="11"/>
        <v>1.1390000000000005</v>
      </c>
      <c r="Z77">
        <f t="shared" si="6"/>
        <v>0.53343884373000061</v>
      </c>
    </row>
    <row r="78" spans="1:26" x14ac:dyDescent="0.3">
      <c r="A78" s="1">
        <v>1835</v>
      </c>
      <c r="B78" s="9">
        <v>7.117</v>
      </c>
      <c r="C78" s="9">
        <v>8.1166666666666671</v>
      </c>
      <c r="I78" s="1">
        <v>1826</v>
      </c>
      <c r="J78" s="1">
        <v>7.84</v>
      </c>
      <c r="K78">
        <v>8.36</v>
      </c>
      <c r="L78">
        <f t="shared" si="7"/>
        <v>0.51999999999999957</v>
      </c>
      <c r="S78">
        <f t="shared" si="10"/>
        <v>6.83</v>
      </c>
      <c r="T78">
        <f t="shared" si="5"/>
        <v>0.76604869296931766</v>
      </c>
      <c r="V78">
        <f t="shared" si="8"/>
        <v>6.9317350481694433</v>
      </c>
      <c r="W78">
        <f t="shared" si="9"/>
        <v>0.84738646491508152</v>
      </c>
      <c r="Y78">
        <f t="shared" si="11"/>
        <v>1.08</v>
      </c>
      <c r="Z78">
        <f t="shared" si="6"/>
        <v>0.55028410843854114</v>
      </c>
    </row>
    <row r="79" spans="1:26" x14ac:dyDescent="0.3">
      <c r="A79" s="1">
        <v>1836</v>
      </c>
      <c r="B79" s="9">
        <v>6.8609999999999998</v>
      </c>
      <c r="C79" s="9">
        <v>8.0088888888888885</v>
      </c>
      <c r="I79" s="1">
        <v>1827</v>
      </c>
      <c r="J79" s="1">
        <v>6.96</v>
      </c>
      <c r="K79">
        <v>8.81</v>
      </c>
      <c r="L79">
        <f t="shared" si="7"/>
        <v>1.8500000000000005</v>
      </c>
      <c r="S79">
        <f t="shared" si="10"/>
        <v>6.9689999999999985</v>
      </c>
      <c r="T79">
        <f t="shared" si="5"/>
        <v>0.71335110569760807</v>
      </c>
      <c r="V79">
        <f t="shared" si="8"/>
        <v>7.1133880385355557</v>
      </c>
      <c r="W79">
        <f t="shared" si="9"/>
        <v>0.97093931428340674</v>
      </c>
      <c r="Y79">
        <f t="shared" si="11"/>
        <v>1.1240000000000001</v>
      </c>
      <c r="Z79">
        <f t="shared" si="6"/>
        <v>0.5585339738995293</v>
      </c>
    </row>
    <row r="80" spans="1:26" x14ac:dyDescent="0.3">
      <c r="A80" s="1">
        <v>1837</v>
      </c>
      <c r="B80" s="9">
        <v>6.7240000000000011</v>
      </c>
      <c r="C80" s="9">
        <v>7.8855555555555554</v>
      </c>
      <c r="I80" s="1">
        <v>1828</v>
      </c>
      <c r="J80" s="1">
        <v>8.4499999999999993</v>
      </c>
      <c r="K80">
        <v>8.17</v>
      </c>
      <c r="L80">
        <f t="shared" si="7"/>
        <v>-0.27999999999999936</v>
      </c>
      <c r="S80">
        <f t="shared" si="10"/>
        <v>7.222999999999999</v>
      </c>
      <c r="T80">
        <f t="shared" si="5"/>
        <v>0.80198615948157115</v>
      </c>
      <c r="V80">
        <f t="shared" si="8"/>
        <v>7.0827104308284454</v>
      </c>
      <c r="W80">
        <f t="shared" si="9"/>
        <v>0.93658644368983324</v>
      </c>
      <c r="Y80">
        <f t="shared" si="11"/>
        <v>0.90400000000000014</v>
      </c>
      <c r="Z80">
        <f t="shared" si="6"/>
        <v>0.5917227391270341</v>
      </c>
    </row>
    <row r="81" spans="1:26" x14ac:dyDescent="0.3">
      <c r="A81" s="1">
        <v>1838</v>
      </c>
      <c r="B81" s="9">
        <v>6.5150000000000006</v>
      </c>
      <c r="C81" s="9">
        <v>7.7977777777777781</v>
      </c>
      <c r="I81" s="1">
        <v>1829</v>
      </c>
      <c r="J81" s="1">
        <v>6.74</v>
      </c>
      <c r="K81">
        <v>7.94</v>
      </c>
      <c r="L81">
        <f t="shared" si="7"/>
        <v>1.2000000000000002</v>
      </c>
      <c r="S81">
        <f t="shared" si="10"/>
        <v>7.1979999999999986</v>
      </c>
      <c r="T81">
        <f t="shared" si="5"/>
        <v>0.78983270380505255</v>
      </c>
      <c r="V81">
        <f t="shared" si="8"/>
        <v>7.3561683446627573</v>
      </c>
      <c r="W81">
        <f t="shared" si="9"/>
        <v>0.95183224695931967</v>
      </c>
      <c r="Y81">
        <f t="shared" si="11"/>
        <v>0.98600000000000032</v>
      </c>
      <c r="Z81">
        <f t="shared" si="6"/>
        <v>0.57270105639853675</v>
      </c>
    </row>
    <row r="82" spans="1:26" x14ac:dyDescent="0.3">
      <c r="A82" s="1">
        <v>1839</v>
      </c>
      <c r="B82" s="9">
        <v>6.5359999999999996</v>
      </c>
      <c r="C82" s="9">
        <v>7.75</v>
      </c>
      <c r="I82" s="1">
        <v>1830</v>
      </c>
      <c r="J82" s="1">
        <v>7.72</v>
      </c>
      <c r="K82">
        <v>8.52</v>
      </c>
      <c r="L82">
        <f t="shared" si="7"/>
        <v>0.79999999999999982</v>
      </c>
      <c r="S82">
        <f t="shared" si="10"/>
        <v>7.2899999999999991</v>
      </c>
      <c r="T82">
        <f t="shared" si="5"/>
        <v>0.78639277717944478</v>
      </c>
      <c r="V82">
        <f t="shared" si="8"/>
        <v>7.2329346757302062</v>
      </c>
      <c r="W82">
        <f t="shared" si="9"/>
        <v>0.87037771212571091</v>
      </c>
      <c r="Y82">
        <f t="shared" si="11"/>
        <v>0.98400000000000032</v>
      </c>
      <c r="Z82">
        <f t="shared" si="6"/>
        <v>0.57247183336824525</v>
      </c>
    </row>
    <row r="83" spans="1:26" x14ac:dyDescent="0.3">
      <c r="A83" s="1">
        <v>1840</v>
      </c>
      <c r="B83" s="9">
        <v>6.4620000000000006</v>
      </c>
      <c r="C83" s="9">
        <v>7.6511111111111108</v>
      </c>
      <c r="I83" s="1">
        <v>1831</v>
      </c>
      <c r="J83" s="1">
        <v>7.15</v>
      </c>
      <c r="K83">
        <v>7.64</v>
      </c>
      <c r="L83">
        <f t="shared" si="7"/>
        <v>0.48999999999999932</v>
      </c>
      <c r="S83">
        <f t="shared" si="10"/>
        <v>7.3530000000000015</v>
      </c>
      <c r="T83">
        <f t="shared" si="5"/>
        <v>0.78328443109766965</v>
      </c>
      <c r="V83">
        <f t="shared" si="8"/>
        <v>7.3303477405841662</v>
      </c>
      <c r="W83">
        <f t="shared" si="9"/>
        <v>0.91038029142328103</v>
      </c>
      <c r="Y83">
        <f t="shared" si="11"/>
        <v>0.87600000000000011</v>
      </c>
      <c r="Z83">
        <f t="shared" si="6"/>
        <v>0.5750835591459732</v>
      </c>
    </row>
    <row r="84" spans="1:26" x14ac:dyDescent="0.3">
      <c r="A84" s="1">
        <v>1841</v>
      </c>
      <c r="B84" s="9">
        <v>6.43</v>
      </c>
      <c r="C84" s="9">
        <v>7.6688888888888904</v>
      </c>
      <c r="I84" s="1">
        <v>1832</v>
      </c>
      <c r="J84" s="1">
        <v>6.67</v>
      </c>
      <c r="K84">
        <v>7.45</v>
      </c>
      <c r="L84">
        <f t="shared" si="7"/>
        <v>0.78000000000000025</v>
      </c>
      <c r="S84">
        <f t="shared" si="10"/>
        <v>7.2829999999999995</v>
      </c>
      <c r="T84">
        <f t="shared" ref="T84:T147" si="12">SQRT(SUMXMY2(J75:J84,S75:S84)/10)</f>
        <v>0.74750204013099519</v>
      </c>
      <c r="V84">
        <f t="shared" si="8"/>
        <v>7.294278192467333</v>
      </c>
      <c r="W84">
        <f t="shared" si="9"/>
        <v>0.46526743800538878</v>
      </c>
      <c r="Y84">
        <f t="shared" si="11"/>
        <v>0.87200000000000022</v>
      </c>
      <c r="Z84">
        <f t="shared" ref="Z84:Z147" si="13">SQRT(SUMXMY2(L75:L84,Y75:Y84)/10)</f>
        <v>0.56628393938023713</v>
      </c>
    </row>
    <row r="85" spans="1:26" x14ac:dyDescent="0.3">
      <c r="A85" s="1">
        <v>1842</v>
      </c>
      <c r="B85" s="9">
        <v>6.4560000000000004</v>
      </c>
      <c r="C85" s="9">
        <v>7.6955555555555559</v>
      </c>
      <c r="I85" s="1">
        <v>1833</v>
      </c>
      <c r="J85" s="1">
        <v>6.76</v>
      </c>
      <c r="K85">
        <v>8.01</v>
      </c>
      <c r="L85">
        <f t="shared" si="7"/>
        <v>1.25</v>
      </c>
      <c r="S85">
        <f t="shared" si="10"/>
        <v>7.3330000000000002</v>
      </c>
      <c r="T85">
        <f t="shared" si="12"/>
        <v>0.76830501755487712</v>
      </c>
      <c r="V85">
        <f t="shared" si="8"/>
        <v>7.1694225539738667</v>
      </c>
      <c r="W85">
        <f t="shared" si="9"/>
        <v>0.4688571919146004</v>
      </c>
      <c r="Y85">
        <f t="shared" si="11"/>
        <v>0.8510000000000002</v>
      </c>
      <c r="Z85">
        <f t="shared" si="13"/>
        <v>0.5735195724646196</v>
      </c>
    </row>
    <row r="86" spans="1:26" x14ac:dyDescent="0.3">
      <c r="A86" s="1">
        <v>1843</v>
      </c>
      <c r="B86" s="9">
        <v>6.410000000000001</v>
      </c>
      <c r="C86" s="9">
        <v>7.6966666666666663</v>
      </c>
      <c r="I86" s="1">
        <v>1834</v>
      </c>
      <c r="J86" s="1">
        <v>6.91</v>
      </c>
      <c r="K86">
        <v>8.15</v>
      </c>
      <c r="L86">
        <f t="shared" si="7"/>
        <v>1.2400000000000002</v>
      </c>
      <c r="S86">
        <f t="shared" si="10"/>
        <v>7.32</v>
      </c>
      <c r="T86">
        <f t="shared" si="12"/>
        <v>0.75587181452942143</v>
      </c>
      <c r="V86">
        <f t="shared" si="8"/>
        <v>7.0875380431790944</v>
      </c>
      <c r="W86">
        <f t="shared" si="9"/>
        <v>0.44342432530875664</v>
      </c>
      <c r="Y86">
        <f t="shared" si="11"/>
        <v>0.82400000000000018</v>
      </c>
      <c r="Z86">
        <f t="shared" si="13"/>
        <v>0.58076690677069409</v>
      </c>
    </row>
    <row r="87" spans="1:26" x14ac:dyDescent="0.3">
      <c r="A87" s="1">
        <v>1844</v>
      </c>
      <c r="B87" s="9">
        <v>6.3759999999999994</v>
      </c>
      <c r="C87" s="9">
        <v>7.698888888888888</v>
      </c>
      <c r="I87" s="1">
        <v>1835</v>
      </c>
      <c r="J87" s="1">
        <v>5.97</v>
      </c>
      <c r="K87">
        <v>7.39</v>
      </c>
      <c r="L87">
        <f t="shared" si="7"/>
        <v>1.42</v>
      </c>
      <c r="S87">
        <f t="shared" si="10"/>
        <v>7.117</v>
      </c>
      <c r="T87">
        <f t="shared" si="12"/>
        <v>0.71759250274790354</v>
      </c>
      <c r="V87">
        <f t="shared" si="8"/>
        <v>7.0520304345432763</v>
      </c>
      <c r="W87">
        <f t="shared" si="9"/>
        <v>0.44304621507190667</v>
      </c>
      <c r="Y87">
        <f t="shared" si="11"/>
        <v>0.92699999999999994</v>
      </c>
      <c r="Z87">
        <f t="shared" si="13"/>
        <v>0.55271602111753559</v>
      </c>
    </row>
    <row r="88" spans="1:26" x14ac:dyDescent="0.3">
      <c r="A88" s="1">
        <v>1845</v>
      </c>
      <c r="B88" s="9">
        <v>6.4799999999999995</v>
      </c>
      <c r="C88" s="9">
        <v>7.7277777777777779</v>
      </c>
      <c r="I88" s="1">
        <v>1836</v>
      </c>
      <c r="J88" s="1">
        <v>5.28</v>
      </c>
      <c r="K88">
        <v>7.7</v>
      </c>
      <c r="L88">
        <f t="shared" si="7"/>
        <v>2.42</v>
      </c>
      <c r="S88">
        <f t="shared" si="10"/>
        <v>6.8609999999999998</v>
      </c>
      <c r="T88">
        <f t="shared" si="12"/>
        <v>0.81417756048665446</v>
      </c>
      <c r="V88">
        <f t="shared" si="8"/>
        <v>6.8356243476346217</v>
      </c>
      <c r="W88">
        <f t="shared" si="9"/>
        <v>0.67575548974370347</v>
      </c>
      <c r="Y88">
        <f t="shared" si="11"/>
        <v>1.117</v>
      </c>
      <c r="Z88">
        <f t="shared" si="13"/>
        <v>0.66627014040852828</v>
      </c>
    </row>
    <row r="89" spans="1:26" x14ac:dyDescent="0.3">
      <c r="A89" s="1">
        <v>1846</v>
      </c>
      <c r="B89" s="9">
        <v>6.6890000000000001</v>
      </c>
      <c r="C89" s="9">
        <v>7.7444444444444445</v>
      </c>
      <c r="I89" s="1">
        <v>1837</v>
      </c>
      <c r="J89" s="1">
        <v>5.59</v>
      </c>
      <c r="K89">
        <v>7.38</v>
      </c>
      <c r="L89">
        <f t="shared" si="7"/>
        <v>1.79</v>
      </c>
      <c r="S89">
        <f t="shared" si="10"/>
        <v>6.7240000000000011</v>
      </c>
      <c r="T89">
        <f t="shared" si="12"/>
        <v>0.88964745826647551</v>
      </c>
      <c r="V89">
        <f t="shared" si="8"/>
        <v>6.5244994781076979</v>
      </c>
      <c r="W89">
        <f t="shared" si="9"/>
        <v>1.0988291843302147</v>
      </c>
      <c r="Y89">
        <f t="shared" si="11"/>
        <v>1.111</v>
      </c>
      <c r="Z89">
        <f t="shared" si="13"/>
        <v>0.66129600029033897</v>
      </c>
    </row>
    <row r="90" spans="1:26" x14ac:dyDescent="0.3">
      <c r="A90" s="1">
        <v>1847</v>
      </c>
      <c r="B90" s="9">
        <v>6.8419999999999987</v>
      </c>
      <c r="C90" s="9">
        <v>7.8744444444444452</v>
      </c>
      <c r="I90" s="1">
        <v>1838</v>
      </c>
      <c r="J90" s="1">
        <v>6.36</v>
      </c>
      <c r="K90">
        <v>7.51</v>
      </c>
      <c r="L90">
        <f t="shared" si="7"/>
        <v>1.1499999999999995</v>
      </c>
      <c r="S90">
        <f t="shared" si="10"/>
        <v>6.5150000000000006</v>
      </c>
      <c r="T90">
        <f t="shared" si="12"/>
        <v>0.80207368738788587</v>
      </c>
      <c r="V90">
        <f t="shared" si="8"/>
        <v>6.3375995824861588</v>
      </c>
      <c r="W90">
        <f t="shared" si="9"/>
        <v>1.2198423732618235</v>
      </c>
      <c r="Y90">
        <f t="shared" si="11"/>
        <v>1.254</v>
      </c>
      <c r="Z90">
        <f t="shared" si="13"/>
        <v>0.54608460882907151</v>
      </c>
    </row>
    <row r="91" spans="1:26" x14ac:dyDescent="0.3">
      <c r="A91" s="1">
        <v>1848</v>
      </c>
      <c r="B91" s="9">
        <v>6.911999999999999</v>
      </c>
      <c r="C91" s="9">
        <v>7.9388888888888891</v>
      </c>
      <c r="I91" s="1">
        <v>1839</v>
      </c>
      <c r="J91" s="1">
        <v>6.95</v>
      </c>
      <c r="K91">
        <v>7.63</v>
      </c>
      <c r="L91">
        <f t="shared" si="7"/>
        <v>0.67999999999999972</v>
      </c>
      <c r="S91">
        <f t="shared" si="10"/>
        <v>6.5359999999999996</v>
      </c>
      <c r="T91">
        <f t="shared" si="12"/>
        <v>0.79967831032234471</v>
      </c>
      <c r="V91">
        <f t="shared" si="8"/>
        <v>6.342079665988928</v>
      </c>
      <c r="W91">
        <f t="shared" si="9"/>
        <v>1.047816485879405</v>
      </c>
      <c r="Y91">
        <f t="shared" si="11"/>
        <v>1.2019999999999995</v>
      </c>
      <c r="Z91">
        <f t="shared" si="13"/>
        <v>0.56646023690988234</v>
      </c>
    </row>
    <row r="92" spans="1:26" x14ac:dyDescent="0.3">
      <c r="A92" s="1">
        <v>1849</v>
      </c>
      <c r="B92" s="9">
        <v>6.875</v>
      </c>
      <c r="C92" s="9">
        <v>7.9777777777777787</v>
      </c>
      <c r="I92" s="1">
        <v>1840</v>
      </c>
      <c r="J92" s="1">
        <v>6.98</v>
      </c>
      <c r="K92">
        <v>7.8</v>
      </c>
      <c r="L92">
        <f t="shared" si="7"/>
        <v>0.8199999999999994</v>
      </c>
      <c r="S92">
        <f t="shared" si="10"/>
        <v>6.4620000000000006</v>
      </c>
      <c r="T92">
        <f t="shared" si="12"/>
        <v>0.80487750620824294</v>
      </c>
      <c r="V92">
        <f t="shared" si="8"/>
        <v>6.4636637327911437</v>
      </c>
      <c r="W92">
        <f t="shared" si="9"/>
        <v>0.64378003121990046</v>
      </c>
      <c r="Y92">
        <f t="shared" si="11"/>
        <v>1.204</v>
      </c>
      <c r="Z92">
        <f t="shared" si="13"/>
        <v>0.57640020818872029</v>
      </c>
    </row>
    <row r="93" spans="1:26" x14ac:dyDescent="0.3">
      <c r="A93" s="1">
        <v>1850</v>
      </c>
      <c r="B93" s="9">
        <v>6.8489999999999993</v>
      </c>
      <c r="C93" s="9">
        <v>7.9977777777777801</v>
      </c>
      <c r="I93" s="1">
        <v>1841</v>
      </c>
      <c r="J93" s="1">
        <v>6.83</v>
      </c>
      <c r="K93">
        <v>7.69</v>
      </c>
      <c r="L93">
        <f t="shared" si="7"/>
        <v>0.86000000000000032</v>
      </c>
      <c r="S93">
        <f t="shared" si="10"/>
        <v>6.43</v>
      </c>
      <c r="T93">
        <f t="shared" si="12"/>
        <v>0.81222342985166351</v>
      </c>
      <c r="V93">
        <f t="shared" si="8"/>
        <v>6.566930986232915</v>
      </c>
      <c r="W93">
        <f t="shared" si="9"/>
        <v>0.46067778039323171</v>
      </c>
      <c r="Y93">
        <f t="shared" si="11"/>
        <v>1.2410000000000001</v>
      </c>
      <c r="Z93">
        <f t="shared" si="13"/>
        <v>0.57606744396815213</v>
      </c>
    </row>
    <row r="94" spans="1:26" x14ac:dyDescent="0.3">
      <c r="A94" s="1">
        <v>1851</v>
      </c>
      <c r="B94" s="9">
        <v>6.827</v>
      </c>
      <c r="C94" s="9">
        <v>8.0211111111111126</v>
      </c>
      <c r="I94" s="1">
        <v>1842</v>
      </c>
      <c r="J94" s="1">
        <v>6.93</v>
      </c>
      <c r="K94">
        <v>8.02</v>
      </c>
      <c r="L94">
        <f t="shared" si="7"/>
        <v>1.0899999999999999</v>
      </c>
      <c r="S94">
        <f t="shared" si="10"/>
        <v>6.4560000000000004</v>
      </c>
      <c r="T94">
        <f t="shared" si="12"/>
        <v>0.80286835782710997</v>
      </c>
      <c r="V94">
        <f t="shared" si="8"/>
        <v>6.6195447889863317</v>
      </c>
      <c r="W94">
        <f t="shared" si="9"/>
        <v>0.48489709538681031</v>
      </c>
      <c r="Y94">
        <f t="shared" si="11"/>
        <v>1.2719999999999998</v>
      </c>
      <c r="Z94">
        <f t="shared" si="13"/>
        <v>0.57820385678409314</v>
      </c>
    </row>
    <row r="95" spans="1:26" x14ac:dyDescent="0.3">
      <c r="A95" s="1">
        <v>1852</v>
      </c>
      <c r="B95" s="9">
        <v>6.8029999999999999</v>
      </c>
      <c r="C95" s="9">
        <v>8.0388888888888914</v>
      </c>
      <c r="I95" s="1">
        <v>1843</v>
      </c>
      <c r="J95" s="1">
        <v>6.3</v>
      </c>
      <c r="K95">
        <v>8.17</v>
      </c>
      <c r="L95">
        <f t="shared" si="7"/>
        <v>1.87</v>
      </c>
      <c r="S95">
        <f t="shared" si="10"/>
        <v>6.410000000000001</v>
      </c>
      <c r="T95">
        <f t="shared" si="12"/>
        <v>0.78292700809206994</v>
      </c>
      <c r="V95">
        <f t="shared" si="8"/>
        <v>6.681635831189066</v>
      </c>
      <c r="W95">
        <f t="shared" si="9"/>
        <v>0.37955714760103598</v>
      </c>
      <c r="Y95">
        <f t="shared" si="11"/>
        <v>1.3340000000000001</v>
      </c>
      <c r="Z95">
        <f t="shared" si="13"/>
        <v>0.58917671372857228</v>
      </c>
    </row>
    <row r="96" spans="1:26" x14ac:dyDescent="0.3">
      <c r="A96" s="1">
        <v>1853</v>
      </c>
      <c r="B96" s="9">
        <v>6.8849999999999998</v>
      </c>
      <c r="C96" s="9">
        <v>8.0311111111111106</v>
      </c>
      <c r="I96" s="1">
        <v>1844</v>
      </c>
      <c r="J96" s="1">
        <v>6.57</v>
      </c>
      <c r="K96">
        <v>7.65</v>
      </c>
      <c r="L96">
        <f t="shared" si="7"/>
        <v>1.08</v>
      </c>
      <c r="S96">
        <f t="shared" si="10"/>
        <v>6.3759999999999994</v>
      </c>
      <c r="T96">
        <f t="shared" si="12"/>
        <v>0.77455038570773449</v>
      </c>
      <c r="V96">
        <f t="shared" si="8"/>
        <v>6.6053086649512531</v>
      </c>
      <c r="W96">
        <f t="shared" si="9"/>
        <v>0.32209400889455514</v>
      </c>
      <c r="Y96">
        <f t="shared" si="11"/>
        <v>1.3179999999999998</v>
      </c>
      <c r="Z96">
        <f t="shared" si="13"/>
        <v>0.57921325951673452</v>
      </c>
    </row>
    <row r="97" spans="1:26" x14ac:dyDescent="0.3">
      <c r="A97" s="1">
        <v>1854</v>
      </c>
      <c r="B97" s="9">
        <v>6.9229999999999992</v>
      </c>
      <c r="C97" s="9">
        <v>8.0744444444444436</v>
      </c>
      <c r="I97" s="1">
        <v>1845</v>
      </c>
      <c r="J97" s="1">
        <v>7.01</v>
      </c>
      <c r="K97">
        <v>7.85</v>
      </c>
      <c r="L97">
        <f t="shared" si="7"/>
        <v>0.83999999999999986</v>
      </c>
      <c r="S97">
        <f t="shared" si="10"/>
        <v>6.4799999999999995</v>
      </c>
      <c r="T97">
        <f t="shared" si="12"/>
        <v>0.70459733181442019</v>
      </c>
      <c r="V97">
        <f t="shared" si="8"/>
        <v>6.5982469319610031</v>
      </c>
      <c r="W97">
        <f t="shared" si="9"/>
        <v>0.28476601360505926</v>
      </c>
      <c r="Y97">
        <f t="shared" si="11"/>
        <v>1.26</v>
      </c>
      <c r="Z97">
        <f t="shared" si="13"/>
        <v>0.57343098974506079</v>
      </c>
    </row>
    <row r="98" spans="1:26" x14ac:dyDescent="0.3">
      <c r="A98" s="1">
        <v>1855</v>
      </c>
      <c r="B98" s="9">
        <v>6.9139999999999997</v>
      </c>
      <c r="C98" s="9">
        <v>8.1144444444444446</v>
      </c>
      <c r="I98" s="1">
        <v>1846</v>
      </c>
      <c r="J98" s="1">
        <v>7.37</v>
      </c>
      <c r="K98">
        <v>8.5500000000000007</v>
      </c>
      <c r="L98">
        <f t="shared" si="7"/>
        <v>1.1800000000000006</v>
      </c>
      <c r="S98">
        <f t="shared" si="10"/>
        <v>6.6890000000000001</v>
      </c>
      <c r="T98">
        <f t="shared" si="12"/>
        <v>0.54118148527088439</v>
      </c>
      <c r="V98">
        <f t="shared" si="8"/>
        <v>6.6805975455688031</v>
      </c>
      <c r="W98">
        <f t="shared" si="9"/>
        <v>0.32477335610521579</v>
      </c>
      <c r="Y98">
        <f t="shared" si="11"/>
        <v>1.1359999999999999</v>
      </c>
      <c r="Z98">
        <f t="shared" si="13"/>
        <v>0.39904360663967547</v>
      </c>
    </row>
    <row r="99" spans="1:26" x14ac:dyDescent="0.3">
      <c r="A99" s="1">
        <v>1856</v>
      </c>
      <c r="B99" s="9">
        <v>6.7690000000000001</v>
      </c>
      <c r="C99" s="9">
        <v>8.0655555555555551</v>
      </c>
      <c r="I99" s="1">
        <v>1847</v>
      </c>
      <c r="J99" s="1">
        <v>7.12</v>
      </c>
      <c r="K99">
        <v>8.09</v>
      </c>
      <c r="L99">
        <f t="shared" si="7"/>
        <v>0.96999999999999975</v>
      </c>
      <c r="S99">
        <f t="shared" si="10"/>
        <v>6.8419999999999987</v>
      </c>
      <c r="T99">
        <f t="shared" si="12"/>
        <v>0.41474112407621233</v>
      </c>
      <c r="V99">
        <f t="shared" si="8"/>
        <v>6.8184780364550432</v>
      </c>
      <c r="W99">
        <f t="shared" si="9"/>
        <v>0.46406286752117437</v>
      </c>
      <c r="Y99">
        <f t="shared" si="11"/>
        <v>1.0539999999999998</v>
      </c>
      <c r="Z99">
        <f t="shared" si="13"/>
        <v>0.33739783638903204</v>
      </c>
    </row>
    <row r="100" spans="1:26" x14ac:dyDescent="0.3">
      <c r="A100" s="1">
        <v>1857</v>
      </c>
      <c r="B100" s="9">
        <v>6.7209999999999992</v>
      </c>
      <c r="C100" s="9">
        <v>8.0555555555555554</v>
      </c>
      <c r="I100" s="1">
        <v>1848</v>
      </c>
      <c r="J100" s="1">
        <v>7.06</v>
      </c>
      <c r="K100">
        <v>7.98</v>
      </c>
      <c r="L100">
        <f t="shared" si="7"/>
        <v>0.92000000000000082</v>
      </c>
      <c r="S100">
        <f t="shared" si="10"/>
        <v>6.911999999999999</v>
      </c>
      <c r="T100">
        <f t="shared" si="12"/>
        <v>0.41448534352857419</v>
      </c>
      <c r="V100">
        <f t="shared" si="8"/>
        <v>6.8787824291640352</v>
      </c>
      <c r="W100">
        <f t="shared" si="9"/>
        <v>0.49522110473177922</v>
      </c>
      <c r="Y100">
        <f t="shared" si="11"/>
        <v>1.0310000000000001</v>
      </c>
      <c r="Z100">
        <f t="shared" si="13"/>
        <v>0.33762079319852323</v>
      </c>
    </row>
    <row r="101" spans="1:26" x14ac:dyDescent="0.3">
      <c r="A101" s="1">
        <v>1858</v>
      </c>
      <c r="B101" s="9">
        <v>6.6710000000000012</v>
      </c>
      <c r="C101" s="9">
        <v>8.0311111111111124</v>
      </c>
      <c r="I101" s="1">
        <v>1849</v>
      </c>
      <c r="J101" s="1">
        <v>6.58</v>
      </c>
      <c r="K101">
        <v>7.98</v>
      </c>
      <c r="L101">
        <f t="shared" si="7"/>
        <v>1.4000000000000004</v>
      </c>
      <c r="S101">
        <f t="shared" si="10"/>
        <v>6.875</v>
      </c>
      <c r="T101">
        <f t="shared" si="12"/>
        <v>0.40417941560648546</v>
      </c>
      <c r="V101">
        <f t="shared" si="8"/>
        <v>6.9150259433312282</v>
      </c>
      <c r="W101">
        <f t="shared" si="9"/>
        <v>0.44685234200104351</v>
      </c>
      <c r="Y101">
        <f t="shared" si="11"/>
        <v>1.1030000000000002</v>
      </c>
      <c r="Z101">
        <f t="shared" si="13"/>
        <v>0.30912829052029517</v>
      </c>
    </row>
    <row r="102" spans="1:26" x14ac:dyDescent="0.3">
      <c r="A102" s="1">
        <v>1859</v>
      </c>
      <c r="B102" s="9">
        <v>6.6700000000000017</v>
      </c>
      <c r="C102" s="9">
        <v>8.0444444444444443</v>
      </c>
      <c r="I102" s="1">
        <v>1850</v>
      </c>
      <c r="J102" s="1">
        <v>6.72</v>
      </c>
      <c r="K102">
        <v>7.9</v>
      </c>
      <c r="L102">
        <f t="shared" si="7"/>
        <v>1.1800000000000006</v>
      </c>
      <c r="S102">
        <f t="shared" si="10"/>
        <v>6.8489999999999993</v>
      </c>
      <c r="T102">
        <f t="shared" si="12"/>
        <v>0.37174278742162592</v>
      </c>
      <c r="V102">
        <f t="shared" si="8"/>
        <v>6.8480207546649829</v>
      </c>
      <c r="W102">
        <f t="shared" si="9"/>
        <v>0.28047441070721191</v>
      </c>
      <c r="Y102">
        <f t="shared" si="11"/>
        <v>1.1390000000000005</v>
      </c>
      <c r="Z102">
        <f t="shared" si="13"/>
        <v>0.28457477049099061</v>
      </c>
    </row>
    <row r="103" spans="1:26" x14ac:dyDescent="0.3">
      <c r="A103" s="1">
        <v>1860</v>
      </c>
      <c r="B103" s="9">
        <v>6.6880000000000006</v>
      </c>
      <c r="C103" s="9">
        <v>8.0833333333333339</v>
      </c>
      <c r="I103" s="1">
        <v>1851</v>
      </c>
      <c r="J103" s="1">
        <v>6.61</v>
      </c>
      <c r="K103">
        <v>8.18</v>
      </c>
      <c r="L103">
        <f t="shared" si="7"/>
        <v>1.5699999999999994</v>
      </c>
      <c r="S103">
        <f t="shared" si="10"/>
        <v>6.827</v>
      </c>
      <c r="T103">
        <f t="shared" si="12"/>
        <v>0.35623250834251513</v>
      </c>
      <c r="V103">
        <f t="shared" si="8"/>
        <v>6.8224166037319867</v>
      </c>
      <c r="W103">
        <f t="shared" si="9"/>
        <v>0.23199964390034375</v>
      </c>
      <c r="Y103">
        <f t="shared" si="11"/>
        <v>1.2100000000000002</v>
      </c>
      <c r="Z103">
        <f t="shared" si="13"/>
        <v>0.28182742946704098</v>
      </c>
    </row>
    <row r="104" spans="1:26" x14ac:dyDescent="0.3">
      <c r="A104" s="1">
        <v>1861</v>
      </c>
      <c r="B104" s="9">
        <v>6.7309999999999999</v>
      </c>
      <c r="C104" s="9">
        <v>8.0588888888888874</v>
      </c>
      <c r="I104" s="1">
        <v>1852</v>
      </c>
      <c r="J104" s="1">
        <v>6.69</v>
      </c>
      <c r="K104">
        <v>8.1</v>
      </c>
      <c r="L104">
        <f t="shared" si="7"/>
        <v>1.4099999999999993</v>
      </c>
      <c r="S104">
        <f t="shared" si="10"/>
        <v>6.8029999999999999</v>
      </c>
      <c r="T104">
        <f t="shared" si="12"/>
        <v>0.32513212698839855</v>
      </c>
      <c r="V104">
        <f t="shared" si="8"/>
        <v>6.7799332829855894</v>
      </c>
      <c r="W104">
        <f t="shared" si="9"/>
        <v>0.24066055615811718</v>
      </c>
      <c r="Y104">
        <f t="shared" si="11"/>
        <v>1.2420000000000002</v>
      </c>
      <c r="Z104">
        <f t="shared" si="13"/>
        <v>0.28095675823870103</v>
      </c>
    </row>
    <row r="105" spans="1:26" x14ac:dyDescent="0.3">
      <c r="A105" s="1">
        <v>1862</v>
      </c>
      <c r="B105" s="9">
        <v>6.7389999999999999</v>
      </c>
      <c r="C105" s="9">
        <v>8.0311111111111089</v>
      </c>
      <c r="I105" s="1">
        <v>1853</v>
      </c>
      <c r="J105" s="1">
        <v>7.12</v>
      </c>
      <c r="K105">
        <v>8.0399999999999991</v>
      </c>
      <c r="L105">
        <f t="shared" si="7"/>
        <v>0.91999999999999904</v>
      </c>
      <c r="S105">
        <f t="shared" si="10"/>
        <v>6.8849999999999998</v>
      </c>
      <c r="T105">
        <f t="shared" si="12"/>
        <v>0.33169775398696949</v>
      </c>
      <c r="V105">
        <f t="shared" si="8"/>
        <v>6.7619466263884718</v>
      </c>
      <c r="W105">
        <f t="shared" si="9"/>
        <v>0.15231340776459304</v>
      </c>
      <c r="Y105">
        <f t="shared" si="11"/>
        <v>1.1469999999999998</v>
      </c>
      <c r="Z105">
        <f t="shared" si="13"/>
        <v>0.23528705871764377</v>
      </c>
    </row>
    <row r="106" spans="1:26" x14ac:dyDescent="0.3">
      <c r="A106" s="1">
        <v>1863</v>
      </c>
      <c r="B106" s="9">
        <v>6.7189999999999994</v>
      </c>
      <c r="C106" s="9">
        <v>7.9777777777777779</v>
      </c>
      <c r="I106" s="1">
        <v>1854</v>
      </c>
      <c r="J106" s="1">
        <v>6.95</v>
      </c>
      <c r="K106">
        <v>8.2100000000000009</v>
      </c>
      <c r="L106">
        <f t="shared" si="7"/>
        <v>1.2600000000000007</v>
      </c>
      <c r="S106">
        <f t="shared" si="10"/>
        <v>6.9229999999999992</v>
      </c>
      <c r="T106">
        <f t="shared" si="12"/>
        <v>0.32608695159420303</v>
      </c>
      <c r="V106">
        <f t="shared" si="8"/>
        <v>6.833557301110778</v>
      </c>
      <c r="W106">
        <f t="shared" si="9"/>
        <v>0.24590718254671784</v>
      </c>
      <c r="Y106">
        <f t="shared" si="11"/>
        <v>1.1650000000000003</v>
      </c>
      <c r="Z106">
        <f t="shared" si="13"/>
        <v>0.22494021427926125</v>
      </c>
    </row>
    <row r="107" spans="1:26" x14ac:dyDescent="0.3">
      <c r="A107" s="1">
        <v>1864</v>
      </c>
      <c r="B107" s="9">
        <v>6.7379999999999995</v>
      </c>
      <c r="C107" s="9">
        <v>7.9666666666666668</v>
      </c>
      <c r="I107" s="1">
        <v>1855</v>
      </c>
      <c r="J107" s="1">
        <v>6.92</v>
      </c>
      <c r="K107">
        <v>8.11</v>
      </c>
      <c r="L107">
        <f t="shared" si="7"/>
        <v>1.1899999999999995</v>
      </c>
      <c r="S107">
        <f t="shared" si="10"/>
        <v>6.9139999999999997</v>
      </c>
      <c r="T107">
        <f t="shared" si="12"/>
        <v>0.27972540106325722</v>
      </c>
      <c r="V107">
        <f t="shared" si="8"/>
        <v>6.8568458408886226</v>
      </c>
      <c r="W107">
        <f t="shared" si="9"/>
        <v>0.22349430706229692</v>
      </c>
      <c r="Y107">
        <f t="shared" si="11"/>
        <v>1.2000000000000002</v>
      </c>
      <c r="Z107">
        <f t="shared" si="13"/>
        <v>0.18157119815653569</v>
      </c>
    </row>
    <row r="108" spans="1:26" x14ac:dyDescent="0.3">
      <c r="A108" s="1">
        <v>1865</v>
      </c>
      <c r="B108" s="9">
        <v>6.794999999999999</v>
      </c>
      <c r="C108" s="9">
        <v>7.9522222222222227</v>
      </c>
      <c r="I108" s="1">
        <v>1856</v>
      </c>
      <c r="J108" s="1">
        <v>5.92</v>
      </c>
      <c r="K108">
        <v>8</v>
      </c>
      <c r="L108">
        <f t="shared" si="7"/>
        <v>2.08</v>
      </c>
      <c r="S108">
        <f t="shared" si="10"/>
        <v>6.7690000000000001</v>
      </c>
      <c r="T108">
        <f t="shared" si="12"/>
        <v>0.32241324414483985</v>
      </c>
      <c r="V108">
        <f t="shared" si="8"/>
        <v>6.8694766727108991</v>
      </c>
      <c r="W108">
        <f t="shared" si="9"/>
        <v>0.22041594640759543</v>
      </c>
      <c r="Y108">
        <f t="shared" si="11"/>
        <v>1.2899999999999998</v>
      </c>
      <c r="Z108">
        <f t="shared" si="13"/>
        <v>0.30851985349406602</v>
      </c>
    </row>
    <row r="109" spans="1:26" x14ac:dyDescent="0.3">
      <c r="A109" s="1">
        <v>1866</v>
      </c>
      <c r="B109" s="9">
        <v>6.8800000000000008</v>
      </c>
      <c r="C109" s="9">
        <v>7.9722222222222223</v>
      </c>
      <c r="I109" s="1">
        <v>1857</v>
      </c>
      <c r="J109" s="1">
        <v>6.64</v>
      </c>
      <c r="K109">
        <v>7.76</v>
      </c>
      <c r="L109">
        <f t="shared" si="7"/>
        <v>1.1200000000000001</v>
      </c>
      <c r="S109">
        <f t="shared" si="10"/>
        <v>6.7209999999999992</v>
      </c>
      <c r="T109">
        <f t="shared" si="12"/>
        <v>0.31125230922838154</v>
      </c>
      <c r="V109">
        <f t="shared" si="8"/>
        <v>6.6795813381687195</v>
      </c>
      <c r="W109">
        <f t="shared" si="9"/>
        <v>0.55348992823110799</v>
      </c>
      <c r="Y109">
        <f t="shared" si="11"/>
        <v>1.3050000000000002</v>
      </c>
      <c r="Z109">
        <f t="shared" si="13"/>
        <v>0.31289199414494451</v>
      </c>
    </row>
    <row r="110" spans="1:26" x14ac:dyDescent="0.3">
      <c r="A110" s="1">
        <v>1867</v>
      </c>
      <c r="B110" s="9">
        <v>6.8580000000000014</v>
      </c>
      <c r="C110" s="9">
        <v>8.0311111111111106</v>
      </c>
      <c r="I110" s="1">
        <v>1858</v>
      </c>
      <c r="J110" s="1">
        <v>6.56</v>
      </c>
      <c r="K110">
        <v>8.1</v>
      </c>
      <c r="L110">
        <f t="shared" si="7"/>
        <v>1.54</v>
      </c>
      <c r="S110">
        <f t="shared" si="10"/>
        <v>6.6710000000000012</v>
      </c>
      <c r="T110">
        <f t="shared" si="12"/>
        <v>0.30970905701964879</v>
      </c>
      <c r="V110">
        <f t="shared" si="8"/>
        <v>6.671665070534976</v>
      </c>
      <c r="W110">
        <f t="shared" si="9"/>
        <v>0.54986697850978827</v>
      </c>
      <c r="Y110">
        <f t="shared" si="11"/>
        <v>1.3669999999999998</v>
      </c>
      <c r="Z110">
        <f t="shared" si="13"/>
        <v>0.3156932055017973</v>
      </c>
    </row>
    <row r="111" spans="1:26" x14ac:dyDescent="0.3">
      <c r="A111" s="1">
        <v>1868</v>
      </c>
      <c r="B111" s="9">
        <v>6.7910000000000013</v>
      </c>
      <c r="C111" s="9">
        <v>8.068888888888889</v>
      </c>
      <c r="I111" s="1">
        <v>1859</v>
      </c>
      <c r="J111" s="1">
        <v>6.57</v>
      </c>
      <c r="K111">
        <v>8.25</v>
      </c>
      <c r="L111">
        <f t="shared" si="7"/>
        <v>1.6799999999999997</v>
      </c>
      <c r="S111">
        <f t="shared" si="10"/>
        <v>6.6700000000000017</v>
      </c>
      <c r="T111">
        <f t="shared" si="12"/>
        <v>0.29701380439299463</v>
      </c>
      <c r="V111">
        <f t="shared" si="8"/>
        <v>6.6493320564279816</v>
      </c>
      <c r="W111">
        <f t="shared" si="9"/>
        <v>0.55243151078692332</v>
      </c>
      <c r="Y111">
        <f t="shared" si="11"/>
        <v>1.395</v>
      </c>
      <c r="Z111">
        <f t="shared" si="13"/>
        <v>0.31458512361521485</v>
      </c>
    </row>
    <row r="112" spans="1:26" x14ac:dyDescent="0.3">
      <c r="A112" s="1">
        <v>1869</v>
      </c>
      <c r="B112" s="9">
        <v>6.8020000000000014</v>
      </c>
      <c r="C112" s="9">
        <v>8.0688888888888872</v>
      </c>
      <c r="I112" s="1">
        <v>1860</v>
      </c>
      <c r="J112" s="1">
        <v>6.9</v>
      </c>
      <c r="K112">
        <v>7.96</v>
      </c>
      <c r="L112">
        <f t="shared" si="7"/>
        <v>1.0599999999999996</v>
      </c>
      <c r="S112">
        <f t="shared" si="10"/>
        <v>6.6880000000000006</v>
      </c>
      <c r="T112">
        <f t="shared" si="12"/>
        <v>0.30174078279211791</v>
      </c>
      <c r="V112">
        <f t="shared" si="8"/>
        <v>6.6334656451423859</v>
      </c>
      <c r="W112">
        <f t="shared" si="9"/>
        <v>8.2319186677833972E-2</v>
      </c>
      <c r="Y112">
        <f t="shared" si="11"/>
        <v>1.3829999999999996</v>
      </c>
      <c r="Z112">
        <f t="shared" si="13"/>
        <v>0.33049750377272136</v>
      </c>
    </row>
    <row r="113" spans="1:26" x14ac:dyDescent="0.3">
      <c r="A113" s="1">
        <v>1870</v>
      </c>
      <c r="B113" s="9">
        <v>6.9030000000000005</v>
      </c>
      <c r="C113" s="9">
        <v>8.1211111111111123</v>
      </c>
      <c r="I113" s="1">
        <v>1861</v>
      </c>
      <c r="J113" s="1">
        <v>7.04</v>
      </c>
      <c r="K113">
        <v>7.85</v>
      </c>
      <c r="L113">
        <f t="shared" si="7"/>
        <v>0.80999999999999961</v>
      </c>
      <c r="S113">
        <f t="shared" si="10"/>
        <v>6.7309999999999999</v>
      </c>
      <c r="T113">
        <f t="shared" si="12"/>
        <v>0.3096557766294698</v>
      </c>
      <c r="V113">
        <f t="shared" si="8"/>
        <v>6.6867725161139093</v>
      </c>
      <c r="W113">
        <f t="shared" si="9"/>
        <v>0.17301563077174889</v>
      </c>
      <c r="Y113">
        <f t="shared" si="11"/>
        <v>1.3069999999999997</v>
      </c>
      <c r="Z113">
        <f t="shared" si="13"/>
        <v>0.34780669918792545</v>
      </c>
    </row>
    <row r="114" spans="1:26" x14ac:dyDescent="0.3">
      <c r="A114" s="1">
        <v>1871</v>
      </c>
      <c r="B114" s="9">
        <v>6.8620000000000001</v>
      </c>
      <c r="C114" s="9">
        <v>8.16</v>
      </c>
      <c r="I114" s="1">
        <v>1862</v>
      </c>
      <c r="J114" s="1">
        <v>6.77</v>
      </c>
      <c r="K114">
        <v>7.56</v>
      </c>
      <c r="L114">
        <f t="shared" si="7"/>
        <v>0.79</v>
      </c>
      <c r="S114">
        <f t="shared" si="10"/>
        <v>6.7389999999999999</v>
      </c>
      <c r="T114">
        <f t="shared" si="12"/>
        <v>0.30774323713121643</v>
      </c>
      <c r="V114">
        <f t="shared" si="8"/>
        <v>6.7574180128911285</v>
      </c>
      <c r="W114">
        <f t="shared" si="9"/>
        <v>0.25955332969607331</v>
      </c>
      <c r="Y114">
        <f t="shared" si="11"/>
        <v>1.2449999999999997</v>
      </c>
      <c r="Z114">
        <f t="shared" si="13"/>
        <v>0.37262528094588548</v>
      </c>
    </row>
    <row r="115" spans="1:26" x14ac:dyDescent="0.3">
      <c r="A115" s="1">
        <v>1872</v>
      </c>
      <c r="B115" s="9">
        <v>6.8260000000000005</v>
      </c>
      <c r="C115" s="9">
        <v>8.2222222222222214</v>
      </c>
      <c r="I115" s="1">
        <v>1863</v>
      </c>
      <c r="J115" s="1">
        <v>6.92</v>
      </c>
      <c r="K115">
        <v>8.11</v>
      </c>
      <c r="L115">
        <f t="shared" si="7"/>
        <v>1.1899999999999995</v>
      </c>
      <c r="S115">
        <f t="shared" si="10"/>
        <v>6.7189999999999994</v>
      </c>
      <c r="T115">
        <f t="shared" si="12"/>
        <v>0.30532523642830461</v>
      </c>
      <c r="V115">
        <f t="shared" si="8"/>
        <v>6.7599344103129031</v>
      </c>
      <c r="W115">
        <f t="shared" si="9"/>
        <v>0.25558333545797479</v>
      </c>
      <c r="Y115">
        <f t="shared" si="11"/>
        <v>1.2719999999999998</v>
      </c>
      <c r="Z115">
        <f t="shared" si="13"/>
        <v>0.36656390984383613</v>
      </c>
    </row>
    <row r="116" spans="1:26" x14ac:dyDescent="0.3">
      <c r="A116" s="1">
        <v>1873</v>
      </c>
      <c r="B116" s="9">
        <v>6.734</v>
      </c>
      <c r="C116" s="9">
        <v>8.2311111111111117</v>
      </c>
      <c r="I116" s="1">
        <v>1864</v>
      </c>
      <c r="J116" s="1">
        <v>7.14</v>
      </c>
      <c r="K116">
        <v>7.98</v>
      </c>
      <c r="L116">
        <f t="shared" si="7"/>
        <v>0.84000000000000075</v>
      </c>
      <c r="S116">
        <f t="shared" si="10"/>
        <v>6.7379999999999995</v>
      </c>
      <c r="T116">
        <f t="shared" si="12"/>
        <v>0.33062214081939539</v>
      </c>
      <c r="V116">
        <f t="shared" si="8"/>
        <v>6.791947528250323</v>
      </c>
      <c r="W116">
        <f t="shared" si="9"/>
        <v>0.22401559080711644</v>
      </c>
      <c r="Y116">
        <f t="shared" si="11"/>
        <v>1.2299999999999998</v>
      </c>
      <c r="Z116">
        <f t="shared" si="13"/>
        <v>0.38558604746541325</v>
      </c>
    </row>
    <row r="117" spans="1:26" x14ac:dyDescent="0.3">
      <c r="A117" s="1">
        <v>1874</v>
      </c>
      <c r="B117" s="9">
        <v>6.6669999999999998</v>
      </c>
      <c r="C117" s="9">
        <v>8.2722222222222204</v>
      </c>
      <c r="I117" s="1">
        <v>1865</v>
      </c>
      <c r="J117" s="1">
        <v>7.49</v>
      </c>
      <c r="K117">
        <v>8.18</v>
      </c>
      <c r="L117">
        <f t="shared" si="7"/>
        <v>0.6899999999999995</v>
      </c>
      <c r="S117">
        <f t="shared" si="10"/>
        <v>6.794999999999999</v>
      </c>
      <c r="T117">
        <f t="shared" si="12"/>
        <v>0.39700113349964161</v>
      </c>
      <c r="V117">
        <f t="shared" si="8"/>
        <v>6.861558022600259</v>
      </c>
      <c r="W117">
        <f t="shared" si="9"/>
        <v>0.22129906046836659</v>
      </c>
      <c r="Y117">
        <f t="shared" si="11"/>
        <v>1.18</v>
      </c>
      <c r="Z117">
        <f t="shared" si="13"/>
        <v>0.41554374017665097</v>
      </c>
    </row>
    <row r="118" spans="1:26" x14ac:dyDescent="0.3">
      <c r="A118" s="1">
        <v>1875</v>
      </c>
      <c r="B118" s="9">
        <v>6.4460000000000006</v>
      </c>
      <c r="C118" s="9">
        <v>8.2999999999999989</v>
      </c>
      <c r="I118" s="1">
        <v>1866</v>
      </c>
      <c r="J118" s="1">
        <v>6.77</v>
      </c>
      <c r="K118">
        <v>8.2899999999999991</v>
      </c>
      <c r="L118">
        <f t="shared" si="7"/>
        <v>1.5199999999999996</v>
      </c>
      <c r="S118">
        <f t="shared" si="10"/>
        <v>6.8800000000000008</v>
      </c>
      <c r="T118">
        <f t="shared" si="12"/>
        <v>0.29451621347559165</v>
      </c>
      <c r="V118">
        <f t="shared" si="8"/>
        <v>6.9872464180802076</v>
      </c>
      <c r="W118">
        <f t="shared" si="9"/>
        <v>0.42493169453102864</v>
      </c>
      <c r="Y118">
        <f t="shared" si="11"/>
        <v>1.1239999999999997</v>
      </c>
      <c r="Z118">
        <f t="shared" si="13"/>
        <v>0.35489181450126445</v>
      </c>
    </row>
    <row r="119" spans="1:26" x14ac:dyDescent="0.3">
      <c r="A119" s="1">
        <v>1876</v>
      </c>
      <c r="B119" s="9">
        <v>6.452</v>
      </c>
      <c r="C119" s="9">
        <v>8.2522222222222226</v>
      </c>
      <c r="I119" s="1">
        <v>1867</v>
      </c>
      <c r="J119" s="1">
        <v>6.42</v>
      </c>
      <c r="K119">
        <v>8.44</v>
      </c>
      <c r="L119">
        <f t="shared" si="7"/>
        <v>2.0199999999999996</v>
      </c>
      <c r="S119">
        <f t="shared" si="10"/>
        <v>6.8580000000000014</v>
      </c>
      <c r="T119">
        <f t="shared" si="12"/>
        <v>0.32445045846785359</v>
      </c>
      <c r="V119">
        <f t="shared" si="8"/>
        <v>6.9437971344641669</v>
      </c>
      <c r="W119">
        <f t="shared" si="9"/>
        <v>0.43331122310945541</v>
      </c>
      <c r="Y119">
        <f t="shared" si="11"/>
        <v>1.2139999999999997</v>
      </c>
      <c r="Z119">
        <f t="shared" si="13"/>
        <v>0.43300034642018465</v>
      </c>
    </row>
    <row r="120" spans="1:26" x14ac:dyDescent="0.3">
      <c r="A120" s="1">
        <v>1877</v>
      </c>
      <c r="B120" s="9">
        <v>6.5890000000000004</v>
      </c>
      <c r="C120" s="9">
        <v>8.2122222222222216</v>
      </c>
      <c r="I120" s="1">
        <v>1868</v>
      </c>
      <c r="J120" s="1">
        <v>5.89</v>
      </c>
      <c r="K120">
        <v>8.25</v>
      </c>
      <c r="L120">
        <f t="shared" si="7"/>
        <v>2.3600000000000003</v>
      </c>
      <c r="S120">
        <f t="shared" si="10"/>
        <v>6.7910000000000013</v>
      </c>
      <c r="T120">
        <f t="shared" si="12"/>
        <v>0.4303674011818282</v>
      </c>
      <c r="V120">
        <f t="shared" si="8"/>
        <v>6.8390377075713333</v>
      </c>
      <c r="W120">
        <f t="shared" si="9"/>
        <v>0.48870535199294673</v>
      </c>
      <c r="Y120">
        <f t="shared" si="11"/>
        <v>1.2959999999999998</v>
      </c>
      <c r="Z120">
        <f t="shared" si="13"/>
        <v>0.5456244129435559</v>
      </c>
    </row>
    <row r="121" spans="1:26" x14ac:dyDescent="0.3">
      <c r="A121" s="1">
        <v>1878</v>
      </c>
      <c r="B121" s="9">
        <v>6.8009999999999993</v>
      </c>
      <c r="C121" s="9">
        <v>8.2444444444444436</v>
      </c>
      <c r="I121" s="1">
        <v>1869</v>
      </c>
      <c r="J121" s="1">
        <v>6.68</v>
      </c>
      <c r="K121">
        <v>8.43</v>
      </c>
      <c r="L121">
        <f t="shared" si="7"/>
        <v>1.75</v>
      </c>
      <c r="S121">
        <f t="shared" si="10"/>
        <v>6.8020000000000014</v>
      </c>
      <c r="T121">
        <f t="shared" si="12"/>
        <v>0.43093444977165685</v>
      </c>
      <c r="V121">
        <f t="shared" si="8"/>
        <v>6.649230166057067</v>
      </c>
      <c r="W121">
        <f t="shared" si="9"/>
        <v>0.63828729545918561</v>
      </c>
      <c r="Y121">
        <f t="shared" si="11"/>
        <v>1.3029999999999997</v>
      </c>
      <c r="Z121">
        <f t="shared" si="13"/>
        <v>0.55638511842068539</v>
      </c>
    </row>
    <row r="122" spans="1:26" x14ac:dyDescent="0.3">
      <c r="A122" s="1">
        <v>1879</v>
      </c>
      <c r="B122" s="9">
        <v>6.8179999999999996</v>
      </c>
      <c r="C122" s="9">
        <v>8.2888888888888879</v>
      </c>
      <c r="I122" s="1">
        <v>1870</v>
      </c>
      <c r="J122" s="1">
        <v>7.91</v>
      </c>
      <c r="K122">
        <v>8.1999999999999993</v>
      </c>
      <c r="L122">
        <f t="shared" si="7"/>
        <v>0.28999999999999915</v>
      </c>
      <c r="S122">
        <f t="shared" si="10"/>
        <v>6.9030000000000005</v>
      </c>
      <c r="T122">
        <f t="shared" si="12"/>
        <v>0.53161546252907332</v>
      </c>
      <c r="V122">
        <f t="shared" si="8"/>
        <v>6.6553841328456542</v>
      </c>
      <c r="W122">
        <f t="shared" si="9"/>
        <v>0.62609445271087771</v>
      </c>
      <c r="Y122">
        <f t="shared" si="11"/>
        <v>1.2259999999999998</v>
      </c>
      <c r="Z122">
        <f t="shared" si="13"/>
        <v>0.62188511800814161</v>
      </c>
    </row>
    <row r="123" spans="1:26" x14ac:dyDescent="0.3">
      <c r="A123" s="1">
        <v>1880</v>
      </c>
      <c r="B123" s="9">
        <v>6.7879999999999994</v>
      </c>
      <c r="C123" s="9">
        <v>8.285555555555554</v>
      </c>
      <c r="I123" s="1">
        <v>1871</v>
      </c>
      <c r="J123" s="1">
        <v>6.63</v>
      </c>
      <c r="K123">
        <v>8.1199999999999992</v>
      </c>
      <c r="L123">
        <f t="shared" si="7"/>
        <v>1.4899999999999993</v>
      </c>
      <c r="S123">
        <f t="shared" si="10"/>
        <v>6.8620000000000001</v>
      </c>
      <c r="T123">
        <f t="shared" si="12"/>
        <v>0.52768295405480048</v>
      </c>
      <c r="V123">
        <f t="shared" si="8"/>
        <v>6.9063073062765232</v>
      </c>
      <c r="W123">
        <f t="shared" si="9"/>
        <v>0.90841993358222084</v>
      </c>
      <c r="Y123">
        <f t="shared" si="11"/>
        <v>1.2939999999999998</v>
      </c>
      <c r="Z123">
        <f t="shared" si="13"/>
        <v>0.60488164131505928</v>
      </c>
    </row>
    <row r="124" spans="1:26" x14ac:dyDescent="0.3">
      <c r="A124" s="1">
        <v>1881</v>
      </c>
      <c r="B124" s="9">
        <v>6.8599999999999994</v>
      </c>
      <c r="C124" s="9">
        <v>8.285555555555554</v>
      </c>
      <c r="I124" s="1">
        <v>1872</v>
      </c>
      <c r="J124" s="1">
        <v>6.41</v>
      </c>
      <c r="K124">
        <v>8.19</v>
      </c>
      <c r="L124">
        <f t="shared" si="7"/>
        <v>1.7799999999999994</v>
      </c>
      <c r="S124">
        <f t="shared" si="10"/>
        <v>6.8260000000000005</v>
      </c>
      <c r="T124">
        <f t="shared" si="12"/>
        <v>0.54374516089800795</v>
      </c>
      <c r="V124">
        <f t="shared" si="8"/>
        <v>6.8510458450212184</v>
      </c>
      <c r="W124">
        <f t="shared" si="9"/>
        <v>0.74192395933323596</v>
      </c>
      <c r="Y124">
        <f t="shared" si="11"/>
        <v>1.3929999999999998</v>
      </c>
      <c r="Z124">
        <f t="shared" si="13"/>
        <v>0.60013015255026148</v>
      </c>
    </row>
    <row r="125" spans="1:26" x14ac:dyDescent="0.3">
      <c r="A125" s="1">
        <v>1882</v>
      </c>
      <c r="B125" s="9">
        <v>6.9079999999999995</v>
      </c>
      <c r="C125" s="9">
        <v>8.2944444444444443</v>
      </c>
      <c r="I125" s="1">
        <v>1873</v>
      </c>
      <c r="J125" s="1">
        <v>6</v>
      </c>
      <c r="K125">
        <v>8.35</v>
      </c>
      <c r="L125">
        <f t="shared" si="7"/>
        <v>2.3499999999999996</v>
      </c>
      <c r="S125">
        <f t="shared" si="10"/>
        <v>6.734</v>
      </c>
      <c r="T125">
        <f t="shared" si="12"/>
        <v>0.58778763171744319</v>
      </c>
      <c r="V125">
        <f t="shared" si="8"/>
        <v>6.7628366760169749</v>
      </c>
      <c r="W125">
        <f t="shared" si="9"/>
        <v>0.784204084625025</v>
      </c>
      <c r="Y125">
        <f t="shared" si="11"/>
        <v>1.5089999999999997</v>
      </c>
      <c r="Z125">
        <f t="shared" si="13"/>
        <v>0.655905404765047</v>
      </c>
    </row>
    <row r="126" spans="1:26" x14ac:dyDescent="0.3">
      <c r="A126" s="1">
        <v>1883</v>
      </c>
      <c r="B126" s="9">
        <v>6.9259999999999993</v>
      </c>
      <c r="C126" s="9">
        <v>8.27</v>
      </c>
      <c r="I126" s="1">
        <v>1874</v>
      </c>
      <c r="J126" s="1">
        <v>6.47</v>
      </c>
      <c r="K126">
        <v>8.43</v>
      </c>
      <c r="L126">
        <f t="shared" si="7"/>
        <v>1.96</v>
      </c>
      <c r="S126">
        <f t="shared" si="10"/>
        <v>6.6669999999999998</v>
      </c>
      <c r="T126">
        <f t="shared" si="12"/>
        <v>0.57724760718430068</v>
      </c>
      <c r="V126">
        <f t="shared" si="8"/>
        <v>6.6102693408135806</v>
      </c>
      <c r="W126">
        <f t="shared" si="9"/>
        <v>0.53316256407369034</v>
      </c>
      <c r="Y126">
        <f t="shared" si="11"/>
        <v>1.6209999999999998</v>
      </c>
      <c r="Z126">
        <f t="shared" si="13"/>
        <v>0.65306508098351124</v>
      </c>
    </row>
    <row r="127" spans="1:26" x14ac:dyDescent="0.3">
      <c r="A127" s="1">
        <v>1884</v>
      </c>
      <c r="B127" s="9">
        <v>6.9870000000000001</v>
      </c>
      <c r="C127" s="9">
        <v>8.2200000000000006</v>
      </c>
      <c r="I127" s="1">
        <v>1875</v>
      </c>
      <c r="J127" s="1">
        <v>5.28</v>
      </c>
      <c r="K127">
        <v>7.86</v>
      </c>
      <c r="L127">
        <f t="shared" si="7"/>
        <v>2.58</v>
      </c>
      <c r="S127">
        <f t="shared" si="10"/>
        <v>6.4460000000000006</v>
      </c>
      <c r="T127">
        <f t="shared" si="12"/>
        <v>0.64874332366506904</v>
      </c>
      <c r="V127">
        <f t="shared" si="8"/>
        <v>6.5822154726508657</v>
      </c>
      <c r="W127">
        <f t="shared" si="9"/>
        <v>0.51514293151169355</v>
      </c>
      <c r="Y127">
        <f t="shared" si="11"/>
        <v>1.8099999999999994</v>
      </c>
      <c r="Z127">
        <f t="shared" si="13"/>
        <v>0.67953954998955013</v>
      </c>
    </row>
    <row r="128" spans="1:26" x14ac:dyDescent="0.3">
      <c r="A128" s="1">
        <v>1885</v>
      </c>
      <c r="B128" s="9">
        <v>7.0920000000000005</v>
      </c>
      <c r="C128" s="9">
        <v>8.2099999999999991</v>
      </c>
      <c r="I128" s="1">
        <v>1876</v>
      </c>
      <c r="J128" s="1">
        <v>6.83</v>
      </c>
      <c r="K128">
        <v>8.08</v>
      </c>
      <c r="L128">
        <f t="shared" si="7"/>
        <v>1.25</v>
      </c>
      <c r="S128">
        <f t="shared" si="10"/>
        <v>6.452</v>
      </c>
      <c r="T128">
        <f t="shared" si="12"/>
        <v>0.65874600568049035</v>
      </c>
      <c r="V128">
        <f t="shared" si="8"/>
        <v>6.3217723781206931</v>
      </c>
      <c r="W128">
        <f t="shared" si="9"/>
        <v>0.87509245596493412</v>
      </c>
      <c r="Y128">
        <f t="shared" si="11"/>
        <v>1.7829999999999999</v>
      </c>
      <c r="Z128">
        <f t="shared" si="13"/>
        <v>0.68884054758703073</v>
      </c>
    </row>
    <row r="129" spans="1:26" x14ac:dyDescent="0.3">
      <c r="A129" s="1">
        <v>1886</v>
      </c>
      <c r="B129" s="9">
        <v>7.104000000000001</v>
      </c>
      <c r="C129" s="9">
        <v>8.1922222222222203</v>
      </c>
      <c r="I129" s="1">
        <v>1877</v>
      </c>
      <c r="J129" s="1">
        <v>7.79</v>
      </c>
      <c r="K129">
        <v>8.5399999999999991</v>
      </c>
      <c r="L129">
        <f t="shared" si="7"/>
        <v>0.74999999999999911</v>
      </c>
      <c r="S129">
        <f t="shared" si="10"/>
        <v>6.5890000000000004</v>
      </c>
      <c r="T129">
        <f t="shared" si="12"/>
        <v>0.74766436320049412</v>
      </c>
      <c r="V129">
        <f t="shared" si="8"/>
        <v>6.4234179024965545</v>
      </c>
      <c r="W129">
        <f t="shared" si="9"/>
        <v>0.81111773515001906</v>
      </c>
      <c r="Y129">
        <f t="shared" si="11"/>
        <v>1.6559999999999995</v>
      </c>
      <c r="Z129">
        <f t="shared" si="13"/>
        <v>0.70115711506052647</v>
      </c>
    </row>
    <row r="130" spans="1:26" x14ac:dyDescent="0.3">
      <c r="A130" s="1">
        <v>1887</v>
      </c>
      <c r="B130" s="9">
        <v>7.0049999999999999</v>
      </c>
      <c r="C130" s="9">
        <v>8.1266666666666669</v>
      </c>
      <c r="I130" s="1">
        <v>1878</v>
      </c>
      <c r="J130" s="1">
        <v>8.01</v>
      </c>
      <c r="K130">
        <v>8.83</v>
      </c>
      <c r="L130">
        <f t="shared" si="7"/>
        <v>0.82000000000000028</v>
      </c>
      <c r="S130">
        <f t="shared" si="10"/>
        <v>6.8009999999999993</v>
      </c>
      <c r="T130">
        <f t="shared" si="12"/>
        <v>0.78993037667885657</v>
      </c>
      <c r="V130">
        <f t="shared" si="8"/>
        <v>6.6967343219972442</v>
      </c>
      <c r="W130">
        <f t="shared" si="9"/>
        <v>1.1286580648524349</v>
      </c>
      <c r="Y130">
        <f t="shared" si="11"/>
        <v>1.5019999999999996</v>
      </c>
      <c r="Z130">
        <f t="shared" si="13"/>
        <v>0.65186202527835613</v>
      </c>
    </row>
    <row r="131" spans="1:26" x14ac:dyDescent="0.3">
      <c r="A131" s="1">
        <v>1888</v>
      </c>
      <c r="B131" s="9">
        <v>6.7929999999999993</v>
      </c>
      <c r="C131" s="9">
        <v>8.0244444444444447</v>
      </c>
      <c r="I131" s="1">
        <v>1879</v>
      </c>
      <c r="J131" s="1">
        <v>6.85</v>
      </c>
      <c r="K131">
        <v>8.17</v>
      </c>
      <c r="L131">
        <f t="shared" ref="L131:L194" si="14">K131-J131</f>
        <v>1.3200000000000003</v>
      </c>
      <c r="S131">
        <f t="shared" si="10"/>
        <v>6.8179999999999996</v>
      </c>
      <c r="T131">
        <f t="shared" si="12"/>
        <v>0.78905259647250392</v>
      </c>
      <c r="V131">
        <f t="shared" si="8"/>
        <v>6.9593874575977956</v>
      </c>
      <c r="W131">
        <f t="shared" si="9"/>
        <v>1.1329178678495115</v>
      </c>
      <c r="Y131">
        <f t="shared" si="11"/>
        <v>1.4589999999999996</v>
      </c>
      <c r="Z131">
        <f t="shared" si="13"/>
        <v>0.63786777626715097</v>
      </c>
    </row>
    <row r="132" spans="1:26" x14ac:dyDescent="0.3">
      <c r="A132" s="1">
        <v>1889</v>
      </c>
      <c r="B132" s="9">
        <v>6.9060000000000006</v>
      </c>
      <c r="C132" s="9">
        <v>8.0155555555555562</v>
      </c>
      <c r="I132" s="1">
        <v>1880</v>
      </c>
      <c r="J132" s="1">
        <v>7.61</v>
      </c>
      <c r="K132">
        <v>8.1199999999999992</v>
      </c>
      <c r="L132">
        <f t="shared" si="14"/>
        <v>0.5099999999999989</v>
      </c>
      <c r="S132">
        <f t="shared" si="10"/>
        <v>6.7879999999999994</v>
      </c>
      <c r="T132">
        <f t="shared" si="12"/>
        <v>0.76731186619261949</v>
      </c>
      <c r="V132">
        <f t="shared" ref="V132:V195" si="15">0.2*J131+0.8*V131</f>
        <v>6.9375099660782373</v>
      </c>
      <c r="W132">
        <f t="shared" si="9"/>
        <v>1.0960807430897694</v>
      </c>
      <c r="Y132">
        <f t="shared" si="11"/>
        <v>1.4809999999999994</v>
      </c>
      <c r="Z132">
        <f t="shared" si="13"/>
        <v>0.64307837780475874</v>
      </c>
    </row>
    <row r="133" spans="1:26" x14ac:dyDescent="0.3">
      <c r="A133" s="1">
        <v>1890</v>
      </c>
      <c r="B133" s="9">
        <v>6.8600000000000012</v>
      </c>
      <c r="C133" s="9">
        <v>8.0377777777777784</v>
      </c>
      <c r="I133" s="1">
        <v>1881</v>
      </c>
      <c r="J133" s="1">
        <v>7.35</v>
      </c>
      <c r="K133">
        <v>8.27</v>
      </c>
      <c r="L133">
        <f t="shared" si="14"/>
        <v>0.91999999999999993</v>
      </c>
      <c r="S133">
        <f t="shared" si="10"/>
        <v>6.8599999999999994</v>
      </c>
      <c r="T133">
        <f t="shared" si="12"/>
        <v>0.77935556711939913</v>
      </c>
      <c r="V133">
        <f t="shared" si="15"/>
        <v>7.0720079728625906</v>
      </c>
      <c r="W133">
        <f t="shared" si="9"/>
        <v>0.85418093372615178</v>
      </c>
      <c r="Y133">
        <f t="shared" si="11"/>
        <v>1.4239999999999997</v>
      </c>
      <c r="Z133">
        <f t="shared" si="13"/>
        <v>0.65962853182681547</v>
      </c>
    </row>
    <row r="134" spans="1:26" x14ac:dyDescent="0.3">
      <c r="A134" s="1">
        <v>1891</v>
      </c>
      <c r="B134" s="9">
        <v>6.9159999999999995</v>
      </c>
      <c r="C134" s="9">
        <v>8.0044444444444434</v>
      </c>
      <c r="I134" s="1">
        <v>1882</v>
      </c>
      <c r="J134" s="1">
        <v>6.89</v>
      </c>
      <c r="K134">
        <v>8.1300000000000008</v>
      </c>
      <c r="L134">
        <f t="shared" si="14"/>
        <v>1.2400000000000011</v>
      </c>
      <c r="S134">
        <f t="shared" si="10"/>
        <v>6.9079999999999995</v>
      </c>
      <c r="T134">
        <f t="shared" si="12"/>
        <v>0.76819392082989069</v>
      </c>
      <c r="V134">
        <f t="shared" si="15"/>
        <v>7.1276063782900723</v>
      </c>
      <c r="W134">
        <f t="shared" ref="W134:W197" si="16">SQRT(SUMXMY2(J131:J133,V131:V133)/3)</f>
        <v>0.42484821946814899</v>
      </c>
      <c r="Y134">
        <f t="shared" si="11"/>
        <v>1.3699999999999999</v>
      </c>
      <c r="Z134">
        <f t="shared" si="13"/>
        <v>0.64947894500129877</v>
      </c>
    </row>
    <row r="135" spans="1:26" x14ac:dyDescent="0.3">
      <c r="A135" s="1">
        <v>1892</v>
      </c>
      <c r="B135" s="9">
        <v>6.95</v>
      </c>
      <c r="C135" s="9">
        <v>7.9922222222222228</v>
      </c>
      <c r="I135" s="1">
        <v>1883</v>
      </c>
      <c r="J135" s="1">
        <v>6.18</v>
      </c>
      <c r="K135">
        <v>7.98</v>
      </c>
      <c r="L135">
        <f t="shared" si="14"/>
        <v>1.8000000000000007</v>
      </c>
      <c r="S135">
        <f t="shared" si="10"/>
        <v>6.9259999999999993</v>
      </c>
      <c r="T135">
        <f t="shared" si="12"/>
        <v>0.76934901052773197</v>
      </c>
      <c r="V135">
        <f t="shared" si="15"/>
        <v>7.0800851026320579</v>
      </c>
      <c r="W135">
        <f t="shared" si="16"/>
        <v>0.44195746547987508</v>
      </c>
      <c r="Y135">
        <f t="shared" si="11"/>
        <v>1.3149999999999999</v>
      </c>
      <c r="Z135">
        <f t="shared" si="13"/>
        <v>0.61205988269122835</v>
      </c>
    </row>
    <row r="136" spans="1:26" x14ac:dyDescent="0.3">
      <c r="A136" s="1">
        <v>1893</v>
      </c>
      <c r="B136" s="9">
        <v>6.9749999999999996</v>
      </c>
      <c r="C136" s="9">
        <v>8.0022222222222226</v>
      </c>
      <c r="I136" s="1">
        <v>1884</v>
      </c>
      <c r="J136" s="1">
        <v>7.08</v>
      </c>
      <c r="K136">
        <v>7.77</v>
      </c>
      <c r="L136">
        <f t="shared" si="14"/>
        <v>0.6899999999999995</v>
      </c>
      <c r="S136">
        <f t="shared" si="10"/>
        <v>6.9870000000000001</v>
      </c>
      <c r="T136">
        <f t="shared" si="12"/>
        <v>0.76738640853223372</v>
      </c>
      <c r="V136">
        <f t="shared" si="15"/>
        <v>6.9000680821056468</v>
      </c>
      <c r="W136">
        <f t="shared" si="16"/>
        <v>0.56091875529832125</v>
      </c>
      <c r="Y136">
        <f t="shared" si="11"/>
        <v>1.1880000000000002</v>
      </c>
      <c r="Z136">
        <f t="shared" si="13"/>
        <v>0.62283673623189595</v>
      </c>
    </row>
    <row r="137" spans="1:26" x14ac:dyDescent="0.3">
      <c r="A137" s="1">
        <v>1894</v>
      </c>
      <c r="B137" s="9">
        <v>7.0420000000000016</v>
      </c>
      <c r="C137" s="9">
        <v>8.0344444444444445</v>
      </c>
      <c r="I137" s="1">
        <v>1885</v>
      </c>
      <c r="J137" s="1">
        <v>6.33</v>
      </c>
      <c r="K137">
        <v>7.92</v>
      </c>
      <c r="L137">
        <f t="shared" si="14"/>
        <v>1.5899999999999999</v>
      </c>
      <c r="S137">
        <f t="shared" si="10"/>
        <v>7.0920000000000005</v>
      </c>
      <c r="T137">
        <f t="shared" si="12"/>
        <v>0.71483613506873045</v>
      </c>
      <c r="V137">
        <f t="shared" si="15"/>
        <v>6.936054465684518</v>
      </c>
      <c r="W137">
        <f t="shared" si="16"/>
        <v>0.54741376126333907</v>
      </c>
      <c r="Y137">
        <f t="shared" si="11"/>
        <v>1.089</v>
      </c>
      <c r="Z137">
        <f t="shared" si="13"/>
        <v>0.59475684107036564</v>
      </c>
    </row>
    <row r="138" spans="1:26" x14ac:dyDescent="0.3">
      <c r="A138" s="1">
        <v>1895</v>
      </c>
      <c r="B138" s="9">
        <v>7.1360000000000001</v>
      </c>
      <c r="C138" s="9">
        <v>8.06111111111111</v>
      </c>
      <c r="I138" s="1">
        <v>1886</v>
      </c>
      <c r="J138" s="1">
        <v>6.95</v>
      </c>
      <c r="K138">
        <v>7.95</v>
      </c>
      <c r="L138">
        <f t="shared" si="14"/>
        <v>1</v>
      </c>
      <c r="S138">
        <f t="shared" si="10"/>
        <v>7.104000000000001</v>
      </c>
      <c r="T138">
        <f t="shared" si="12"/>
        <v>0.70645162608631618</v>
      </c>
      <c r="V138">
        <f t="shared" si="15"/>
        <v>6.8148435725476144</v>
      </c>
      <c r="W138">
        <f t="shared" si="16"/>
        <v>0.63504086546548311</v>
      </c>
      <c r="Y138">
        <f t="shared" si="11"/>
        <v>1.0640000000000001</v>
      </c>
      <c r="Z138">
        <f t="shared" si="13"/>
        <v>0.57073321263091059</v>
      </c>
    </row>
    <row r="139" spans="1:26" x14ac:dyDescent="0.3">
      <c r="A139" s="1">
        <v>1896</v>
      </c>
      <c r="B139" s="9">
        <v>7.1690000000000014</v>
      </c>
      <c r="C139" s="9">
        <v>8.0833333333333357</v>
      </c>
      <c r="I139" s="1">
        <v>1887</v>
      </c>
      <c r="J139" s="1">
        <v>6.8</v>
      </c>
      <c r="K139">
        <v>7.91</v>
      </c>
      <c r="L139">
        <f t="shared" si="14"/>
        <v>1.1100000000000003</v>
      </c>
      <c r="S139">
        <f t="shared" ref="S139:S202" si="17">AVERAGE(J130:J139)</f>
        <v>7.0049999999999999</v>
      </c>
      <c r="T139">
        <f t="shared" si="12"/>
        <v>0.5991963784937292</v>
      </c>
      <c r="V139">
        <f t="shared" si="15"/>
        <v>6.8418748580380928</v>
      </c>
      <c r="W139">
        <f t="shared" si="16"/>
        <v>0.37324914393068997</v>
      </c>
      <c r="Y139">
        <f t="shared" ref="Y139:Y202" si="18">AVERAGE(L130:L139)</f>
        <v>1.1000000000000001</v>
      </c>
      <c r="Z139">
        <f t="shared" si="13"/>
        <v>0.49362212268090266</v>
      </c>
    </row>
    <row r="140" spans="1:26" x14ac:dyDescent="0.3">
      <c r="A140" s="1">
        <v>1897</v>
      </c>
      <c r="B140" s="9">
        <v>7.242</v>
      </c>
      <c r="C140" s="9">
        <v>8.1166666666666671</v>
      </c>
      <c r="I140" s="1">
        <v>1888</v>
      </c>
      <c r="J140" s="1">
        <v>5.89</v>
      </c>
      <c r="K140">
        <v>8.09</v>
      </c>
      <c r="L140">
        <f t="shared" si="14"/>
        <v>2.2000000000000002</v>
      </c>
      <c r="S140">
        <f t="shared" si="17"/>
        <v>6.7929999999999993</v>
      </c>
      <c r="T140">
        <f t="shared" si="12"/>
        <v>0.54259478434647723</v>
      </c>
      <c r="V140">
        <f t="shared" si="15"/>
        <v>6.8334998864304746</v>
      </c>
      <c r="W140">
        <f t="shared" si="16"/>
        <v>0.35931545054151187</v>
      </c>
      <c r="Y140">
        <f t="shared" si="18"/>
        <v>1.238</v>
      </c>
      <c r="Z140">
        <f t="shared" si="13"/>
        <v>0.53823303503222486</v>
      </c>
    </row>
    <row r="141" spans="1:26" x14ac:dyDescent="0.3">
      <c r="A141" s="1">
        <v>1898</v>
      </c>
      <c r="B141" s="9">
        <v>7.4540000000000006</v>
      </c>
      <c r="C141" s="9">
        <v>8.1388888888888893</v>
      </c>
      <c r="I141" s="1">
        <v>1889</v>
      </c>
      <c r="J141" s="1">
        <v>7.98</v>
      </c>
      <c r="K141">
        <v>8.32</v>
      </c>
      <c r="L141">
        <f t="shared" si="14"/>
        <v>0.33999999999999986</v>
      </c>
      <c r="S141">
        <f t="shared" si="17"/>
        <v>6.9060000000000006</v>
      </c>
      <c r="T141">
        <f t="shared" si="12"/>
        <v>0.64004242046914372</v>
      </c>
      <c r="V141">
        <f t="shared" si="15"/>
        <v>6.6447999091443801</v>
      </c>
      <c r="W141">
        <f t="shared" si="16"/>
        <v>0.55082144696556656</v>
      </c>
      <c r="Y141">
        <f t="shared" si="18"/>
        <v>1.1399999999999999</v>
      </c>
      <c r="Z141">
        <f t="shared" si="13"/>
        <v>0.59309586071730447</v>
      </c>
    </row>
    <row r="142" spans="1:26" x14ac:dyDescent="0.3">
      <c r="A142" s="1">
        <v>1899</v>
      </c>
      <c r="B142" s="9">
        <v>7.4090000000000007</v>
      </c>
      <c r="C142" s="9">
        <v>8.1233333333333348</v>
      </c>
      <c r="I142" s="1">
        <v>1890</v>
      </c>
      <c r="J142" s="1">
        <v>7.15</v>
      </c>
      <c r="K142">
        <v>7.97</v>
      </c>
      <c r="L142">
        <f t="shared" si="14"/>
        <v>0.8199999999999994</v>
      </c>
      <c r="S142">
        <f t="shared" si="17"/>
        <v>6.8600000000000012</v>
      </c>
      <c r="T142">
        <f t="shared" si="12"/>
        <v>0.59202694195450245</v>
      </c>
      <c r="V142">
        <f t="shared" si="15"/>
        <v>6.9118399273155049</v>
      </c>
      <c r="W142">
        <f t="shared" si="16"/>
        <v>0.94422893093622273</v>
      </c>
      <c r="Y142">
        <f t="shared" si="18"/>
        <v>1.171</v>
      </c>
      <c r="Z142">
        <f t="shared" si="13"/>
        <v>0.51942150513816832</v>
      </c>
    </row>
    <row r="143" spans="1:26" x14ac:dyDescent="0.3">
      <c r="A143" s="1">
        <v>1900</v>
      </c>
      <c r="B143" s="9">
        <v>7.4889999999999999</v>
      </c>
      <c r="C143" s="9">
        <v>8.1711111111111112</v>
      </c>
      <c r="I143" s="1">
        <v>1891</v>
      </c>
      <c r="J143" s="1">
        <v>7.91</v>
      </c>
      <c r="K143">
        <v>8.02</v>
      </c>
      <c r="L143">
        <f t="shared" si="14"/>
        <v>0.10999999999999943</v>
      </c>
      <c r="S143">
        <f t="shared" si="17"/>
        <v>6.9159999999999995</v>
      </c>
      <c r="T143">
        <f t="shared" si="12"/>
        <v>0.65214223908592206</v>
      </c>
      <c r="V143">
        <f t="shared" si="15"/>
        <v>6.9594719418524047</v>
      </c>
      <c r="W143">
        <f t="shared" si="16"/>
        <v>0.95388181282872786</v>
      </c>
      <c r="Y143">
        <f t="shared" si="18"/>
        <v>1.0900000000000003</v>
      </c>
      <c r="Z143">
        <f t="shared" si="13"/>
        <v>0.58346987925684757</v>
      </c>
    </row>
    <row r="144" spans="1:26" x14ac:dyDescent="0.3">
      <c r="A144" s="1">
        <v>1901</v>
      </c>
      <c r="B144" s="9">
        <v>7.4270000000000014</v>
      </c>
      <c r="C144" s="9">
        <v>8.2244444444444458</v>
      </c>
      <c r="I144" s="1">
        <v>1892</v>
      </c>
      <c r="J144" s="1">
        <v>7.23</v>
      </c>
      <c r="K144">
        <v>8.07</v>
      </c>
      <c r="L144">
        <f t="shared" si="14"/>
        <v>0.83999999999999986</v>
      </c>
      <c r="S144">
        <f t="shared" si="17"/>
        <v>6.95</v>
      </c>
      <c r="T144">
        <f t="shared" si="12"/>
        <v>0.65810113204582776</v>
      </c>
      <c r="V144">
        <f t="shared" si="15"/>
        <v>7.1495775534819241</v>
      </c>
      <c r="W144">
        <f t="shared" si="16"/>
        <v>0.95620484070582901</v>
      </c>
      <c r="Y144">
        <f t="shared" si="18"/>
        <v>1.05</v>
      </c>
      <c r="Z144">
        <f t="shared" si="13"/>
        <v>0.58579612494450695</v>
      </c>
    </row>
    <row r="145" spans="1:26" x14ac:dyDescent="0.3">
      <c r="A145" s="1">
        <v>1902</v>
      </c>
      <c r="B145" s="9">
        <v>7.45</v>
      </c>
      <c r="C145" s="9">
        <v>8.2766666666666637</v>
      </c>
      <c r="I145" s="1">
        <v>1893</v>
      </c>
      <c r="J145" s="1">
        <v>6.43</v>
      </c>
      <c r="K145">
        <v>8.06</v>
      </c>
      <c r="L145">
        <f t="shared" si="14"/>
        <v>1.6300000000000008</v>
      </c>
      <c r="S145">
        <f t="shared" si="17"/>
        <v>6.9749999999999996</v>
      </c>
      <c r="T145">
        <f t="shared" si="12"/>
        <v>0.63808149949673365</v>
      </c>
      <c r="V145">
        <f t="shared" si="15"/>
        <v>7.1656620427855398</v>
      </c>
      <c r="W145">
        <f t="shared" si="16"/>
        <v>0.56765352679572534</v>
      </c>
      <c r="Y145">
        <f t="shared" si="18"/>
        <v>1.0329999999999999</v>
      </c>
      <c r="Z145">
        <f t="shared" si="13"/>
        <v>0.59604991401727458</v>
      </c>
    </row>
    <row r="146" spans="1:26" x14ac:dyDescent="0.3">
      <c r="A146" s="1">
        <v>1903</v>
      </c>
      <c r="B146" s="9">
        <v>7.5419999999999998</v>
      </c>
      <c r="C146" s="9">
        <v>8.3033333333333346</v>
      </c>
      <c r="I146" s="1">
        <v>1894</v>
      </c>
      <c r="J146" s="1">
        <v>7.75</v>
      </c>
      <c r="K146">
        <v>8.16</v>
      </c>
      <c r="L146">
        <f t="shared" si="14"/>
        <v>0.41000000000000014</v>
      </c>
      <c r="S146">
        <f t="shared" si="17"/>
        <v>7.0420000000000016</v>
      </c>
      <c r="T146">
        <f t="shared" si="12"/>
        <v>0.67558086118539484</v>
      </c>
      <c r="V146">
        <f t="shared" si="15"/>
        <v>7.0185296342284325</v>
      </c>
      <c r="W146">
        <f t="shared" si="16"/>
        <v>0.69550221672907819</v>
      </c>
      <c r="Y146">
        <f t="shared" si="18"/>
        <v>1.0049999999999999</v>
      </c>
      <c r="Z146">
        <f t="shared" si="13"/>
        <v>0.60487816955152252</v>
      </c>
    </row>
    <row r="147" spans="1:26" x14ac:dyDescent="0.3">
      <c r="A147" s="1">
        <v>1904</v>
      </c>
      <c r="B147" s="9">
        <v>7.3519999999999994</v>
      </c>
      <c r="C147" s="9">
        <v>8.3099999999999987</v>
      </c>
      <c r="I147" s="1">
        <v>1895</v>
      </c>
      <c r="J147" s="1">
        <v>7.27</v>
      </c>
      <c r="K147">
        <v>8.15</v>
      </c>
      <c r="L147">
        <f t="shared" si="14"/>
        <v>0.88000000000000078</v>
      </c>
      <c r="S147">
        <f t="shared" si="17"/>
        <v>7.1360000000000001</v>
      </c>
      <c r="T147">
        <f t="shared" si="12"/>
        <v>0.63256675537052987</v>
      </c>
      <c r="V147">
        <f t="shared" si="15"/>
        <v>7.1648237073827463</v>
      </c>
      <c r="W147">
        <f t="shared" si="16"/>
        <v>0.60075377848758671</v>
      </c>
      <c r="Y147">
        <f t="shared" si="18"/>
        <v>0.93400000000000016</v>
      </c>
      <c r="Z147">
        <f t="shared" si="13"/>
        <v>0.58401121564572744</v>
      </c>
    </row>
    <row r="148" spans="1:26" x14ac:dyDescent="0.3">
      <c r="A148" s="1">
        <v>1905</v>
      </c>
      <c r="B148" s="9">
        <v>7.3079999999999998</v>
      </c>
      <c r="C148" s="9">
        <v>8.3033333333333346</v>
      </c>
      <c r="I148" s="1">
        <v>1896</v>
      </c>
      <c r="J148" s="1">
        <v>7.28</v>
      </c>
      <c r="K148">
        <v>8.2100000000000009</v>
      </c>
      <c r="L148">
        <f t="shared" si="14"/>
        <v>0.9300000000000006</v>
      </c>
      <c r="S148">
        <f t="shared" si="17"/>
        <v>7.1690000000000014</v>
      </c>
      <c r="T148">
        <f t="shared" ref="T148:T211" si="19">SQRT(SUMXMY2(J139:J148,S139:S148)/10)</f>
        <v>0.63166541776481611</v>
      </c>
      <c r="V148">
        <f t="shared" si="15"/>
        <v>7.1858589659061973</v>
      </c>
      <c r="W148">
        <f t="shared" si="16"/>
        <v>0.60202701759032229</v>
      </c>
      <c r="Y148">
        <f t="shared" si="18"/>
        <v>0.92699999999999994</v>
      </c>
      <c r="Z148">
        <f t="shared" ref="Z148:Z211" si="20">SQRT(SUMXMY2(L139:L148,Y139:Y148)/10)</f>
        <v>0.5836612030964542</v>
      </c>
    </row>
    <row r="149" spans="1:26" x14ac:dyDescent="0.3">
      <c r="A149" s="1">
        <v>1906</v>
      </c>
      <c r="B149" s="9">
        <v>7.3410000000000011</v>
      </c>
      <c r="C149" s="9">
        <v>8.3055555555555554</v>
      </c>
      <c r="I149" s="1">
        <v>1897</v>
      </c>
      <c r="J149" s="1">
        <v>7.53</v>
      </c>
      <c r="K149">
        <v>8.2899999999999991</v>
      </c>
      <c r="L149">
        <f t="shared" si="14"/>
        <v>0.7599999999999989</v>
      </c>
      <c r="S149">
        <f t="shared" si="17"/>
        <v>7.242</v>
      </c>
      <c r="T149">
        <f t="shared" si="19"/>
        <v>0.63489613323755545</v>
      </c>
      <c r="V149">
        <f t="shared" si="15"/>
        <v>7.2046871727249586</v>
      </c>
      <c r="W149">
        <f t="shared" si="16"/>
        <v>0.43010598803510103</v>
      </c>
      <c r="Y149">
        <f t="shared" si="18"/>
        <v>0.89199999999999979</v>
      </c>
      <c r="Z149">
        <f t="shared" si="20"/>
        <v>0.58514340122742592</v>
      </c>
    </row>
    <row r="150" spans="1:26" x14ac:dyDescent="0.3">
      <c r="A150" s="1">
        <v>1907</v>
      </c>
      <c r="B150" s="9">
        <v>7.2359999999999998</v>
      </c>
      <c r="C150" s="9">
        <v>8.3155555555555551</v>
      </c>
      <c r="I150" s="1">
        <v>1898</v>
      </c>
      <c r="J150" s="1">
        <v>8.01</v>
      </c>
      <c r="K150">
        <v>8.18</v>
      </c>
      <c r="L150">
        <f t="shared" si="14"/>
        <v>0.16999999999999993</v>
      </c>
      <c r="S150">
        <f t="shared" si="17"/>
        <v>7.4540000000000006</v>
      </c>
      <c r="T150">
        <f t="shared" si="19"/>
        <v>0.59368830205756939</v>
      </c>
      <c r="V150">
        <f t="shared" si="15"/>
        <v>7.2697497381799678</v>
      </c>
      <c r="W150">
        <f t="shared" si="16"/>
        <v>0.20473806226382832</v>
      </c>
      <c r="Y150">
        <f t="shared" si="18"/>
        <v>0.68899999999999995</v>
      </c>
      <c r="Z150">
        <f t="shared" si="20"/>
        <v>0.52610312677268922</v>
      </c>
    </row>
    <row r="151" spans="1:26" x14ac:dyDescent="0.3">
      <c r="A151" s="1">
        <v>1908</v>
      </c>
      <c r="B151" s="9">
        <v>7.2199999999999989</v>
      </c>
      <c r="C151" s="9">
        <v>8.2899999999999991</v>
      </c>
      <c r="I151" s="1">
        <v>1899</v>
      </c>
      <c r="J151" s="1">
        <v>7.53</v>
      </c>
      <c r="K151">
        <v>8.4</v>
      </c>
      <c r="L151">
        <f t="shared" si="14"/>
        <v>0.87000000000000011</v>
      </c>
      <c r="S151">
        <f t="shared" si="17"/>
        <v>7.4090000000000007</v>
      </c>
      <c r="T151">
        <f t="shared" si="19"/>
        <v>0.48844887142872973</v>
      </c>
      <c r="V151">
        <f t="shared" si="15"/>
        <v>7.4177997905439748</v>
      </c>
      <c r="W151">
        <f t="shared" si="16"/>
        <v>0.46998631895498033</v>
      </c>
      <c r="Y151">
        <f t="shared" si="18"/>
        <v>0.74199999999999999</v>
      </c>
      <c r="Z151">
        <f t="shared" si="20"/>
        <v>0.4630582036850231</v>
      </c>
    </row>
    <row r="152" spans="1:26" x14ac:dyDescent="0.3">
      <c r="A152" s="1">
        <v>1909</v>
      </c>
      <c r="B152" s="9">
        <v>7.2099999999999991</v>
      </c>
      <c r="C152" s="9">
        <v>8.2666666666666675</v>
      </c>
      <c r="I152" s="2">
        <v>1900</v>
      </c>
      <c r="J152" s="1">
        <v>7.95</v>
      </c>
      <c r="K152">
        <v>8.5</v>
      </c>
      <c r="L152">
        <f t="shared" si="14"/>
        <v>0.54999999999999982</v>
      </c>
      <c r="O152">
        <f>_xlfn.FORECAST.LINEAR(2014,J152:J265,I152:I265)</f>
        <v>8.6490591523055436</v>
      </c>
      <c r="P152">
        <f>_xlfn.FORECAST.LINEAR(2014,K152:K265,I152:I265)</f>
        <v>9.3433581741965597</v>
      </c>
      <c r="S152">
        <f t="shared" si="17"/>
        <v>7.4889999999999999</v>
      </c>
      <c r="T152">
        <f t="shared" si="19"/>
        <v>0.50142237684411306</v>
      </c>
      <c r="V152">
        <f t="shared" si="15"/>
        <v>7.4402398324351804</v>
      </c>
      <c r="W152">
        <f t="shared" si="16"/>
        <v>0.47130590657458804</v>
      </c>
      <c r="Y152">
        <f t="shared" si="18"/>
        <v>0.71500000000000008</v>
      </c>
      <c r="Z152">
        <f t="shared" si="20"/>
        <v>0.45257629191109899</v>
      </c>
    </row>
    <row r="153" spans="1:26" x14ac:dyDescent="0.3">
      <c r="A153" s="1">
        <v>1910</v>
      </c>
      <c r="B153" s="9">
        <v>7.1770000000000014</v>
      </c>
      <c r="C153" s="9">
        <v>8.2311111111111117</v>
      </c>
      <c r="I153" s="1">
        <v>1901</v>
      </c>
      <c r="J153" s="1">
        <v>7.29</v>
      </c>
      <c r="K153">
        <v>8.5399999999999991</v>
      </c>
      <c r="L153">
        <f t="shared" si="14"/>
        <v>1.2499999999999991</v>
      </c>
      <c r="O153">
        <f>_xlfn.FORECAST.ETS(2014,J152:J265,I152:I265)</f>
        <v>9.4982804758233055</v>
      </c>
      <c r="S153">
        <f t="shared" si="17"/>
        <v>7.4270000000000014</v>
      </c>
      <c r="T153">
        <f t="shared" si="19"/>
        <v>0.39306195440413677</v>
      </c>
      <c r="V153">
        <f t="shared" si="15"/>
        <v>7.5421918659481442</v>
      </c>
      <c r="W153">
        <f t="shared" si="16"/>
        <v>0.52294511042820901</v>
      </c>
      <c r="Y153">
        <f t="shared" si="18"/>
        <v>0.82899999999999996</v>
      </c>
      <c r="Z153">
        <f t="shared" si="20"/>
        <v>0.3556815991866884</v>
      </c>
    </row>
    <row r="154" spans="1:26" x14ac:dyDescent="0.3">
      <c r="A154" s="1">
        <v>1911</v>
      </c>
      <c r="B154" s="9">
        <v>7.221000000000001</v>
      </c>
      <c r="C154" s="9">
        <v>8.1955555555555559</v>
      </c>
      <c r="I154" s="1">
        <v>1902</v>
      </c>
      <c r="J154" s="1">
        <v>7.46</v>
      </c>
      <c r="K154">
        <v>8.3000000000000007</v>
      </c>
      <c r="L154">
        <f t="shared" si="14"/>
        <v>0.84000000000000075</v>
      </c>
      <c r="O154">
        <f>_xlfn.FORECAST.ETS(2014,K152:K265,I152:I265)</f>
        <v>9.6203833458212671</v>
      </c>
      <c r="P154">
        <f>O154-Y266</f>
        <v>9.1648277902657114</v>
      </c>
      <c r="S154">
        <f t="shared" si="17"/>
        <v>7.45</v>
      </c>
      <c r="T154">
        <f t="shared" si="19"/>
        <v>0.38297219220199225</v>
      </c>
      <c r="V154">
        <f t="shared" si="15"/>
        <v>7.4917534927585159</v>
      </c>
      <c r="W154">
        <f t="shared" si="16"/>
        <v>0.33468644663729452</v>
      </c>
      <c r="Y154">
        <f t="shared" si="18"/>
        <v>0.82900000000000007</v>
      </c>
      <c r="Z154">
        <f t="shared" si="20"/>
        <v>0.34944455926512863</v>
      </c>
    </row>
    <row r="155" spans="1:26" x14ac:dyDescent="0.3">
      <c r="A155" s="1">
        <v>1912</v>
      </c>
      <c r="B155" s="9">
        <v>7.1909999999999998</v>
      </c>
      <c r="C155" s="9">
        <v>8.1822222222222241</v>
      </c>
      <c r="I155" s="1">
        <v>1903</v>
      </c>
      <c r="J155" s="1">
        <v>7.35</v>
      </c>
      <c r="K155">
        <v>8.2200000000000006</v>
      </c>
      <c r="L155">
        <f t="shared" si="14"/>
        <v>0.87000000000000099</v>
      </c>
      <c r="S155">
        <f t="shared" si="17"/>
        <v>7.5419999999999998</v>
      </c>
      <c r="T155">
        <f t="shared" si="19"/>
        <v>0.34734939182327601</v>
      </c>
      <c r="V155">
        <f t="shared" si="15"/>
        <v>7.4854027942068129</v>
      </c>
      <c r="W155">
        <f t="shared" si="16"/>
        <v>0.32886899620187415</v>
      </c>
      <c r="Y155">
        <f t="shared" si="18"/>
        <v>0.75300000000000011</v>
      </c>
      <c r="Z155">
        <f t="shared" si="20"/>
        <v>0.2963772933272722</v>
      </c>
    </row>
    <row r="156" spans="1:26" x14ac:dyDescent="0.3">
      <c r="A156" s="1">
        <v>1913</v>
      </c>
      <c r="B156" s="9">
        <v>7.3139999999999983</v>
      </c>
      <c r="C156" s="9">
        <v>8.1766666666666676</v>
      </c>
      <c r="I156" s="1">
        <v>1904</v>
      </c>
      <c r="J156" s="1">
        <v>5.85</v>
      </c>
      <c r="K156">
        <v>8.09</v>
      </c>
      <c r="L156">
        <f t="shared" si="14"/>
        <v>2.2400000000000002</v>
      </c>
      <c r="S156">
        <f t="shared" si="17"/>
        <v>7.3519999999999994</v>
      </c>
      <c r="T156">
        <f t="shared" si="19"/>
        <v>0.54417423680288268</v>
      </c>
      <c r="V156">
        <f t="shared" si="15"/>
        <v>7.4583222353654506</v>
      </c>
      <c r="W156">
        <f t="shared" si="16"/>
        <v>0.16627581326597526</v>
      </c>
      <c r="Y156">
        <f t="shared" si="18"/>
        <v>0.93600000000000017</v>
      </c>
      <c r="Z156">
        <f t="shared" si="20"/>
        <v>0.47167637210273738</v>
      </c>
    </row>
    <row r="157" spans="1:26" x14ac:dyDescent="0.3">
      <c r="A157" s="1">
        <v>1914</v>
      </c>
      <c r="B157" s="9">
        <v>7.4179999999999993</v>
      </c>
      <c r="C157" s="9">
        <v>8.1999999999999993</v>
      </c>
      <c r="I157" s="1">
        <v>1905</v>
      </c>
      <c r="J157" s="1">
        <v>6.83</v>
      </c>
      <c r="K157">
        <v>8.23</v>
      </c>
      <c r="L157">
        <f t="shared" si="14"/>
        <v>1.4000000000000004</v>
      </c>
      <c r="S157">
        <f t="shared" si="17"/>
        <v>7.3079999999999998</v>
      </c>
      <c r="T157">
        <f t="shared" si="19"/>
        <v>0.56318593732443267</v>
      </c>
      <c r="V157">
        <f t="shared" si="15"/>
        <v>7.1366577882923607</v>
      </c>
      <c r="W157">
        <f t="shared" si="16"/>
        <v>0.93203050982828139</v>
      </c>
      <c r="Y157">
        <f t="shared" si="18"/>
        <v>0.9880000000000001</v>
      </c>
      <c r="Z157">
        <f t="shared" si="20"/>
        <v>0.48904130704880139</v>
      </c>
    </row>
    <row r="158" spans="1:26" x14ac:dyDescent="0.3">
      <c r="A158" s="1">
        <v>1915</v>
      </c>
      <c r="B158" s="9">
        <v>7.5329999999999995</v>
      </c>
      <c r="C158" s="9">
        <v>8.240000000000002</v>
      </c>
      <c r="I158" s="1">
        <v>1906</v>
      </c>
      <c r="J158" s="1">
        <v>7.61</v>
      </c>
      <c r="K158">
        <v>8.3800000000000008</v>
      </c>
      <c r="L158">
        <f t="shared" si="14"/>
        <v>0.77000000000000046</v>
      </c>
      <c r="S158">
        <f t="shared" si="17"/>
        <v>7.3410000000000011</v>
      </c>
      <c r="T158">
        <f t="shared" si="19"/>
        <v>0.56849133678535491</v>
      </c>
      <c r="V158">
        <f t="shared" si="15"/>
        <v>7.0753262306338893</v>
      </c>
      <c r="W158">
        <f t="shared" si="16"/>
        <v>0.94852048450385718</v>
      </c>
      <c r="Y158">
        <f t="shared" si="18"/>
        <v>0.97199999999999986</v>
      </c>
      <c r="Z158">
        <f t="shared" si="20"/>
        <v>0.49319458634498409</v>
      </c>
    </row>
    <row r="159" spans="1:26" x14ac:dyDescent="0.3">
      <c r="A159" s="1">
        <v>1916</v>
      </c>
      <c r="B159" s="9">
        <v>7.4769999999999994</v>
      </c>
      <c r="C159" s="9">
        <v>8.2633333333333336</v>
      </c>
      <c r="I159" s="1">
        <v>1907</v>
      </c>
      <c r="J159" s="1">
        <v>6.48</v>
      </c>
      <c r="K159">
        <v>7.95</v>
      </c>
      <c r="L159">
        <f t="shared" si="14"/>
        <v>1.4699999999999998</v>
      </c>
      <c r="S159">
        <f t="shared" si="17"/>
        <v>7.2359999999999998</v>
      </c>
      <c r="T159">
        <f t="shared" si="19"/>
        <v>0.60995212926917453</v>
      </c>
      <c r="V159">
        <f t="shared" si="15"/>
        <v>7.1822609845071117</v>
      </c>
      <c r="W159">
        <f t="shared" si="16"/>
        <v>0.99442034229988285</v>
      </c>
      <c r="Y159">
        <f t="shared" si="18"/>
        <v>1.0429999999999999</v>
      </c>
      <c r="Z159">
        <f t="shared" si="20"/>
        <v>0.50963849933065286</v>
      </c>
    </row>
    <row r="160" spans="1:26" x14ac:dyDescent="0.3">
      <c r="A160" s="1">
        <v>1917</v>
      </c>
      <c r="B160" s="9">
        <v>7.4329999999999998</v>
      </c>
      <c r="C160" s="9">
        <v>8.2944444444444443</v>
      </c>
      <c r="I160" s="1">
        <v>1908</v>
      </c>
      <c r="J160" s="1">
        <v>7.85</v>
      </c>
      <c r="K160">
        <v>8.19</v>
      </c>
      <c r="L160">
        <f t="shared" si="14"/>
        <v>0.33999999999999986</v>
      </c>
      <c r="S160">
        <f t="shared" si="17"/>
        <v>7.2199999999999989</v>
      </c>
      <c r="T160">
        <f t="shared" si="19"/>
        <v>0.61710452923309511</v>
      </c>
      <c r="V160">
        <f t="shared" si="15"/>
        <v>7.0418087876056896</v>
      </c>
      <c r="W160">
        <f t="shared" si="16"/>
        <v>0.53947058280299975</v>
      </c>
      <c r="Y160">
        <f t="shared" si="18"/>
        <v>1.06</v>
      </c>
      <c r="Z160">
        <f t="shared" si="20"/>
        <v>0.53351223041276197</v>
      </c>
    </row>
    <row r="161" spans="1:26" x14ac:dyDescent="0.3">
      <c r="A161" s="1">
        <v>1918</v>
      </c>
      <c r="B161" s="9">
        <v>7.3650000000000002</v>
      </c>
      <c r="C161" s="9">
        <v>8.275555555555556</v>
      </c>
      <c r="I161" s="1">
        <v>1909</v>
      </c>
      <c r="J161" s="1">
        <v>7.43</v>
      </c>
      <c r="K161">
        <v>8.18</v>
      </c>
      <c r="L161">
        <f t="shared" si="14"/>
        <v>0.75</v>
      </c>
      <c r="S161">
        <f t="shared" si="17"/>
        <v>7.2099999999999991</v>
      </c>
      <c r="T161">
        <f t="shared" si="19"/>
        <v>0.61983376803785062</v>
      </c>
      <c r="V161">
        <f t="shared" si="15"/>
        <v>7.2034470300845523</v>
      </c>
      <c r="W161">
        <f t="shared" si="16"/>
        <v>0.69094610638853915</v>
      </c>
      <c r="Y161">
        <f t="shared" si="18"/>
        <v>1.048</v>
      </c>
      <c r="Z161">
        <f t="shared" si="20"/>
        <v>0.54025669824630584</v>
      </c>
    </row>
    <row r="162" spans="1:26" x14ac:dyDescent="0.3">
      <c r="A162" s="1">
        <v>1919</v>
      </c>
      <c r="B162" s="9">
        <v>7.4120000000000008</v>
      </c>
      <c r="C162" s="9">
        <v>8.2700000000000014</v>
      </c>
      <c r="I162" s="1">
        <v>1910</v>
      </c>
      <c r="J162" s="1">
        <v>7.62</v>
      </c>
      <c r="K162">
        <v>8.2200000000000006</v>
      </c>
      <c r="L162">
        <f t="shared" si="14"/>
        <v>0.60000000000000053</v>
      </c>
      <c r="S162">
        <f t="shared" si="17"/>
        <v>7.1770000000000014</v>
      </c>
      <c r="T162">
        <f t="shared" si="19"/>
        <v>0.61851976524602659</v>
      </c>
      <c r="V162">
        <f t="shared" si="15"/>
        <v>7.2487576240676423</v>
      </c>
      <c r="W162">
        <f t="shared" si="16"/>
        <v>0.63184116525431488</v>
      </c>
      <c r="Y162">
        <f t="shared" si="18"/>
        <v>1.0530000000000002</v>
      </c>
      <c r="Z162">
        <f t="shared" si="20"/>
        <v>0.55648513007986111</v>
      </c>
    </row>
    <row r="163" spans="1:26" x14ac:dyDescent="0.3">
      <c r="A163" s="1">
        <v>1920</v>
      </c>
      <c r="B163" s="9">
        <v>7.3659999999999997</v>
      </c>
      <c r="C163" s="9">
        <v>8.2877777777777766</v>
      </c>
      <c r="I163" s="1">
        <v>1911</v>
      </c>
      <c r="J163" s="1">
        <v>7.73</v>
      </c>
      <c r="K163">
        <v>8.18</v>
      </c>
      <c r="L163">
        <f t="shared" si="14"/>
        <v>0.44999999999999929</v>
      </c>
      <c r="S163">
        <f t="shared" si="17"/>
        <v>7.221000000000001</v>
      </c>
      <c r="T163">
        <f t="shared" si="19"/>
        <v>0.63765029600871337</v>
      </c>
      <c r="V163">
        <f t="shared" si="15"/>
        <v>7.3230060992541146</v>
      </c>
      <c r="W163">
        <f t="shared" si="16"/>
        <v>0.52988054806619589</v>
      </c>
      <c r="Y163">
        <f t="shared" si="18"/>
        <v>0.97300000000000042</v>
      </c>
      <c r="Z163">
        <f t="shared" si="20"/>
        <v>0.56507034960259606</v>
      </c>
    </row>
    <row r="164" spans="1:26" x14ac:dyDescent="0.3">
      <c r="A164" s="1">
        <v>1921</v>
      </c>
      <c r="B164" s="9">
        <v>7.4449999999999985</v>
      </c>
      <c r="C164" s="9">
        <v>8.3077777777777779</v>
      </c>
      <c r="I164" s="1">
        <v>1912</v>
      </c>
      <c r="J164" s="1">
        <v>7.16</v>
      </c>
      <c r="K164">
        <v>8.17</v>
      </c>
      <c r="L164">
        <f t="shared" si="14"/>
        <v>1.0099999999999998</v>
      </c>
      <c r="S164">
        <f t="shared" si="17"/>
        <v>7.1909999999999998</v>
      </c>
      <c r="T164">
        <f t="shared" si="19"/>
        <v>0.63771780592986416</v>
      </c>
      <c r="V164">
        <f t="shared" si="15"/>
        <v>7.404404879403292</v>
      </c>
      <c r="W164">
        <f t="shared" si="16"/>
        <v>0.34389493798240356</v>
      </c>
      <c r="Y164">
        <f t="shared" si="18"/>
        <v>0.99</v>
      </c>
      <c r="Z164">
        <f t="shared" si="20"/>
        <v>0.56509503625496493</v>
      </c>
    </row>
    <row r="165" spans="1:26" x14ac:dyDescent="0.3">
      <c r="A165" s="1">
        <v>1922</v>
      </c>
      <c r="B165" s="9">
        <v>7.4999999999999982</v>
      </c>
      <c r="C165" s="9">
        <v>8.352222222222224</v>
      </c>
      <c r="I165" s="1">
        <v>1913</v>
      </c>
      <c r="J165" s="1">
        <v>8.58</v>
      </c>
      <c r="K165">
        <v>8.3000000000000007</v>
      </c>
      <c r="L165">
        <f t="shared" si="14"/>
        <v>-0.27999999999999936</v>
      </c>
      <c r="S165">
        <f t="shared" si="17"/>
        <v>7.3139999999999983</v>
      </c>
      <c r="T165">
        <f t="shared" si="19"/>
        <v>0.75051528965105052</v>
      </c>
      <c r="V165">
        <f t="shared" si="15"/>
        <v>7.3555239035226343</v>
      </c>
      <c r="W165">
        <f t="shared" si="16"/>
        <v>0.3479457246987388</v>
      </c>
      <c r="Y165">
        <f t="shared" si="18"/>
        <v>0.875</v>
      </c>
      <c r="Z165">
        <f t="shared" si="20"/>
        <v>0.67183777803871669</v>
      </c>
    </row>
    <row r="166" spans="1:26" x14ac:dyDescent="0.3">
      <c r="A166" s="1">
        <v>1923</v>
      </c>
      <c r="B166" s="9">
        <v>7.3489999999999984</v>
      </c>
      <c r="C166" s="9">
        <v>8.3644444444444446</v>
      </c>
      <c r="I166" s="1">
        <v>1914</v>
      </c>
      <c r="J166" s="1">
        <v>6.89</v>
      </c>
      <c r="K166">
        <v>8.59</v>
      </c>
      <c r="L166">
        <f t="shared" si="14"/>
        <v>1.7000000000000002</v>
      </c>
      <c r="S166">
        <f t="shared" si="17"/>
        <v>7.4179999999999993</v>
      </c>
      <c r="T166">
        <f t="shared" si="19"/>
        <v>0.60460830295324275</v>
      </c>
      <c r="V166">
        <f t="shared" si="15"/>
        <v>7.6004191228181082</v>
      </c>
      <c r="W166">
        <f t="shared" si="16"/>
        <v>0.75822588788235057</v>
      </c>
      <c r="Y166">
        <f t="shared" si="18"/>
        <v>0.82100000000000006</v>
      </c>
      <c r="Z166">
        <f t="shared" si="20"/>
        <v>0.59882259476409205</v>
      </c>
    </row>
    <row r="167" spans="1:26" x14ac:dyDescent="0.3">
      <c r="A167" s="1">
        <v>1924</v>
      </c>
      <c r="B167" s="9">
        <v>7.347999999999999</v>
      </c>
      <c r="C167" s="9">
        <v>8.3455555555555563</v>
      </c>
      <c r="I167" s="1">
        <v>1915</v>
      </c>
      <c r="J167" s="1">
        <v>7.98</v>
      </c>
      <c r="K167">
        <v>8.59</v>
      </c>
      <c r="L167">
        <f t="shared" si="14"/>
        <v>0.60999999999999943</v>
      </c>
      <c r="S167">
        <f t="shared" si="17"/>
        <v>7.5329999999999995</v>
      </c>
      <c r="T167">
        <f t="shared" si="19"/>
        <v>0.60223226416391906</v>
      </c>
      <c r="V167">
        <f t="shared" si="15"/>
        <v>7.4583352982544868</v>
      </c>
      <c r="W167">
        <f t="shared" si="16"/>
        <v>0.82941159584897606</v>
      </c>
      <c r="Y167">
        <f t="shared" si="18"/>
        <v>0.74199999999999999</v>
      </c>
      <c r="Z167">
        <f t="shared" si="20"/>
        <v>0.58596629595907646</v>
      </c>
    </row>
    <row r="168" spans="1:26" x14ac:dyDescent="0.3">
      <c r="A168" s="1">
        <v>1925</v>
      </c>
      <c r="B168" s="9">
        <v>7.3179999999999978</v>
      </c>
      <c r="C168" s="9">
        <v>8.3366666666666678</v>
      </c>
      <c r="I168" s="1">
        <v>1916</v>
      </c>
      <c r="J168" s="1">
        <v>7.05</v>
      </c>
      <c r="K168">
        <v>8.23</v>
      </c>
      <c r="L168">
        <f t="shared" si="14"/>
        <v>1.1800000000000006</v>
      </c>
      <c r="S168">
        <f t="shared" si="17"/>
        <v>7.4769999999999994</v>
      </c>
      <c r="T168">
        <f t="shared" si="19"/>
        <v>0.61129411906217479</v>
      </c>
      <c r="V168">
        <f t="shared" si="15"/>
        <v>7.5626682386035897</v>
      </c>
      <c r="W168">
        <f t="shared" si="16"/>
        <v>0.87104747324841281</v>
      </c>
      <c r="Y168">
        <f t="shared" si="18"/>
        <v>0.78300000000000003</v>
      </c>
      <c r="Z168">
        <f t="shared" si="20"/>
        <v>0.59584981329190667</v>
      </c>
    </row>
    <row r="169" spans="1:26" x14ac:dyDescent="0.3">
      <c r="A169" s="1">
        <v>1926</v>
      </c>
      <c r="B169" s="9">
        <v>7.2519999999999998</v>
      </c>
      <c r="C169" s="9">
        <v>8.370000000000001</v>
      </c>
      <c r="I169" s="1">
        <v>1917</v>
      </c>
      <c r="J169" s="1">
        <v>6.04</v>
      </c>
      <c r="K169">
        <v>8.02</v>
      </c>
      <c r="L169">
        <f t="shared" si="14"/>
        <v>1.9799999999999995</v>
      </c>
      <c r="S169">
        <f t="shared" si="17"/>
        <v>7.4329999999999998</v>
      </c>
      <c r="T169">
        <f t="shared" si="19"/>
        <v>0.71454307078020174</v>
      </c>
      <c r="V169">
        <f t="shared" si="15"/>
        <v>7.4601345908828725</v>
      </c>
      <c r="W169">
        <f t="shared" si="16"/>
        <v>0.58868727237976803</v>
      </c>
      <c r="Y169">
        <f t="shared" si="18"/>
        <v>0.83399999999999996</v>
      </c>
      <c r="Z169">
        <f t="shared" si="20"/>
        <v>0.6842044285153378</v>
      </c>
    </row>
    <row r="170" spans="1:26" x14ac:dyDescent="0.3">
      <c r="A170" s="1">
        <v>1927</v>
      </c>
      <c r="B170" s="9">
        <v>7.4470000000000001</v>
      </c>
      <c r="C170" s="9">
        <v>8.448888888888888</v>
      </c>
      <c r="I170" s="1">
        <v>1918</v>
      </c>
      <c r="J170" s="1">
        <v>7.17</v>
      </c>
      <c r="K170">
        <v>8.1300000000000008</v>
      </c>
      <c r="L170">
        <f t="shared" si="14"/>
        <v>0.96000000000000085</v>
      </c>
      <c r="S170">
        <f t="shared" si="17"/>
        <v>7.3650000000000002</v>
      </c>
      <c r="T170">
        <f t="shared" si="19"/>
        <v>0.68897336668408327</v>
      </c>
      <c r="V170">
        <f t="shared" si="15"/>
        <v>7.1761076727062987</v>
      </c>
      <c r="W170">
        <f t="shared" si="16"/>
        <v>0.92226985207552026</v>
      </c>
      <c r="Y170">
        <f t="shared" si="18"/>
        <v>0.89600000000000013</v>
      </c>
      <c r="Z170">
        <f t="shared" si="20"/>
        <v>0.64552714892558927</v>
      </c>
    </row>
    <row r="171" spans="1:26" x14ac:dyDescent="0.3">
      <c r="A171" s="1">
        <v>1928</v>
      </c>
      <c r="B171" s="9">
        <v>7.5110000000000001</v>
      </c>
      <c r="C171" s="9">
        <v>8.492222222222221</v>
      </c>
      <c r="I171" s="1">
        <v>1919</v>
      </c>
      <c r="J171" s="1">
        <v>7.9</v>
      </c>
      <c r="K171">
        <v>8.3800000000000008</v>
      </c>
      <c r="L171">
        <f t="shared" si="14"/>
        <v>0.48000000000000043</v>
      </c>
      <c r="S171">
        <f t="shared" si="17"/>
        <v>7.4120000000000008</v>
      </c>
      <c r="T171">
        <f t="shared" si="19"/>
        <v>0.70260849695972238</v>
      </c>
      <c r="V171">
        <f t="shared" si="15"/>
        <v>7.1748861381650393</v>
      </c>
      <c r="W171">
        <f t="shared" si="16"/>
        <v>0.87171254489096683</v>
      </c>
      <c r="Y171">
        <f t="shared" si="18"/>
        <v>0.86900000000000011</v>
      </c>
      <c r="Z171">
        <f t="shared" si="20"/>
        <v>0.65035144345192297</v>
      </c>
    </row>
    <row r="172" spans="1:26" x14ac:dyDescent="0.3">
      <c r="A172" s="1">
        <v>1929</v>
      </c>
      <c r="B172" s="9">
        <v>7.4910000000000014</v>
      </c>
      <c r="C172" s="9">
        <v>8.52</v>
      </c>
      <c r="I172" s="1">
        <v>1920</v>
      </c>
      <c r="J172" s="1">
        <v>7.16</v>
      </c>
      <c r="K172">
        <v>8.36</v>
      </c>
      <c r="L172">
        <f t="shared" si="14"/>
        <v>1.1999999999999993</v>
      </c>
      <c r="S172">
        <f t="shared" si="17"/>
        <v>7.3659999999999997</v>
      </c>
      <c r="T172">
        <f t="shared" si="19"/>
        <v>0.69157602618945679</v>
      </c>
      <c r="V172">
        <f t="shared" si="15"/>
        <v>7.3199089105320319</v>
      </c>
      <c r="W172">
        <f t="shared" si="16"/>
        <v>0.9206174870728816</v>
      </c>
      <c r="Y172">
        <f t="shared" si="18"/>
        <v>0.92899999999999994</v>
      </c>
      <c r="Z172">
        <f t="shared" si="20"/>
        <v>0.64014076576952972</v>
      </c>
    </row>
    <row r="173" spans="1:26" x14ac:dyDescent="0.3">
      <c r="A173" s="1">
        <v>1930</v>
      </c>
      <c r="B173" s="9">
        <v>7.596000000000001</v>
      </c>
      <c r="C173" s="9">
        <v>8.5066666666666659</v>
      </c>
      <c r="I173" s="1">
        <v>1921</v>
      </c>
      <c r="J173" s="1">
        <v>8.52</v>
      </c>
      <c r="K173">
        <v>8.57</v>
      </c>
      <c r="L173">
        <f t="shared" si="14"/>
        <v>5.0000000000000711E-2</v>
      </c>
      <c r="S173">
        <f t="shared" si="17"/>
        <v>7.4449999999999985</v>
      </c>
      <c r="T173">
        <f t="shared" si="19"/>
        <v>0.75361249989633305</v>
      </c>
      <c r="V173">
        <f t="shared" si="15"/>
        <v>7.2879271284256264</v>
      </c>
      <c r="W173">
        <f t="shared" si="16"/>
        <v>0.42871835197428454</v>
      </c>
      <c r="Y173">
        <f t="shared" si="18"/>
        <v>0.88900000000000001</v>
      </c>
      <c r="Z173">
        <f t="shared" si="20"/>
        <v>0.67291856862476285</v>
      </c>
    </row>
    <row r="174" spans="1:26" x14ac:dyDescent="0.3">
      <c r="A174" s="1">
        <v>1931</v>
      </c>
      <c r="B174" s="9">
        <v>7.6179999999999994</v>
      </c>
      <c r="C174" s="9">
        <v>8.5133333333333319</v>
      </c>
      <c r="I174" s="1">
        <v>1922</v>
      </c>
      <c r="J174" s="1">
        <v>7.71</v>
      </c>
      <c r="K174">
        <v>8.41</v>
      </c>
      <c r="L174">
        <f t="shared" si="14"/>
        <v>0.70000000000000018</v>
      </c>
      <c r="S174">
        <f t="shared" si="17"/>
        <v>7.4999999999999982</v>
      </c>
      <c r="T174">
        <f t="shared" si="19"/>
        <v>0.75646923268563981</v>
      </c>
      <c r="V174">
        <f t="shared" si="15"/>
        <v>7.5343417027405009</v>
      </c>
      <c r="W174">
        <f t="shared" si="16"/>
        <v>0.83053487447593566</v>
      </c>
      <c r="Y174">
        <f t="shared" si="18"/>
        <v>0.85800000000000021</v>
      </c>
      <c r="Z174">
        <f t="shared" si="20"/>
        <v>0.67474128375252063</v>
      </c>
    </row>
    <row r="175" spans="1:26" x14ac:dyDescent="0.3">
      <c r="A175" s="1">
        <v>1932</v>
      </c>
      <c r="B175" s="9">
        <v>7.6659999999999995</v>
      </c>
      <c r="C175" s="9">
        <v>8.5477777777777764</v>
      </c>
      <c r="I175" s="1">
        <v>1923</v>
      </c>
      <c r="J175" s="1">
        <v>7.07</v>
      </c>
      <c r="K175">
        <v>8.42</v>
      </c>
      <c r="L175">
        <f t="shared" si="14"/>
        <v>1.3499999999999996</v>
      </c>
      <c r="S175">
        <f t="shared" si="17"/>
        <v>7.3489999999999984</v>
      </c>
      <c r="T175">
        <f t="shared" si="19"/>
        <v>0.64788440326959573</v>
      </c>
      <c r="V175">
        <f t="shared" si="15"/>
        <v>7.5694733621924009</v>
      </c>
      <c r="W175">
        <f t="shared" si="16"/>
        <v>0.72443777232949635</v>
      </c>
      <c r="Y175">
        <f t="shared" si="18"/>
        <v>1.0209999999999999</v>
      </c>
      <c r="Z175">
        <f t="shared" si="20"/>
        <v>0.57679927184420043</v>
      </c>
    </row>
    <row r="176" spans="1:26" x14ac:dyDescent="0.3">
      <c r="A176" s="1">
        <v>1933</v>
      </c>
      <c r="B176" s="9">
        <v>7.7480000000000002</v>
      </c>
      <c r="C176" s="9">
        <v>8.58</v>
      </c>
      <c r="I176" s="1">
        <v>1924</v>
      </c>
      <c r="J176" s="1">
        <v>6.88</v>
      </c>
      <c r="K176">
        <v>8.51</v>
      </c>
      <c r="L176">
        <f t="shared" si="14"/>
        <v>1.63</v>
      </c>
      <c r="S176">
        <f t="shared" si="17"/>
        <v>7.347999999999999</v>
      </c>
      <c r="T176">
        <f t="shared" si="19"/>
        <v>0.6432559366224303</v>
      </c>
      <c r="V176">
        <f t="shared" si="15"/>
        <v>7.4695786897539218</v>
      </c>
      <c r="W176">
        <f t="shared" si="16"/>
        <v>0.7742379130055157</v>
      </c>
      <c r="Y176">
        <f t="shared" si="18"/>
        <v>1.014</v>
      </c>
      <c r="Z176">
        <f t="shared" si="20"/>
        <v>0.54164462519257017</v>
      </c>
    </row>
    <row r="177" spans="1:26" x14ac:dyDescent="0.3">
      <c r="A177" s="1">
        <v>1934</v>
      </c>
      <c r="B177" s="9">
        <v>7.7889999999999997</v>
      </c>
      <c r="C177" s="9">
        <v>8.5611111111111118</v>
      </c>
      <c r="I177" s="1">
        <v>1925</v>
      </c>
      <c r="J177" s="1">
        <v>7.68</v>
      </c>
      <c r="K177">
        <v>8.5299999999999994</v>
      </c>
      <c r="L177">
        <f t="shared" si="14"/>
        <v>0.84999999999999964</v>
      </c>
      <c r="S177">
        <f t="shared" si="17"/>
        <v>7.3179999999999978</v>
      </c>
      <c r="T177">
        <f t="shared" si="19"/>
        <v>0.63788846987541648</v>
      </c>
      <c r="V177">
        <f t="shared" si="15"/>
        <v>7.3516629518031378</v>
      </c>
      <c r="W177">
        <f t="shared" si="16"/>
        <v>0.45750501212112016</v>
      </c>
      <c r="Y177">
        <f t="shared" si="18"/>
        <v>1.038</v>
      </c>
      <c r="Z177">
        <f t="shared" si="20"/>
        <v>0.54329632798317329</v>
      </c>
    </row>
    <row r="178" spans="1:26" x14ac:dyDescent="0.3">
      <c r="A178" s="1">
        <v>1935</v>
      </c>
      <c r="B178" s="9">
        <v>7.7509999999999994</v>
      </c>
      <c r="C178" s="9">
        <v>8.5722222222222229</v>
      </c>
      <c r="I178" s="1">
        <v>1926</v>
      </c>
      <c r="J178" s="1">
        <v>6.39</v>
      </c>
      <c r="K178">
        <v>8.73</v>
      </c>
      <c r="L178">
        <f t="shared" si="14"/>
        <v>2.3400000000000007</v>
      </c>
      <c r="S178">
        <f t="shared" si="17"/>
        <v>7.2519999999999998</v>
      </c>
      <c r="T178">
        <f t="shared" si="19"/>
        <v>0.68042134005335264</v>
      </c>
      <c r="V178">
        <f t="shared" si="15"/>
        <v>7.4173303614425112</v>
      </c>
      <c r="W178">
        <f t="shared" si="16"/>
        <v>0.48472737635718521</v>
      </c>
      <c r="Y178">
        <f t="shared" si="18"/>
        <v>1.1540000000000004</v>
      </c>
      <c r="Z178">
        <f t="shared" si="20"/>
        <v>0.64812776518214366</v>
      </c>
    </row>
    <row r="179" spans="1:26" x14ac:dyDescent="0.3">
      <c r="A179" s="1">
        <v>1936</v>
      </c>
      <c r="B179" s="9">
        <v>7.87</v>
      </c>
      <c r="C179" s="9">
        <v>8.5488888888888894</v>
      </c>
      <c r="I179" s="1">
        <v>1927</v>
      </c>
      <c r="J179" s="1">
        <v>7.99</v>
      </c>
      <c r="K179">
        <v>8.52</v>
      </c>
      <c r="L179">
        <f t="shared" si="14"/>
        <v>0.52999999999999936</v>
      </c>
      <c r="S179">
        <f t="shared" si="17"/>
        <v>7.4470000000000001</v>
      </c>
      <c r="T179">
        <f t="shared" si="19"/>
        <v>0.54627209337472127</v>
      </c>
      <c r="V179">
        <f t="shared" si="15"/>
        <v>7.2118642891540095</v>
      </c>
      <c r="W179">
        <f t="shared" si="16"/>
        <v>0.70965153894292399</v>
      </c>
      <c r="Y179">
        <f t="shared" si="18"/>
        <v>1.0090000000000001</v>
      </c>
      <c r="Z179">
        <f t="shared" si="20"/>
        <v>0.55828496307889219</v>
      </c>
    </row>
    <row r="180" spans="1:26" x14ac:dyDescent="0.3">
      <c r="A180" s="1">
        <v>1937</v>
      </c>
      <c r="B180" s="9">
        <v>7.8970000000000002</v>
      </c>
      <c r="C180" s="9">
        <v>8.5522222222222215</v>
      </c>
      <c r="I180" s="1">
        <v>1928</v>
      </c>
      <c r="J180" s="1">
        <v>7.81</v>
      </c>
      <c r="K180">
        <v>8.6300000000000008</v>
      </c>
      <c r="L180">
        <f t="shared" si="14"/>
        <v>0.82000000000000117</v>
      </c>
      <c r="S180">
        <f t="shared" si="17"/>
        <v>7.5110000000000001</v>
      </c>
      <c r="T180">
        <f t="shared" si="19"/>
        <v>0.55095444457777099</v>
      </c>
      <c r="V180">
        <f t="shared" si="15"/>
        <v>7.3674914313232076</v>
      </c>
      <c r="W180">
        <f t="shared" si="16"/>
        <v>0.76783419938899689</v>
      </c>
      <c r="Y180">
        <f t="shared" si="18"/>
        <v>0.99500000000000033</v>
      </c>
      <c r="Z180">
        <f t="shared" si="20"/>
        <v>0.56065586592846772</v>
      </c>
    </row>
    <row r="181" spans="1:26" x14ac:dyDescent="0.3">
      <c r="A181" s="1">
        <v>1938</v>
      </c>
      <c r="B181" s="9">
        <v>7.9539999999999988</v>
      </c>
      <c r="C181" s="9">
        <v>8.56</v>
      </c>
      <c r="I181" s="1">
        <v>1929</v>
      </c>
      <c r="J181" s="1">
        <v>7.7</v>
      </c>
      <c r="K181">
        <v>8.24</v>
      </c>
      <c r="L181">
        <f t="shared" si="14"/>
        <v>0.54</v>
      </c>
      <c r="S181">
        <f t="shared" si="17"/>
        <v>7.4910000000000014</v>
      </c>
      <c r="T181">
        <f t="shared" si="19"/>
        <v>0.5330145401393851</v>
      </c>
      <c r="V181">
        <f t="shared" si="15"/>
        <v>7.4559931450585664</v>
      </c>
      <c r="W181">
        <f t="shared" si="16"/>
        <v>0.78670551232927055</v>
      </c>
      <c r="Y181">
        <f t="shared" si="18"/>
        <v>1.0010000000000001</v>
      </c>
      <c r="Z181">
        <f t="shared" si="20"/>
        <v>0.56608744907478736</v>
      </c>
    </row>
    <row r="182" spans="1:26" x14ac:dyDescent="0.3">
      <c r="A182" s="1">
        <v>1939</v>
      </c>
      <c r="B182" s="9">
        <v>7.9389999999999983</v>
      </c>
      <c r="C182" s="9">
        <v>8.6288888888888895</v>
      </c>
      <c r="I182" s="1">
        <v>1930</v>
      </c>
      <c r="J182" s="1">
        <v>8.2100000000000009</v>
      </c>
      <c r="K182">
        <v>8.6300000000000008</v>
      </c>
      <c r="L182">
        <f t="shared" si="14"/>
        <v>0.41999999999999993</v>
      </c>
      <c r="S182">
        <f t="shared" si="17"/>
        <v>7.596000000000001</v>
      </c>
      <c r="T182">
        <f t="shared" si="19"/>
        <v>0.56352506599085739</v>
      </c>
      <c r="V182">
        <f t="shared" si="15"/>
        <v>7.5047945160468537</v>
      </c>
      <c r="W182">
        <f t="shared" si="16"/>
        <v>0.53567663227753004</v>
      </c>
      <c r="Y182">
        <f t="shared" si="18"/>
        <v>0.92300000000000026</v>
      </c>
      <c r="Z182">
        <f t="shared" si="20"/>
        <v>0.58173172511046711</v>
      </c>
    </row>
    <row r="183" spans="1:26" x14ac:dyDescent="0.3">
      <c r="A183" s="1">
        <v>1940</v>
      </c>
      <c r="B183" s="9">
        <v>7.7859999999999987</v>
      </c>
      <c r="C183" s="9">
        <v>8.6433333333333344</v>
      </c>
      <c r="I183" s="1">
        <v>1931</v>
      </c>
      <c r="J183" s="1">
        <v>8.74</v>
      </c>
      <c r="K183">
        <v>8.7200000000000006</v>
      </c>
      <c r="L183">
        <f t="shared" si="14"/>
        <v>-1.9999999999999574E-2</v>
      </c>
      <c r="S183">
        <f t="shared" si="17"/>
        <v>7.6179999999999994</v>
      </c>
      <c r="T183">
        <f t="shared" si="19"/>
        <v>0.57261365684028187</v>
      </c>
      <c r="V183">
        <f t="shared" si="15"/>
        <v>7.6458356128374838</v>
      </c>
      <c r="W183">
        <f t="shared" si="16"/>
        <v>0.50088852825367103</v>
      </c>
      <c r="Y183">
        <f t="shared" si="18"/>
        <v>0.91600000000000015</v>
      </c>
      <c r="Z183">
        <f t="shared" si="20"/>
        <v>0.59634662739048017</v>
      </c>
    </row>
    <row r="184" spans="1:26" x14ac:dyDescent="0.3">
      <c r="A184" s="1">
        <v>1941</v>
      </c>
      <c r="B184" s="9">
        <v>7.7279999999999998</v>
      </c>
      <c r="C184" s="9">
        <v>8.6477777777777796</v>
      </c>
      <c r="I184" s="1">
        <v>1932</v>
      </c>
      <c r="J184" s="1">
        <v>8.19</v>
      </c>
      <c r="K184">
        <v>8.7100000000000009</v>
      </c>
      <c r="L184">
        <f t="shared" si="14"/>
        <v>0.52000000000000135</v>
      </c>
      <c r="S184">
        <f t="shared" si="17"/>
        <v>7.6659999999999995</v>
      </c>
      <c r="T184">
        <f t="shared" si="19"/>
        <v>0.59239682646010183</v>
      </c>
      <c r="V184">
        <f t="shared" si="15"/>
        <v>7.8646684902699873</v>
      </c>
      <c r="W184">
        <f t="shared" si="16"/>
        <v>0.76464584961290583</v>
      </c>
      <c r="Y184">
        <f t="shared" si="18"/>
        <v>0.89800000000000024</v>
      </c>
      <c r="Z184">
        <f t="shared" si="20"/>
        <v>0.60615286850760686</v>
      </c>
    </row>
    <row r="185" spans="1:26" x14ac:dyDescent="0.3">
      <c r="A185" s="1">
        <v>1942</v>
      </c>
      <c r="B185" s="9">
        <v>7.7120000000000006</v>
      </c>
      <c r="C185" s="9">
        <v>8.6544444444444437</v>
      </c>
      <c r="I185" s="1">
        <v>1933</v>
      </c>
      <c r="J185" s="1">
        <v>7.89</v>
      </c>
      <c r="K185">
        <v>8.34</v>
      </c>
      <c r="L185">
        <f t="shared" si="14"/>
        <v>0.45000000000000018</v>
      </c>
      <c r="S185">
        <f t="shared" si="17"/>
        <v>7.7480000000000002</v>
      </c>
      <c r="T185">
        <f t="shared" si="19"/>
        <v>0.58750855312922901</v>
      </c>
      <c r="V185">
        <f t="shared" si="15"/>
        <v>7.9297347922159904</v>
      </c>
      <c r="W185">
        <f t="shared" si="16"/>
        <v>0.77467220421619332</v>
      </c>
      <c r="Y185">
        <f t="shared" si="18"/>
        <v>0.80800000000000016</v>
      </c>
      <c r="Z185">
        <f t="shared" si="20"/>
        <v>0.60779404406427018</v>
      </c>
    </row>
    <row r="186" spans="1:26" x14ac:dyDescent="0.3">
      <c r="A186" s="1">
        <v>1943</v>
      </c>
      <c r="B186" s="9">
        <v>7.6450000000000005</v>
      </c>
      <c r="C186" s="9">
        <v>8.6977777777777785</v>
      </c>
      <c r="I186" s="1">
        <v>1934</v>
      </c>
      <c r="J186" s="1">
        <v>7.29</v>
      </c>
      <c r="K186">
        <v>8.6300000000000008</v>
      </c>
      <c r="L186">
        <f t="shared" si="14"/>
        <v>1.3400000000000007</v>
      </c>
      <c r="S186">
        <f t="shared" si="17"/>
        <v>7.7889999999999997</v>
      </c>
      <c r="T186">
        <f t="shared" si="19"/>
        <v>0.59005423479541286</v>
      </c>
      <c r="V186">
        <f t="shared" si="15"/>
        <v>7.9217878337727932</v>
      </c>
      <c r="W186">
        <f t="shared" si="16"/>
        <v>0.65944803966913168</v>
      </c>
      <c r="Y186">
        <f t="shared" si="18"/>
        <v>0.77900000000000036</v>
      </c>
      <c r="Z186">
        <f t="shared" si="20"/>
        <v>0.6024451012332992</v>
      </c>
    </row>
    <row r="187" spans="1:26" x14ac:dyDescent="0.3">
      <c r="A187" s="1">
        <v>1944</v>
      </c>
      <c r="B187" s="9">
        <v>7.7030000000000003</v>
      </c>
      <c r="C187" s="9">
        <v>8.7122222222222216</v>
      </c>
      <c r="I187" s="1">
        <v>1935</v>
      </c>
      <c r="J187" s="1">
        <v>7.3</v>
      </c>
      <c r="K187">
        <v>8.52</v>
      </c>
      <c r="L187">
        <f t="shared" si="14"/>
        <v>1.2199999999999998</v>
      </c>
      <c r="S187">
        <f t="shared" si="17"/>
        <v>7.7509999999999994</v>
      </c>
      <c r="T187">
        <f t="shared" si="19"/>
        <v>0.59615409081880844</v>
      </c>
      <c r="V187">
        <f t="shared" si="15"/>
        <v>7.7954302670182347</v>
      </c>
      <c r="W187">
        <f t="shared" si="16"/>
        <v>0.41092388258612872</v>
      </c>
      <c r="Y187">
        <f t="shared" si="18"/>
        <v>0.81600000000000039</v>
      </c>
      <c r="Z187">
        <f t="shared" si="20"/>
        <v>0.61296598600574892</v>
      </c>
    </row>
    <row r="188" spans="1:26" x14ac:dyDescent="0.3">
      <c r="A188" s="1">
        <v>1945</v>
      </c>
      <c r="B188" s="9">
        <v>7.7690000000000001</v>
      </c>
      <c r="C188" s="9">
        <v>8.7488888888888887</v>
      </c>
      <c r="I188" s="1">
        <v>1936</v>
      </c>
      <c r="J188" s="1">
        <v>7.58</v>
      </c>
      <c r="K188">
        <v>8.5500000000000007</v>
      </c>
      <c r="L188">
        <f t="shared" si="14"/>
        <v>0.97000000000000064</v>
      </c>
      <c r="S188">
        <f t="shared" si="17"/>
        <v>7.87</v>
      </c>
      <c r="T188">
        <f t="shared" si="19"/>
        <v>0.53805696724417573</v>
      </c>
      <c r="V188">
        <f t="shared" si="15"/>
        <v>7.6963442136145881</v>
      </c>
      <c r="W188">
        <f t="shared" si="16"/>
        <v>0.46410698123511923</v>
      </c>
      <c r="Y188">
        <f t="shared" si="18"/>
        <v>0.67900000000000038</v>
      </c>
      <c r="Z188">
        <f t="shared" si="20"/>
        <v>0.49349346500232394</v>
      </c>
    </row>
    <row r="189" spans="1:26" x14ac:dyDescent="0.3">
      <c r="A189" s="1">
        <v>1946</v>
      </c>
      <c r="B189" s="9">
        <v>7.8390000000000004</v>
      </c>
      <c r="C189" s="9">
        <v>8.7522222222222226</v>
      </c>
      <c r="I189" s="1">
        <v>1937</v>
      </c>
      <c r="J189" s="1">
        <v>8.26</v>
      </c>
      <c r="K189">
        <v>8.6999999999999993</v>
      </c>
      <c r="L189">
        <f t="shared" si="14"/>
        <v>0.4399999999999995</v>
      </c>
      <c r="S189">
        <f t="shared" si="17"/>
        <v>7.8970000000000002</v>
      </c>
      <c r="T189">
        <f t="shared" si="19"/>
        <v>0.52268279099277792</v>
      </c>
      <c r="V189">
        <f t="shared" si="15"/>
        <v>7.673075370891671</v>
      </c>
      <c r="W189">
        <f t="shared" si="16"/>
        <v>0.46838125226595578</v>
      </c>
      <c r="Y189">
        <f t="shared" si="18"/>
        <v>0.67000000000000037</v>
      </c>
      <c r="Z189">
        <f t="shared" si="20"/>
        <v>0.47527013371344923</v>
      </c>
    </row>
    <row r="190" spans="1:26" x14ac:dyDescent="0.3">
      <c r="A190" s="1">
        <v>1947</v>
      </c>
      <c r="B190" s="9">
        <v>7.8089999999999993</v>
      </c>
      <c r="C190" s="9">
        <v>8.75</v>
      </c>
      <c r="I190" s="1">
        <v>1938</v>
      </c>
      <c r="J190" s="1">
        <v>8.3800000000000008</v>
      </c>
      <c r="K190">
        <v>8.86</v>
      </c>
      <c r="L190">
        <f t="shared" si="14"/>
        <v>0.47999999999999865</v>
      </c>
      <c r="S190">
        <f t="shared" si="17"/>
        <v>7.9539999999999988</v>
      </c>
      <c r="T190">
        <f t="shared" si="19"/>
        <v>0.53141772646384333</v>
      </c>
      <c r="V190">
        <f t="shared" si="15"/>
        <v>7.790460296713337</v>
      </c>
      <c r="W190">
        <f t="shared" si="16"/>
        <v>0.44850404894987872</v>
      </c>
      <c r="Y190">
        <f t="shared" si="18"/>
        <v>0.63600000000000012</v>
      </c>
      <c r="Z190">
        <f t="shared" si="20"/>
        <v>0.47460804881501956</v>
      </c>
    </row>
    <row r="191" spans="1:26" x14ac:dyDescent="0.3">
      <c r="A191" s="1">
        <v>1948</v>
      </c>
      <c r="B191" s="9">
        <v>7.738999999999999</v>
      </c>
      <c r="C191" s="9">
        <v>8.7433333333333323</v>
      </c>
      <c r="I191" s="1">
        <v>1939</v>
      </c>
      <c r="J191" s="1">
        <v>7.55</v>
      </c>
      <c r="K191">
        <v>8.76</v>
      </c>
      <c r="L191">
        <f t="shared" si="14"/>
        <v>1.21</v>
      </c>
      <c r="S191">
        <f t="shared" si="17"/>
        <v>7.9389999999999983</v>
      </c>
      <c r="T191">
        <f t="shared" si="19"/>
        <v>0.54145064410341237</v>
      </c>
      <c r="V191">
        <f t="shared" si="15"/>
        <v>7.9083682373706701</v>
      </c>
      <c r="W191">
        <f t="shared" si="16"/>
        <v>0.48496513896941562</v>
      </c>
      <c r="Y191">
        <f t="shared" si="18"/>
        <v>0.70300000000000007</v>
      </c>
      <c r="Z191">
        <f t="shared" si="20"/>
        <v>0.47927612083224008</v>
      </c>
    </row>
    <row r="192" spans="1:26" x14ac:dyDescent="0.3">
      <c r="A192" s="1">
        <v>1949</v>
      </c>
      <c r="B192" s="9">
        <v>7.9139999999999997</v>
      </c>
      <c r="C192" s="9">
        <v>8.7422222222222228</v>
      </c>
      <c r="I192" s="1">
        <v>1940</v>
      </c>
      <c r="J192" s="1">
        <v>6.68</v>
      </c>
      <c r="K192">
        <v>8.76</v>
      </c>
      <c r="L192">
        <f t="shared" si="14"/>
        <v>2.08</v>
      </c>
      <c r="S192">
        <f t="shared" si="17"/>
        <v>7.7859999999999987</v>
      </c>
      <c r="T192">
        <f t="shared" si="19"/>
        <v>0.61464851744716664</v>
      </c>
      <c r="V192">
        <f t="shared" si="15"/>
        <v>7.8366945898965366</v>
      </c>
      <c r="W192">
        <f t="shared" si="16"/>
        <v>0.52296123997910138</v>
      </c>
      <c r="Y192">
        <f t="shared" si="18"/>
        <v>0.86900000000000011</v>
      </c>
      <c r="Z192">
        <f t="shared" si="20"/>
        <v>0.59250046413483926</v>
      </c>
    </row>
    <row r="193" spans="1:26" x14ac:dyDescent="0.3">
      <c r="A193" s="1">
        <v>1950</v>
      </c>
      <c r="B193" s="9">
        <v>8.0309999999999988</v>
      </c>
      <c r="C193" s="9">
        <v>8.7233333333333345</v>
      </c>
      <c r="I193" s="1">
        <v>1941</v>
      </c>
      <c r="J193" s="1">
        <v>8.16</v>
      </c>
      <c r="K193">
        <v>8.77</v>
      </c>
      <c r="L193">
        <f t="shared" si="14"/>
        <v>0.60999999999999943</v>
      </c>
      <c r="S193">
        <f t="shared" si="17"/>
        <v>7.7279999999999998</v>
      </c>
      <c r="T193">
        <f t="shared" si="19"/>
        <v>0.52016035988914011</v>
      </c>
      <c r="V193">
        <f t="shared" si="15"/>
        <v>7.6053556719172297</v>
      </c>
      <c r="W193">
        <f t="shared" si="16"/>
        <v>0.77758755768582233</v>
      </c>
      <c r="Y193">
        <f t="shared" si="18"/>
        <v>0.93200000000000005</v>
      </c>
      <c r="Z193">
        <f t="shared" si="20"/>
        <v>0.52327392444110954</v>
      </c>
    </row>
    <row r="194" spans="1:26" x14ac:dyDescent="0.3">
      <c r="A194" s="1">
        <v>1951</v>
      </c>
      <c r="B194" s="9">
        <v>8.041999999999998</v>
      </c>
      <c r="C194" s="9">
        <v>8.6788888888888902</v>
      </c>
      <c r="I194" s="1">
        <v>1942</v>
      </c>
      <c r="J194" s="1">
        <v>8.0299999999999994</v>
      </c>
      <c r="K194">
        <v>8.73</v>
      </c>
      <c r="L194">
        <f t="shared" si="14"/>
        <v>0.70000000000000107</v>
      </c>
      <c r="S194">
        <f t="shared" si="17"/>
        <v>7.7120000000000006</v>
      </c>
      <c r="T194">
        <f t="shared" si="19"/>
        <v>0.50321128763174583</v>
      </c>
      <c r="V194">
        <f t="shared" si="15"/>
        <v>7.7162845375337845</v>
      </c>
      <c r="W194">
        <f t="shared" si="16"/>
        <v>0.76898211910864489</v>
      </c>
      <c r="Y194">
        <f t="shared" si="18"/>
        <v>0.95</v>
      </c>
      <c r="Z194">
        <f t="shared" si="20"/>
        <v>0.51553583774554412</v>
      </c>
    </row>
    <row r="195" spans="1:26" x14ac:dyDescent="0.3">
      <c r="A195" s="1">
        <v>1952</v>
      </c>
      <c r="B195" s="9">
        <v>8.0969999999999978</v>
      </c>
      <c r="C195" s="9">
        <v>8.6677777777777791</v>
      </c>
      <c r="I195" s="1">
        <v>1943</v>
      </c>
      <c r="J195" s="1">
        <v>7.22</v>
      </c>
      <c r="K195">
        <v>8.76</v>
      </c>
      <c r="L195">
        <f t="shared" ref="L195:L258" si="21">K195-J195</f>
        <v>1.54</v>
      </c>
      <c r="S195">
        <f t="shared" si="17"/>
        <v>7.6450000000000005</v>
      </c>
      <c r="T195">
        <f t="shared" si="19"/>
        <v>0.51891010782215419</v>
      </c>
      <c r="V195">
        <f t="shared" si="15"/>
        <v>7.779027630027028</v>
      </c>
      <c r="W195">
        <f t="shared" si="16"/>
        <v>0.76245001942437651</v>
      </c>
      <c r="Y195">
        <f t="shared" si="18"/>
        <v>1.0589999999999999</v>
      </c>
      <c r="Z195">
        <f t="shared" si="20"/>
        <v>0.5254492363682719</v>
      </c>
    </row>
    <row r="196" spans="1:26" x14ac:dyDescent="0.3">
      <c r="A196" s="1">
        <v>1953</v>
      </c>
      <c r="B196" s="9">
        <v>8.3079999999999998</v>
      </c>
      <c r="C196" s="9">
        <v>8.6544444444444437</v>
      </c>
      <c r="I196" s="1">
        <v>1944</v>
      </c>
      <c r="J196" s="1">
        <v>7.87</v>
      </c>
      <c r="K196">
        <v>8.85</v>
      </c>
      <c r="L196">
        <f t="shared" si="21"/>
        <v>0.97999999999999954</v>
      </c>
      <c r="S196">
        <f t="shared" si="17"/>
        <v>7.7030000000000003</v>
      </c>
      <c r="T196">
        <f t="shared" si="19"/>
        <v>0.49714836819605446</v>
      </c>
      <c r="V196">
        <f t="shared" ref="V196:V259" si="22">0.2*J195+0.8*V195</f>
        <v>7.6672221040216231</v>
      </c>
      <c r="W196">
        <f t="shared" si="16"/>
        <v>0.48940767368946952</v>
      </c>
      <c r="Y196">
        <f t="shared" si="18"/>
        <v>1.0230000000000001</v>
      </c>
      <c r="Z196">
        <f t="shared" si="20"/>
        <v>0.49478247745852927</v>
      </c>
    </row>
    <row r="197" spans="1:26" x14ac:dyDescent="0.3">
      <c r="A197" s="1">
        <v>1954</v>
      </c>
      <c r="B197" s="9">
        <v>8.3330000000000002</v>
      </c>
      <c r="C197" s="9">
        <v>8.6566666666666681</v>
      </c>
      <c r="I197" s="1">
        <v>1945</v>
      </c>
      <c r="J197" s="1">
        <v>7.96</v>
      </c>
      <c r="K197">
        <v>8.58</v>
      </c>
      <c r="L197">
        <f t="shared" si="21"/>
        <v>0.62000000000000011</v>
      </c>
      <c r="S197">
        <f t="shared" si="17"/>
        <v>7.7690000000000001</v>
      </c>
      <c r="T197">
        <f t="shared" si="19"/>
        <v>0.48006718279840765</v>
      </c>
      <c r="V197">
        <f t="shared" si="22"/>
        <v>7.7077776832172988</v>
      </c>
      <c r="W197">
        <f t="shared" si="16"/>
        <v>0.38817872070368331</v>
      </c>
      <c r="Y197">
        <f t="shared" si="18"/>
        <v>0.96299999999999986</v>
      </c>
      <c r="Z197">
        <f t="shared" si="20"/>
        <v>0.49015609758524892</v>
      </c>
    </row>
    <row r="198" spans="1:26" x14ac:dyDescent="0.3">
      <c r="A198" s="1">
        <v>1955</v>
      </c>
      <c r="B198" s="9">
        <v>8.3570000000000011</v>
      </c>
      <c r="C198" s="9">
        <v>8.6544444444444437</v>
      </c>
      <c r="I198" s="1">
        <v>1946</v>
      </c>
      <c r="J198" s="1">
        <v>8.2799999999999994</v>
      </c>
      <c r="K198">
        <v>8.68</v>
      </c>
      <c r="L198">
        <f t="shared" si="21"/>
        <v>0.40000000000000036</v>
      </c>
      <c r="S198">
        <f t="shared" si="17"/>
        <v>7.8390000000000004</v>
      </c>
      <c r="T198">
        <f t="shared" si="19"/>
        <v>0.49142914036511887</v>
      </c>
      <c r="V198">
        <f t="shared" si="22"/>
        <v>7.7582221465738392</v>
      </c>
      <c r="W198">
        <f t="shared" ref="W198:W261" si="23">SQRT(SUMXMY2(J195:J197,V195:V197)/3)</f>
        <v>0.37293737781486708</v>
      </c>
      <c r="Y198">
        <f t="shared" si="18"/>
        <v>0.90600000000000003</v>
      </c>
      <c r="Z198">
        <f t="shared" si="20"/>
        <v>0.50733470214445209</v>
      </c>
    </row>
    <row r="199" spans="1:26" x14ac:dyDescent="0.3">
      <c r="A199" s="1">
        <v>1956</v>
      </c>
      <c r="B199" s="9">
        <v>8.2740000000000009</v>
      </c>
      <c r="C199" s="9">
        <v>8.6488888888888873</v>
      </c>
      <c r="I199" s="1">
        <v>1947</v>
      </c>
      <c r="J199" s="1">
        <v>7.96</v>
      </c>
      <c r="K199">
        <v>8.8000000000000007</v>
      </c>
      <c r="L199">
        <f t="shared" si="21"/>
        <v>0.84000000000000075</v>
      </c>
      <c r="S199">
        <f t="shared" si="17"/>
        <v>7.8089999999999993</v>
      </c>
      <c r="T199">
        <f t="shared" si="19"/>
        <v>0.48021432714986728</v>
      </c>
      <c r="V199">
        <f t="shared" si="22"/>
        <v>7.8625777172590716</v>
      </c>
      <c r="W199">
        <f t="shared" si="23"/>
        <v>0.35448888111695981</v>
      </c>
      <c r="Y199">
        <f t="shared" si="18"/>
        <v>0.94600000000000006</v>
      </c>
      <c r="Z199">
        <f t="shared" si="20"/>
        <v>0.50321178444070636</v>
      </c>
    </row>
    <row r="200" spans="1:26" x14ac:dyDescent="0.3">
      <c r="A200" s="1">
        <v>1957</v>
      </c>
      <c r="B200" s="9">
        <v>8.3289999999999988</v>
      </c>
      <c r="C200" s="9">
        <v>8.5911111111111111</v>
      </c>
      <c r="I200" s="1">
        <v>1948</v>
      </c>
      <c r="J200" s="1">
        <v>7.68</v>
      </c>
      <c r="K200">
        <v>8.75</v>
      </c>
      <c r="L200">
        <f t="shared" si="21"/>
        <v>1.0700000000000003</v>
      </c>
      <c r="S200">
        <f t="shared" si="17"/>
        <v>7.738999999999999</v>
      </c>
      <c r="T200">
        <f t="shared" si="19"/>
        <v>0.4613093322273023</v>
      </c>
      <c r="V200">
        <f t="shared" si="22"/>
        <v>7.8820621738072578</v>
      </c>
      <c r="W200">
        <f t="shared" si="23"/>
        <v>0.3392930525782975</v>
      </c>
      <c r="Y200">
        <f t="shared" si="18"/>
        <v>1.0050000000000001</v>
      </c>
      <c r="Z200">
        <f t="shared" si="20"/>
        <v>0.50120953702019666</v>
      </c>
    </row>
    <row r="201" spans="1:26" x14ac:dyDescent="0.3">
      <c r="A201" s="1">
        <v>1958</v>
      </c>
      <c r="B201" s="9">
        <v>8.2810000000000006</v>
      </c>
      <c r="C201" s="9">
        <v>8.5888888888888903</v>
      </c>
      <c r="I201" s="1">
        <v>1949</v>
      </c>
      <c r="J201" s="1">
        <v>9.3000000000000007</v>
      </c>
      <c r="K201">
        <v>8.59</v>
      </c>
      <c r="L201">
        <f t="shared" si="21"/>
        <v>-0.71000000000000085</v>
      </c>
      <c r="S201">
        <f t="shared" si="17"/>
        <v>7.9139999999999997</v>
      </c>
      <c r="T201">
        <f t="shared" si="19"/>
        <v>0.62431866863005137</v>
      </c>
      <c r="V201">
        <f t="shared" si="22"/>
        <v>7.8416497390458062</v>
      </c>
      <c r="W201">
        <f t="shared" si="23"/>
        <v>0.32790870252972315</v>
      </c>
      <c r="Y201">
        <f t="shared" si="18"/>
        <v>0.81300000000000006</v>
      </c>
      <c r="Z201">
        <f t="shared" si="20"/>
        <v>0.67635715417226139</v>
      </c>
    </row>
    <row r="202" spans="1:26" x14ac:dyDescent="0.3">
      <c r="A202" s="1">
        <v>1959</v>
      </c>
      <c r="B202" s="9">
        <v>8.1920000000000002</v>
      </c>
      <c r="C202" s="9">
        <v>8.6088888888888899</v>
      </c>
      <c r="I202" s="2">
        <v>1950</v>
      </c>
      <c r="J202" s="1">
        <v>7.85</v>
      </c>
      <c r="K202">
        <v>8.3699999999999992</v>
      </c>
      <c r="L202">
        <f t="shared" si="21"/>
        <v>0.51999999999999957</v>
      </c>
      <c r="O202">
        <f>_xlfn.FORECAST.ETS(2014,J202:J265,I202:I265)</f>
        <v>9.5247415840681278</v>
      </c>
      <c r="S202">
        <f t="shared" si="17"/>
        <v>8.0309999999999988</v>
      </c>
      <c r="T202">
        <f t="shared" si="19"/>
        <v>0.52031365540412278</v>
      </c>
      <c r="V202">
        <f t="shared" si="22"/>
        <v>8.1333197912366444</v>
      </c>
      <c r="W202">
        <f t="shared" si="23"/>
        <v>0.85188138980402972</v>
      </c>
      <c r="Y202">
        <f t="shared" si="18"/>
        <v>0.65700000000000003</v>
      </c>
      <c r="Z202">
        <f t="shared" si="20"/>
        <v>0.55918136592701329</v>
      </c>
    </row>
    <row r="203" spans="1:26" x14ac:dyDescent="0.3">
      <c r="A203" s="1">
        <v>1960</v>
      </c>
      <c r="B203" s="9">
        <v>8.1879999999999988</v>
      </c>
      <c r="C203" s="9">
        <v>8.6488888888888891</v>
      </c>
      <c r="I203" s="1">
        <v>1951</v>
      </c>
      <c r="J203" s="1">
        <v>8.27</v>
      </c>
      <c r="K203">
        <v>8.6300000000000008</v>
      </c>
      <c r="L203">
        <f t="shared" si="21"/>
        <v>0.36000000000000121</v>
      </c>
      <c r="S203">
        <f t="shared" ref="S203:S264" si="24">AVERAGE(J194:J203)</f>
        <v>8.041999999999998</v>
      </c>
      <c r="T203">
        <f t="shared" si="19"/>
        <v>0.50721031140938</v>
      </c>
      <c r="V203">
        <f t="shared" si="22"/>
        <v>8.0766558329893154</v>
      </c>
      <c r="W203">
        <f t="shared" si="23"/>
        <v>0.86561822027482338</v>
      </c>
      <c r="Y203">
        <f t="shared" ref="Y203:Y266" si="25">AVERAGE(L194:L203)</f>
        <v>0.63200000000000023</v>
      </c>
      <c r="Z203">
        <f t="shared" si="20"/>
        <v>0.55651936174763961</v>
      </c>
    </row>
    <row r="204" spans="1:26" x14ac:dyDescent="0.3">
      <c r="A204" s="1">
        <v>1961</v>
      </c>
      <c r="B204" s="9">
        <v>8.1550000000000011</v>
      </c>
      <c r="C204" s="9">
        <v>8.6433333333333344</v>
      </c>
      <c r="I204" s="1">
        <v>1952</v>
      </c>
      <c r="J204" s="1">
        <v>8.58</v>
      </c>
      <c r="K204">
        <v>8.64</v>
      </c>
      <c r="L204">
        <f t="shared" si="21"/>
        <v>6.0000000000000497E-2</v>
      </c>
      <c r="S204">
        <f t="shared" si="24"/>
        <v>8.0969999999999978</v>
      </c>
      <c r="T204">
        <f t="shared" si="19"/>
        <v>0.5200757637114044</v>
      </c>
      <c r="V204">
        <f t="shared" si="22"/>
        <v>8.1153246663914516</v>
      </c>
      <c r="W204">
        <f t="shared" si="23"/>
        <v>0.86495424824064127</v>
      </c>
      <c r="Y204">
        <f t="shared" si="25"/>
        <v>0.56800000000000017</v>
      </c>
      <c r="Z204">
        <f t="shared" si="20"/>
        <v>0.57382070370456328</v>
      </c>
    </row>
    <row r="205" spans="1:26" x14ac:dyDescent="0.3">
      <c r="A205" s="1">
        <v>1962</v>
      </c>
      <c r="B205" s="9">
        <v>8.0060000000000002</v>
      </c>
      <c r="C205" s="9">
        <v>8.6611111111111114</v>
      </c>
      <c r="I205" s="1">
        <v>1953</v>
      </c>
      <c r="J205" s="1">
        <v>9.33</v>
      </c>
      <c r="K205">
        <v>8.8699999999999992</v>
      </c>
      <c r="L205">
        <f t="shared" si="21"/>
        <v>-0.46000000000000085</v>
      </c>
      <c r="S205">
        <f t="shared" si="24"/>
        <v>8.3079999999999998</v>
      </c>
      <c r="T205">
        <f t="shared" si="19"/>
        <v>0.5973815363735312</v>
      </c>
      <c r="V205">
        <f t="shared" si="22"/>
        <v>8.208259733113163</v>
      </c>
      <c r="W205">
        <f t="shared" si="23"/>
        <v>0.33345426307448678</v>
      </c>
      <c r="Y205">
        <f t="shared" si="25"/>
        <v>0.36800000000000005</v>
      </c>
      <c r="Z205">
        <f t="shared" si="20"/>
        <v>0.61212131150614291</v>
      </c>
    </row>
    <row r="206" spans="1:26" x14ac:dyDescent="0.3">
      <c r="A206" s="1">
        <v>1963</v>
      </c>
      <c r="B206" s="9">
        <v>7.8170000000000002</v>
      </c>
      <c r="C206" s="9">
        <v>8.6477777777777778</v>
      </c>
      <c r="I206" s="1">
        <v>1954</v>
      </c>
      <c r="J206" s="1">
        <v>8.1199999999999992</v>
      </c>
      <c r="K206">
        <v>8.56</v>
      </c>
      <c r="L206">
        <f t="shared" si="21"/>
        <v>0.44000000000000128</v>
      </c>
      <c r="S206">
        <f t="shared" si="24"/>
        <v>8.3330000000000002</v>
      </c>
      <c r="T206">
        <f t="shared" si="19"/>
        <v>0.59884280074156404</v>
      </c>
      <c r="V206">
        <f t="shared" si="22"/>
        <v>8.4326077864905304</v>
      </c>
      <c r="W206">
        <f t="shared" si="23"/>
        <v>0.70983715478425602</v>
      </c>
      <c r="Y206">
        <f t="shared" si="25"/>
        <v>0.31400000000000022</v>
      </c>
      <c r="Z206">
        <f t="shared" si="20"/>
        <v>0.61326601079792475</v>
      </c>
    </row>
    <row r="207" spans="1:26" x14ac:dyDescent="0.3">
      <c r="A207" s="1">
        <v>1964</v>
      </c>
      <c r="B207" s="9">
        <v>7.778999999999999</v>
      </c>
      <c r="C207" s="9">
        <v>8.681111111111111</v>
      </c>
      <c r="I207" s="1">
        <v>1955</v>
      </c>
      <c r="J207" s="1">
        <v>8.1999999999999993</v>
      </c>
      <c r="K207">
        <v>8.6300000000000008</v>
      </c>
      <c r="L207">
        <f t="shared" si="21"/>
        <v>0.43000000000000149</v>
      </c>
      <c r="S207">
        <f t="shared" si="24"/>
        <v>8.3570000000000011</v>
      </c>
      <c r="T207">
        <f t="shared" si="19"/>
        <v>0.59785407918655253</v>
      </c>
      <c r="V207">
        <f t="shared" si="22"/>
        <v>8.3700862291924256</v>
      </c>
      <c r="W207">
        <f t="shared" si="23"/>
        <v>0.72386647484050937</v>
      </c>
      <c r="Y207">
        <f t="shared" si="25"/>
        <v>0.29500000000000037</v>
      </c>
      <c r="Z207">
        <f t="shared" si="20"/>
        <v>0.60510561061685786</v>
      </c>
    </row>
    <row r="208" spans="1:26" x14ac:dyDescent="0.3">
      <c r="A208" s="1">
        <v>1965</v>
      </c>
      <c r="B208" s="9">
        <v>7.7079999999999984</v>
      </c>
      <c r="C208" s="9">
        <v>8.6566666666666663</v>
      </c>
      <c r="I208" s="1">
        <v>1956</v>
      </c>
      <c r="J208" s="1">
        <v>7.45</v>
      </c>
      <c r="K208">
        <v>8.2799999999999994</v>
      </c>
      <c r="L208">
        <f t="shared" si="21"/>
        <v>0.82999999999999918</v>
      </c>
      <c r="S208">
        <f t="shared" si="24"/>
        <v>8.2740000000000009</v>
      </c>
      <c r="T208">
        <f t="shared" si="19"/>
        <v>0.63708633637835999</v>
      </c>
      <c r="V208">
        <f t="shared" si="22"/>
        <v>8.3360689833539414</v>
      </c>
      <c r="W208">
        <f t="shared" si="23"/>
        <v>0.67944933092683235</v>
      </c>
      <c r="Y208">
        <f t="shared" si="25"/>
        <v>0.33800000000000024</v>
      </c>
      <c r="Z208">
        <f t="shared" si="20"/>
        <v>0.60394999793029247</v>
      </c>
    </row>
    <row r="209" spans="1:26" x14ac:dyDescent="0.3">
      <c r="A209" s="1">
        <v>1966</v>
      </c>
      <c r="B209" s="9">
        <v>7.7399999999999993</v>
      </c>
      <c r="C209" s="9">
        <v>8.6844444444444449</v>
      </c>
      <c r="I209" s="1">
        <v>1957</v>
      </c>
      <c r="J209" s="1">
        <v>8.51</v>
      </c>
      <c r="K209">
        <v>8.73</v>
      </c>
      <c r="L209">
        <f t="shared" si="21"/>
        <v>0.22000000000000064</v>
      </c>
      <c r="S209">
        <f t="shared" si="24"/>
        <v>8.3289999999999988</v>
      </c>
      <c r="T209">
        <f t="shared" si="19"/>
        <v>0.6378675411086544</v>
      </c>
      <c r="V209">
        <f t="shared" si="22"/>
        <v>8.1588551866831533</v>
      </c>
      <c r="W209">
        <f t="shared" si="23"/>
        <v>0.55129278270785032</v>
      </c>
      <c r="Y209">
        <f t="shared" si="25"/>
        <v>0.27600000000000025</v>
      </c>
      <c r="Z209">
        <f t="shared" si="20"/>
        <v>0.60327903991436704</v>
      </c>
    </row>
    <row r="210" spans="1:26" x14ac:dyDescent="0.3">
      <c r="A210" s="1">
        <v>1967</v>
      </c>
      <c r="B210" s="9">
        <v>7.6230000000000002</v>
      </c>
      <c r="C210" s="9">
        <v>8.6699999999999982</v>
      </c>
      <c r="I210" s="1">
        <v>1958</v>
      </c>
      <c r="J210" s="1">
        <v>7.2</v>
      </c>
      <c r="K210">
        <v>8.77</v>
      </c>
      <c r="L210">
        <f t="shared" si="21"/>
        <v>1.5699999999999994</v>
      </c>
      <c r="S210">
        <f t="shared" si="24"/>
        <v>8.2810000000000006</v>
      </c>
      <c r="T210">
        <f t="shared" si="19"/>
        <v>0.72345214078057785</v>
      </c>
      <c r="V210">
        <f t="shared" si="22"/>
        <v>8.229084149346523</v>
      </c>
      <c r="W210">
        <f t="shared" si="23"/>
        <v>0.55897234533326379</v>
      </c>
      <c r="Y210">
        <f t="shared" si="25"/>
        <v>0.32600000000000018</v>
      </c>
      <c r="Z210">
        <f t="shared" si="20"/>
        <v>0.71991436990797741</v>
      </c>
    </row>
    <row r="211" spans="1:26" x14ac:dyDescent="0.3">
      <c r="A211" s="1">
        <v>1968</v>
      </c>
      <c r="B211" s="9">
        <v>7.6579999999999995</v>
      </c>
      <c r="C211" s="9">
        <v>8.6622222222222209</v>
      </c>
      <c r="I211" s="1">
        <v>1959</v>
      </c>
      <c r="J211" s="1">
        <v>8.41</v>
      </c>
      <c r="K211">
        <v>8.73</v>
      </c>
      <c r="L211">
        <f t="shared" si="21"/>
        <v>0.32000000000000028</v>
      </c>
      <c r="S211">
        <f t="shared" si="24"/>
        <v>8.1920000000000002</v>
      </c>
      <c r="T211">
        <f t="shared" si="19"/>
        <v>0.57968594945884333</v>
      </c>
      <c r="V211">
        <f t="shared" si="22"/>
        <v>8.0232673194772186</v>
      </c>
      <c r="W211">
        <f t="shared" si="23"/>
        <v>0.80982201946219157</v>
      </c>
      <c r="Y211">
        <f t="shared" si="25"/>
        <v>0.42900000000000027</v>
      </c>
      <c r="Z211">
        <f t="shared" si="20"/>
        <v>0.53620136143057295</v>
      </c>
    </row>
    <row r="212" spans="1:26" x14ac:dyDescent="0.3">
      <c r="A212" s="1">
        <v>1969</v>
      </c>
      <c r="B212" s="9">
        <v>7.6139999999999999</v>
      </c>
      <c r="C212" s="9">
        <v>8.6388888888888893</v>
      </c>
      <c r="I212" s="1">
        <v>1960</v>
      </c>
      <c r="J212" s="1">
        <v>7.81</v>
      </c>
      <c r="K212">
        <v>8.58</v>
      </c>
      <c r="L212">
        <f t="shared" si="21"/>
        <v>0.77000000000000046</v>
      </c>
      <c r="S212">
        <f t="shared" si="24"/>
        <v>8.1879999999999988</v>
      </c>
      <c r="T212">
        <f t="shared" ref="T212:T266" si="26">SQRT(SUMXMY2(J203:J212,S203:S212)/10)</f>
        <v>0.5891078848564163</v>
      </c>
      <c r="V212">
        <f t="shared" si="22"/>
        <v>8.1006138555817753</v>
      </c>
      <c r="W212">
        <f t="shared" si="23"/>
        <v>0.66630299227401424</v>
      </c>
      <c r="Y212">
        <f t="shared" si="25"/>
        <v>0.45400000000000035</v>
      </c>
      <c r="Z212">
        <f t="shared" ref="Z212:Z266" si="27">SQRT(SUMXMY2(L203:L212,Y203:Y212)/10)</f>
        <v>0.54371003301392162</v>
      </c>
    </row>
    <row r="213" spans="1:26" x14ac:dyDescent="0.3">
      <c r="A213" s="1">
        <v>1970</v>
      </c>
      <c r="B213" s="9">
        <v>7.6029999999999998</v>
      </c>
      <c r="C213" s="9">
        <v>8.6411111111111101</v>
      </c>
      <c r="I213" s="1">
        <v>1961</v>
      </c>
      <c r="J213" s="1">
        <v>7.94</v>
      </c>
      <c r="K213">
        <v>8.8000000000000007</v>
      </c>
      <c r="L213">
        <f t="shared" si="21"/>
        <v>0.86000000000000032</v>
      </c>
      <c r="S213">
        <f t="shared" si="24"/>
        <v>8.1550000000000011</v>
      </c>
      <c r="T213">
        <f t="shared" si="26"/>
        <v>0.58861889198359962</v>
      </c>
      <c r="V213">
        <f t="shared" si="22"/>
        <v>8.0424910844654196</v>
      </c>
      <c r="W213">
        <f t="shared" si="23"/>
        <v>0.65651422063214482</v>
      </c>
      <c r="Y213">
        <f t="shared" si="25"/>
        <v>0.50400000000000023</v>
      </c>
      <c r="Z213">
        <f t="shared" si="27"/>
        <v>0.54853969774301647</v>
      </c>
    </row>
    <row r="214" spans="1:26" x14ac:dyDescent="0.3">
      <c r="A214" s="1">
        <v>1971</v>
      </c>
      <c r="B214" s="9">
        <v>7.588000000000001</v>
      </c>
      <c r="C214" s="9">
        <v>8.629999999999999</v>
      </c>
      <c r="I214" s="1">
        <v>1962</v>
      </c>
      <c r="J214" s="1">
        <v>7.09</v>
      </c>
      <c r="K214">
        <v>8.75</v>
      </c>
      <c r="L214">
        <f t="shared" si="21"/>
        <v>1.6600000000000001</v>
      </c>
      <c r="S214">
        <f t="shared" si="24"/>
        <v>8.0060000000000002</v>
      </c>
      <c r="T214">
        <f t="shared" si="26"/>
        <v>0.63800384011383537</v>
      </c>
      <c r="V214">
        <f t="shared" si="22"/>
        <v>8.0219928675723366</v>
      </c>
      <c r="W214">
        <f t="shared" si="23"/>
        <v>0.28549547669232794</v>
      </c>
      <c r="Y214">
        <f t="shared" si="25"/>
        <v>0.66400000000000026</v>
      </c>
      <c r="Z214">
        <f t="shared" si="27"/>
        <v>0.61179326573606541</v>
      </c>
    </row>
    <row r="215" spans="1:26" x14ac:dyDescent="0.3">
      <c r="A215" s="1">
        <v>1972</v>
      </c>
      <c r="B215" s="9">
        <v>7.5980000000000008</v>
      </c>
      <c r="C215" s="9">
        <v>8.6133333333333315</v>
      </c>
      <c r="I215" s="1">
        <v>1963</v>
      </c>
      <c r="J215" s="1">
        <v>7.44</v>
      </c>
      <c r="K215">
        <v>8.86</v>
      </c>
      <c r="L215">
        <f t="shared" si="21"/>
        <v>1.419999999999999</v>
      </c>
      <c r="S215">
        <f t="shared" si="24"/>
        <v>7.8170000000000002</v>
      </c>
      <c r="T215">
        <f t="shared" si="26"/>
        <v>0.56286179475960207</v>
      </c>
      <c r="V215">
        <f t="shared" si="22"/>
        <v>7.83559429405787</v>
      </c>
      <c r="W215">
        <f t="shared" si="23"/>
        <v>0.56673672331360059</v>
      </c>
      <c r="Y215">
        <f t="shared" si="25"/>
        <v>0.85200000000000031</v>
      </c>
      <c r="Z215">
        <f t="shared" si="27"/>
        <v>0.58137337400331612</v>
      </c>
    </row>
    <row r="216" spans="1:26" x14ac:dyDescent="0.3">
      <c r="A216" s="1">
        <v>1973</v>
      </c>
      <c r="B216" s="9">
        <v>7.7510000000000003</v>
      </c>
      <c r="C216" s="9">
        <v>8.5733333333333306</v>
      </c>
      <c r="I216" s="1">
        <v>1964</v>
      </c>
      <c r="J216" s="1">
        <v>7.74</v>
      </c>
      <c r="K216">
        <v>8.41</v>
      </c>
      <c r="L216">
        <f t="shared" si="21"/>
        <v>0.66999999999999993</v>
      </c>
      <c r="S216">
        <f t="shared" si="24"/>
        <v>7.778999999999999</v>
      </c>
      <c r="T216">
        <f t="shared" si="26"/>
        <v>0.55895312862529023</v>
      </c>
      <c r="V216">
        <f t="shared" si="22"/>
        <v>7.7564754352462968</v>
      </c>
      <c r="W216">
        <f t="shared" si="23"/>
        <v>0.58754006192251806</v>
      </c>
      <c r="Y216">
        <f t="shared" si="25"/>
        <v>0.87500000000000022</v>
      </c>
      <c r="Z216">
        <f t="shared" si="27"/>
        <v>0.5836179400943734</v>
      </c>
    </row>
    <row r="217" spans="1:26" x14ac:dyDescent="0.3">
      <c r="A217" s="1">
        <v>1974</v>
      </c>
      <c r="B217" s="9">
        <v>7.7630000000000008</v>
      </c>
      <c r="C217" s="9">
        <v>8.6333333333333329</v>
      </c>
      <c r="I217" s="1">
        <v>1965</v>
      </c>
      <c r="J217" s="1">
        <v>7.49</v>
      </c>
      <c r="K217">
        <v>8.5299999999999994</v>
      </c>
      <c r="L217">
        <f t="shared" si="21"/>
        <v>1.0399999999999991</v>
      </c>
      <c r="S217">
        <f t="shared" si="24"/>
        <v>7.7079999999999984</v>
      </c>
      <c r="T217">
        <f t="shared" si="26"/>
        <v>0.56099563278157538</v>
      </c>
      <c r="V217">
        <f t="shared" si="22"/>
        <v>7.7531803481970378</v>
      </c>
      <c r="W217">
        <f t="shared" si="23"/>
        <v>0.58463007981212822</v>
      </c>
      <c r="Y217">
        <f t="shared" si="25"/>
        <v>0.93599999999999994</v>
      </c>
      <c r="Z217">
        <f t="shared" si="27"/>
        <v>0.58298284708900272</v>
      </c>
    </row>
    <row r="218" spans="1:26" x14ac:dyDescent="0.3">
      <c r="A218" s="1">
        <v>1975</v>
      </c>
      <c r="B218" s="9">
        <v>7.8489999999999993</v>
      </c>
      <c r="C218" s="9">
        <v>8.6266666666666652</v>
      </c>
      <c r="I218" s="1">
        <v>1966</v>
      </c>
      <c r="J218" s="1">
        <v>7.77</v>
      </c>
      <c r="K218">
        <v>8.6</v>
      </c>
      <c r="L218">
        <f t="shared" si="21"/>
        <v>0.83000000000000007</v>
      </c>
      <c r="S218">
        <f t="shared" si="24"/>
        <v>7.7399999999999993</v>
      </c>
      <c r="T218">
        <f t="shared" si="26"/>
        <v>0.49689888307381014</v>
      </c>
      <c r="V218">
        <f t="shared" si="22"/>
        <v>7.700544278557631</v>
      </c>
      <c r="W218">
        <f t="shared" si="23"/>
        <v>0.2744875110302914</v>
      </c>
      <c r="Y218">
        <f t="shared" si="25"/>
        <v>0.93599999999999994</v>
      </c>
      <c r="Z218">
        <f t="shared" si="27"/>
        <v>0.56283763200411507</v>
      </c>
    </row>
    <row r="219" spans="1:26" x14ac:dyDescent="0.3">
      <c r="A219" s="1">
        <v>1976</v>
      </c>
      <c r="B219" s="9">
        <v>7.8239999999999998</v>
      </c>
      <c r="C219" s="9">
        <v>8.6422222222222214</v>
      </c>
      <c r="I219" s="1">
        <v>1967</v>
      </c>
      <c r="J219" s="1">
        <v>7.34</v>
      </c>
      <c r="K219">
        <v>8.6999999999999993</v>
      </c>
      <c r="L219">
        <f t="shared" si="21"/>
        <v>1.3599999999999994</v>
      </c>
      <c r="S219">
        <f t="shared" si="24"/>
        <v>7.6230000000000002</v>
      </c>
      <c r="T219">
        <f t="shared" si="26"/>
        <v>0.50163861494107487</v>
      </c>
      <c r="V219">
        <f t="shared" si="22"/>
        <v>7.7144354228461056</v>
      </c>
      <c r="W219">
        <f t="shared" si="23"/>
        <v>0.15743721805294195</v>
      </c>
      <c r="Y219">
        <f t="shared" si="25"/>
        <v>1.0499999999999998</v>
      </c>
      <c r="Z219">
        <f t="shared" si="27"/>
        <v>0.57103642615861172</v>
      </c>
    </row>
    <row r="220" spans="1:26" x14ac:dyDescent="0.3">
      <c r="A220" s="1">
        <v>1977</v>
      </c>
      <c r="B220" s="9">
        <v>7.8779999999999983</v>
      </c>
      <c r="C220" s="9">
        <v>8.6033333333333317</v>
      </c>
      <c r="I220" s="1">
        <v>1968</v>
      </c>
      <c r="J220" s="1">
        <v>7.55</v>
      </c>
      <c r="K220">
        <v>8.52</v>
      </c>
      <c r="L220">
        <f t="shared" si="21"/>
        <v>0.96999999999999975</v>
      </c>
      <c r="S220">
        <f t="shared" si="24"/>
        <v>7.6579999999999995</v>
      </c>
      <c r="T220">
        <f t="shared" si="26"/>
        <v>0.368716150988806</v>
      </c>
      <c r="V220">
        <f t="shared" si="22"/>
        <v>7.6395483382768852</v>
      </c>
      <c r="W220">
        <f t="shared" si="23"/>
        <v>0.26726383893083122</v>
      </c>
      <c r="Y220">
        <f t="shared" si="25"/>
        <v>0.98999999999999988</v>
      </c>
      <c r="Z220">
        <f t="shared" si="27"/>
        <v>0.41396739002003508</v>
      </c>
    </row>
    <row r="221" spans="1:26" x14ac:dyDescent="0.3">
      <c r="A221" s="1">
        <v>1978</v>
      </c>
      <c r="B221" s="9">
        <v>7.830000000000001</v>
      </c>
      <c r="C221" s="9">
        <v>8.6399999999999988</v>
      </c>
      <c r="I221" s="1">
        <v>1969</v>
      </c>
      <c r="J221" s="1">
        <v>7.97</v>
      </c>
      <c r="K221">
        <v>8.6</v>
      </c>
      <c r="L221">
        <f t="shared" si="21"/>
        <v>0.62999999999999989</v>
      </c>
      <c r="S221">
        <f t="shared" si="24"/>
        <v>7.6139999999999999</v>
      </c>
      <c r="T221">
        <f t="shared" si="26"/>
        <v>0.37930568147603583</v>
      </c>
      <c r="V221">
        <f t="shared" si="22"/>
        <v>7.6216386706215085</v>
      </c>
      <c r="W221">
        <f t="shared" si="23"/>
        <v>0.22586492129233157</v>
      </c>
      <c r="Y221">
        <f t="shared" si="25"/>
        <v>1.0209999999999997</v>
      </c>
      <c r="Z221">
        <f t="shared" si="27"/>
        <v>0.43066111967531945</v>
      </c>
    </row>
    <row r="222" spans="1:26" x14ac:dyDescent="0.3">
      <c r="A222" s="1">
        <v>1979</v>
      </c>
      <c r="B222" s="9">
        <v>7.8650000000000002</v>
      </c>
      <c r="C222" s="9">
        <v>8.6499999999999986</v>
      </c>
      <c r="I222" s="1">
        <v>1970</v>
      </c>
      <c r="J222" s="1">
        <v>7.7</v>
      </c>
      <c r="K222">
        <v>8.6999999999999993</v>
      </c>
      <c r="L222">
        <f t="shared" si="21"/>
        <v>0.99999999999999911</v>
      </c>
      <c r="S222">
        <f t="shared" si="24"/>
        <v>7.6029999999999998</v>
      </c>
      <c r="T222">
        <f t="shared" si="26"/>
        <v>0.36128285317739617</v>
      </c>
      <c r="V222">
        <f t="shared" si="22"/>
        <v>7.6913109364972074</v>
      </c>
      <c r="W222">
        <f t="shared" si="23"/>
        <v>0.29976457794767503</v>
      </c>
      <c r="Y222">
        <f t="shared" si="25"/>
        <v>1.0439999999999998</v>
      </c>
      <c r="Z222">
        <f t="shared" si="27"/>
        <v>0.4191384019628836</v>
      </c>
    </row>
    <row r="223" spans="1:26" x14ac:dyDescent="0.3">
      <c r="A223" s="1">
        <v>1980</v>
      </c>
      <c r="B223" s="9">
        <v>7.849000000000002</v>
      </c>
      <c r="C223" s="9">
        <v>8.6533333333333342</v>
      </c>
      <c r="I223" s="1">
        <v>1971</v>
      </c>
      <c r="J223" s="1">
        <v>7.79</v>
      </c>
      <c r="K223">
        <v>8.6</v>
      </c>
      <c r="L223">
        <f t="shared" si="21"/>
        <v>0.80999999999999961</v>
      </c>
      <c r="S223">
        <f t="shared" si="24"/>
        <v>7.588000000000001</v>
      </c>
      <c r="T223">
        <f t="shared" si="26"/>
        <v>0.36053182938542327</v>
      </c>
      <c r="V223">
        <f t="shared" si="22"/>
        <v>7.6930487491977662</v>
      </c>
      <c r="W223">
        <f t="shared" si="23"/>
        <v>0.20772579724166565</v>
      </c>
      <c r="Y223">
        <f t="shared" si="25"/>
        <v>1.0389999999999997</v>
      </c>
      <c r="Z223">
        <f t="shared" si="27"/>
        <v>0.4101798386074087</v>
      </c>
    </row>
    <row r="224" spans="1:26" x14ac:dyDescent="0.3">
      <c r="A224" s="1">
        <v>1981</v>
      </c>
      <c r="B224" s="9">
        <v>7.8719999999999999</v>
      </c>
      <c r="C224" s="9">
        <v>8.6955555555555559</v>
      </c>
      <c r="I224" s="1">
        <v>1972</v>
      </c>
      <c r="J224" s="1">
        <v>7.19</v>
      </c>
      <c r="K224">
        <v>8.5</v>
      </c>
      <c r="L224">
        <f t="shared" si="21"/>
        <v>1.3099999999999996</v>
      </c>
      <c r="S224">
        <f t="shared" si="24"/>
        <v>7.5980000000000008</v>
      </c>
      <c r="T224">
        <f t="shared" si="26"/>
        <v>0.25044759930971566</v>
      </c>
      <c r="V224">
        <f t="shared" si="22"/>
        <v>7.7124389993582128</v>
      </c>
      <c r="W224">
        <f t="shared" si="23"/>
        <v>0.20883060173501306</v>
      </c>
      <c r="Y224">
        <f t="shared" si="25"/>
        <v>1.0039999999999996</v>
      </c>
      <c r="Z224">
        <f t="shared" si="27"/>
        <v>0.28001696377183977</v>
      </c>
    </row>
    <row r="225" spans="1:26" x14ac:dyDescent="0.3">
      <c r="A225" s="1">
        <v>1982</v>
      </c>
      <c r="B225" s="9">
        <v>7.9150000000000009</v>
      </c>
      <c r="C225" s="9">
        <v>8.7700000000000014</v>
      </c>
      <c r="I225" s="1">
        <v>1973</v>
      </c>
      <c r="J225" s="1">
        <v>8.9700000000000006</v>
      </c>
      <c r="K225">
        <v>8.9499999999999993</v>
      </c>
      <c r="L225">
        <f t="shared" si="21"/>
        <v>-2.000000000000135E-2</v>
      </c>
      <c r="S225">
        <f t="shared" si="24"/>
        <v>7.7510000000000003</v>
      </c>
      <c r="T225">
        <f t="shared" si="26"/>
        <v>0.44396756638295098</v>
      </c>
      <c r="V225">
        <f t="shared" si="22"/>
        <v>7.6079511994865712</v>
      </c>
      <c r="W225">
        <f t="shared" si="23"/>
        <v>0.30682109494355359</v>
      </c>
      <c r="Y225">
        <f t="shared" si="25"/>
        <v>0.85999999999999965</v>
      </c>
      <c r="Z225">
        <f t="shared" si="27"/>
        <v>0.35154956976221741</v>
      </c>
    </row>
    <row r="226" spans="1:26" x14ac:dyDescent="0.3">
      <c r="A226" s="1">
        <v>1983</v>
      </c>
      <c r="B226" s="9">
        <v>7.8719999999999999</v>
      </c>
      <c r="C226" s="9">
        <v>8.7355555555555569</v>
      </c>
      <c r="I226" s="1">
        <v>1974</v>
      </c>
      <c r="J226" s="1">
        <v>7.86</v>
      </c>
      <c r="K226">
        <v>8.4700000000000006</v>
      </c>
      <c r="L226">
        <f t="shared" si="21"/>
        <v>0.61000000000000032</v>
      </c>
      <c r="S226">
        <f t="shared" si="24"/>
        <v>7.7630000000000008</v>
      </c>
      <c r="T226">
        <f t="shared" si="26"/>
        <v>0.44485503256679026</v>
      </c>
      <c r="V226">
        <f t="shared" si="22"/>
        <v>7.8803609595892574</v>
      </c>
      <c r="W226">
        <f t="shared" si="23"/>
        <v>0.84410089998423765</v>
      </c>
      <c r="Y226">
        <f t="shared" si="25"/>
        <v>0.85399999999999954</v>
      </c>
      <c r="Z226">
        <f t="shared" si="27"/>
        <v>0.35403135454363371</v>
      </c>
    </row>
    <row r="227" spans="1:26" x14ac:dyDescent="0.3">
      <c r="A227" s="1">
        <v>1984</v>
      </c>
      <c r="B227" s="9">
        <v>7.9159999999999995</v>
      </c>
      <c r="C227" s="9">
        <v>8.7977777777777781</v>
      </c>
      <c r="I227" s="1">
        <v>1975</v>
      </c>
      <c r="J227" s="1">
        <v>8.35</v>
      </c>
      <c r="K227">
        <v>8.74</v>
      </c>
      <c r="L227">
        <f t="shared" si="21"/>
        <v>0.39000000000000057</v>
      </c>
      <c r="S227">
        <f t="shared" si="24"/>
        <v>7.8489999999999993</v>
      </c>
      <c r="T227">
        <f t="shared" si="26"/>
        <v>0.46716560232962367</v>
      </c>
      <c r="V227">
        <f t="shared" si="22"/>
        <v>7.8762887676714062</v>
      </c>
      <c r="W227">
        <f t="shared" si="23"/>
        <v>0.84232495940420316</v>
      </c>
      <c r="Y227">
        <f t="shared" si="25"/>
        <v>0.7889999999999997</v>
      </c>
      <c r="Z227">
        <f t="shared" si="27"/>
        <v>0.37440178952563785</v>
      </c>
    </row>
    <row r="228" spans="1:26" x14ac:dyDescent="0.3">
      <c r="A228" s="1">
        <v>1985</v>
      </c>
      <c r="B228" s="9">
        <v>7.8669999999999991</v>
      </c>
      <c r="C228" s="9">
        <v>8.7922222222222235</v>
      </c>
      <c r="I228" s="1">
        <v>1976</v>
      </c>
      <c r="J228" s="1">
        <v>7.52</v>
      </c>
      <c r="K228">
        <v>8.35</v>
      </c>
      <c r="L228">
        <f t="shared" si="21"/>
        <v>0.83000000000000007</v>
      </c>
      <c r="S228">
        <f t="shared" si="24"/>
        <v>7.8239999999999998</v>
      </c>
      <c r="T228">
        <f t="shared" si="26"/>
        <v>0.47685983265525739</v>
      </c>
      <c r="V228">
        <f t="shared" si="22"/>
        <v>7.9710310141371252</v>
      </c>
      <c r="W228">
        <f t="shared" si="23"/>
        <v>0.8326651658559483</v>
      </c>
      <c r="Y228">
        <f t="shared" si="25"/>
        <v>0.7889999999999997</v>
      </c>
      <c r="Z228">
        <f t="shared" si="27"/>
        <v>0.37312357202406826</v>
      </c>
    </row>
    <row r="229" spans="1:26" x14ac:dyDescent="0.3">
      <c r="A229" s="1">
        <v>1986</v>
      </c>
      <c r="B229" s="9">
        <v>7.8989999999999991</v>
      </c>
      <c r="C229" s="9">
        <v>8.8266666666666662</v>
      </c>
      <c r="I229" s="1">
        <v>1977</v>
      </c>
      <c r="J229" s="1">
        <v>7.88</v>
      </c>
      <c r="K229">
        <v>8.85</v>
      </c>
      <c r="L229">
        <f t="shared" si="21"/>
        <v>0.96999999999999975</v>
      </c>
      <c r="S229">
        <f t="shared" si="24"/>
        <v>7.8779999999999983</v>
      </c>
      <c r="T229">
        <f t="shared" si="26"/>
        <v>0.46838744645859171</v>
      </c>
      <c r="V229">
        <f t="shared" si="22"/>
        <v>7.8808248113097008</v>
      </c>
      <c r="W229">
        <f t="shared" si="23"/>
        <v>0.37782089055672663</v>
      </c>
      <c r="Y229">
        <f t="shared" si="25"/>
        <v>0.74999999999999978</v>
      </c>
      <c r="Z229">
        <f t="shared" si="27"/>
        <v>0.36667587867215923</v>
      </c>
    </row>
    <row r="230" spans="1:26" x14ac:dyDescent="0.3">
      <c r="A230" s="1">
        <v>1987</v>
      </c>
      <c r="B230" s="9">
        <v>7.9079999999999995</v>
      </c>
      <c r="C230" s="9">
        <v>8.8244444444444454</v>
      </c>
      <c r="I230" s="1">
        <v>1978</v>
      </c>
      <c r="J230" s="1">
        <v>7.07</v>
      </c>
      <c r="K230">
        <v>8.69</v>
      </c>
      <c r="L230">
        <f t="shared" si="21"/>
        <v>1.6199999999999992</v>
      </c>
      <c r="S230">
        <f t="shared" si="24"/>
        <v>7.830000000000001</v>
      </c>
      <c r="T230">
        <f t="shared" si="26"/>
        <v>0.52533836715016369</v>
      </c>
      <c r="V230">
        <f t="shared" si="22"/>
        <v>7.8806598490477615</v>
      </c>
      <c r="W230">
        <f t="shared" si="23"/>
        <v>0.37763826945086632</v>
      </c>
      <c r="Y230">
        <f t="shared" si="25"/>
        <v>0.81499999999999972</v>
      </c>
      <c r="Z230">
        <f t="shared" si="27"/>
        <v>0.4463336196165375</v>
      </c>
    </row>
    <row r="231" spans="1:26" x14ac:dyDescent="0.3">
      <c r="A231" s="1">
        <v>1988</v>
      </c>
      <c r="B231" s="9">
        <v>7.9910000000000014</v>
      </c>
      <c r="C231" s="9">
        <v>8.8577777777777769</v>
      </c>
      <c r="I231" s="1">
        <v>1979</v>
      </c>
      <c r="J231" s="1">
        <v>8.32</v>
      </c>
      <c r="K231">
        <v>8.73</v>
      </c>
      <c r="L231">
        <f t="shared" si="21"/>
        <v>0.41000000000000014</v>
      </c>
      <c r="S231">
        <f t="shared" si="24"/>
        <v>7.8650000000000002</v>
      </c>
      <c r="T231">
        <f t="shared" si="26"/>
        <v>0.53292522927705366</v>
      </c>
      <c r="V231">
        <f t="shared" si="22"/>
        <v>7.7185278792382093</v>
      </c>
      <c r="W231">
        <f t="shared" si="23"/>
        <v>0.53559905616216308</v>
      </c>
      <c r="Y231">
        <f t="shared" si="25"/>
        <v>0.79299999999999971</v>
      </c>
      <c r="Z231">
        <f t="shared" si="27"/>
        <v>0.44563942823767283</v>
      </c>
    </row>
    <row r="232" spans="1:26" x14ac:dyDescent="0.3">
      <c r="A232" s="1">
        <v>1989</v>
      </c>
      <c r="B232" s="9">
        <v>7.910000000000001</v>
      </c>
      <c r="C232" s="9">
        <v>8.91</v>
      </c>
      <c r="I232" s="1">
        <v>1980</v>
      </c>
      <c r="J232" s="1">
        <v>7.54</v>
      </c>
      <c r="K232">
        <v>8.98</v>
      </c>
      <c r="L232">
        <f t="shared" si="21"/>
        <v>1.4400000000000004</v>
      </c>
      <c r="S232">
        <f t="shared" si="24"/>
        <v>7.849000000000002</v>
      </c>
      <c r="T232">
        <f t="shared" si="26"/>
        <v>0.54094038488543295</v>
      </c>
      <c r="V232">
        <f t="shared" si="22"/>
        <v>7.8388223033905682</v>
      </c>
      <c r="W232">
        <f t="shared" si="23"/>
        <v>0.58279178192144576</v>
      </c>
      <c r="Y232">
        <f t="shared" si="25"/>
        <v>0.83699999999999974</v>
      </c>
      <c r="Z232">
        <f t="shared" si="27"/>
        <v>0.48452223891169333</v>
      </c>
    </row>
    <row r="233" spans="1:26" x14ac:dyDescent="0.3">
      <c r="A233" s="1">
        <v>1990</v>
      </c>
      <c r="B233" s="9">
        <v>8.0760000000000023</v>
      </c>
      <c r="C233" s="9">
        <v>8.9033333333333324</v>
      </c>
      <c r="I233" s="1">
        <v>1981</v>
      </c>
      <c r="J233" s="1">
        <v>8.02</v>
      </c>
      <c r="K233">
        <v>9.17</v>
      </c>
      <c r="L233">
        <f t="shared" si="21"/>
        <v>1.1500000000000004</v>
      </c>
      <c r="S233">
        <f t="shared" si="24"/>
        <v>7.8719999999999999</v>
      </c>
      <c r="T233">
        <f t="shared" si="26"/>
        <v>0.53919059709902251</v>
      </c>
      <c r="V233">
        <f t="shared" si="22"/>
        <v>7.7790578427124553</v>
      </c>
      <c r="W233">
        <f t="shared" si="23"/>
        <v>0.60779187005516677</v>
      </c>
      <c r="Y233">
        <f t="shared" si="25"/>
        <v>0.87099999999999989</v>
      </c>
      <c r="Z233">
        <f t="shared" si="27"/>
        <v>0.48713632588834932</v>
      </c>
    </row>
    <row r="234" spans="1:26" x14ac:dyDescent="0.3">
      <c r="A234" s="1">
        <v>1991</v>
      </c>
      <c r="B234" s="9">
        <v>8.1819999999999986</v>
      </c>
      <c r="C234" s="9">
        <v>8.91</v>
      </c>
      <c r="I234" s="1">
        <v>1982</v>
      </c>
      <c r="J234" s="1">
        <v>7.62</v>
      </c>
      <c r="K234">
        <v>8.64</v>
      </c>
      <c r="L234">
        <f t="shared" si="21"/>
        <v>1.0200000000000005</v>
      </c>
      <c r="S234">
        <f t="shared" si="24"/>
        <v>7.9150000000000009</v>
      </c>
      <c r="T234">
        <f t="shared" si="26"/>
        <v>0.53177307190191614</v>
      </c>
      <c r="V234">
        <f t="shared" si="22"/>
        <v>7.8272462741699647</v>
      </c>
      <c r="W234">
        <f t="shared" si="23"/>
        <v>0.41195331621261283</v>
      </c>
      <c r="Y234">
        <f t="shared" si="25"/>
        <v>0.84199999999999997</v>
      </c>
      <c r="Z234">
        <f t="shared" si="27"/>
        <v>0.48073547819981011</v>
      </c>
    </row>
    <row r="235" spans="1:26" x14ac:dyDescent="0.3">
      <c r="A235" s="1">
        <v>1992</v>
      </c>
      <c r="B235" s="9">
        <v>8.16</v>
      </c>
      <c r="C235" s="9">
        <v>8.9700000000000024</v>
      </c>
      <c r="I235" s="1">
        <v>1983</v>
      </c>
      <c r="J235" s="1">
        <v>8.5399999999999991</v>
      </c>
      <c r="K235">
        <v>9.0299999999999994</v>
      </c>
      <c r="L235">
        <f t="shared" si="21"/>
        <v>0.49000000000000021</v>
      </c>
      <c r="S235">
        <f t="shared" si="24"/>
        <v>7.8719999999999999</v>
      </c>
      <c r="T235">
        <f t="shared" si="26"/>
        <v>0.42285801399524192</v>
      </c>
      <c r="V235">
        <f t="shared" si="22"/>
        <v>7.7857970193359725</v>
      </c>
      <c r="W235">
        <f t="shared" si="23"/>
        <v>0.25185902824090078</v>
      </c>
      <c r="Y235">
        <f t="shared" si="25"/>
        <v>0.89300000000000013</v>
      </c>
      <c r="Z235">
        <f t="shared" si="27"/>
        <v>0.4121983745722439</v>
      </c>
    </row>
    <row r="236" spans="1:26" x14ac:dyDescent="0.3">
      <c r="A236" s="1">
        <v>1993</v>
      </c>
      <c r="B236" s="9">
        <v>8.09</v>
      </c>
      <c r="C236" s="9">
        <v>8.9488888888888916</v>
      </c>
      <c r="I236" s="1">
        <v>1984</v>
      </c>
      <c r="J236" s="1">
        <v>8.3000000000000007</v>
      </c>
      <c r="K236">
        <v>8.69</v>
      </c>
      <c r="L236">
        <f t="shared" si="21"/>
        <v>0.38999999999999879</v>
      </c>
      <c r="S236">
        <f t="shared" si="24"/>
        <v>7.9159999999999995</v>
      </c>
      <c r="T236">
        <f t="shared" si="26"/>
        <v>0.43887765949066071</v>
      </c>
      <c r="V236">
        <f t="shared" si="22"/>
        <v>7.9366376154687783</v>
      </c>
      <c r="W236">
        <f t="shared" si="23"/>
        <v>0.47252029140140644</v>
      </c>
      <c r="Y236">
        <f t="shared" si="25"/>
        <v>0.87099999999999989</v>
      </c>
      <c r="Z236">
        <f t="shared" si="27"/>
        <v>0.43253901558125368</v>
      </c>
    </row>
    <row r="237" spans="1:26" x14ac:dyDescent="0.3">
      <c r="A237" s="1">
        <v>1994</v>
      </c>
      <c r="B237" s="9">
        <v>8.0560000000000009</v>
      </c>
      <c r="C237" s="9">
        <v>8.9688888888888911</v>
      </c>
      <c r="I237" s="1">
        <v>1985</v>
      </c>
      <c r="J237" s="1">
        <v>7.86</v>
      </c>
      <c r="K237">
        <v>8.66</v>
      </c>
      <c r="L237">
        <f t="shared" si="21"/>
        <v>0.79999999999999982</v>
      </c>
      <c r="S237">
        <f t="shared" si="24"/>
        <v>7.8669999999999991</v>
      </c>
      <c r="T237">
        <f t="shared" si="26"/>
        <v>0.4092901171540797</v>
      </c>
      <c r="V237">
        <f t="shared" si="22"/>
        <v>8.0093100923750242</v>
      </c>
      <c r="W237">
        <f t="shared" si="23"/>
        <v>0.49793084415811878</v>
      </c>
      <c r="Y237">
        <f t="shared" si="25"/>
        <v>0.91200000000000014</v>
      </c>
      <c r="Z237">
        <f t="shared" si="27"/>
        <v>0.41524005105480871</v>
      </c>
    </row>
    <row r="238" spans="1:26" x14ac:dyDescent="0.3">
      <c r="A238" s="1">
        <v>1995</v>
      </c>
      <c r="B238" s="9">
        <v>8.0829999999999984</v>
      </c>
      <c r="C238" s="9">
        <v>9.0111111111111111</v>
      </c>
      <c r="I238" s="1">
        <v>1986</v>
      </c>
      <c r="J238" s="1">
        <v>7.84</v>
      </c>
      <c r="K238">
        <v>8.83</v>
      </c>
      <c r="L238">
        <f t="shared" si="21"/>
        <v>0.99000000000000021</v>
      </c>
      <c r="S238">
        <f t="shared" si="24"/>
        <v>7.8989999999999991</v>
      </c>
      <c r="T238">
        <f t="shared" si="26"/>
        <v>0.39827741587993692</v>
      </c>
      <c r="V238">
        <f t="shared" si="22"/>
        <v>7.97944807390002</v>
      </c>
      <c r="W238">
        <f t="shared" si="23"/>
        <v>0.4909677050546048</v>
      </c>
      <c r="Y238">
        <f t="shared" si="25"/>
        <v>0.92799999999999994</v>
      </c>
      <c r="Z238">
        <f t="shared" si="27"/>
        <v>0.4155004211790887</v>
      </c>
    </row>
    <row r="239" spans="1:26" x14ac:dyDescent="0.3">
      <c r="A239" s="1">
        <v>1996</v>
      </c>
      <c r="B239" s="9">
        <v>8.0919999999999987</v>
      </c>
      <c r="C239" s="9">
        <v>9.0688888888888872</v>
      </c>
      <c r="I239" s="1">
        <v>1987</v>
      </c>
      <c r="J239" s="1">
        <v>7.97</v>
      </c>
      <c r="K239">
        <v>8.99</v>
      </c>
      <c r="L239">
        <f t="shared" si="21"/>
        <v>1.0200000000000005</v>
      </c>
      <c r="S239">
        <f t="shared" si="24"/>
        <v>7.9079999999999995</v>
      </c>
      <c r="T239">
        <f t="shared" si="26"/>
        <v>0.39875920052081587</v>
      </c>
      <c r="V239">
        <f t="shared" si="22"/>
        <v>7.951558459120017</v>
      </c>
      <c r="W239">
        <f t="shared" si="23"/>
        <v>0.24067370129955312</v>
      </c>
      <c r="Y239">
        <f t="shared" si="25"/>
        <v>0.93299999999999983</v>
      </c>
      <c r="Z239">
        <f t="shared" si="27"/>
        <v>0.41055754773234915</v>
      </c>
    </row>
    <row r="240" spans="1:26" x14ac:dyDescent="0.3">
      <c r="A240" s="1">
        <v>1997</v>
      </c>
      <c r="B240" s="9">
        <v>8.081999999999999</v>
      </c>
      <c r="C240" s="9">
        <v>9.0744444444444436</v>
      </c>
      <c r="I240" s="1">
        <v>1988</v>
      </c>
      <c r="J240" s="1">
        <v>7.9</v>
      </c>
      <c r="K240">
        <v>9.1999999999999993</v>
      </c>
      <c r="L240">
        <f t="shared" si="21"/>
        <v>1.2999999999999989</v>
      </c>
      <c r="S240">
        <f t="shared" si="24"/>
        <v>7.9910000000000014</v>
      </c>
      <c r="T240">
        <f t="shared" si="26"/>
        <v>0.31949491388752993</v>
      </c>
      <c r="V240">
        <f t="shared" si="22"/>
        <v>7.9552467672960141</v>
      </c>
      <c r="W240">
        <f t="shared" si="23"/>
        <v>0.11843332783960732</v>
      </c>
      <c r="Y240">
        <f t="shared" si="25"/>
        <v>0.90100000000000002</v>
      </c>
      <c r="Z240">
        <f t="shared" si="27"/>
        <v>0.34594089090479041</v>
      </c>
    </row>
    <row r="241" spans="1:26" x14ac:dyDescent="0.3">
      <c r="A241" s="1">
        <v>1998</v>
      </c>
      <c r="B241" s="9">
        <v>8.2550000000000008</v>
      </c>
      <c r="C241" s="9">
        <v>9.0744444444444454</v>
      </c>
      <c r="I241" s="1">
        <v>1989</v>
      </c>
      <c r="J241" s="1">
        <v>7.51</v>
      </c>
      <c r="K241">
        <v>8.92</v>
      </c>
      <c r="L241">
        <f t="shared" si="21"/>
        <v>1.4100000000000001</v>
      </c>
      <c r="S241">
        <f t="shared" si="24"/>
        <v>7.910000000000001</v>
      </c>
      <c r="T241">
        <f t="shared" si="26"/>
        <v>0.31204887437707618</v>
      </c>
      <c r="V241">
        <f t="shared" si="22"/>
        <v>7.9441974138368119</v>
      </c>
      <c r="W241">
        <f t="shared" si="23"/>
        <v>8.7250713542666683E-2</v>
      </c>
      <c r="Y241">
        <f t="shared" si="25"/>
        <v>1.0009999999999999</v>
      </c>
      <c r="Z241">
        <f t="shared" si="27"/>
        <v>0.34890442817482292</v>
      </c>
    </row>
    <row r="242" spans="1:26" x14ac:dyDescent="0.3">
      <c r="A242" s="1">
        <v>1999</v>
      </c>
      <c r="B242" s="9">
        <v>8.4339999999999993</v>
      </c>
      <c r="C242" s="9">
        <v>9.1411111111111101</v>
      </c>
      <c r="I242" s="1">
        <v>1990</v>
      </c>
      <c r="J242" s="1">
        <v>9.1999999999999993</v>
      </c>
      <c r="K242">
        <v>9.23</v>
      </c>
      <c r="L242">
        <f t="shared" si="21"/>
        <v>3.0000000000001137E-2</v>
      </c>
      <c r="S242">
        <f t="shared" si="24"/>
        <v>8.0760000000000023</v>
      </c>
      <c r="T242">
        <f t="shared" si="26"/>
        <v>0.46277856475856727</v>
      </c>
      <c r="V242">
        <f t="shared" si="22"/>
        <v>7.8573579310694495</v>
      </c>
      <c r="W242">
        <f t="shared" si="23"/>
        <v>0.25292929836172523</v>
      </c>
      <c r="Y242">
        <f t="shared" si="25"/>
        <v>0.8600000000000001</v>
      </c>
      <c r="Z242">
        <f t="shared" si="27"/>
        <v>0.39276379670229272</v>
      </c>
    </row>
    <row r="243" spans="1:26" x14ac:dyDescent="0.3">
      <c r="A243" s="1">
        <v>2000</v>
      </c>
      <c r="B243" s="9">
        <v>8.3140000000000001</v>
      </c>
      <c r="C243" s="9">
        <v>9.147777777777776</v>
      </c>
      <c r="I243" s="1">
        <v>1991</v>
      </c>
      <c r="J243" s="1">
        <v>9.08</v>
      </c>
      <c r="K243">
        <v>9.18</v>
      </c>
      <c r="L243">
        <f t="shared" si="21"/>
        <v>9.9999999999999645E-2</v>
      </c>
      <c r="S243">
        <f t="shared" si="24"/>
        <v>8.1819999999999986</v>
      </c>
      <c r="T243">
        <f t="shared" si="26"/>
        <v>0.54093807408981642</v>
      </c>
      <c r="V243">
        <f t="shared" si="22"/>
        <v>8.1258863448555587</v>
      </c>
      <c r="W243">
        <f t="shared" si="23"/>
        <v>0.81532556375584164</v>
      </c>
      <c r="Y243">
        <f t="shared" si="25"/>
        <v>0.755</v>
      </c>
      <c r="Z243">
        <f t="shared" si="27"/>
        <v>0.43518019256395385</v>
      </c>
    </row>
    <row r="244" spans="1:26" x14ac:dyDescent="0.3">
      <c r="A244" s="1">
        <v>2001</v>
      </c>
      <c r="B244" s="9">
        <v>8.2970000000000006</v>
      </c>
      <c r="C244" s="9">
        <v>9.15</v>
      </c>
      <c r="I244" s="1">
        <v>1992</v>
      </c>
      <c r="J244" s="1">
        <v>7.4</v>
      </c>
      <c r="K244">
        <v>8.84</v>
      </c>
      <c r="L244">
        <f t="shared" si="21"/>
        <v>1.4399999999999995</v>
      </c>
      <c r="S244">
        <f t="shared" si="24"/>
        <v>8.16</v>
      </c>
      <c r="T244">
        <f t="shared" si="26"/>
        <v>0.58452673163851088</v>
      </c>
      <c r="V244">
        <f t="shared" si="22"/>
        <v>8.3167090758844484</v>
      </c>
      <c r="W244">
        <f t="shared" si="23"/>
        <v>0.98345445350861216</v>
      </c>
      <c r="Y244">
        <f t="shared" si="25"/>
        <v>0.79699999999999993</v>
      </c>
      <c r="Z244">
        <f t="shared" si="27"/>
        <v>0.47703071179956519</v>
      </c>
    </row>
    <row r="245" spans="1:26" x14ac:dyDescent="0.3">
      <c r="A245" s="1">
        <v>2002</v>
      </c>
      <c r="B245" s="9">
        <v>8.4589999999999996</v>
      </c>
      <c r="C245" s="9">
        <v>9.2133333333333329</v>
      </c>
      <c r="I245" s="1">
        <v>1993</v>
      </c>
      <c r="J245" s="1">
        <v>7.84</v>
      </c>
      <c r="K245">
        <v>8.8699999999999992</v>
      </c>
      <c r="L245">
        <f t="shared" si="21"/>
        <v>1.0299999999999994</v>
      </c>
      <c r="S245">
        <f t="shared" si="24"/>
        <v>8.09</v>
      </c>
      <c r="T245">
        <f t="shared" si="26"/>
        <v>0.55072597541790214</v>
      </c>
      <c r="V245">
        <f t="shared" si="22"/>
        <v>8.1333672607075584</v>
      </c>
      <c r="W245">
        <f t="shared" si="23"/>
        <v>1.0883284004999154</v>
      </c>
      <c r="Y245">
        <f t="shared" si="25"/>
        <v>0.85099999999999976</v>
      </c>
      <c r="Z245">
        <f t="shared" si="27"/>
        <v>0.46316465754631997</v>
      </c>
    </row>
    <row r="246" spans="1:26" x14ac:dyDescent="0.3">
      <c r="A246" s="1">
        <v>2003</v>
      </c>
      <c r="B246" s="9">
        <v>8.4529999999999994</v>
      </c>
      <c r="C246" s="9">
        <v>9.2911111111111087</v>
      </c>
      <c r="I246" s="1">
        <v>1994</v>
      </c>
      <c r="J246" s="1">
        <v>7.96</v>
      </c>
      <c r="K246">
        <v>9.0399999999999991</v>
      </c>
      <c r="L246">
        <f t="shared" si="21"/>
        <v>1.0799999999999992</v>
      </c>
      <c r="S246">
        <f t="shared" si="24"/>
        <v>8.0560000000000009</v>
      </c>
      <c r="T246">
        <f t="shared" si="26"/>
        <v>0.53802890256936908</v>
      </c>
      <c r="V246">
        <f t="shared" si="22"/>
        <v>8.0746938085660478</v>
      </c>
      <c r="W246">
        <f t="shared" si="23"/>
        <v>0.78246464167123042</v>
      </c>
      <c r="Y246">
        <f t="shared" si="25"/>
        <v>0.91999999999999993</v>
      </c>
      <c r="Z246">
        <f t="shared" si="27"/>
        <v>0.44039232509207032</v>
      </c>
    </row>
    <row r="247" spans="1:26" x14ac:dyDescent="0.3">
      <c r="A247" s="1">
        <v>2004</v>
      </c>
      <c r="B247" s="9">
        <v>8.4659999999999993</v>
      </c>
      <c r="C247" s="9">
        <v>9.3455555555555545</v>
      </c>
      <c r="I247" s="1">
        <v>1995</v>
      </c>
      <c r="J247" s="1">
        <v>8.1300000000000008</v>
      </c>
      <c r="K247">
        <v>9.35</v>
      </c>
      <c r="L247">
        <f t="shared" si="21"/>
        <v>1.2199999999999989</v>
      </c>
      <c r="S247">
        <f t="shared" si="24"/>
        <v>8.0829999999999984</v>
      </c>
      <c r="T247">
        <f t="shared" si="26"/>
        <v>0.53822959784835289</v>
      </c>
      <c r="V247">
        <f t="shared" si="22"/>
        <v>8.051755046852838</v>
      </c>
      <c r="W247">
        <f t="shared" si="23"/>
        <v>0.55963516365198751</v>
      </c>
      <c r="Y247">
        <f t="shared" si="25"/>
        <v>0.96199999999999974</v>
      </c>
      <c r="Z247">
        <f t="shared" si="27"/>
        <v>0.44648337035101282</v>
      </c>
    </row>
    <row r="248" spans="1:26" x14ac:dyDescent="0.3">
      <c r="A248" s="1">
        <v>2005</v>
      </c>
      <c r="B248" s="9">
        <v>8.5090000000000003</v>
      </c>
      <c r="C248" s="9">
        <v>9.3422222222222207</v>
      </c>
      <c r="I248" s="1">
        <v>1996</v>
      </c>
      <c r="J248" s="1">
        <v>7.93</v>
      </c>
      <c r="K248">
        <v>9.0399999999999991</v>
      </c>
      <c r="L248">
        <f t="shared" si="21"/>
        <v>1.1099999999999994</v>
      </c>
      <c r="S248">
        <f t="shared" si="24"/>
        <v>8.0919999999999987</v>
      </c>
      <c r="T248">
        <f t="shared" si="26"/>
        <v>0.54034007809896878</v>
      </c>
      <c r="V248">
        <f t="shared" si="22"/>
        <v>8.0674040374822713</v>
      </c>
      <c r="W248">
        <f t="shared" si="23"/>
        <v>0.18738666981355562</v>
      </c>
      <c r="Y248">
        <f t="shared" si="25"/>
        <v>0.97399999999999964</v>
      </c>
      <c r="Z248">
        <f t="shared" si="27"/>
        <v>0.44812118896566328</v>
      </c>
    </row>
    <row r="249" spans="1:26" x14ac:dyDescent="0.3">
      <c r="A249" s="1">
        <v>2006</v>
      </c>
      <c r="B249" s="9">
        <v>8.6639999999999997</v>
      </c>
      <c r="C249" s="9">
        <v>9.4155555555555548</v>
      </c>
      <c r="I249" s="1">
        <v>1997</v>
      </c>
      <c r="J249" s="1">
        <v>7.87</v>
      </c>
      <c r="K249">
        <v>9.1999999999999993</v>
      </c>
      <c r="L249">
        <f t="shared" si="21"/>
        <v>1.3299999999999992</v>
      </c>
      <c r="S249">
        <f t="shared" si="24"/>
        <v>8.081999999999999</v>
      </c>
      <c r="T249">
        <f t="shared" si="26"/>
        <v>0.54412994771469769</v>
      </c>
      <c r="V249">
        <f t="shared" si="22"/>
        <v>8.039923229985817</v>
      </c>
      <c r="W249">
        <f t="shared" si="23"/>
        <v>0.11277826612844695</v>
      </c>
      <c r="Y249">
        <f t="shared" si="25"/>
        <v>1.0049999999999994</v>
      </c>
      <c r="Z249">
        <f t="shared" si="27"/>
        <v>0.45893158531528383</v>
      </c>
    </row>
    <row r="250" spans="1:26" x14ac:dyDescent="0.3">
      <c r="A250" s="1">
        <v>2007</v>
      </c>
      <c r="B250" s="9">
        <v>8.713000000000001</v>
      </c>
      <c r="C250" s="9">
        <v>9.4522222222222236</v>
      </c>
      <c r="I250" s="1">
        <v>1998</v>
      </c>
      <c r="J250" s="1">
        <v>9.6300000000000008</v>
      </c>
      <c r="K250">
        <v>9.52</v>
      </c>
      <c r="L250">
        <f t="shared" si="21"/>
        <v>-0.11000000000000121</v>
      </c>
      <c r="S250">
        <f t="shared" si="24"/>
        <v>8.2550000000000008</v>
      </c>
      <c r="T250">
        <f t="shared" si="26"/>
        <v>0.69592513965224712</v>
      </c>
      <c r="V250">
        <f t="shared" si="22"/>
        <v>8.0059385839886534</v>
      </c>
      <c r="W250">
        <f t="shared" si="23"/>
        <v>0.1340100074599456</v>
      </c>
      <c r="Y250">
        <f t="shared" si="25"/>
        <v>0.86399999999999955</v>
      </c>
      <c r="Z250">
        <f t="shared" si="27"/>
        <v>0.53811309220274495</v>
      </c>
    </row>
    <row r="251" spans="1:26" x14ac:dyDescent="0.3">
      <c r="A251" s="1">
        <v>2008</v>
      </c>
      <c r="B251" s="9">
        <v>8.6030000000000015</v>
      </c>
      <c r="C251" s="9">
        <v>9.4755555555555553</v>
      </c>
      <c r="I251" s="1">
        <v>1999</v>
      </c>
      <c r="J251" s="1">
        <v>9.3000000000000007</v>
      </c>
      <c r="K251">
        <v>9.2899999999999991</v>
      </c>
      <c r="L251">
        <f t="shared" si="21"/>
        <v>-1.0000000000001563E-2</v>
      </c>
      <c r="S251">
        <f t="shared" si="24"/>
        <v>8.4339999999999993</v>
      </c>
      <c r="T251">
        <f t="shared" si="26"/>
        <v>0.73709388818521604</v>
      </c>
      <c r="V251">
        <f t="shared" si="22"/>
        <v>8.3307508671909236</v>
      </c>
      <c r="W251">
        <f t="shared" si="23"/>
        <v>0.94610240047999472</v>
      </c>
      <c r="Y251">
        <f t="shared" si="25"/>
        <v>0.72199999999999931</v>
      </c>
      <c r="Z251">
        <f t="shared" si="27"/>
        <v>0.57133177751635689</v>
      </c>
    </row>
    <row r="252" spans="1:26" x14ac:dyDescent="0.3">
      <c r="A252" s="1">
        <v>2009</v>
      </c>
      <c r="B252" s="9">
        <v>8.48</v>
      </c>
      <c r="C252" s="9">
        <v>9.4911111111111133</v>
      </c>
      <c r="I252" s="1">
        <v>2000</v>
      </c>
      <c r="J252" s="1">
        <v>8</v>
      </c>
      <c r="K252">
        <v>9.1999999999999993</v>
      </c>
      <c r="L252">
        <f t="shared" si="21"/>
        <v>1.1999999999999993</v>
      </c>
      <c r="S252">
        <f t="shared" si="24"/>
        <v>8.3140000000000001</v>
      </c>
      <c r="T252">
        <f t="shared" si="26"/>
        <v>0.65332181962643832</v>
      </c>
      <c r="V252">
        <f t="shared" si="22"/>
        <v>8.5246006937527383</v>
      </c>
      <c r="W252">
        <f t="shared" si="23"/>
        <v>1.0963413806104896</v>
      </c>
      <c r="Y252">
        <f t="shared" si="25"/>
        <v>0.83899999999999919</v>
      </c>
      <c r="Z252">
        <f t="shared" si="27"/>
        <v>0.52015584203198195</v>
      </c>
    </row>
    <row r="253" spans="1:26" x14ac:dyDescent="0.3">
      <c r="A253" s="1">
        <v>2010</v>
      </c>
      <c r="B253" s="9">
        <v>8.6380000000000017</v>
      </c>
      <c r="C253" s="9">
        <v>9.525555555555556</v>
      </c>
      <c r="I253" s="1">
        <v>2001</v>
      </c>
      <c r="J253" s="1">
        <v>8.91</v>
      </c>
      <c r="K253">
        <v>9.41</v>
      </c>
      <c r="L253">
        <f t="shared" si="21"/>
        <v>0.5</v>
      </c>
      <c r="S253">
        <f t="shared" si="24"/>
        <v>8.2970000000000006</v>
      </c>
      <c r="T253">
        <f t="shared" si="26"/>
        <v>0.61948841797082865</v>
      </c>
      <c r="V253">
        <f t="shared" si="22"/>
        <v>8.4196805550021914</v>
      </c>
      <c r="W253">
        <f t="shared" si="23"/>
        <v>1.1331703685256664</v>
      </c>
      <c r="Y253">
        <f t="shared" si="25"/>
        <v>0.87899999999999923</v>
      </c>
      <c r="Z253">
        <f t="shared" si="27"/>
        <v>0.49195904301069615</v>
      </c>
    </row>
    <row r="254" spans="1:26" x14ac:dyDescent="0.3">
      <c r="A254" s="1">
        <v>2011</v>
      </c>
      <c r="B254" s="9">
        <v>8.6590000000000025</v>
      </c>
      <c r="C254" s="9">
        <v>9.5577777777777797</v>
      </c>
      <c r="I254" s="1">
        <v>2002</v>
      </c>
      <c r="J254" s="1">
        <v>9.02</v>
      </c>
      <c r="K254">
        <v>9.57</v>
      </c>
      <c r="L254">
        <f t="shared" si="21"/>
        <v>0.55000000000000071</v>
      </c>
      <c r="S254">
        <f t="shared" si="24"/>
        <v>8.4589999999999996</v>
      </c>
      <c r="T254">
        <f t="shared" si="26"/>
        <v>0.59789463954780542</v>
      </c>
      <c r="V254">
        <f t="shared" si="22"/>
        <v>8.5177444440017531</v>
      </c>
      <c r="W254">
        <f t="shared" si="23"/>
        <v>0.69643447346225884</v>
      </c>
      <c r="Y254">
        <f t="shared" si="25"/>
        <v>0.78999999999999937</v>
      </c>
      <c r="Z254">
        <f t="shared" si="27"/>
        <v>0.45435536752634503</v>
      </c>
    </row>
    <row r="255" spans="1:26" x14ac:dyDescent="0.3">
      <c r="A255" s="1">
        <v>2012</v>
      </c>
      <c r="B255" s="9">
        <v>8.7630000000000017</v>
      </c>
      <c r="C255" s="9">
        <v>9.5522222222222215</v>
      </c>
      <c r="I255" s="1">
        <v>2003</v>
      </c>
      <c r="J255" s="1">
        <v>7.78</v>
      </c>
      <c r="K255">
        <v>9.5299999999999994</v>
      </c>
      <c r="L255">
        <f t="shared" si="21"/>
        <v>1.7499999999999991</v>
      </c>
      <c r="S255">
        <f t="shared" si="24"/>
        <v>8.4529999999999994</v>
      </c>
      <c r="T255">
        <f t="shared" si="26"/>
        <v>0.62969905510489699</v>
      </c>
      <c r="V255">
        <f t="shared" si="22"/>
        <v>8.6181955552014031</v>
      </c>
      <c r="W255">
        <f t="shared" si="23"/>
        <v>0.50592479334380691</v>
      </c>
      <c r="Y255">
        <f t="shared" si="25"/>
        <v>0.86199999999999943</v>
      </c>
      <c r="Z255">
        <f t="shared" si="27"/>
        <v>0.53112060777190717</v>
      </c>
    </row>
    <row r="256" spans="1:26" x14ac:dyDescent="0.3">
      <c r="A256" s="1">
        <v>2013</v>
      </c>
      <c r="B256" s="9">
        <v>9.0229999999999997</v>
      </c>
      <c r="C256" s="9">
        <v>9.5500000000000007</v>
      </c>
      <c r="I256" s="1">
        <v>2004</v>
      </c>
      <c r="J256" s="1">
        <v>8.09</v>
      </c>
      <c r="K256">
        <v>9.32</v>
      </c>
      <c r="L256">
        <f t="shared" si="21"/>
        <v>1.2300000000000004</v>
      </c>
      <c r="S256">
        <f t="shared" si="24"/>
        <v>8.4659999999999993</v>
      </c>
      <c r="T256">
        <f t="shared" si="26"/>
        <v>0.64010694418979708</v>
      </c>
      <c r="V256">
        <f t="shared" si="22"/>
        <v>8.4505564441611227</v>
      </c>
      <c r="W256">
        <f t="shared" si="23"/>
        <v>0.63120139164228051</v>
      </c>
      <c r="Y256">
        <f t="shared" si="25"/>
        <v>0.87699999999999945</v>
      </c>
      <c r="Z256">
        <f t="shared" si="27"/>
        <v>0.54036099044990293</v>
      </c>
    </row>
    <row r="257" spans="9:26" x14ac:dyDescent="0.3">
      <c r="I257" s="1">
        <v>2005</v>
      </c>
      <c r="J257" s="1">
        <v>8.56</v>
      </c>
      <c r="K257">
        <v>9.6999999999999993</v>
      </c>
      <c r="L257">
        <f t="shared" si="21"/>
        <v>1.1399999999999988</v>
      </c>
      <c r="S257">
        <f t="shared" si="24"/>
        <v>8.5090000000000003</v>
      </c>
      <c r="T257">
        <f t="shared" si="26"/>
        <v>0.64013756334088068</v>
      </c>
      <c r="V257">
        <f t="shared" si="22"/>
        <v>8.3784451553288992</v>
      </c>
      <c r="W257">
        <f t="shared" si="23"/>
        <v>0.60134110722523326</v>
      </c>
      <c r="Y257">
        <f t="shared" si="25"/>
        <v>0.86899999999999944</v>
      </c>
      <c r="Z257">
        <f t="shared" si="27"/>
        <v>0.54099695008382453</v>
      </c>
    </row>
    <row r="258" spans="9:26" x14ac:dyDescent="0.3">
      <c r="I258" s="1">
        <v>2006</v>
      </c>
      <c r="J258" s="1">
        <v>9.48</v>
      </c>
      <c r="K258">
        <v>9.5299999999999994</v>
      </c>
      <c r="L258">
        <f t="shared" si="21"/>
        <v>4.9999999999998934E-2</v>
      </c>
      <c r="S258">
        <f t="shared" si="24"/>
        <v>8.6639999999999997</v>
      </c>
      <c r="T258">
        <f t="shared" si="26"/>
        <v>0.68828576913953421</v>
      </c>
      <c r="V258">
        <f t="shared" si="22"/>
        <v>8.4147561242631195</v>
      </c>
      <c r="W258">
        <f t="shared" si="23"/>
        <v>0.53713278923342855</v>
      </c>
      <c r="Y258">
        <f t="shared" si="25"/>
        <v>0.76299999999999935</v>
      </c>
      <c r="Z258">
        <f t="shared" si="27"/>
        <v>0.58452117155839634</v>
      </c>
    </row>
    <row r="259" spans="9:26" x14ac:dyDescent="0.3">
      <c r="I259" s="1">
        <v>2007</v>
      </c>
      <c r="J259" s="1">
        <v>8.36</v>
      </c>
      <c r="K259">
        <v>9.73</v>
      </c>
      <c r="L259">
        <f t="shared" ref="L259:L265" si="28">K259-J259</f>
        <v>1.370000000000001</v>
      </c>
      <c r="S259">
        <f t="shared" si="24"/>
        <v>8.713000000000001</v>
      </c>
      <c r="T259">
        <f t="shared" si="26"/>
        <v>0.69404884554330926</v>
      </c>
      <c r="V259">
        <f t="shared" si="22"/>
        <v>8.6278048994104957</v>
      </c>
      <c r="W259">
        <f t="shared" si="23"/>
        <v>0.65769993812897998</v>
      </c>
      <c r="Y259">
        <f t="shared" si="25"/>
        <v>0.76699999999999957</v>
      </c>
      <c r="Z259">
        <f t="shared" si="27"/>
        <v>0.60618759472625339</v>
      </c>
    </row>
    <row r="260" spans="9:26" x14ac:dyDescent="0.3">
      <c r="I260" s="1">
        <v>2008</v>
      </c>
      <c r="J260" s="1">
        <v>8.5299999999999994</v>
      </c>
      <c r="K260">
        <v>9.43</v>
      </c>
      <c r="L260">
        <f t="shared" si="28"/>
        <v>0.90000000000000036</v>
      </c>
      <c r="S260">
        <f t="shared" si="24"/>
        <v>8.6030000000000015</v>
      </c>
      <c r="T260">
        <f t="shared" si="26"/>
        <v>0.54145563068454672</v>
      </c>
      <c r="V260">
        <f t="shared" ref="V260:V266" si="29">0.2*J259+0.8*V259</f>
        <v>8.5742439195283975</v>
      </c>
      <c r="W260">
        <f t="shared" si="23"/>
        <v>0.64276126738905304</v>
      </c>
      <c r="Y260">
        <f t="shared" si="25"/>
        <v>0.86799999999999966</v>
      </c>
      <c r="Z260">
        <f t="shared" si="27"/>
        <v>0.52220513210806363</v>
      </c>
    </row>
    <row r="261" spans="9:26" x14ac:dyDescent="0.3">
      <c r="I261" s="1">
        <v>2009</v>
      </c>
      <c r="J261" s="1">
        <v>8.07</v>
      </c>
      <c r="K261">
        <v>9.51</v>
      </c>
      <c r="L261">
        <f t="shared" si="28"/>
        <v>1.4399999999999995</v>
      </c>
      <c r="S261">
        <f t="shared" si="24"/>
        <v>8.48</v>
      </c>
      <c r="T261">
        <f t="shared" si="26"/>
        <v>0.48475622739682261</v>
      </c>
      <c r="V261">
        <f t="shared" si="29"/>
        <v>8.5653951356227189</v>
      </c>
      <c r="W261">
        <f t="shared" si="23"/>
        <v>0.63467091298258205</v>
      </c>
      <c r="Y261">
        <f t="shared" si="25"/>
        <v>1.0129999999999997</v>
      </c>
      <c r="Z261">
        <f t="shared" si="27"/>
        <v>0.48718446198539633</v>
      </c>
    </row>
    <row r="262" spans="9:26" x14ac:dyDescent="0.3">
      <c r="I262" s="1">
        <v>2010</v>
      </c>
      <c r="J262" s="1">
        <v>9.58</v>
      </c>
      <c r="K262">
        <v>9.6999999999999993</v>
      </c>
      <c r="L262">
        <f t="shared" si="28"/>
        <v>0.11999999999999922</v>
      </c>
      <c r="S262">
        <f t="shared" si="24"/>
        <v>8.6380000000000017</v>
      </c>
      <c r="T262">
        <f t="shared" si="26"/>
        <v>0.56023691417113863</v>
      </c>
      <c r="V262">
        <f t="shared" si="29"/>
        <v>8.4663161084981766</v>
      </c>
      <c r="W262">
        <f t="shared" ref="W262:W266" si="30">SQRT(SUMXMY2(J259:J261,V259:V261)/3)</f>
        <v>0.32613562054363887</v>
      </c>
      <c r="Y262">
        <f t="shared" si="25"/>
        <v>0.90499999999999992</v>
      </c>
      <c r="Z262">
        <f t="shared" si="27"/>
        <v>0.53473273698175638</v>
      </c>
    </row>
    <row r="263" spans="9:26" x14ac:dyDescent="0.3">
      <c r="I263" s="1">
        <v>2011</v>
      </c>
      <c r="J263" s="1">
        <v>9.1199999999999992</v>
      </c>
      <c r="K263">
        <v>9.52</v>
      </c>
      <c r="L263">
        <f t="shared" si="28"/>
        <v>0.40000000000000036</v>
      </c>
      <c r="S263">
        <f t="shared" si="24"/>
        <v>8.6590000000000025</v>
      </c>
      <c r="T263">
        <f t="shared" si="26"/>
        <v>0.5454728224210621</v>
      </c>
      <c r="V263">
        <f t="shared" si="29"/>
        <v>8.6890528867985424</v>
      </c>
      <c r="W263">
        <f t="shared" si="30"/>
        <v>0.70419355175608089</v>
      </c>
      <c r="Y263">
        <f t="shared" si="25"/>
        <v>0.89499999999999991</v>
      </c>
      <c r="Z263">
        <f t="shared" si="27"/>
        <v>0.54413003960450501</v>
      </c>
    </row>
    <row r="264" spans="9:26" x14ac:dyDescent="0.3">
      <c r="I264" s="1">
        <v>2012</v>
      </c>
      <c r="J264" s="1">
        <v>10.06</v>
      </c>
      <c r="K264">
        <v>9.51</v>
      </c>
      <c r="L264">
        <f t="shared" si="28"/>
        <v>-0.55000000000000071</v>
      </c>
      <c r="S264">
        <f t="shared" si="24"/>
        <v>8.7630000000000017</v>
      </c>
      <c r="T264">
        <f t="shared" si="26"/>
        <v>0.65900637326204914</v>
      </c>
      <c r="V264">
        <f t="shared" si="29"/>
        <v>8.7752423094388341</v>
      </c>
      <c r="W264">
        <f t="shared" si="30"/>
        <v>0.74641890940810762</v>
      </c>
      <c r="Y264">
        <f t="shared" si="25"/>
        <v>0.78499999999999981</v>
      </c>
      <c r="Z264">
        <f t="shared" si="27"/>
        <v>0.68449981738492838</v>
      </c>
    </row>
    <row r="265" spans="9:26" x14ac:dyDescent="0.3">
      <c r="I265" s="1">
        <v>2013</v>
      </c>
      <c r="J265" s="1">
        <v>10.38</v>
      </c>
      <c r="K265">
        <v>9.61</v>
      </c>
      <c r="L265">
        <f t="shared" si="28"/>
        <v>-0.77000000000000135</v>
      </c>
      <c r="S265">
        <f>AVERAGE(J256:J265)</f>
        <v>9.0229999999999997</v>
      </c>
      <c r="T265">
        <f t="shared" si="26"/>
        <v>0.75706102792311236</v>
      </c>
      <c r="V265">
        <f t="shared" si="29"/>
        <v>9.032193847551067</v>
      </c>
      <c r="W265">
        <f t="shared" si="30"/>
        <v>1.0126877682720337</v>
      </c>
      <c r="Y265">
        <f t="shared" si="25"/>
        <v>0.5329999999999997</v>
      </c>
      <c r="Z265">
        <f t="shared" si="27"/>
        <v>0.74797493273504878</v>
      </c>
    </row>
    <row r="266" spans="9:26" x14ac:dyDescent="0.3">
      <c r="S266">
        <f>AVERAGE(J257:J266)</f>
        <v>9.1266666666666652</v>
      </c>
      <c r="T266">
        <f t="shared" si="26"/>
        <v>0.74766556694821762</v>
      </c>
      <c r="V266">
        <f t="shared" si="29"/>
        <v>9.3017550780408538</v>
      </c>
      <c r="W266">
        <f t="shared" si="30"/>
        <v>1.1034641154733171</v>
      </c>
      <c r="Y266">
        <f t="shared" si="25"/>
        <v>0.4555555555555551</v>
      </c>
      <c r="Z266">
        <f t="shared" si="27"/>
        <v>0.73959826933275108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A22C-1B4C-461F-8C75-F8822BE80D2A}">
  <dimension ref="A1:B267"/>
  <sheetViews>
    <sheetView workbookViewId="0">
      <selection activeCell="D14" sqref="D14"/>
    </sheetView>
  </sheetViews>
  <sheetFormatPr defaultRowHeight="14" x14ac:dyDescent="0.3"/>
  <sheetData>
    <row r="1" spans="1:2" x14ac:dyDescent="0.3">
      <c r="A1" s="1" t="s">
        <v>0</v>
      </c>
      <c r="B1" s="1" t="s">
        <v>3</v>
      </c>
    </row>
    <row r="2" spans="1:2" x14ac:dyDescent="0.3">
      <c r="A2" s="1">
        <v>1750</v>
      </c>
      <c r="B2" s="1">
        <v>8.7200000000000006</v>
      </c>
    </row>
    <row r="3" spans="1:2" x14ac:dyDescent="0.3">
      <c r="A3" s="1">
        <v>1751</v>
      </c>
      <c r="B3" s="1">
        <v>7.98</v>
      </c>
    </row>
    <row r="4" spans="1:2" x14ac:dyDescent="0.3">
      <c r="A4" s="1">
        <v>1752</v>
      </c>
      <c r="B4" s="1">
        <v>5.78</v>
      </c>
    </row>
    <row r="5" spans="1:2" x14ac:dyDescent="0.3">
      <c r="A5" s="1">
        <v>1753</v>
      </c>
      <c r="B5" s="1">
        <v>8.39</v>
      </c>
    </row>
    <row r="6" spans="1:2" x14ac:dyDescent="0.3">
      <c r="A6" s="1">
        <v>1754</v>
      </c>
      <c r="B6" s="1">
        <v>8.4700000000000006</v>
      </c>
    </row>
    <row r="7" spans="1:2" x14ac:dyDescent="0.3">
      <c r="A7" s="1">
        <v>1755</v>
      </c>
      <c r="B7" s="1">
        <v>8.36</v>
      </c>
    </row>
    <row r="8" spans="1:2" x14ac:dyDescent="0.3">
      <c r="A8" s="1">
        <v>1756</v>
      </c>
      <c r="B8" s="1">
        <v>8.85</v>
      </c>
    </row>
    <row r="9" spans="1:2" x14ac:dyDescent="0.3">
      <c r="A9" s="1">
        <v>1757</v>
      </c>
      <c r="B9" s="1">
        <v>9.02</v>
      </c>
    </row>
    <row r="10" spans="1:2" x14ac:dyDescent="0.3">
      <c r="A10" s="1">
        <v>1758</v>
      </c>
      <c r="B10" s="1">
        <v>6.74</v>
      </c>
    </row>
    <row r="11" spans="1:2" x14ac:dyDescent="0.3">
      <c r="A11" s="1">
        <v>1759</v>
      </c>
      <c r="B11" s="1">
        <v>7.99</v>
      </c>
    </row>
    <row r="12" spans="1:2" x14ac:dyDescent="0.3">
      <c r="A12" s="1">
        <v>1760</v>
      </c>
      <c r="B12" s="1">
        <v>7.19</v>
      </c>
    </row>
    <row r="13" spans="1:2" x14ac:dyDescent="0.3">
      <c r="A13" s="1">
        <v>1761</v>
      </c>
      <c r="B13" s="1">
        <v>8.77</v>
      </c>
    </row>
    <row r="14" spans="1:2" x14ac:dyDescent="0.3">
      <c r="A14" s="1">
        <v>1762</v>
      </c>
      <c r="B14" s="1">
        <v>8.61</v>
      </c>
    </row>
    <row r="15" spans="1:2" x14ac:dyDescent="0.3">
      <c r="A15" s="1">
        <v>1763</v>
      </c>
      <c r="B15" s="1">
        <v>7.5</v>
      </c>
    </row>
    <row r="16" spans="1:2" x14ac:dyDescent="0.3">
      <c r="A16" s="1">
        <v>1764</v>
      </c>
      <c r="B16" s="1">
        <v>8.4</v>
      </c>
    </row>
    <row r="17" spans="1:2" x14ac:dyDescent="0.3">
      <c r="A17" s="1">
        <v>1765</v>
      </c>
      <c r="B17" s="1">
        <v>8.25</v>
      </c>
    </row>
    <row r="18" spans="1:2" x14ac:dyDescent="0.3">
      <c r="A18" s="1">
        <v>1766</v>
      </c>
      <c r="B18" s="1">
        <v>8.41</v>
      </c>
    </row>
    <row r="19" spans="1:2" x14ac:dyDescent="0.3">
      <c r="A19" s="1">
        <v>1767</v>
      </c>
      <c r="B19" s="1">
        <v>8.2200000000000006</v>
      </c>
    </row>
    <row r="20" spans="1:2" x14ac:dyDescent="0.3">
      <c r="A20" s="1">
        <v>1768</v>
      </c>
      <c r="B20" s="1">
        <v>6.78</v>
      </c>
    </row>
    <row r="21" spans="1:2" x14ac:dyDescent="0.3">
      <c r="A21" s="1">
        <v>1769</v>
      </c>
      <c r="B21" s="1">
        <v>7.69</v>
      </c>
    </row>
    <row r="22" spans="1:2" x14ac:dyDescent="0.3">
      <c r="A22" s="1">
        <v>1770</v>
      </c>
      <c r="B22" s="1">
        <v>7.69</v>
      </c>
    </row>
    <row r="23" spans="1:2" x14ac:dyDescent="0.3">
      <c r="A23" s="1">
        <v>1771</v>
      </c>
      <c r="B23" s="1">
        <v>7.85</v>
      </c>
    </row>
    <row r="24" spans="1:2" x14ac:dyDescent="0.3">
      <c r="A24" s="1">
        <v>1772</v>
      </c>
      <c r="B24" s="1">
        <v>8.19</v>
      </c>
    </row>
    <row r="25" spans="1:2" x14ac:dyDescent="0.3">
      <c r="A25" s="1">
        <v>1773</v>
      </c>
      <c r="B25" s="1">
        <v>8.2200000000000006</v>
      </c>
    </row>
    <row r="26" spans="1:2" x14ac:dyDescent="0.3">
      <c r="A26" s="1">
        <v>1774</v>
      </c>
      <c r="B26" s="1">
        <v>8.77</v>
      </c>
    </row>
    <row r="27" spans="1:2" x14ac:dyDescent="0.3">
      <c r="A27" s="1">
        <v>1775</v>
      </c>
      <c r="B27" s="1">
        <v>9.18</v>
      </c>
    </row>
    <row r="28" spans="1:2" x14ac:dyDescent="0.3">
      <c r="A28" s="1">
        <v>1776</v>
      </c>
      <c r="B28" s="1">
        <v>8.3000000000000007</v>
      </c>
    </row>
    <row r="29" spans="1:2" x14ac:dyDescent="0.3">
      <c r="A29" s="1">
        <v>1777</v>
      </c>
      <c r="B29" s="1">
        <v>8.26</v>
      </c>
    </row>
    <row r="30" spans="1:2" x14ac:dyDescent="0.3">
      <c r="A30" s="1">
        <v>1778</v>
      </c>
      <c r="B30" s="1">
        <v>8.5399999999999991</v>
      </c>
    </row>
    <row r="31" spans="1:2" x14ac:dyDescent="0.3">
      <c r="A31" s="1">
        <v>1779</v>
      </c>
      <c r="B31" s="1">
        <v>8.98</v>
      </c>
    </row>
    <row r="32" spans="1:2" x14ac:dyDescent="0.3">
      <c r="A32" s="1">
        <v>1780</v>
      </c>
      <c r="B32" s="1">
        <v>9.43</v>
      </c>
    </row>
    <row r="33" spans="1:2" x14ac:dyDescent="0.3">
      <c r="A33" s="1">
        <v>1781</v>
      </c>
      <c r="B33" s="1">
        <v>8.1</v>
      </c>
    </row>
    <row r="34" spans="1:2" x14ac:dyDescent="0.3">
      <c r="A34" s="1">
        <v>1782</v>
      </c>
      <c r="B34" s="1">
        <v>7.9</v>
      </c>
    </row>
    <row r="35" spans="1:2" x14ac:dyDescent="0.3">
      <c r="A35" s="1">
        <v>1783</v>
      </c>
      <c r="B35" s="1">
        <v>7.68</v>
      </c>
    </row>
    <row r="36" spans="1:2" x14ac:dyDescent="0.3">
      <c r="A36" s="1">
        <v>1784</v>
      </c>
      <c r="B36" s="1">
        <v>7.86</v>
      </c>
    </row>
    <row r="37" spans="1:2" x14ac:dyDescent="0.3">
      <c r="A37" s="1">
        <v>1785</v>
      </c>
      <c r="B37" s="1">
        <v>7.36</v>
      </c>
    </row>
    <row r="38" spans="1:2" x14ac:dyDescent="0.3">
      <c r="A38" s="1">
        <v>1786</v>
      </c>
      <c r="B38" s="1">
        <v>8.26</v>
      </c>
    </row>
    <row r="39" spans="1:2" x14ac:dyDescent="0.3">
      <c r="A39" s="1">
        <v>1787</v>
      </c>
      <c r="B39" s="1">
        <v>8.0299999999999994</v>
      </c>
    </row>
    <row r="40" spans="1:2" x14ac:dyDescent="0.3">
      <c r="A40" s="1">
        <v>1788</v>
      </c>
      <c r="B40" s="1">
        <v>8.4499999999999993</v>
      </c>
    </row>
    <row r="41" spans="1:2" x14ac:dyDescent="0.3">
      <c r="A41" s="1">
        <v>1789</v>
      </c>
      <c r="B41" s="1">
        <v>8.33</v>
      </c>
    </row>
    <row r="42" spans="1:2" x14ac:dyDescent="0.3">
      <c r="A42" s="1">
        <v>1790</v>
      </c>
      <c r="B42" s="1">
        <v>7.98</v>
      </c>
    </row>
    <row r="43" spans="1:2" x14ac:dyDescent="0.3">
      <c r="A43" s="1">
        <v>1791</v>
      </c>
      <c r="B43" s="1">
        <v>8.23</v>
      </c>
    </row>
    <row r="44" spans="1:2" x14ac:dyDescent="0.3">
      <c r="A44" s="1">
        <v>1792</v>
      </c>
      <c r="B44" s="1">
        <v>8.09</v>
      </c>
    </row>
    <row r="45" spans="1:2" x14ac:dyDescent="0.3">
      <c r="A45" s="1">
        <v>1793</v>
      </c>
      <c r="B45" s="1">
        <v>8.23</v>
      </c>
    </row>
    <row r="46" spans="1:2" x14ac:dyDescent="0.3">
      <c r="A46" s="1">
        <v>1794</v>
      </c>
      <c r="B46" s="1">
        <v>8.5299999999999994</v>
      </c>
    </row>
    <row r="47" spans="1:2" x14ac:dyDescent="0.3">
      <c r="A47" s="1">
        <v>1795</v>
      </c>
      <c r="B47" s="1">
        <v>8.35</v>
      </c>
    </row>
    <row r="48" spans="1:2" x14ac:dyDescent="0.3">
      <c r="A48" s="1">
        <v>1796</v>
      </c>
      <c r="B48" s="1">
        <v>8.27</v>
      </c>
    </row>
    <row r="49" spans="1:2" x14ac:dyDescent="0.3">
      <c r="A49" s="1">
        <v>1797</v>
      </c>
      <c r="B49" s="1">
        <v>8.51</v>
      </c>
    </row>
    <row r="50" spans="1:2" x14ac:dyDescent="0.3">
      <c r="A50" s="1">
        <v>1798</v>
      </c>
      <c r="B50" s="1">
        <v>8.67</v>
      </c>
    </row>
    <row r="51" spans="1:2" x14ac:dyDescent="0.3">
      <c r="A51" s="1">
        <v>1799</v>
      </c>
      <c r="B51" s="1">
        <v>8.51</v>
      </c>
    </row>
    <row r="52" spans="1:2" x14ac:dyDescent="0.3">
      <c r="A52" s="1">
        <v>1800</v>
      </c>
      <c r="B52" s="1">
        <v>8.48</v>
      </c>
    </row>
    <row r="53" spans="1:2" x14ac:dyDescent="0.3">
      <c r="A53" s="1">
        <v>1801</v>
      </c>
      <c r="B53" s="1">
        <v>8.59</v>
      </c>
    </row>
    <row r="54" spans="1:2" x14ac:dyDescent="0.3">
      <c r="A54" s="1">
        <v>1802</v>
      </c>
      <c r="B54" s="1">
        <v>8.58</v>
      </c>
    </row>
    <row r="55" spans="1:2" x14ac:dyDescent="0.3">
      <c r="A55" s="1">
        <v>1803</v>
      </c>
      <c r="B55" s="1">
        <v>8.5</v>
      </c>
    </row>
    <row r="56" spans="1:2" x14ac:dyDescent="0.3">
      <c r="A56" s="1">
        <v>1804</v>
      </c>
      <c r="B56" s="1">
        <v>8.84</v>
      </c>
    </row>
    <row r="57" spans="1:2" x14ac:dyDescent="0.3">
      <c r="A57" s="1">
        <v>1805</v>
      </c>
      <c r="B57" s="1">
        <v>8.56</v>
      </c>
    </row>
    <row r="58" spans="1:2" x14ac:dyDescent="0.3">
      <c r="A58" s="1">
        <v>1806</v>
      </c>
      <c r="B58" s="1">
        <v>8.43</v>
      </c>
    </row>
    <row r="59" spans="1:2" x14ac:dyDescent="0.3">
      <c r="A59" s="1">
        <v>1807</v>
      </c>
      <c r="B59" s="1">
        <v>8.2799999999999994</v>
      </c>
    </row>
    <row r="60" spans="1:2" x14ac:dyDescent="0.3">
      <c r="A60" s="1">
        <v>1808</v>
      </c>
      <c r="B60" s="1">
        <v>7.63</v>
      </c>
    </row>
    <row r="61" spans="1:2" x14ac:dyDescent="0.3">
      <c r="A61" s="1">
        <v>1809</v>
      </c>
      <c r="B61" s="1">
        <v>7.08</v>
      </c>
    </row>
    <row r="62" spans="1:2" x14ac:dyDescent="0.3">
      <c r="A62" s="1">
        <v>1810</v>
      </c>
      <c r="B62" s="1">
        <v>6.92</v>
      </c>
    </row>
    <row r="63" spans="1:2" x14ac:dyDescent="0.3">
      <c r="A63" s="1">
        <v>1811</v>
      </c>
      <c r="B63" s="1">
        <v>6.86</v>
      </c>
    </row>
    <row r="64" spans="1:2" x14ac:dyDescent="0.3">
      <c r="A64" s="1">
        <v>1812</v>
      </c>
      <c r="B64" s="1">
        <v>7.05</v>
      </c>
    </row>
    <row r="65" spans="1:2" x14ac:dyDescent="0.3">
      <c r="A65" s="1">
        <v>1813</v>
      </c>
      <c r="B65" s="1">
        <v>7.74</v>
      </c>
    </row>
    <row r="66" spans="1:2" x14ac:dyDescent="0.3">
      <c r="A66" s="1">
        <v>1814</v>
      </c>
      <c r="B66" s="1">
        <v>7.59</v>
      </c>
    </row>
    <row r="67" spans="1:2" x14ac:dyDescent="0.3">
      <c r="A67" s="1">
        <v>1815</v>
      </c>
      <c r="B67" s="1">
        <v>7.24</v>
      </c>
    </row>
    <row r="68" spans="1:2" x14ac:dyDescent="0.3">
      <c r="A68" s="1">
        <v>1816</v>
      </c>
      <c r="B68" s="1">
        <v>6.94</v>
      </c>
    </row>
    <row r="69" spans="1:2" x14ac:dyDescent="0.3">
      <c r="A69" s="1">
        <v>1817</v>
      </c>
      <c r="B69" s="1">
        <v>6.98</v>
      </c>
    </row>
    <row r="70" spans="1:2" x14ac:dyDescent="0.3">
      <c r="A70" s="1">
        <v>1818</v>
      </c>
      <c r="B70" s="1">
        <v>7.83</v>
      </c>
    </row>
    <row r="71" spans="1:2" x14ac:dyDescent="0.3">
      <c r="A71" s="1">
        <v>1819</v>
      </c>
      <c r="B71" s="1">
        <v>7.37</v>
      </c>
    </row>
    <row r="72" spans="1:2" x14ac:dyDescent="0.3">
      <c r="A72" s="1">
        <v>1820</v>
      </c>
      <c r="B72" s="1">
        <v>7.62</v>
      </c>
    </row>
    <row r="73" spans="1:2" x14ac:dyDescent="0.3">
      <c r="A73" s="1">
        <v>1821</v>
      </c>
      <c r="B73" s="1">
        <v>8.09</v>
      </c>
    </row>
    <row r="74" spans="1:2" x14ac:dyDescent="0.3">
      <c r="A74" s="1">
        <v>1822</v>
      </c>
      <c r="B74" s="1">
        <v>8.19</v>
      </c>
    </row>
    <row r="75" spans="1:2" x14ac:dyDescent="0.3">
      <c r="A75" s="1">
        <v>1823</v>
      </c>
      <c r="B75" s="1">
        <v>7.72</v>
      </c>
    </row>
    <row r="76" spans="1:2" x14ac:dyDescent="0.3">
      <c r="A76" s="1">
        <v>1824</v>
      </c>
      <c r="B76" s="1">
        <v>8.5500000000000007</v>
      </c>
    </row>
    <row r="77" spans="1:2" x14ac:dyDescent="0.3">
      <c r="A77" s="1">
        <v>1825</v>
      </c>
      <c r="B77" s="1">
        <v>8.39</v>
      </c>
    </row>
    <row r="78" spans="1:2" x14ac:dyDescent="0.3">
      <c r="A78" s="1">
        <v>1826</v>
      </c>
      <c r="B78" s="1">
        <v>8.36</v>
      </c>
    </row>
    <row r="79" spans="1:2" x14ac:dyDescent="0.3">
      <c r="A79" s="1">
        <v>1827</v>
      </c>
      <c r="B79" s="1">
        <v>8.81</v>
      </c>
    </row>
    <row r="80" spans="1:2" x14ac:dyDescent="0.3">
      <c r="A80" s="1">
        <v>1828</v>
      </c>
      <c r="B80" s="1">
        <v>8.17</v>
      </c>
    </row>
    <row r="81" spans="1:2" x14ac:dyDescent="0.3">
      <c r="A81" s="1">
        <v>1829</v>
      </c>
      <c r="B81" s="1">
        <v>7.94</v>
      </c>
    </row>
    <row r="82" spans="1:2" x14ac:dyDescent="0.3">
      <c r="A82" s="1">
        <v>1830</v>
      </c>
      <c r="B82" s="1">
        <v>8.52</v>
      </c>
    </row>
    <row r="83" spans="1:2" x14ac:dyDescent="0.3">
      <c r="A83" s="1">
        <v>1831</v>
      </c>
      <c r="B83" s="1">
        <v>7.64</v>
      </c>
    </row>
    <row r="84" spans="1:2" x14ac:dyDescent="0.3">
      <c r="A84" s="1">
        <v>1832</v>
      </c>
      <c r="B84" s="1">
        <v>7.45</v>
      </c>
    </row>
    <row r="85" spans="1:2" x14ac:dyDescent="0.3">
      <c r="A85" s="1">
        <v>1833</v>
      </c>
      <c r="B85" s="1">
        <v>8.01</v>
      </c>
    </row>
    <row r="86" spans="1:2" x14ac:dyDescent="0.3">
      <c r="A86" s="1">
        <v>1834</v>
      </c>
      <c r="B86" s="1">
        <v>8.15</v>
      </c>
    </row>
    <row r="87" spans="1:2" x14ac:dyDescent="0.3">
      <c r="A87" s="1">
        <v>1835</v>
      </c>
      <c r="B87" s="1">
        <v>7.39</v>
      </c>
    </row>
    <row r="88" spans="1:2" x14ac:dyDescent="0.3">
      <c r="A88" s="1">
        <v>1836</v>
      </c>
      <c r="B88" s="1">
        <v>7.7</v>
      </c>
    </row>
    <row r="89" spans="1:2" x14ac:dyDescent="0.3">
      <c r="A89" s="1">
        <v>1837</v>
      </c>
      <c r="B89" s="1">
        <v>7.38</v>
      </c>
    </row>
    <row r="90" spans="1:2" x14ac:dyDescent="0.3">
      <c r="A90" s="1">
        <v>1838</v>
      </c>
      <c r="B90" s="1">
        <v>7.51</v>
      </c>
    </row>
    <row r="91" spans="1:2" x14ac:dyDescent="0.3">
      <c r="A91" s="1">
        <v>1839</v>
      </c>
      <c r="B91" s="1">
        <v>7.63</v>
      </c>
    </row>
    <row r="92" spans="1:2" x14ac:dyDescent="0.3">
      <c r="A92" s="1">
        <v>1840</v>
      </c>
      <c r="B92" s="1">
        <v>7.8</v>
      </c>
    </row>
    <row r="93" spans="1:2" x14ac:dyDescent="0.3">
      <c r="A93" s="1">
        <v>1841</v>
      </c>
      <c r="B93" s="1">
        <v>7.69</v>
      </c>
    </row>
    <row r="94" spans="1:2" x14ac:dyDescent="0.3">
      <c r="A94" s="1">
        <v>1842</v>
      </c>
      <c r="B94" s="1">
        <v>8.02</v>
      </c>
    </row>
    <row r="95" spans="1:2" x14ac:dyDescent="0.3">
      <c r="A95" s="1">
        <v>1843</v>
      </c>
      <c r="B95" s="1">
        <v>8.17</v>
      </c>
    </row>
    <row r="96" spans="1:2" x14ac:dyDescent="0.3">
      <c r="A96" s="1">
        <v>1844</v>
      </c>
      <c r="B96" s="1">
        <v>7.65</v>
      </c>
    </row>
    <row r="97" spans="1:2" x14ac:dyDescent="0.3">
      <c r="A97" s="1">
        <v>1845</v>
      </c>
      <c r="B97" s="1">
        <v>7.85</v>
      </c>
    </row>
    <row r="98" spans="1:2" x14ac:dyDescent="0.3">
      <c r="A98" s="1">
        <v>1846</v>
      </c>
      <c r="B98" s="1">
        <v>8.5500000000000007</v>
      </c>
    </row>
    <row r="99" spans="1:2" x14ac:dyDescent="0.3">
      <c r="A99" s="1">
        <v>1847</v>
      </c>
      <c r="B99" s="1">
        <v>8.09</v>
      </c>
    </row>
    <row r="100" spans="1:2" x14ac:dyDescent="0.3">
      <c r="A100" s="1">
        <v>1848</v>
      </c>
      <c r="B100" s="1">
        <v>7.98</v>
      </c>
    </row>
    <row r="101" spans="1:2" x14ac:dyDescent="0.3">
      <c r="A101" s="1">
        <v>1849</v>
      </c>
      <c r="B101" s="1">
        <v>7.98</v>
      </c>
    </row>
    <row r="102" spans="1:2" x14ac:dyDescent="0.3">
      <c r="A102" s="1">
        <v>1850</v>
      </c>
      <c r="B102" s="1">
        <v>7.9</v>
      </c>
    </row>
    <row r="103" spans="1:2" x14ac:dyDescent="0.3">
      <c r="A103" s="1">
        <v>1851</v>
      </c>
      <c r="B103" s="1">
        <v>8.18</v>
      </c>
    </row>
    <row r="104" spans="1:2" x14ac:dyDescent="0.3">
      <c r="A104" s="1">
        <v>1852</v>
      </c>
      <c r="B104" s="1">
        <v>8.1</v>
      </c>
    </row>
    <row r="105" spans="1:2" x14ac:dyDescent="0.3">
      <c r="A105" s="1">
        <v>1853</v>
      </c>
      <c r="B105" s="1">
        <v>8.0399999999999991</v>
      </c>
    </row>
    <row r="106" spans="1:2" x14ac:dyDescent="0.3">
      <c r="A106" s="1">
        <v>1854</v>
      </c>
      <c r="B106" s="1">
        <v>8.2100000000000009</v>
      </c>
    </row>
    <row r="107" spans="1:2" x14ac:dyDescent="0.3">
      <c r="A107" s="1">
        <v>1855</v>
      </c>
      <c r="B107" s="1">
        <v>8.11</v>
      </c>
    </row>
    <row r="108" spans="1:2" x14ac:dyDescent="0.3">
      <c r="A108" s="1">
        <v>1856</v>
      </c>
      <c r="B108" s="1">
        <v>8</v>
      </c>
    </row>
    <row r="109" spans="1:2" x14ac:dyDescent="0.3">
      <c r="A109" s="1">
        <v>1857</v>
      </c>
      <c r="B109" s="1">
        <v>7.76</v>
      </c>
    </row>
    <row r="110" spans="1:2" x14ac:dyDescent="0.3">
      <c r="A110" s="1">
        <v>1858</v>
      </c>
      <c r="B110" s="1">
        <v>8.1</v>
      </c>
    </row>
    <row r="111" spans="1:2" x14ac:dyDescent="0.3">
      <c r="A111" s="1">
        <v>1859</v>
      </c>
      <c r="B111" s="1">
        <v>8.25</v>
      </c>
    </row>
    <row r="112" spans="1:2" x14ac:dyDescent="0.3">
      <c r="A112" s="1">
        <v>1860</v>
      </c>
      <c r="B112" s="1">
        <v>7.96</v>
      </c>
    </row>
    <row r="113" spans="1:2" x14ac:dyDescent="0.3">
      <c r="A113" s="1">
        <v>1861</v>
      </c>
      <c r="B113" s="1">
        <v>7.85</v>
      </c>
    </row>
    <row r="114" spans="1:2" x14ac:dyDescent="0.3">
      <c r="A114" s="1">
        <v>1862</v>
      </c>
      <c r="B114" s="1">
        <v>7.56</v>
      </c>
    </row>
    <row r="115" spans="1:2" x14ac:dyDescent="0.3">
      <c r="A115" s="1">
        <v>1863</v>
      </c>
      <c r="B115" s="1">
        <v>8.11</v>
      </c>
    </row>
    <row r="116" spans="1:2" x14ac:dyDescent="0.3">
      <c r="A116" s="1">
        <v>1864</v>
      </c>
      <c r="B116" s="1">
        <v>7.98</v>
      </c>
    </row>
    <row r="117" spans="1:2" x14ac:dyDescent="0.3">
      <c r="A117" s="1">
        <v>1865</v>
      </c>
      <c r="B117" s="1">
        <v>8.18</v>
      </c>
    </row>
    <row r="118" spans="1:2" x14ac:dyDescent="0.3">
      <c r="A118" s="1">
        <v>1866</v>
      </c>
      <c r="B118" s="1">
        <v>8.2899999999999991</v>
      </c>
    </row>
    <row r="119" spans="1:2" x14ac:dyDescent="0.3">
      <c r="A119" s="1">
        <v>1867</v>
      </c>
      <c r="B119" s="1">
        <v>8.44</v>
      </c>
    </row>
    <row r="120" spans="1:2" x14ac:dyDescent="0.3">
      <c r="A120" s="1">
        <v>1868</v>
      </c>
      <c r="B120" s="1">
        <v>8.25</v>
      </c>
    </row>
    <row r="121" spans="1:2" x14ac:dyDescent="0.3">
      <c r="A121" s="1">
        <v>1869</v>
      </c>
      <c r="B121" s="1">
        <v>8.43</v>
      </c>
    </row>
    <row r="122" spans="1:2" x14ac:dyDescent="0.3">
      <c r="A122" s="1">
        <v>1870</v>
      </c>
      <c r="B122" s="1">
        <v>8.1999999999999993</v>
      </c>
    </row>
    <row r="123" spans="1:2" x14ac:dyDescent="0.3">
      <c r="A123" s="1">
        <v>1871</v>
      </c>
      <c r="B123" s="1">
        <v>8.1199999999999992</v>
      </c>
    </row>
    <row r="124" spans="1:2" x14ac:dyDescent="0.3">
      <c r="A124" s="1">
        <v>1872</v>
      </c>
      <c r="B124" s="1">
        <v>8.19</v>
      </c>
    </row>
    <row r="125" spans="1:2" x14ac:dyDescent="0.3">
      <c r="A125" s="1">
        <v>1873</v>
      </c>
      <c r="B125" s="1">
        <v>8.35</v>
      </c>
    </row>
    <row r="126" spans="1:2" x14ac:dyDescent="0.3">
      <c r="A126" s="1">
        <v>1874</v>
      </c>
      <c r="B126" s="1">
        <v>8.43</v>
      </c>
    </row>
    <row r="127" spans="1:2" x14ac:dyDescent="0.3">
      <c r="A127" s="1">
        <v>1875</v>
      </c>
      <c r="B127" s="1">
        <v>7.86</v>
      </c>
    </row>
    <row r="128" spans="1:2" x14ac:dyDescent="0.3">
      <c r="A128" s="1">
        <v>1876</v>
      </c>
      <c r="B128" s="1">
        <v>8.08</v>
      </c>
    </row>
    <row r="129" spans="1:2" x14ac:dyDescent="0.3">
      <c r="A129" s="1">
        <v>1877</v>
      </c>
      <c r="B129" s="1">
        <v>8.5399999999999991</v>
      </c>
    </row>
    <row r="130" spans="1:2" x14ac:dyDescent="0.3">
      <c r="A130" s="1">
        <v>1878</v>
      </c>
      <c r="B130" s="1">
        <v>8.83</v>
      </c>
    </row>
    <row r="131" spans="1:2" x14ac:dyDescent="0.3">
      <c r="A131" s="1">
        <v>1879</v>
      </c>
      <c r="B131" s="1">
        <v>8.17</v>
      </c>
    </row>
    <row r="132" spans="1:2" x14ac:dyDescent="0.3">
      <c r="A132" s="1">
        <v>1880</v>
      </c>
      <c r="B132" s="1">
        <v>8.1199999999999992</v>
      </c>
    </row>
    <row r="133" spans="1:2" x14ac:dyDescent="0.3">
      <c r="A133" s="1">
        <v>1881</v>
      </c>
      <c r="B133" s="1">
        <v>8.27</v>
      </c>
    </row>
    <row r="134" spans="1:2" x14ac:dyDescent="0.3">
      <c r="A134" s="1">
        <v>1882</v>
      </c>
      <c r="B134" s="1">
        <v>8.1300000000000008</v>
      </c>
    </row>
    <row r="135" spans="1:2" x14ac:dyDescent="0.3">
      <c r="A135" s="1">
        <v>1883</v>
      </c>
      <c r="B135" s="1">
        <v>7.98</v>
      </c>
    </row>
    <row r="136" spans="1:2" x14ac:dyDescent="0.3">
      <c r="A136" s="1">
        <v>1884</v>
      </c>
      <c r="B136" s="1">
        <v>7.77</v>
      </c>
    </row>
    <row r="137" spans="1:2" x14ac:dyDescent="0.3">
      <c r="A137" s="1">
        <v>1885</v>
      </c>
      <c r="B137" s="1">
        <v>7.92</v>
      </c>
    </row>
    <row r="138" spans="1:2" x14ac:dyDescent="0.3">
      <c r="A138" s="1">
        <v>1886</v>
      </c>
      <c r="B138" s="1">
        <v>7.95</v>
      </c>
    </row>
    <row r="139" spans="1:2" x14ac:dyDescent="0.3">
      <c r="A139" s="1">
        <v>1887</v>
      </c>
      <c r="B139" s="1">
        <v>7.91</v>
      </c>
    </row>
    <row r="140" spans="1:2" x14ac:dyDescent="0.3">
      <c r="A140" s="1">
        <v>1888</v>
      </c>
      <c r="B140" s="1">
        <v>8.09</v>
      </c>
    </row>
    <row r="141" spans="1:2" x14ac:dyDescent="0.3">
      <c r="A141" s="1">
        <v>1889</v>
      </c>
      <c r="B141" s="1">
        <v>8.32</v>
      </c>
    </row>
    <row r="142" spans="1:2" x14ac:dyDescent="0.3">
      <c r="A142" s="1">
        <v>1890</v>
      </c>
      <c r="B142" s="1">
        <v>7.97</v>
      </c>
    </row>
    <row r="143" spans="1:2" x14ac:dyDescent="0.3">
      <c r="A143" s="1">
        <v>1891</v>
      </c>
      <c r="B143" s="1">
        <v>8.02</v>
      </c>
    </row>
    <row r="144" spans="1:2" x14ac:dyDescent="0.3">
      <c r="A144" s="1">
        <v>1892</v>
      </c>
      <c r="B144" s="1">
        <v>8.07</v>
      </c>
    </row>
    <row r="145" spans="1:2" x14ac:dyDescent="0.3">
      <c r="A145" s="1">
        <v>1893</v>
      </c>
      <c r="B145" s="1">
        <v>8.06</v>
      </c>
    </row>
    <row r="146" spans="1:2" x14ac:dyDescent="0.3">
      <c r="A146" s="1">
        <v>1894</v>
      </c>
      <c r="B146" s="1">
        <v>8.16</v>
      </c>
    </row>
    <row r="147" spans="1:2" x14ac:dyDescent="0.3">
      <c r="A147" s="1">
        <v>1895</v>
      </c>
      <c r="B147" s="1">
        <v>8.15</v>
      </c>
    </row>
    <row r="148" spans="1:2" x14ac:dyDescent="0.3">
      <c r="A148" s="1">
        <v>1896</v>
      </c>
      <c r="B148" s="1">
        <v>8.2100000000000009</v>
      </c>
    </row>
    <row r="149" spans="1:2" x14ac:dyDescent="0.3">
      <c r="A149" s="1">
        <v>1897</v>
      </c>
      <c r="B149" s="1">
        <v>8.2899999999999991</v>
      </c>
    </row>
    <row r="150" spans="1:2" x14ac:dyDescent="0.3">
      <c r="A150" s="1">
        <v>1898</v>
      </c>
      <c r="B150" s="1">
        <v>8.18</v>
      </c>
    </row>
    <row r="151" spans="1:2" x14ac:dyDescent="0.3">
      <c r="A151" s="1">
        <v>1899</v>
      </c>
      <c r="B151" s="1">
        <v>8.4</v>
      </c>
    </row>
    <row r="152" spans="1:2" x14ac:dyDescent="0.3">
      <c r="A152" s="1">
        <v>1900</v>
      </c>
      <c r="B152" s="1">
        <v>8.5</v>
      </c>
    </row>
    <row r="153" spans="1:2" x14ac:dyDescent="0.3">
      <c r="A153" s="1">
        <v>1901</v>
      </c>
      <c r="B153" s="1">
        <v>8.5399999999999991</v>
      </c>
    </row>
    <row r="154" spans="1:2" x14ac:dyDescent="0.3">
      <c r="A154" s="1">
        <v>1902</v>
      </c>
      <c r="B154" s="1">
        <v>8.3000000000000007</v>
      </c>
    </row>
    <row r="155" spans="1:2" x14ac:dyDescent="0.3">
      <c r="A155" s="1">
        <v>1903</v>
      </c>
      <c r="B155" s="1">
        <v>8.2200000000000006</v>
      </c>
    </row>
    <row r="156" spans="1:2" x14ac:dyDescent="0.3">
      <c r="A156" s="1">
        <v>1904</v>
      </c>
      <c r="B156" s="1">
        <v>8.09</v>
      </c>
    </row>
    <row r="157" spans="1:2" x14ac:dyDescent="0.3">
      <c r="A157" s="1">
        <v>1905</v>
      </c>
      <c r="B157" s="1">
        <v>8.23</v>
      </c>
    </row>
    <row r="158" spans="1:2" x14ac:dyDescent="0.3">
      <c r="A158" s="1">
        <v>1906</v>
      </c>
      <c r="B158" s="1">
        <v>8.3800000000000008</v>
      </c>
    </row>
    <row r="159" spans="1:2" x14ac:dyDescent="0.3">
      <c r="A159" s="1">
        <v>1907</v>
      </c>
      <c r="B159" s="1">
        <v>7.95</v>
      </c>
    </row>
    <row r="160" spans="1:2" x14ac:dyDescent="0.3">
      <c r="A160" s="1">
        <v>1908</v>
      </c>
      <c r="B160" s="1">
        <v>8.19</v>
      </c>
    </row>
    <row r="161" spans="1:2" x14ac:dyDescent="0.3">
      <c r="A161" s="1">
        <v>1909</v>
      </c>
      <c r="B161" s="1">
        <v>8.18</v>
      </c>
    </row>
    <row r="162" spans="1:2" x14ac:dyDescent="0.3">
      <c r="A162" s="1">
        <v>1910</v>
      </c>
      <c r="B162" s="1">
        <v>8.2200000000000006</v>
      </c>
    </row>
    <row r="163" spans="1:2" x14ac:dyDescent="0.3">
      <c r="A163" s="1">
        <v>1911</v>
      </c>
      <c r="B163" s="1">
        <v>8.18</v>
      </c>
    </row>
    <row r="164" spans="1:2" x14ac:dyDescent="0.3">
      <c r="A164" s="1">
        <v>1912</v>
      </c>
      <c r="B164" s="1">
        <v>8.17</v>
      </c>
    </row>
    <row r="165" spans="1:2" x14ac:dyDescent="0.3">
      <c r="A165" s="1">
        <v>1913</v>
      </c>
      <c r="B165" s="1">
        <v>8.3000000000000007</v>
      </c>
    </row>
    <row r="166" spans="1:2" x14ac:dyDescent="0.3">
      <c r="A166" s="1">
        <v>1914</v>
      </c>
      <c r="B166" s="1">
        <v>8.59</v>
      </c>
    </row>
    <row r="167" spans="1:2" x14ac:dyDescent="0.3">
      <c r="A167" s="1">
        <v>1915</v>
      </c>
      <c r="B167" s="1">
        <v>8.59</v>
      </c>
    </row>
    <row r="168" spans="1:2" x14ac:dyDescent="0.3">
      <c r="A168" s="1">
        <v>1916</v>
      </c>
      <c r="B168" s="1">
        <v>8.23</v>
      </c>
    </row>
    <row r="169" spans="1:2" x14ac:dyDescent="0.3">
      <c r="A169" s="1">
        <v>1917</v>
      </c>
      <c r="B169" s="1">
        <v>8.02</v>
      </c>
    </row>
    <row r="170" spans="1:2" x14ac:dyDescent="0.3">
      <c r="A170" s="1">
        <v>1918</v>
      </c>
      <c r="B170" s="1">
        <v>8.1300000000000008</v>
      </c>
    </row>
    <row r="171" spans="1:2" x14ac:dyDescent="0.3">
      <c r="A171" s="1">
        <v>1919</v>
      </c>
      <c r="B171" s="1">
        <v>8.3800000000000008</v>
      </c>
    </row>
    <row r="172" spans="1:2" x14ac:dyDescent="0.3">
      <c r="A172" s="1">
        <v>1920</v>
      </c>
      <c r="B172" s="1">
        <v>8.36</v>
      </c>
    </row>
    <row r="173" spans="1:2" x14ac:dyDescent="0.3">
      <c r="A173" s="1">
        <v>1921</v>
      </c>
      <c r="B173" s="1">
        <v>8.57</v>
      </c>
    </row>
    <row r="174" spans="1:2" x14ac:dyDescent="0.3">
      <c r="A174" s="1">
        <v>1922</v>
      </c>
      <c r="B174" s="1">
        <v>8.41</v>
      </c>
    </row>
    <row r="175" spans="1:2" x14ac:dyDescent="0.3">
      <c r="A175" s="1">
        <v>1923</v>
      </c>
      <c r="B175" s="1">
        <v>8.42</v>
      </c>
    </row>
    <row r="176" spans="1:2" x14ac:dyDescent="0.3">
      <c r="A176" s="1">
        <v>1924</v>
      </c>
      <c r="B176" s="1">
        <v>8.51</v>
      </c>
    </row>
    <row r="177" spans="1:2" x14ac:dyDescent="0.3">
      <c r="A177" s="1">
        <v>1925</v>
      </c>
      <c r="B177" s="1">
        <v>8.5299999999999994</v>
      </c>
    </row>
    <row r="178" spans="1:2" x14ac:dyDescent="0.3">
      <c r="A178" s="1">
        <v>1926</v>
      </c>
      <c r="B178" s="1">
        <v>8.73</v>
      </c>
    </row>
    <row r="179" spans="1:2" x14ac:dyDescent="0.3">
      <c r="A179" s="1">
        <v>1927</v>
      </c>
      <c r="B179" s="1">
        <v>8.52</v>
      </c>
    </row>
    <row r="180" spans="1:2" x14ac:dyDescent="0.3">
      <c r="A180" s="1">
        <v>1928</v>
      </c>
      <c r="B180" s="1">
        <v>8.6300000000000008</v>
      </c>
    </row>
    <row r="181" spans="1:2" x14ac:dyDescent="0.3">
      <c r="A181" s="1">
        <v>1929</v>
      </c>
      <c r="B181" s="1">
        <v>8.24</v>
      </c>
    </row>
    <row r="182" spans="1:2" x14ac:dyDescent="0.3">
      <c r="A182" s="1">
        <v>1930</v>
      </c>
      <c r="B182" s="1">
        <v>8.6300000000000008</v>
      </c>
    </row>
    <row r="183" spans="1:2" x14ac:dyDescent="0.3">
      <c r="A183" s="1">
        <v>1931</v>
      </c>
      <c r="B183" s="1">
        <v>8.7200000000000006</v>
      </c>
    </row>
    <row r="184" spans="1:2" x14ac:dyDescent="0.3">
      <c r="A184" s="1">
        <v>1932</v>
      </c>
      <c r="B184" s="1">
        <v>8.7100000000000009</v>
      </c>
    </row>
    <row r="185" spans="1:2" x14ac:dyDescent="0.3">
      <c r="A185" s="1">
        <v>1933</v>
      </c>
      <c r="B185" s="1">
        <v>8.34</v>
      </c>
    </row>
    <row r="186" spans="1:2" x14ac:dyDescent="0.3">
      <c r="A186" s="1">
        <v>1934</v>
      </c>
      <c r="B186" s="1">
        <v>8.6300000000000008</v>
      </c>
    </row>
    <row r="187" spans="1:2" x14ac:dyDescent="0.3">
      <c r="A187" s="1">
        <v>1935</v>
      </c>
      <c r="B187" s="1">
        <v>8.52</v>
      </c>
    </row>
    <row r="188" spans="1:2" x14ac:dyDescent="0.3">
      <c r="A188" s="1">
        <v>1936</v>
      </c>
      <c r="B188" s="1">
        <v>8.5500000000000007</v>
      </c>
    </row>
    <row r="189" spans="1:2" x14ac:dyDescent="0.3">
      <c r="A189" s="1">
        <v>1937</v>
      </c>
      <c r="B189" s="1">
        <v>8.6999999999999993</v>
      </c>
    </row>
    <row r="190" spans="1:2" x14ac:dyDescent="0.3">
      <c r="A190" s="1">
        <v>1938</v>
      </c>
      <c r="B190" s="1">
        <v>8.86</v>
      </c>
    </row>
    <row r="191" spans="1:2" x14ac:dyDescent="0.3">
      <c r="A191" s="1">
        <v>1939</v>
      </c>
      <c r="B191" s="1">
        <v>8.76</v>
      </c>
    </row>
    <row r="192" spans="1:2" x14ac:dyDescent="0.3">
      <c r="A192" s="1">
        <v>1940</v>
      </c>
      <c r="B192" s="1">
        <v>8.76</v>
      </c>
    </row>
    <row r="193" spans="1:2" x14ac:dyDescent="0.3">
      <c r="A193" s="1">
        <v>1941</v>
      </c>
      <c r="B193" s="1">
        <v>8.77</v>
      </c>
    </row>
    <row r="194" spans="1:2" x14ac:dyDescent="0.3">
      <c r="A194" s="1">
        <v>1942</v>
      </c>
      <c r="B194" s="1">
        <v>8.73</v>
      </c>
    </row>
    <row r="195" spans="1:2" x14ac:dyDescent="0.3">
      <c r="A195" s="1">
        <v>1943</v>
      </c>
      <c r="B195" s="1">
        <v>8.76</v>
      </c>
    </row>
    <row r="196" spans="1:2" x14ac:dyDescent="0.3">
      <c r="A196" s="1">
        <v>1944</v>
      </c>
      <c r="B196" s="1">
        <v>8.85</v>
      </c>
    </row>
    <row r="197" spans="1:2" x14ac:dyDescent="0.3">
      <c r="A197" s="1">
        <v>1945</v>
      </c>
      <c r="B197" s="1">
        <v>8.58</v>
      </c>
    </row>
    <row r="198" spans="1:2" x14ac:dyDescent="0.3">
      <c r="A198" s="1">
        <v>1946</v>
      </c>
      <c r="B198" s="1">
        <v>8.68</v>
      </c>
    </row>
    <row r="199" spans="1:2" x14ac:dyDescent="0.3">
      <c r="A199" s="1">
        <v>1947</v>
      </c>
      <c r="B199" s="1">
        <v>8.8000000000000007</v>
      </c>
    </row>
    <row r="200" spans="1:2" x14ac:dyDescent="0.3">
      <c r="A200" s="1">
        <v>1948</v>
      </c>
      <c r="B200" s="1">
        <v>8.75</v>
      </c>
    </row>
    <row r="201" spans="1:2" x14ac:dyDescent="0.3">
      <c r="A201" s="1">
        <v>1949</v>
      </c>
      <c r="B201" s="1">
        <v>8.59</v>
      </c>
    </row>
    <row r="202" spans="1:2" x14ac:dyDescent="0.3">
      <c r="A202" s="1">
        <v>1950</v>
      </c>
      <c r="B202" s="1">
        <v>8.3699999999999992</v>
      </c>
    </row>
    <row r="203" spans="1:2" x14ac:dyDescent="0.3">
      <c r="A203" s="1">
        <v>1951</v>
      </c>
      <c r="B203" s="1">
        <v>8.6300000000000008</v>
      </c>
    </row>
    <row r="204" spans="1:2" x14ac:dyDescent="0.3">
      <c r="A204" s="1">
        <v>1952</v>
      </c>
      <c r="B204" s="1">
        <v>8.64</v>
      </c>
    </row>
    <row r="205" spans="1:2" x14ac:dyDescent="0.3">
      <c r="A205" s="1">
        <v>1953</v>
      </c>
      <c r="B205" s="1">
        <v>8.8699999999999992</v>
      </c>
    </row>
    <row r="206" spans="1:2" x14ac:dyDescent="0.3">
      <c r="A206" s="1">
        <v>1954</v>
      </c>
      <c r="B206" s="1">
        <v>8.56</v>
      </c>
    </row>
    <row r="207" spans="1:2" x14ac:dyDescent="0.3">
      <c r="A207" s="1">
        <v>1955</v>
      </c>
      <c r="B207" s="1">
        <v>8.6300000000000008</v>
      </c>
    </row>
    <row r="208" spans="1:2" x14ac:dyDescent="0.3">
      <c r="A208" s="1">
        <v>1956</v>
      </c>
      <c r="B208" s="1">
        <v>8.2799999999999994</v>
      </c>
    </row>
    <row r="209" spans="1:2" x14ac:dyDescent="0.3">
      <c r="A209" s="1">
        <v>1957</v>
      </c>
      <c r="B209" s="1">
        <v>8.73</v>
      </c>
    </row>
    <row r="210" spans="1:2" x14ac:dyDescent="0.3">
      <c r="A210" s="1">
        <v>1958</v>
      </c>
      <c r="B210" s="1">
        <v>8.77</v>
      </c>
    </row>
    <row r="211" spans="1:2" x14ac:dyDescent="0.3">
      <c r="A211" s="1">
        <v>1959</v>
      </c>
      <c r="B211" s="1">
        <v>8.73</v>
      </c>
    </row>
    <row r="212" spans="1:2" x14ac:dyDescent="0.3">
      <c r="A212" s="1">
        <v>1960</v>
      </c>
      <c r="B212" s="1">
        <v>8.58</v>
      </c>
    </row>
    <row r="213" spans="1:2" x14ac:dyDescent="0.3">
      <c r="A213" s="1">
        <v>1961</v>
      </c>
      <c r="B213" s="1">
        <v>8.8000000000000007</v>
      </c>
    </row>
    <row r="214" spans="1:2" x14ac:dyDescent="0.3">
      <c r="A214" s="1">
        <v>1962</v>
      </c>
      <c r="B214" s="1">
        <v>8.75</v>
      </c>
    </row>
    <row r="215" spans="1:2" x14ac:dyDescent="0.3">
      <c r="A215" s="1">
        <v>1963</v>
      </c>
      <c r="B215" s="1">
        <v>8.86</v>
      </c>
    </row>
    <row r="216" spans="1:2" x14ac:dyDescent="0.3">
      <c r="A216" s="1">
        <v>1964</v>
      </c>
      <c r="B216" s="1">
        <v>8.41</v>
      </c>
    </row>
    <row r="217" spans="1:2" x14ac:dyDescent="0.3">
      <c r="A217" s="1">
        <v>1965</v>
      </c>
      <c r="B217" s="1">
        <v>8.5299999999999994</v>
      </c>
    </row>
    <row r="218" spans="1:2" x14ac:dyDescent="0.3">
      <c r="A218" s="1">
        <v>1966</v>
      </c>
      <c r="B218" s="1">
        <v>8.6</v>
      </c>
    </row>
    <row r="219" spans="1:2" x14ac:dyDescent="0.3">
      <c r="A219" s="1">
        <v>1967</v>
      </c>
      <c r="B219" s="1">
        <v>8.6999999999999993</v>
      </c>
    </row>
    <row r="220" spans="1:2" x14ac:dyDescent="0.3">
      <c r="A220" s="1">
        <v>1968</v>
      </c>
      <c r="B220" s="1">
        <v>8.52</v>
      </c>
    </row>
    <row r="221" spans="1:2" x14ac:dyDescent="0.3">
      <c r="A221" s="1">
        <v>1969</v>
      </c>
      <c r="B221" s="1">
        <v>8.6</v>
      </c>
    </row>
    <row r="222" spans="1:2" x14ac:dyDescent="0.3">
      <c r="A222" s="1">
        <v>1970</v>
      </c>
      <c r="B222" s="1">
        <v>8.6999999999999993</v>
      </c>
    </row>
    <row r="223" spans="1:2" x14ac:dyDescent="0.3">
      <c r="A223" s="1">
        <v>1971</v>
      </c>
      <c r="B223" s="1">
        <v>8.6</v>
      </c>
    </row>
    <row r="224" spans="1:2" x14ac:dyDescent="0.3">
      <c r="A224" s="1">
        <v>1972</v>
      </c>
      <c r="B224" s="1">
        <v>8.5</v>
      </c>
    </row>
    <row r="225" spans="1:2" x14ac:dyDescent="0.3">
      <c r="A225" s="1">
        <v>1973</v>
      </c>
      <c r="B225" s="1">
        <v>8.9499999999999993</v>
      </c>
    </row>
    <row r="226" spans="1:2" x14ac:dyDescent="0.3">
      <c r="A226" s="1">
        <v>1974</v>
      </c>
      <c r="B226" s="1">
        <v>8.4700000000000006</v>
      </c>
    </row>
    <row r="227" spans="1:2" x14ac:dyDescent="0.3">
      <c r="A227" s="1">
        <v>1975</v>
      </c>
      <c r="B227" s="1">
        <v>8.74</v>
      </c>
    </row>
    <row r="228" spans="1:2" x14ac:dyDescent="0.3">
      <c r="A228" s="1">
        <v>1976</v>
      </c>
      <c r="B228" s="1">
        <v>8.35</v>
      </c>
    </row>
    <row r="229" spans="1:2" x14ac:dyDescent="0.3">
      <c r="A229" s="1">
        <v>1977</v>
      </c>
      <c r="B229" s="1">
        <v>8.85</v>
      </c>
    </row>
    <row r="230" spans="1:2" x14ac:dyDescent="0.3">
      <c r="A230" s="1">
        <v>1978</v>
      </c>
      <c r="B230" s="1">
        <v>8.69</v>
      </c>
    </row>
    <row r="231" spans="1:2" x14ac:dyDescent="0.3">
      <c r="A231" s="1">
        <v>1979</v>
      </c>
      <c r="B231" s="1">
        <v>8.73</v>
      </c>
    </row>
    <row r="232" spans="1:2" x14ac:dyDescent="0.3">
      <c r="A232" s="1">
        <v>1980</v>
      </c>
      <c r="B232" s="1">
        <v>8.98</v>
      </c>
    </row>
    <row r="233" spans="1:2" x14ac:dyDescent="0.3">
      <c r="A233" s="1">
        <v>1981</v>
      </c>
      <c r="B233" s="1">
        <v>9.17</v>
      </c>
    </row>
    <row r="234" spans="1:2" x14ac:dyDescent="0.3">
      <c r="A234" s="1">
        <v>1982</v>
      </c>
      <c r="B234" s="1">
        <v>8.64</v>
      </c>
    </row>
    <row r="235" spans="1:2" x14ac:dyDescent="0.3">
      <c r="A235" s="1">
        <v>1983</v>
      </c>
      <c r="B235" s="1">
        <v>9.0299999999999994</v>
      </c>
    </row>
    <row r="236" spans="1:2" x14ac:dyDescent="0.3">
      <c r="A236" s="1">
        <v>1984</v>
      </c>
      <c r="B236" s="1">
        <v>8.69</v>
      </c>
    </row>
    <row r="237" spans="1:2" x14ac:dyDescent="0.3">
      <c r="A237" s="1">
        <v>1985</v>
      </c>
      <c r="B237" s="1">
        <v>8.66</v>
      </c>
    </row>
    <row r="238" spans="1:2" x14ac:dyDescent="0.3">
      <c r="A238" s="1">
        <v>1986</v>
      </c>
      <c r="B238" s="1">
        <v>8.83</v>
      </c>
    </row>
    <row r="239" spans="1:2" x14ac:dyDescent="0.3">
      <c r="A239" s="1">
        <v>1987</v>
      </c>
      <c r="B239" s="1">
        <v>8.99</v>
      </c>
    </row>
    <row r="240" spans="1:2" x14ac:dyDescent="0.3">
      <c r="A240" s="1">
        <v>1988</v>
      </c>
      <c r="B240" s="1">
        <v>9.1999999999999993</v>
      </c>
    </row>
    <row r="241" spans="1:2" x14ac:dyDescent="0.3">
      <c r="A241" s="1">
        <v>1989</v>
      </c>
      <c r="B241" s="1">
        <v>8.92</v>
      </c>
    </row>
    <row r="242" spans="1:2" x14ac:dyDescent="0.3">
      <c r="A242" s="1">
        <v>1990</v>
      </c>
      <c r="B242" s="1">
        <v>9.23</v>
      </c>
    </row>
    <row r="243" spans="1:2" x14ac:dyDescent="0.3">
      <c r="A243" s="1">
        <v>1991</v>
      </c>
      <c r="B243" s="1">
        <v>9.18</v>
      </c>
    </row>
    <row r="244" spans="1:2" x14ac:dyDescent="0.3">
      <c r="A244" s="1">
        <v>1992</v>
      </c>
      <c r="B244" s="1">
        <v>8.84</v>
      </c>
    </row>
    <row r="245" spans="1:2" x14ac:dyDescent="0.3">
      <c r="A245" s="1">
        <v>1993</v>
      </c>
      <c r="B245" s="1">
        <v>8.8699999999999992</v>
      </c>
    </row>
    <row r="246" spans="1:2" x14ac:dyDescent="0.3">
      <c r="A246" s="1">
        <v>1994</v>
      </c>
      <c r="B246" s="1">
        <v>9.0399999999999991</v>
      </c>
    </row>
    <row r="247" spans="1:2" x14ac:dyDescent="0.3">
      <c r="A247" s="1">
        <v>1995</v>
      </c>
      <c r="B247" s="1">
        <v>9.35</v>
      </c>
    </row>
    <row r="248" spans="1:2" x14ac:dyDescent="0.3">
      <c r="A248" s="1">
        <v>1996</v>
      </c>
      <c r="B248" s="1">
        <v>9.0399999999999991</v>
      </c>
    </row>
    <row r="249" spans="1:2" x14ac:dyDescent="0.3">
      <c r="A249" s="1">
        <v>1997</v>
      </c>
      <c r="B249" s="1">
        <v>9.1999999999999993</v>
      </c>
    </row>
    <row r="250" spans="1:2" x14ac:dyDescent="0.3">
      <c r="A250" s="1">
        <v>1998</v>
      </c>
      <c r="B250" s="1">
        <v>9.52</v>
      </c>
    </row>
    <row r="251" spans="1:2" x14ac:dyDescent="0.3">
      <c r="A251" s="1">
        <v>1999</v>
      </c>
      <c r="B251" s="1">
        <v>9.2899999999999991</v>
      </c>
    </row>
    <row r="252" spans="1:2" x14ac:dyDescent="0.3">
      <c r="A252" s="1">
        <v>2000</v>
      </c>
      <c r="B252" s="1">
        <v>9.1999999999999993</v>
      </c>
    </row>
    <row r="253" spans="1:2" x14ac:dyDescent="0.3">
      <c r="A253" s="1">
        <v>2001</v>
      </c>
      <c r="B253" s="1">
        <v>9.41</v>
      </c>
    </row>
    <row r="254" spans="1:2" x14ac:dyDescent="0.3">
      <c r="A254" s="1">
        <v>2002</v>
      </c>
      <c r="B254" s="1">
        <v>9.57</v>
      </c>
    </row>
    <row r="255" spans="1:2" x14ac:dyDescent="0.3">
      <c r="A255" s="1">
        <v>2003</v>
      </c>
      <c r="B255" s="1">
        <v>9.5299999999999994</v>
      </c>
    </row>
    <row r="256" spans="1:2" x14ac:dyDescent="0.3">
      <c r="A256" s="1">
        <v>2004</v>
      </c>
      <c r="B256" s="1">
        <v>9.32</v>
      </c>
    </row>
    <row r="257" spans="1:2" x14ac:dyDescent="0.3">
      <c r="A257" s="1">
        <v>2005</v>
      </c>
      <c r="B257" s="1">
        <v>9.6999999999999993</v>
      </c>
    </row>
    <row r="258" spans="1:2" x14ac:dyDescent="0.3">
      <c r="A258" s="1">
        <v>2006</v>
      </c>
      <c r="B258" s="1">
        <v>9.5299999999999994</v>
      </c>
    </row>
    <row r="259" spans="1:2" x14ac:dyDescent="0.3">
      <c r="A259" s="1">
        <v>2007</v>
      </c>
      <c r="B259" s="1">
        <v>9.73</v>
      </c>
    </row>
    <row r="260" spans="1:2" x14ac:dyDescent="0.3">
      <c r="A260" s="1">
        <v>2008</v>
      </c>
      <c r="B260" s="1">
        <v>9.43</v>
      </c>
    </row>
    <row r="261" spans="1:2" x14ac:dyDescent="0.3">
      <c r="A261" s="1">
        <v>2009</v>
      </c>
      <c r="B261" s="1">
        <v>9.51</v>
      </c>
    </row>
    <row r="262" spans="1:2" x14ac:dyDescent="0.3">
      <c r="A262" s="1">
        <v>2010</v>
      </c>
      <c r="B262" s="1">
        <v>9.6999999999999993</v>
      </c>
    </row>
    <row r="263" spans="1:2" x14ac:dyDescent="0.3">
      <c r="A263" s="1">
        <v>2011</v>
      </c>
      <c r="B263" s="1">
        <v>9.52</v>
      </c>
    </row>
    <row r="264" spans="1:2" x14ac:dyDescent="0.3">
      <c r="A264" s="1">
        <v>2012</v>
      </c>
      <c r="B264" s="1">
        <v>9.51</v>
      </c>
    </row>
    <row r="265" spans="1:2" x14ac:dyDescent="0.3">
      <c r="A265" s="1">
        <v>2013</v>
      </c>
      <c r="B265" s="1">
        <v>9.61</v>
      </c>
    </row>
    <row r="266" spans="1:2" x14ac:dyDescent="0.3">
      <c r="A266" s="1">
        <v>2014</v>
      </c>
      <c r="B266" s="1">
        <v>9.57</v>
      </c>
    </row>
    <row r="267" spans="1:2" x14ac:dyDescent="0.3">
      <c r="A267" s="1">
        <v>2015</v>
      </c>
      <c r="B267" s="1">
        <v>9.83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F28B-38C0-435A-9B30-5795DA85C3C8}">
  <dimension ref="A1:D174"/>
  <sheetViews>
    <sheetView workbookViewId="0">
      <selection activeCell="D5" sqref="D5"/>
    </sheetView>
  </sheetViews>
  <sheetFormatPr defaultRowHeight="1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1841</v>
      </c>
      <c r="B2" s="1" t="s">
        <v>6</v>
      </c>
      <c r="C2" s="1" t="s">
        <v>7</v>
      </c>
      <c r="D2" s="1">
        <v>14.5</v>
      </c>
    </row>
    <row r="3" spans="1:4" x14ac:dyDescent="0.3">
      <c r="A3" s="1">
        <v>1842</v>
      </c>
      <c r="B3" s="1" t="s">
        <v>6</v>
      </c>
      <c r="C3" s="1" t="s">
        <v>7</v>
      </c>
      <c r="D3" s="1">
        <v>15.06</v>
      </c>
    </row>
    <row r="4" spans="1:4" x14ac:dyDescent="0.3">
      <c r="A4" s="1">
        <v>1843</v>
      </c>
      <c r="B4" s="1" t="s">
        <v>6</v>
      </c>
      <c r="C4" s="1" t="s">
        <v>7</v>
      </c>
      <c r="D4" s="1">
        <v>15.16</v>
      </c>
    </row>
    <row r="5" spans="1:4" x14ac:dyDescent="0.3">
      <c r="A5" s="1">
        <v>1844</v>
      </c>
      <c r="B5" s="1" t="s">
        <v>6</v>
      </c>
      <c r="C5" s="1" t="s">
        <v>7</v>
      </c>
      <c r="D5" s="1">
        <v>14.98</v>
      </c>
    </row>
    <row r="6" spans="1:4" x14ac:dyDescent="0.3">
      <c r="A6" s="1">
        <v>1845</v>
      </c>
      <c r="B6" s="1" t="s">
        <v>6</v>
      </c>
      <c r="C6" s="1" t="s">
        <v>7</v>
      </c>
      <c r="D6" s="1">
        <v>15.04</v>
      </c>
    </row>
    <row r="7" spans="1:4" x14ac:dyDescent="0.3">
      <c r="A7" s="1">
        <v>1846</v>
      </c>
      <c r="B7" s="1" t="s">
        <v>6</v>
      </c>
      <c r="C7" s="1" t="s">
        <v>7</v>
      </c>
      <c r="D7" s="1">
        <v>15.51</v>
      </c>
    </row>
    <row r="8" spans="1:4" x14ac:dyDescent="0.3">
      <c r="A8" s="1">
        <v>1847</v>
      </c>
      <c r="B8" s="1" t="s">
        <v>6</v>
      </c>
      <c r="C8" s="1" t="s">
        <v>7</v>
      </c>
      <c r="D8" s="1">
        <v>15.4</v>
      </c>
    </row>
    <row r="9" spans="1:4" x14ac:dyDescent="0.3">
      <c r="A9" s="1">
        <v>1848</v>
      </c>
      <c r="B9" s="1" t="s">
        <v>6</v>
      </c>
      <c r="C9" s="1" t="s">
        <v>7</v>
      </c>
      <c r="D9" s="1">
        <v>14.71</v>
      </c>
    </row>
    <row r="10" spans="1:4" x14ac:dyDescent="0.3">
      <c r="A10" s="1">
        <v>1849</v>
      </c>
      <c r="B10" s="1" t="s">
        <v>6</v>
      </c>
      <c r="C10" s="1" t="s">
        <v>7</v>
      </c>
      <c r="D10" s="1">
        <v>15.07</v>
      </c>
    </row>
    <row r="11" spans="1:4" x14ac:dyDescent="0.3">
      <c r="A11" s="1">
        <v>1850</v>
      </c>
      <c r="B11" s="1" t="s">
        <v>6</v>
      </c>
      <c r="C11" s="1" t="s">
        <v>7</v>
      </c>
      <c r="D11" s="1">
        <v>15.16</v>
      </c>
    </row>
    <row r="12" spans="1:4" x14ac:dyDescent="0.3">
      <c r="A12" s="1">
        <v>1851</v>
      </c>
      <c r="B12" s="1" t="s">
        <v>6</v>
      </c>
      <c r="C12" s="1" t="s">
        <v>7</v>
      </c>
      <c r="D12" s="1">
        <v>14.88</v>
      </c>
    </row>
    <row r="13" spans="1:4" x14ac:dyDescent="0.3">
      <c r="A13" s="1">
        <v>1852</v>
      </c>
      <c r="B13" s="1" t="s">
        <v>6</v>
      </c>
      <c r="C13" s="1" t="s">
        <v>7</v>
      </c>
      <c r="D13" s="1">
        <v>15.06</v>
      </c>
    </row>
    <row r="14" spans="1:4" x14ac:dyDescent="0.3">
      <c r="A14" s="1">
        <v>1853</v>
      </c>
      <c r="B14" s="1" t="s">
        <v>6</v>
      </c>
      <c r="C14" s="1" t="s">
        <v>7</v>
      </c>
      <c r="D14" s="1">
        <v>15.42</v>
      </c>
    </row>
    <row r="15" spans="1:4" x14ac:dyDescent="0.3">
      <c r="A15" s="1">
        <v>1854</v>
      </c>
      <c r="B15" s="1" t="s">
        <v>6</v>
      </c>
      <c r="C15" s="1" t="s">
        <v>7</v>
      </c>
      <c r="D15" s="1">
        <v>15.58</v>
      </c>
    </row>
    <row r="16" spans="1:4" x14ac:dyDescent="0.3">
      <c r="A16" s="1">
        <v>1855</v>
      </c>
      <c r="B16" s="1" t="s">
        <v>6</v>
      </c>
      <c r="C16" s="1" t="s">
        <v>7</v>
      </c>
      <c r="D16" s="1">
        <v>15.41</v>
      </c>
    </row>
    <row r="17" spans="1:4" x14ac:dyDescent="0.3">
      <c r="A17" s="1">
        <v>1856</v>
      </c>
      <c r="B17" s="1" t="s">
        <v>6</v>
      </c>
      <c r="C17" s="1" t="s">
        <v>7</v>
      </c>
      <c r="D17" s="1">
        <v>15.1</v>
      </c>
    </row>
    <row r="18" spans="1:4" x14ac:dyDescent="0.3">
      <c r="A18" s="1">
        <v>1857</v>
      </c>
      <c r="B18" s="1" t="s">
        <v>6</v>
      </c>
      <c r="C18" s="1" t="s">
        <v>7</v>
      </c>
      <c r="D18" s="1">
        <v>15.47</v>
      </c>
    </row>
    <row r="19" spans="1:4" x14ac:dyDescent="0.3">
      <c r="A19" s="1">
        <v>1858</v>
      </c>
      <c r="B19" s="1" t="s">
        <v>6</v>
      </c>
      <c r="C19" s="1" t="s">
        <v>7</v>
      </c>
      <c r="D19" s="1">
        <v>15.13</v>
      </c>
    </row>
    <row r="20" spans="1:4" x14ac:dyDescent="0.3">
      <c r="A20" s="1">
        <v>1859</v>
      </c>
      <c r="B20" s="1" t="s">
        <v>6</v>
      </c>
      <c r="C20" s="1" t="s">
        <v>7</v>
      </c>
      <c r="D20" s="1">
        <v>15.32</v>
      </c>
    </row>
    <row r="21" spans="1:4" x14ac:dyDescent="0.3">
      <c r="A21" s="1">
        <v>1860</v>
      </c>
      <c r="B21" s="1" t="s">
        <v>6</v>
      </c>
      <c r="C21" s="1" t="s">
        <v>7</v>
      </c>
      <c r="D21" s="1">
        <v>14.7</v>
      </c>
    </row>
    <row r="22" spans="1:4" x14ac:dyDescent="0.3">
      <c r="A22" s="1">
        <v>1861</v>
      </c>
      <c r="B22" s="1" t="s">
        <v>6</v>
      </c>
      <c r="C22" s="1" t="s">
        <v>7</v>
      </c>
      <c r="D22" s="1">
        <v>14.9</v>
      </c>
    </row>
    <row r="23" spans="1:4" x14ac:dyDescent="0.3">
      <c r="A23" s="1">
        <v>1862</v>
      </c>
      <c r="B23" s="1" t="s">
        <v>6</v>
      </c>
      <c r="C23" s="1" t="s">
        <v>7</v>
      </c>
      <c r="D23" s="1">
        <v>14.14</v>
      </c>
    </row>
    <row r="24" spans="1:4" x14ac:dyDescent="0.3">
      <c r="A24" s="1">
        <v>1863</v>
      </c>
      <c r="B24" s="1" t="s">
        <v>6</v>
      </c>
      <c r="C24" s="1" t="s">
        <v>7</v>
      </c>
      <c r="D24" s="1">
        <v>14.88</v>
      </c>
    </row>
    <row r="25" spans="1:4" x14ac:dyDescent="0.3">
      <c r="A25" s="1">
        <v>1864</v>
      </c>
      <c r="B25" s="1" t="s">
        <v>6</v>
      </c>
      <c r="C25" s="1" t="s">
        <v>7</v>
      </c>
      <c r="D25" s="1">
        <v>14.52</v>
      </c>
    </row>
    <row r="26" spans="1:4" x14ac:dyDescent="0.3">
      <c r="A26" s="1">
        <v>1865</v>
      </c>
      <c r="B26" s="1" t="s">
        <v>6</v>
      </c>
      <c r="C26" s="1" t="s">
        <v>7</v>
      </c>
      <c r="D26" s="1">
        <v>15.35</v>
      </c>
    </row>
    <row r="27" spans="1:4" x14ac:dyDescent="0.3">
      <c r="A27" s="1">
        <v>1866</v>
      </c>
      <c r="B27" s="1" t="s">
        <v>6</v>
      </c>
      <c r="C27" s="1" t="s">
        <v>7</v>
      </c>
      <c r="D27" s="1">
        <v>15.21</v>
      </c>
    </row>
    <row r="28" spans="1:4" x14ac:dyDescent="0.3">
      <c r="A28" s="1">
        <v>1867</v>
      </c>
      <c r="B28" s="1" t="s">
        <v>6</v>
      </c>
      <c r="C28" s="1" t="s">
        <v>7</v>
      </c>
      <c r="D28" s="1">
        <v>15.6</v>
      </c>
    </row>
    <row r="29" spans="1:4" x14ac:dyDescent="0.3">
      <c r="A29" s="1">
        <v>1868</v>
      </c>
      <c r="B29" s="1" t="s">
        <v>6</v>
      </c>
      <c r="C29" s="1" t="s">
        <v>7</v>
      </c>
      <c r="D29" s="1">
        <v>15.52</v>
      </c>
    </row>
    <row r="30" spans="1:4" x14ac:dyDescent="0.3">
      <c r="A30" s="1">
        <v>1869</v>
      </c>
      <c r="B30" s="1" t="s">
        <v>6</v>
      </c>
      <c r="C30" s="1" t="s">
        <v>7</v>
      </c>
      <c r="D30" s="1">
        <v>15.74</v>
      </c>
    </row>
    <row r="31" spans="1:4" x14ac:dyDescent="0.3">
      <c r="A31" s="1">
        <v>1870</v>
      </c>
      <c r="B31" s="1" t="s">
        <v>6</v>
      </c>
      <c r="C31" s="1" t="s">
        <v>7</v>
      </c>
      <c r="D31" s="1">
        <v>15.59</v>
      </c>
    </row>
    <row r="32" spans="1:4" x14ac:dyDescent="0.3">
      <c r="A32" s="1">
        <v>1871</v>
      </c>
      <c r="B32" s="1" t="s">
        <v>6</v>
      </c>
      <c r="C32" s="1" t="s">
        <v>7</v>
      </c>
      <c r="D32" s="1">
        <v>15.88</v>
      </c>
    </row>
    <row r="33" spans="1:4" x14ac:dyDescent="0.3">
      <c r="A33" s="1">
        <v>1872</v>
      </c>
      <c r="B33" s="1" t="s">
        <v>6</v>
      </c>
      <c r="C33" s="1" t="s">
        <v>7</v>
      </c>
      <c r="D33" s="1">
        <v>15.73</v>
      </c>
    </row>
    <row r="34" spans="1:4" x14ac:dyDescent="0.3">
      <c r="A34" s="1">
        <v>1873</v>
      </c>
      <c r="B34" s="1" t="s">
        <v>6</v>
      </c>
      <c r="C34" s="1" t="s">
        <v>7</v>
      </c>
      <c r="D34" s="1">
        <v>15.41</v>
      </c>
    </row>
    <row r="35" spans="1:4" x14ac:dyDescent="0.3">
      <c r="A35" s="1">
        <v>1874</v>
      </c>
      <c r="B35" s="1" t="s">
        <v>6</v>
      </c>
      <c r="C35" s="1" t="s">
        <v>7</v>
      </c>
      <c r="D35" s="1">
        <v>15.36</v>
      </c>
    </row>
    <row r="36" spans="1:4" x14ac:dyDescent="0.3">
      <c r="A36" s="1">
        <v>1875</v>
      </c>
      <c r="B36" s="1" t="s">
        <v>6</v>
      </c>
      <c r="C36" s="1" t="s">
        <v>7</v>
      </c>
      <c r="D36" s="1">
        <v>15.18</v>
      </c>
    </row>
    <row r="37" spans="1:4" x14ac:dyDescent="0.3">
      <c r="A37" s="1">
        <v>1876</v>
      </c>
      <c r="B37" s="1" t="s">
        <v>6</v>
      </c>
      <c r="C37" s="1" t="s">
        <v>7</v>
      </c>
      <c r="D37" s="1">
        <v>15.28</v>
      </c>
    </row>
    <row r="38" spans="1:4" x14ac:dyDescent="0.3">
      <c r="A38" s="1">
        <v>1877</v>
      </c>
      <c r="B38" s="1" t="s">
        <v>6</v>
      </c>
      <c r="C38" s="1" t="s">
        <v>7</v>
      </c>
      <c r="D38" s="1">
        <v>15.07</v>
      </c>
    </row>
    <row r="39" spans="1:4" x14ac:dyDescent="0.3">
      <c r="A39" s="1">
        <v>1878</v>
      </c>
      <c r="B39" s="1" t="s">
        <v>6</v>
      </c>
      <c r="C39" s="1" t="s">
        <v>7</v>
      </c>
      <c r="D39" s="1">
        <v>15.11</v>
      </c>
    </row>
    <row r="40" spans="1:4" x14ac:dyDescent="0.3">
      <c r="A40" s="1">
        <v>1879</v>
      </c>
      <c r="B40" s="1" t="s">
        <v>6</v>
      </c>
      <c r="C40" s="1" t="s">
        <v>7</v>
      </c>
      <c r="D40" s="1">
        <v>15.72</v>
      </c>
    </row>
    <row r="41" spans="1:4" x14ac:dyDescent="0.3">
      <c r="A41" s="1">
        <v>1880</v>
      </c>
      <c r="B41" s="1" t="s">
        <v>6</v>
      </c>
      <c r="C41" s="1" t="s">
        <v>7</v>
      </c>
      <c r="D41" s="1">
        <v>14.88</v>
      </c>
    </row>
    <row r="42" spans="1:4" x14ac:dyDescent="0.3">
      <c r="A42" s="1">
        <v>1881</v>
      </c>
      <c r="B42" s="1" t="s">
        <v>6</v>
      </c>
      <c r="C42" s="1" t="s">
        <v>7</v>
      </c>
      <c r="D42" s="1">
        <v>15.27</v>
      </c>
    </row>
    <row r="43" spans="1:4" x14ac:dyDescent="0.3">
      <c r="A43" s="1">
        <v>1882</v>
      </c>
      <c r="B43" s="1" t="s">
        <v>6</v>
      </c>
      <c r="C43" s="1" t="s">
        <v>7</v>
      </c>
      <c r="D43" s="1">
        <v>15.16</v>
      </c>
    </row>
    <row r="44" spans="1:4" x14ac:dyDescent="0.3">
      <c r="A44" s="1">
        <v>1883</v>
      </c>
      <c r="B44" s="1" t="s">
        <v>6</v>
      </c>
      <c r="C44" s="1" t="s">
        <v>7</v>
      </c>
      <c r="D44" s="1">
        <v>15</v>
      </c>
    </row>
    <row r="45" spans="1:4" x14ac:dyDescent="0.3">
      <c r="A45" s="1">
        <v>1884</v>
      </c>
      <c r="B45" s="1" t="s">
        <v>6</v>
      </c>
      <c r="C45" s="1" t="s">
        <v>7</v>
      </c>
      <c r="D45" s="1">
        <v>14.55</v>
      </c>
    </row>
    <row r="46" spans="1:4" x14ac:dyDescent="0.3">
      <c r="A46" s="1">
        <v>1885</v>
      </c>
      <c r="B46" s="1" t="s">
        <v>6</v>
      </c>
      <c r="C46" s="1" t="s">
        <v>7</v>
      </c>
      <c r="D46" s="1">
        <v>14.56</v>
      </c>
    </row>
    <row r="47" spans="1:4" x14ac:dyDescent="0.3">
      <c r="A47" s="1">
        <v>1886</v>
      </c>
      <c r="B47" s="1" t="s">
        <v>6</v>
      </c>
      <c r="C47" s="1" t="s">
        <v>7</v>
      </c>
      <c r="D47" s="1">
        <v>14.7</v>
      </c>
    </row>
    <row r="48" spans="1:4" x14ac:dyDescent="0.3">
      <c r="A48" s="1">
        <v>1887</v>
      </c>
      <c r="B48" s="1" t="s">
        <v>6</v>
      </c>
      <c r="C48" s="1" t="s">
        <v>7</v>
      </c>
      <c r="D48" s="1">
        <v>15.22</v>
      </c>
    </row>
    <row r="49" spans="1:4" x14ac:dyDescent="0.3">
      <c r="A49" s="1">
        <v>1888</v>
      </c>
      <c r="B49" s="1" t="s">
        <v>6</v>
      </c>
      <c r="C49" s="1" t="s">
        <v>7</v>
      </c>
      <c r="D49" s="1">
        <v>15.44</v>
      </c>
    </row>
    <row r="50" spans="1:4" x14ac:dyDescent="0.3">
      <c r="A50" s="1">
        <v>1889</v>
      </c>
      <c r="B50" s="1" t="s">
        <v>6</v>
      </c>
      <c r="C50" s="1" t="s">
        <v>7</v>
      </c>
      <c r="D50" s="1">
        <v>15</v>
      </c>
    </row>
    <row r="51" spans="1:4" x14ac:dyDescent="0.3">
      <c r="A51" s="1">
        <v>1890</v>
      </c>
      <c r="B51" s="1" t="s">
        <v>6</v>
      </c>
      <c r="C51" s="1" t="s">
        <v>7</v>
      </c>
      <c r="D51" s="1">
        <v>15.77</v>
      </c>
    </row>
    <row r="52" spans="1:4" x14ac:dyDescent="0.3">
      <c r="A52" s="1">
        <v>1891</v>
      </c>
      <c r="B52" s="1" t="s">
        <v>6</v>
      </c>
      <c r="C52" s="1" t="s">
        <v>7</v>
      </c>
      <c r="D52" s="1">
        <v>15.4</v>
      </c>
    </row>
    <row r="53" spans="1:4" x14ac:dyDescent="0.3">
      <c r="A53" s="1">
        <v>1892</v>
      </c>
      <c r="B53" s="1" t="s">
        <v>6</v>
      </c>
      <c r="C53" s="1" t="s">
        <v>7</v>
      </c>
      <c r="D53" s="1">
        <v>15.09</v>
      </c>
    </row>
    <row r="54" spans="1:4" x14ac:dyDescent="0.3">
      <c r="A54" s="1">
        <v>1893</v>
      </c>
      <c r="B54" s="1" t="s">
        <v>6</v>
      </c>
      <c r="C54" s="1" t="s">
        <v>7</v>
      </c>
      <c r="D54" s="1">
        <v>14.77</v>
      </c>
    </row>
    <row r="55" spans="1:4" x14ac:dyDescent="0.3">
      <c r="A55" s="1">
        <v>1894</v>
      </c>
      <c r="B55" s="1" t="s">
        <v>6</v>
      </c>
      <c r="C55" s="1" t="s">
        <v>7</v>
      </c>
      <c r="D55" s="1">
        <v>15.75</v>
      </c>
    </row>
    <row r="56" spans="1:4" x14ac:dyDescent="0.3">
      <c r="A56" s="1">
        <v>1895</v>
      </c>
      <c r="B56" s="1" t="s">
        <v>6</v>
      </c>
      <c r="C56" s="1" t="s">
        <v>7</v>
      </c>
      <c r="D56" s="1">
        <v>14.89</v>
      </c>
    </row>
    <row r="57" spans="1:4" x14ac:dyDescent="0.3">
      <c r="A57" s="1">
        <v>1896</v>
      </c>
      <c r="B57" s="1" t="s">
        <v>6</v>
      </c>
      <c r="C57" s="1" t="s">
        <v>7</v>
      </c>
      <c r="D57" s="1">
        <v>15.34</v>
      </c>
    </row>
    <row r="58" spans="1:4" x14ac:dyDescent="0.3">
      <c r="A58" s="1">
        <v>1897</v>
      </c>
      <c r="B58" s="1" t="s">
        <v>6</v>
      </c>
      <c r="C58" s="1" t="s">
        <v>7</v>
      </c>
      <c r="D58" s="1">
        <v>15.23</v>
      </c>
    </row>
    <row r="59" spans="1:4" x14ac:dyDescent="0.3">
      <c r="A59" s="1">
        <v>1898</v>
      </c>
      <c r="B59" s="1" t="s">
        <v>6</v>
      </c>
      <c r="C59" s="1" t="s">
        <v>7</v>
      </c>
      <c r="D59" s="1">
        <v>15.93</v>
      </c>
    </row>
    <row r="60" spans="1:4" x14ac:dyDescent="0.3">
      <c r="A60" s="1">
        <v>1899</v>
      </c>
      <c r="B60" s="1" t="s">
        <v>6</v>
      </c>
      <c r="C60" s="1" t="s">
        <v>7</v>
      </c>
      <c r="D60" s="1">
        <v>15.53</v>
      </c>
    </row>
    <row r="61" spans="1:4" x14ac:dyDescent="0.3">
      <c r="A61" s="1">
        <v>1900</v>
      </c>
      <c r="B61" s="1" t="s">
        <v>6</v>
      </c>
      <c r="C61" s="1" t="s">
        <v>7</v>
      </c>
      <c r="D61" s="1">
        <v>15.39</v>
      </c>
    </row>
    <row r="62" spans="1:4" x14ac:dyDescent="0.3">
      <c r="A62" s="1">
        <v>1901</v>
      </c>
      <c r="B62" s="1" t="s">
        <v>6</v>
      </c>
      <c r="C62" s="1" t="s">
        <v>7</v>
      </c>
      <c r="D62" s="1">
        <v>14.98</v>
      </c>
    </row>
    <row r="63" spans="1:4" x14ac:dyDescent="0.3">
      <c r="A63" s="1">
        <v>1902</v>
      </c>
      <c r="B63" s="1" t="s">
        <v>6</v>
      </c>
      <c r="C63" s="1" t="s">
        <v>7</v>
      </c>
      <c r="D63" s="1">
        <v>15.95</v>
      </c>
    </row>
    <row r="64" spans="1:4" x14ac:dyDescent="0.3">
      <c r="A64" s="1">
        <v>1903</v>
      </c>
      <c r="B64" s="1" t="s">
        <v>6</v>
      </c>
      <c r="C64" s="1" t="s">
        <v>7</v>
      </c>
      <c r="D64" s="1">
        <v>15.21</v>
      </c>
    </row>
    <row r="65" spans="1:4" x14ac:dyDescent="0.3">
      <c r="A65" s="1">
        <v>1904</v>
      </c>
      <c r="B65" s="1" t="s">
        <v>6</v>
      </c>
      <c r="C65" s="1" t="s">
        <v>7</v>
      </c>
      <c r="D65" s="1">
        <v>15.3</v>
      </c>
    </row>
    <row r="66" spans="1:4" x14ac:dyDescent="0.3">
      <c r="A66" s="1">
        <v>1905</v>
      </c>
      <c r="B66" s="1" t="s">
        <v>6</v>
      </c>
      <c r="C66" s="1" t="s">
        <v>7</v>
      </c>
      <c r="D66" s="1">
        <v>14.98</v>
      </c>
    </row>
    <row r="67" spans="1:4" x14ac:dyDescent="0.3">
      <c r="A67" s="1">
        <v>1906</v>
      </c>
      <c r="B67" s="1" t="s">
        <v>6</v>
      </c>
      <c r="C67" s="1" t="s">
        <v>7</v>
      </c>
      <c r="D67" s="1">
        <v>15.03</v>
      </c>
    </row>
    <row r="68" spans="1:4" x14ac:dyDescent="0.3">
      <c r="A68" s="1">
        <v>1907</v>
      </c>
      <c r="B68" s="1" t="s">
        <v>6</v>
      </c>
      <c r="C68" s="1" t="s">
        <v>7</v>
      </c>
      <c r="D68" s="1">
        <v>15.26</v>
      </c>
    </row>
    <row r="69" spans="1:4" x14ac:dyDescent="0.3">
      <c r="A69" s="1">
        <v>1908</v>
      </c>
      <c r="B69" s="1" t="s">
        <v>6</v>
      </c>
      <c r="C69" s="1" t="s">
        <v>7</v>
      </c>
      <c r="D69" s="1">
        <v>15.36</v>
      </c>
    </row>
    <row r="70" spans="1:4" x14ac:dyDescent="0.3">
      <c r="A70" s="1">
        <v>1909</v>
      </c>
      <c r="B70" s="1" t="s">
        <v>6</v>
      </c>
      <c r="C70" s="1" t="s">
        <v>7</v>
      </c>
      <c r="D70" s="1">
        <v>15.48</v>
      </c>
    </row>
    <row r="71" spans="1:4" x14ac:dyDescent="0.3">
      <c r="A71" s="1">
        <v>1910</v>
      </c>
      <c r="B71" s="1" t="s">
        <v>6</v>
      </c>
      <c r="C71" s="1" t="s">
        <v>7</v>
      </c>
      <c r="D71" s="1">
        <v>14.83</v>
      </c>
    </row>
    <row r="72" spans="1:4" x14ac:dyDescent="0.3">
      <c r="A72" s="1">
        <v>1911</v>
      </c>
      <c r="B72" s="1" t="s">
        <v>6</v>
      </c>
      <c r="C72" s="1" t="s">
        <v>7</v>
      </c>
      <c r="D72" s="1">
        <v>15.02</v>
      </c>
    </row>
    <row r="73" spans="1:4" x14ac:dyDescent="0.3">
      <c r="A73" s="1">
        <v>1912</v>
      </c>
      <c r="B73" s="1" t="s">
        <v>6</v>
      </c>
      <c r="C73" s="1" t="s">
        <v>7</v>
      </c>
      <c r="D73" s="1">
        <v>15.22</v>
      </c>
    </row>
    <row r="74" spans="1:4" x14ac:dyDescent="0.3">
      <c r="A74" s="1">
        <v>1913</v>
      </c>
      <c r="B74" s="1" t="s">
        <v>6</v>
      </c>
      <c r="C74" s="1" t="s">
        <v>7</v>
      </c>
      <c r="D74" s="1">
        <v>15.05</v>
      </c>
    </row>
    <row r="75" spans="1:4" x14ac:dyDescent="0.3">
      <c r="A75" s="1">
        <v>1914</v>
      </c>
      <c r="B75" s="1" t="s">
        <v>6</v>
      </c>
      <c r="C75" s="1" t="s">
        <v>7</v>
      </c>
      <c r="D75" s="1">
        <v>16.13</v>
      </c>
    </row>
    <row r="76" spans="1:4" x14ac:dyDescent="0.3">
      <c r="A76" s="1">
        <v>1915</v>
      </c>
      <c r="B76" s="1" t="s">
        <v>6</v>
      </c>
      <c r="C76" s="1" t="s">
        <v>7</v>
      </c>
      <c r="D76" s="1">
        <v>15.63</v>
      </c>
    </row>
    <row r="77" spans="1:4" x14ac:dyDescent="0.3">
      <c r="A77" s="1">
        <v>1916</v>
      </c>
      <c r="B77" s="1" t="s">
        <v>6</v>
      </c>
      <c r="C77" s="1" t="s">
        <v>7</v>
      </c>
      <c r="D77" s="1">
        <v>15.19</v>
      </c>
    </row>
    <row r="78" spans="1:4" x14ac:dyDescent="0.3">
      <c r="A78" s="1">
        <v>1917</v>
      </c>
      <c r="B78" s="1" t="s">
        <v>6</v>
      </c>
      <c r="C78" s="1" t="s">
        <v>7</v>
      </c>
      <c r="D78" s="1">
        <v>14.85</v>
      </c>
    </row>
    <row r="79" spans="1:4" x14ac:dyDescent="0.3">
      <c r="A79" s="1">
        <v>1918</v>
      </c>
      <c r="B79" s="1" t="s">
        <v>6</v>
      </c>
      <c r="C79" s="1" t="s">
        <v>7</v>
      </c>
      <c r="D79" s="1">
        <v>15.13</v>
      </c>
    </row>
    <row r="80" spans="1:4" x14ac:dyDescent="0.3">
      <c r="A80" s="1">
        <v>1919</v>
      </c>
      <c r="B80" s="1" t="s">
        <v>6</v>
      </c>
      <c r="C80" s="1" t="s">
        <v>7</v>
      </c>
      <c r="D80" s="1">
        <v>15.6</v>
      </c>
    </row>
    <row r="81" spans="1:4" x14ac:dyDescent="0.3">
      <c r="A81" s="1">
        <v>1920</v>
      </c>
      <c r="B81" s="1" t="s">
        <v>6</v>
      </c>
      <c r="C81" s="1" t="s">
        <v>7</v>
      </c>
      <c r="D81" s="1">
        <v>15.61</v>
      </c>
    </row>
    <row r="82" spans="1:4" x14ac:dyDescent="0.3">
      <c r="A82" s="1">
        <v>1921</v>
      </c>
      <c r="B82" s="1" t="s">
        <v>6</v>
      </c>
      <c r="C82" s="1" t="s">
        <v>7</v>
      </c>
      <c r="D82" s="1">
        <v>15.19</v>
      </c>
    </row>
    <row r="83" spans="1:4" x14ac:dyDescent="0.3">
      <c r="A83" s="1">
        <v>1922</v>
      </c>
      <c r="B83" s="1" t="s">
        <v>6</v>
      </c>
      <c r="C83" s="1" t="s">
        <v>7</v>
      </c>
      <c r="D83" s="1">
        <v>15.72</v>
      </c>
    </row>
    <row r="84" spans="1:4" x14ac:dyDescent="0.3">
      <c r="A84" s="1">
        <v>1923</v>
      </c>
      <c r="B84" s="1" t="s">
        <v>6</v>
      </c>
      <c r="C84" s="1" t="s">
        <v>7</v>
      </c>
      <c r="D84" s="1">
        <v>15.58</v>
      </c>
    </row>
    <row r="85" spans="1:4" x14ac:dyDescent="0.3">
      <c r="A85" s="1">
        <v>1924</v>
      </c>
      <c r="B85" s="1" t="s">
        <v>6</v>
      </c>
      <c r="C85" s="1" t="s">
        <v>7</v>
      </c>
      <c r="D85" s="1">
        <v>15.41</v>
      </c>
    </row>
    <row r="86" spans="1:4" x14ac:dyDescent="0.3">
      <c r="A86" s="1">
        <v>1925</v>
      </c>
      <c r="B86" s="1" t="s">
        <v>6</v>
      </c>
      <c r="C86" s="1" t="s">
        <v>7</v>
      </c>
      <c r="D86" s="1">
        <v>15.43</v>
      </c>
    </row>
    <row r="87" spans="1:4" x14ac:dyDescent="0.3">
      <c r="A87" s="1">
        <v>1926</v>
      </c>
      <c r="B87" s="1" t="s">
        <v>6</v>
      </c>
      <c r="C87" s="1" t="s">
        <v>7</v>
      </c>
      <c r="D87" s="1">
        <v>15.69</v>
      </c>
    </row>
    <row r="88" spans="1:4" x14ac:dyDescent="0.3">
      <c r="A88" s="1">
        <v>1927</v>
      </c>
      <c r="B88" s="1" t="s">
        <v>6</v>
      </c>
      <c r="C88" s="1" t="s">
        <v>7</v>
      </c>
      <c r="D88" s="1">
        <v>15.93</v>
      </c>
    </row>
    <row r="89" spans="1:4" x14ac:dyDescent="0.3">
      <c r="A89" s="1">
        <v>1928</v>
      </c>
      <c r="B89" s="1" t="s">
        <v>6</v>
      </c>
      <c r="C89" s="1" t="s">
        <v>7</v>
      </c>
      <c r="D89" s="1">
        <v>15.9</v>
      </c>
    </row>
    <row r="90" spans="1:4" x14ac:dyDescent="0.3">
      <c r="A90" s="1">
        <v>1929</v>
      </c>
      <c r="B90" s="1" t="s">
        <v>6</v>
      </c>
      <c r="C90" s="1" t="s">
        <v>7</v>
      </c>
      <c r="D90" s="1">
        <v>15.55</v>
      </c>
    </row>
    <row r="91" spans="1:4" x14ac:dyDescent="0.3">
      <c r="A91" s="1">
        <v>1930</v>
      </c>
      <c r="B91" s="1" t="s">
        <v>6</v>
      </c>
      <c r="C91" s="1" t="s">
        <v>7</v>
      </c>
      <c r="D91" s="1">
        <v>15.52</v>
      </c>
    </row>
    <row r="92" spans="1:4" x14ac:dyDescent="0.3">
      <c r="A92" s="1">
        <v>1931</v>
      </c>
      <c r="B92" s="1" t="s">
        <v>6</v>
      </c>
      <c r="C92" s="1" t="s">
        <v>7</v>
      </c>
      <c r="D92" s="1">
        <v>15.19</v>
      </c>
    </row>
    <row r="93" spans="1:4" x14ac:dyDescent="0.3">
      <c r="A93" s="1">
        <v>1932</v>
      </c>
      <c r="B93" s="1" t="s">
        <v>6</v>
      </c>
      <c r="C93" s="1" t="s">
        <v>7</v>
      </c>
      <c r="D93" s="1">
        <v>15.67</v>
      </c>
    </row>
    <row r="94" spans="1:4" x14ac:dyDescent="0.3">
      <c r="A94" s="1">
        <v>1933</v>
      </c>
      <c r="B94" s="1" t="s">
        <v>6</v>
      </c>
      <c r="C94" s="1" t="s">
        <v>7</v>
      </c>
      <c r="D94" s="1">
        <v>15.43</v>
      </c>
    </row>
    <row r="95" spans="1:4" x14ac:dyDescent="0.3">
      <c r="A95" s="1">
        <v>1934</v>
      </c>
      <c r="B95" s="1" t="s">
        <v>6</v>
      </c>
      <c r="C95" s="1" t="s">
        <v>7</v>
      </c>
      <c r="D95" s="1">
        <v>15.56</v>
      </c>
    </row>
    <row r="96" spans="1:4" x14ac:dyDescent="0.3">
      <c r="A96" s="1">
        <v>1935</v>
      </c>
      <c r="B96" s="1" t="s">
        <v>6</v>
      </c>
      <c r="C96" s="1" t="s">
        <v>7</v>
      </c>
      <c r="D96" s="1">
        <v>16.04</v>
      </c>
    </row>
    <row r="97" spans="1:4" x14ac:dyDescent="0.3">
      <c r="A97" s="1">
        <v>1936</v>
      </c>
      <c r="B97" s="1" t="s">
        <v>6</v>
      </c>
      <c r="C97" s="1" t="s">
        <v>7</v>
      </c>
      <c r="D97" s="1">
        <v>15.05</v>
      </c>
    </row>
    <row r="98" spans="1:4" x14ac:dyDescent="0.3">
      <c r="A98" s="1">
        <v>1937</v>
      </c>
      <c r="B98" s="1" t="s">
        <v>6</v>
      </c>
      <c r="C98" s="1" t="s">
        <v>7</v>
      </c>
      <c r="D98" s="1">
        <v>15.7</v>
      </c>
    </row>
    <row r="99" spans="1:4" x14ac:dyDescent="0.3">
      <c r="A99" s="1">
        <v>1938</v>
      </c>
      <c r="B99" s="1" t="s">
        <v>6</v>
      </c>
      <c r="C99" s="1" t="s">
        <v>7</v>
      </c>
      <c r="D99" s="1">
        <v>16.059999999999999</v>
      </c>
    </row>
    <row r="100" spans="1:4" x14ac:dyDescent="0.3">
      <c r="A100" s="1">
        <v>1939</v>
      </c>
      <c r="B100" s="1" t="s">
        <v>6</v>
      </c>
      <c r="C100" s="1" t="s">
        <v>7</v>
      </c>
      <c r="D100" s="1">
        <v>15.79</v>
      </c>
    </row>
    <row r="101" spans="1:4" x14ac:dyDescent="0.3">
      <c r="A101" s="1">
        <v>1940</v>
      </c>
      <c r="B101" s="1" t="s">
        <v>6</v>
      </c>
      <c r="C101" s="1" t="s">
        <v>7</v>
      </c>
      <c r="D101" s="1">
        <v>15.97</v>
      </c>
    </row>
    <row r="102" spans="1:4" x14ac:dyDescent="0.3">
      <c r="A102" s="1">
        <v>1941</v>
      </c>
      <c r="B102" s="1" t="s">
        <v>6</v>
      </c>
      <c r="C102" s="1" t="s">
        <v>7</v>
      </c>
      <c r="D102" s="1">
        <v>16.12</v>
      </c>
    </row>
    <row r="103" spans="1:4" x14ac:dyDescent="0.3">
      <c r="A103" s="1">
        <v>1942</v>
      </c>
      <c r="B103" s="1" t="s">
        <v>6</v>
      </c>
      <c r="C103" s="1" t="s">
        <v>7</v>
      </c>
      <c r="D103" s="1">
        <v>15.9</v>
      </c>
    </row>
    <row r="104" spans="1:4" x14ac:dyDescent="0.3">
      <c r="A104" s="1">
        <v>1943</v>
      </c>
      <c r="B104" s="1" t="s">
        <v>6</v>
      </c>
      <c r="C104" s="1" t="s">
        <v>7</v>
      </c>
      <c r="D104" s="1">
        <v>15.7</v>
      </c>
    </row>
    <row r="105" spans="1:4" x14ac:dyDescent="0.3">
      <c r="A105" s="1">
        <v>1944</v>
      </c>
      <c r="B105" s="1" t="s">
        <v>6</v>
      </c>
      <c r="C105" s="1" t="s">
        <v>7</v>
      </c>
      <c r="D105" s="1">
        <v>15.8</v>
      </c>
    </row>
    <row r="106" spans="1:4" x14ac:dyDescent="0.3">
      <c r="A106" s="1">
        <v>1945</v>
      </c>
      <c r="B106" s="1" t="s">
        <v>6</v>
      </c>
      <c r="C106" s="1" t="s">
        <v>7</v>
      </c>
      <c r="D106" s="1">
        <v>15.71</v>
      </c>
    </row>
    <row r="107" spans="1:4" x14ac:dyDescent="0.3">
      <c r="A107" s="1">
        <v>1946</v>
      </c>
      <c r="B107" s="1" t="s">
        <v>6</v>
      </c>
      <c r="C107" s="1" t="s">
        <v>7</v>
      </c>
      <c r="D107" s="1">
        <v>16.41</v>
      </c>
    </row>
    <row r="108" spans="1:4" x14ac:dyDescent="0.3">
      <c r="A108" s="1">
        <v>1947</v>
      </c>
      <c r="B108" s="1" t="s">
        <v>6</v>
      </c>
      <c r="C108" s="1" t="s">
        <v>7</v>
      </c>
      <c r="D108" s="1">
        <v>15.71</v>
      </c>
    </row>
    <row r="109" spans="1:4" x14ac:dyDescent="0.3">
      <c r="A109" s="1">
        <v>1948</v>
      </c>
      <c r="B109" s="1" t="s">
        <v>6</v>
      </c>
      <c r="C109" s="1" t="s">
        <v>7</v>
      </c>
      <c r="D109" s="1">
        <v>16.09</v>
      </c>
    </row>
    <row r="110" spans="1:4" x14ac:dyDescent="0.3">
      <c r="A110" s="1">
        <v>1949</v>
      </c>
      <c r="B110" s="1" t="s">
        <v>6</v>
      </c>
      <c r="C110" s="1" t="s">
        <v>7</v>
      </c>
      <c r="D110" s="1">
        <v>16.16</v>
      </c>
    </row>
    <row r="111" spans="1:4" x14ac:dyDescent="0.3">
      <c r="A111" s="1">
        <v>1950</v>
      </c>
      <c r="B111" s="1" t="s">
        <v>6</v>
      </c>
      <c r="C111" s="1" t="s">
        <v>7</v>
      </c>
      <c r="D111" s="1">
        <v>15.97</v>
      </c>
    </row>
    <row r="112" spans="1:4" x14ac:dyDescent="0.3">
      <c r="A112" s="1">
        <v>1951</v>
      </c>
      <c r="B112" s="1" t="s">
        <v>6</v>
      </c>
      <c r="C112" s="1" t="s">
        <v>7</v>
      </c>
      <c r="D112" s="1">
        <v>15.86</v>
      </c>
    </row>
    <row r="113" spans="1:4" x14ac:dyDescent="0.3">
      <c r="A113" s="1">
        <v>1952</v>
      </c>
      <c r="B113" s="1" t="s">
        <v>6</v>
      </c>
      <c r="C113" s="1" t="s">
        <v>7</v>
      </c>
      <c r="D113" s="1">
        <v>15.58</v>
      </c>
    </row>
    <row r="114" spans="1:4" x14ac:dyDescent="0.3">
      <c r="A114" s="1">
        <v>1953</v>
      </c>
      <c r="B114" s="1" t="s">
        <v>6</v>
      </c>
      <c r="C114" s="1" t="s">
        <v>7</v>
      </c>
      <c r="D114" s="1">
        <v>16.670000000000002</v>
      </c>
    </row>
    <row r="115" spans="1:4" x14ac:dyDescent="0.3">
      <c r="A115" s="1">
        <v>1954</v>
      </c>
      <c r="B115" s="1" t="s">
        <v>6</v>
      </c>
      <c r="C115" s="1" t="s">
        <v>7</v>
      </c>
      <c r="D115" s="1">
        <v>15.4</v>
      </c>
    </row>
    <row r="116" spans="1:4" x14ac:dyDescent="0.3">
      <c r="A116" s="1">
        <v>1955</v>
      </c>
      <c r="B116" s="1" t="s">
        <v>6</v>
      </c>
      <c r="C116" s="1" t="s">
        <v>7</v>
      </c>
      <c r="D116" s="1">
        <v>15.68</v>
      </c>
    </row>
    <row r="117" spans="1:4" x14ac:dyDescent="0.3">
      <c r="A117" s="1">
        <v>1956</v>
      </c>
      <c r="B117" s="1" t="s">
        <v>6</v>
      </c>
      <c r="C117" s="1" t="s">
        <v>7</v>
      </c>
      <c r="D117" s="1">
        <v>15.18</v>
      </c>
    </row>
    <row r="118" spans="1:4" x14ac:dyDescent="0.3">
      <c r="A118" s="1">
        <v>1957</v>
      </c>
      <c r="B118" s="1" t="s">
        <v>6</v>
      </c>
      <c r="C118" s="1" t="s">
        <v>7</v>
      </c>
      <c r="D118" s="1">
        <v>15.18</v>
      </c>
    </row>
    <row r="119" spans="1:4" x14ac:dyDescent="0.3">
      <c r="A119" s="1">
        <v>1958</v>
      </c>
      <c r="B119" s="1" t="s">
        <v>6</v>
      </c>
      <c r="C119" s="1" t="s">
        <v>7</v>
      </c>
      <c r="D119" s="1">
        <v>15.68</v>
      </c>
    </row>
    <row r="120" spans="1:4" x14ac:dyDescent="0.3">
      <c r="A120" s="1">
        <v>1959</v>
      </c>
      <c r="B120" s="1" t="s">
        <v>6</v>
      </c>
      <c r="C120" s="1" t="s">
        <v>7</v>
      </c>
      <c r="D120" s="1">
        <v>16.100000000000001</v>
      </c>
    </row>
    <row r="121" spans="1:4" x14ac:dyDescent="0.3">
      <c r="A121" s="1">
        <v>1960</v>
      </c>
      <c r="B121" s="1" t="s">
        <v>6</v>
      </c>
      <c r="C121" s="1" t="s">
        <v>7</v>
      </c>
      <c r="D121" s="1">
        <v>16.100000000000001</v>
      </c>
    </row>
    <row r="122" spans="1:4" x14ac:dyDescent="0.3">
      <c r="A122" s="1">
        <v>1961</v>
      </c>
      <c r="B122" s="1" t="s">
        <v>6</v>
      </c>
      <c r="C122" s="1" t="s">
        <v>7</v>
      </c>
      <c r="D122" s="1">
        <v>16.690000000000001</v>
      </c>
    </row>
    <row r="123" spans="1:4" x14ac:dyDescent="0.3">
      <c r="A123" s="1">
        <v>1962</v>
      </c>
      <c r="B123" s="1" t="s">
        <v>6</v>
      </c>
      <c r="C123" s="1" t="s">
        <v>7</v>
      </c>
      <c r="D123" s="1">
        <v>15.84</v>
      </c>
    </row>
    <row r="124" spans="1:4" x14ac:dyDescent="0.3">
      <c r="A124" s="1">
        <v>1963</v>
      </c>
      <c r="B124" s="1" t="s">
        <v>6</v>
      </c>
      <c r="C124" s="1" t="s">
        <v>7</v>
      </c>
      <c r="D124" s="1">
        <v>15.86</v>
      </c>
    </row>
    <row r="125" spans="1:4" x14ac:dyDescent="0.3">
      <c r="A125" s="1">
        <v>1964</v>
      </c>
      <c r="B125" s="1" t="s">
        <v>6</v>
      </c>
      <c r="C125" s="1" t="s">
        <v>7</v>
      </c>
      <c r="D125" s="1">
        <v>16.12</v>
      </c>
    </row>
    <row r="126" spans="1:4" x14ac:dyDescent="0.3">
      <c r="A126" s="1">
        <v>1965</v>
      </c>
      <c r="B126" s="1" t="s">
        <v>6</v>
      </c>
      <c r="C126" s="1" t="s">
        <v>7</v>
      </c>
      <c r="D126" s="1">
        <v>15.73</v>
      </c>
    </row>
    <row r="127" spans="1:4" x14ac:dyDescent="0.3">
      <c r="A127" s="1">
        <v>1966</v>
      </c>
      <c r="B127" s="1" t="s">
        <v>6</v>
      </c>
      <c r="C127" s="1" t="s">
        <v>7</v>
      </c>
      <c r="D127" s="1">
        <v>16.149999999999999</v>
      </c>
    </row>
    <row r="128" spans="1:4" x14ac:dyDescent="0.3">
      <c r="A128" s="1">
        <v>1967</v>
      </c>
      <c r="B128" s="1" t="s">
        <v>6</v>
      </c>
      <c r="C128" s="1" t="s">
        <v>7</v>
      </c>
      <c r="D128" s="1">
        <v>15.74</v>
      </c>
    </row>
    <row r="129" spans="1:4" x14ac:dyDescent="0.3">
      <c r="A129" s="1">
        <v>1968</v>
      </c>
      <c r="B129" s="1" t="s">
        <v>6</v>
      </c>
      <c r="C129" s="1" t="s">
        <v>7</v>
      </c>
      <c r="D129" s="1">
        <v>15.86</v>
      </c>
    </row>
    <row r="130" spans="1:4" x14ac:dyDescent="0.3">
      <c r="A130" s="1">
        <v>1969</v>
      </c>
      <c r="B130" s="1" t="s">
        <v>6</v>
      </c>
      <c r="C130" s="1" t="s">
        <v>7</v>
      </c>
      <c r="D130" s="1">
        <v>15.21</v>
      </c>
    </row>
    <row r="131" spans="1:4" x14ac:dyDescent="0.3">
      <c r="A131" s="1">
        <v>1970</v>
      </c>
      <c r="B131" s="1" t="s">
        <v>6</v>
      </c>
      <c r="C131" s="1" t="s">
        <v>7</v>
      </c>
      <c r="D131" s="1">
        <v>15.41</v>
      </c>
    </row>
    <row r="132" spans="1:4" x14ac:dyDescent="0.3">
      <c r="A132" s="1">
        <v>1971</v>
      </c>
      <c r="B132" s="1" t="s">
        <v>6</v>
      </c>
      <c r="C132" s="1" t="s">
        <v>7</v>
      </c>
      <c r="D132" s="1">
        <v>15.77</v>
      </c>
    </row>
    <row r="133" spans="1:4" x14ac:dyDescent="0.3">
      <c r="A133" s="1">
        <v>1972</v>
      </c>
      <c r="B133" s="1" t="s">
        <v>6</v>
      </c>
      <c r="C133" s="1" t="s">
        <v>7</v>
      </c>
      <c r="D133" s="1">
        <v>15.32</v>
      </c>
    </row>
    <row r="134" spans="1:4" x14ac:dyDescent="0.3">
      <c r="A134" s="1">
        <v>1973</v>
      </c>
      <c r="B134" s="1" t="s">
        <v>6</v>
      </c>
      <c r="C134" s="1" t="s">
        <v>7</v>
      </c>
      <c r="D134" s="1">
        <v>15.94</v>
      </c>
    </row>
    <row r="135" spans="1:4" x14ac:dyDescent="0.3">
      <c r="A135" s="1">
        <v>1974</v>
      </c>
      <c r="B135" s="1" t="s">
        <v>6</v>
      </c>
      <c r="C135" s="1" t="s">
        <v>7</v>
      </c>
      <c r="D135" s="1">
        <v>15.56</v>
      </c>
    </row>
    <row r="136" spans="1:4" x14ac:dyDescent="0.3">
      <c r="A136" s="1">
        <v>1975</v>
      </c>
      <c r="B136" s="1" t="s">
        <v>6</v>
      </c>
      <c r="C136" s="1" t="s">
        <v>7</v>
      </c>
      <c r="D136" s="1">
        <v>16.02</v>
      </c>
    </row>
    <row r="137" spans="1:4" x14ac:dyDescent="0.3">
      <c r="A137" s="1">
        <v>1976</v>
      </c>
      <c r="B137" s="1" t="s">
        <v>6</v>
      </c>
      <c r="C137" s="1" t="s">
        <v>7</v>
      </c>
      <c r="D137" s="1">
        <v>15.47</v>
      </c>
    </row>
    <row r="138" spans="1:4" x14ac:dyDescent="0.3">
      <c r="A138" s="1">
        <v>1977</v>
      </c>
      <c r="B138" s="1" t="s">
        <v>6</v>
      </c>
      <c r="C138" s="1" t="s">
        <v>7</v>
      </c>
      <c r="D138" s="1">
        <v>15.71</v>
      </c>
    </row>
    <row r="139" spans="1:4" x14ac:dyDescent="0.3">
      <c r="A139" s="1">
        <v>1978</v>
      </c>
      <c r="B139" s="1" t="s">
        <v>6</v>
      </c>
      <c r="C139" s="1" t="s">
        <v>7</v>
      </c>
      <c r="D139" s="1">
        <v>16.43</v>
      </c>
    </row>
    <row r="140" spans="1:4" x14ac:dyDescent="0.3">
      <c r="A140" s="1">
        <v>1979</v>
      </c>
      <c r="B140" s="1" t="s">
        <v>6</v>
      </c>
      <c r="C140" s="1" t="s">
        <v>7</v>
      </c>
      <c r="D140" s="1">
        <v>16.2</v>
      </c>
    </row>
    <row r="141" spans="1:4" x14ac:dyDescent="0.3">
      <c r="A141" s="1">
        <v>1980</v>
      </c>
      <c r="B141" s="1" t="s">
        <v>6</v>
      </c>
      <c r="C141" s="1" t="s">
        <v>7</v>
      </c>
      <c r="D141" s="1">
        <v>15.17</v>
      </c>
    </row>
    <row r="142" spans="1:4" x14ac:dyDescent="0.3">
      <c r="A142" s="1">
        <v>1981</v>
      </c>
      <c r="B142" s="1" t="s">
        <v>6</v>
      </c>
      <c r="C142" s="1" t="s">
        <v>7</v>
      </c>
      <c r="D142" s="1">
        <v>15.53</v>
      </c>
    </row>
    <row r="143" spans="1:4" x14ac:dyDescent="0.3">
      <c r="A143" s="1">
        <v>1982</v>
      </c>
      <c r="B143" s="1" t="s">
        <v>6</v>
      </c>
      <c r="C143" s="1" t="s">
        <v>7</v>
      </c>
      <c r="D143" s="1">
        <v>15.79</v>
      </c>
    </row>
    <row r="144" spans="1:4" x14ac:dyDescent="0.3">
      <c r="A144" s="1">
        <v>1983</v>
      </c>
      <c r="B144" s="1" t="s">
        <v>6</v>
      </c>
      <c r="C144" s="1" t="s">
        <v>7</v>
      </c>
      <c r="D144" s="1">
        <v>15.87</v>
      </c>
    </row>
    <row r="145" spans="1:4" x14ac:dyDescent="0.3">
      <c r="A145" s="1">
        <v>1984</v>
      </c>
      <c r="B145" s="1" t="s">
        <v>6</v>
      </c>
      <c r="C145" s="1" t="s">
        <v>7</v>
      </c>
      <c r="D145" s="1">
        <v>15.29</v>
      </c>
    </row>
    <row r="146" spans="1:4" x14ac:dyDescent="0.3">
      <c r="A146" s="1">
        <v>1985</v>
      </c>
      <c r="B146" s="1" t="s">
        <v>6</v>
      </c>
      <c r="C146" s="1" t="s">
        <v>7</v>
      </c>
      <c r="D146" s="1">
        <v>15.58</v>
      </c>
    </row>
    <row r="147" spans="1:4" x14ac:dyDescent="0.3">
      <c r="A147" s="1">
        <v>1986</v>
      </c>
      <c r="B147" s="1" t="s">
        <v>6</v>
      </c>
      <c r="C147" s="1" t="s">
        <v>7</v>
      </c>
      <c r="D147" s="1">
        <v>15.59</v>
      </c>
    </row>
    <row r="148" spans="1:4" x14ac:dyDescent="0.3">
      <c r="A148" s="1">
        <v>1987</v>
      </c>
      <c r="B148" s="1" t="s">
        <v>6</v>
      </c>
      <c r="C148" s="1" t="s">
        <v>7</v>
      </c>
      <c r="D148" s="1">
        <v>15.83</v>
      </c>
    </row>
    <row r="149" spans="1:4" x14ac:dyDescent="0.3">
      <c r="A149" s="1">
        <v>1988</v>
      </c>
      <c r="B149" s="1" t="s">
        <v>6</v>
      </c>
      <c r="C149" s="1" t="s">
        <v>7</v>
      </c>
      <c r="D149" s="1">
        <v>15.79</v>
      </c>
    </row>
    <row r="150" spans="1:4" x14ac:dyDescent="0.3">
      <c r="A150" s="1">
        <v>1989</v>
      </c>
      <c r="B150" s="1" t="s">
        <v>6</v>
      </c>
      <c r="C150" s="1" t="s">
        <v>7</v>
      </c>
      <c r="D150" s="1">
        <v>15.83</v>
      </c>
    </row>
    <row r="151" spans="1:4" x14ac:dyDescent="0.3">
      <c r="A151" s="1">
        <v>1990</v>
      </c>
      <c r="B151" s="1" t="s">
        <v>6</v>
      </c>
      <c r="C151" s="1" t="s">
        <v>7</v>
      </c>
      <c r="D151" s="1">
        <v>16.66</v>
      </c>
    </row>
    <row r="152" spans="1:4" x14ac:dyDescent="0.3">
      <c r="A152" s="1">
        <v>1991</v>
      </c>
      <c r="B152" s="1" t="s">
        <v>6</v>
      </c>
      <c r="C152" s="1" t="s">
        <v>7</v>
      </c>
      <c r="D152" s="1">
        <v>15.71</v>
      </c>
    </row>
    <row r="153" spans="1:4" x14ac:dyDescent="0.3">
      <c r="A153" s="1">
        <v>1992</v>
      </c>
      <c r="B153" s="1" t="s">
        <v>6</v>
      </c>
      <c r="C153" s="1" t="s">
        <v>7</v>
      </c>
      <c r="D153" s="1">
        <v>15.83</v>
      </c>
    </row>
    <row r="154" spans="1:4" x14ac:dyDescent="0.3">
      <c r="A154" s="1">
        <v>1993</v>
      </c>
      <c r="B154" s="1" t="s">
        <v>6</v>
      </c>
      <c r="C154" s="1" t="s">
        <v>7</v>
      </c>
      <c r="D154" s="1">
        <v>15.58</v>
      </c>
    </row>
    <row r="155" spans="1:4" x14ac:dyDescent="0.3">
      <c r="A155" s="1">
        <v>1994</v>
      </c>
      <c r="B155" s="1" t="s">
        <v>6</v>
      </c>
      <c r="C155" s="1" t="s">
        <v>7</v>
      </c>
      <c r="D155" s="1">
        <v>16.93</v>
      </c>
    </row>
    <row r="156" spans="1:4" x14ac:dyDescent="0.3">
      <c r="A156" s="1">
        <v>1995</v>
      </c>
      <c r="B156" s="1" t="s">
        <v>6</v>
      </c>
      <c r="C156" s="1" t="s">
        <v>7</v>
      </c>
      <c r="D156" s="1">
        <v>16.07</v>
      </c>
    </row>
    <row r="157" spans="1:4" x14ac:dyDescent="0.3">
      <c r="A157" s="1">
        <v>1996</v>
      </c>
      <c r="B157" s="1" t="s">
        <v>6</v>
      </c>
      <c r="C157" s="1" t="s">
        <v>7</v>
      </c>
      <c r="D157" s="1">
        <v>15.82</v>
      </c>
    </row>
    <row r="158" spans="1:4" x14ac:dyDescent="0.3">
      <c r="A158" s="1">
        <v>1997</v>
      </c>
      <c r="B158" s="1" t="s">
        <v>6</v>
      </c>
      <c r="C158" s="1" t="s">
        <v>7</v>
      </c>
      <c r="D158" s="1">
        <v>16.41</v>
      </c>
    </row>
    <row r="159" spans="1:4" x14ac:dyDescent="0.3">
      <c r="A159" s="1">
        <v>1998</v>
      </c>
      <c r="B159" s="1" t="s">
        <v>6</v>
      </c>
      <c r="C159" s="1" t="s">
        <v>7</v>
      </c>
      <c r="D159" s="1">
        <v>17.11</v>
      </c>
    </row>
    <row r="160" spans="1:4" x14ac:dyDescent="0.3">
      <c r="A160" s="1">
        <v>1999</v>
      </c>
      <c r="B160" s="1" t="s">
        <v>6</v>
      </c>
      <c r="C160" s="1" t="s">
        <v>7</v>
      </c>
      <c r="D160" s="1">
        <v>16.329999999999998</v>
      </c>
    </row>
    <row r="161" spans="1:4" x14ac:dyDescent="0.3">
      <c r="A161" s="1">
        <v>2000</v>
      </c>
      <c r="B161" s="1" t="s">
        <v>6</v>
      </c>
      <c r="C161" s="1" t="s">
        <v>7</v>
      </c>
      <c r="D161" s="1">
        <v>16.48</v>
      </c>
    </row>
    <row r="162" spans="1:4" x14ac:dyDescent="0.3">
      <c r="A162" s="1">
        <v>2001</v>
      </c>
      <c r="B162" s="1" t="s">
        <v>6</v>
      </c>
      <c r="C162" s="1" t="s">
        <v>7</v>
      </c>
      <c r="D162" s="1">
        <v>16.47</v>
      </c>
    </row>
    <row r="163" spans="1:4" x14ac:dyDescent="0.3">
      <c r="A163" s="1">
        <v>2002</v>
      </c>
      <c r="B163" s="1" t="s">
        <v>6</v>
      </c>
      <c r="C163" s="1" t="s">
        <v>7</v>
      </c>
      <c r="D163" s="1">
        <v>16.809999999999999</v>
      </c>
    </row>
    <row r="164" spans="1:4" x14ac:dyDescent="0.3">
      <c r="A164" s="1">
        <v>2003</v>
      </c>
      <c r="B164" s="1" t="s">
        <v>6</v>
      </c>
      <c r="C164" s="1" t="s">
        <v>7</v>
      </c>
      <c r="D164" s="1">
        <v>16.32</v>
      </c>
    </row>
    <row r="165" spans="1:4" x14ac:dyDescent="0.3">
      <c r="A165" s="1">
        <v>2004</v>
      </c>
      <c r="B165" s="1" t="s">
        <v>6</v>
      </c>
      <c r="C165" s="1" t="s">
        <v>7</v>
      </c>
      <c r="D165" s="1">
        <v>16.86</v>
      </c>
    </row>
    <row r="166" spans="1:4" x14ac:dyDescent="0.3">
      <c r="A166" s="1">
        <v>2005</v>
      </c>
      <c r="B166" s="1" t="s">
        <v>6</v>
      </c>
      <c r="C166" s="1" t="s">
        <v>7</v>
      </c>
      <c r="D166" s="1">
        <v>16.41</v>
      </c>
    </row>
    <row r="167" spans="1:4" x14ac:dyDescent="0.3">
      <c r="A167" s="1">
        <v>2006</v>
      </c>
      <c r="B167" s="1" t="s">
        <v>6</v>
      </c>
      <c r="C167" s="1" t="s">
        <v>7</v>
      </c>
      <c r="D167" s="1">
        <v>17.02</v>
      </c>
    </row>
    <row r="168" spans="1:4" x14ac:dyDescent="0.3">
      <c r="A168" s="1">
        <v>2007</v>
      </c>
      <c r="B168" s="1" t="s">
        <v>6</v>
      </c>
      <c r="C168" s="1" t="s">
        <v>7</v>
      </c>
      <c r="D168" s="1">
        <v>17.239999999999998</v>
      </c>
    </row>
    <row r="169" spans="1:4" x14ac:dyDescent="0.3">
      <c r="A169" s="1">
        <v>2008</v>
      </c>
      <c r="B169" s="1" t="s">
        <v>6</v>
      </c>
      <c r="C169" s="1" t="s">
        <v>7</v>
      </c>
      <c r="D169" s="1">
        <v>16.34</v>
      </c>
    </row>
    <row r="170" spans="1:4" x14ac:dyDescent="0.3">
      <c r="A170" s="1">
        <v>2009</v>
      </c>
      <c r="B170" s="1" t="s">
        <v>6</v>
      </c>
      <c r="C170" s="1" t="s">
        <v>7</v>
      </c>
      <c r="D170" s="1">
        <v>16.63</v>
      </c>
    </row>
    <row r="171" spans="1:4" x14ac:dyDescent="0.3">
      <c r="A171" s="1">
        <v>2010</v>
      </c>
      <c r="B171" s="1" t="s">
        <v>6</v>
      </c>
      <c r="C171" s="1" t="s">
        <v>7</v>
      </c>
      <c r="D171" s="1">
        <v>16.440000000000001</v>
      </c>
    </row>
    <row r="172" spans="1:4" x14ac:dyDescent="0.3">
      <c r="A172" s="1">
        <v>2011</v>
      </c>
      <c r="B172" s="1" t="s">
        <v>6</v>
      </c>
      <c r="C172" s="1" t="s">
        <v>7</v>
      </c>
      <c r="D172" s="1">
        <v>16.22</v>
      </c>
    </row>
    <row r="173" spans="1:4" x14ac:dyDescent="0.3">
      <c r="A173" s="1">
        <v>2012</v>
      </c>
      <c r="B173" s="1" t="s">
        <v>6</v>
      </c>
      <c r="C173" s="1" t="s">
        <v>7</v>
      </c>
      <c r="D173" s="1">
        <v>16.13</v>
      </c>
    </row>
    <row r="174" spans="1:4" x14ac:dyDescent="0.3">
      <c r="A174" s="1">
        <v>2013</v>
      </c>
      <c r="B174" s="1" t="s">
        <v>6</v>
      </c>
      <c r="C174" s="1" t="s">
        <v>7</v>
      </c>
      <c r="D174" s="1">
        <v>17.88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CBFA-D1DC-4F4F-8492-AED8B1F1701C}">
  <dimension ref="A1:C3"/>
  <sheetViews>
    <sheetView workbookViewId="0">
      <selection activeCell="B7" sqref="B7"/>
    </sheetView>
  </sheetViews>
  <sheetFormatPr defaultRowHeight="14" x14ac:dyDescent="0.3"/>
  <cols>
    <col min="1" max="1" width="14.83203125" customWidth="1"/>
    <col min="2" max="2" width="14.4140625" customWidth="1"/>
    <col min="3" max="3" width="11.6640625" customWidth="1"/>
  </cols>
  <sheetData>
    <row r="1" spans="1:3" x14ac:dyDescent="0.3">
      <c r="A1" s="7"/>
      <c r="B1" s="7" t="s">
        <v>12</v>
      </c>
      <c r="C1" s="7" t="s">
        <v>13</v>
      </c>
    </row>
    <row r="2" spans="1:3" x14ac:dyDescent="0.3">
      <c r="A2" s="5" t="s">
        <v>12</v>
      </c>
      <c r="B2" s="5">
        <v>1</v>
      </c>
      <c r="C2" s="5"/>
    </row>
    <row r="3" spans="1:3" ht="14.5" thickBot="1" x14ac:dyDescent="0.35">
      <c r="A3" s="6" t="s">
        <v>13</v>
      </c>
      <c r="B3" s="8">
        <v>0.79641317534285749</v>
      </c>
      <c r="C3" s="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C3DC-6F46-4EC3-AED9-78475609A7F6}">
  <dimension ref="A1:C3"/>
  <sheetViews>
    <sheetView workbookViewId="0">
      <selection activeCell="D10" sqref="D10"/>
    </sheetView>
  </sheetViews>
  <sheetFormatPr defaultRowHeight="14" x14ac:dyDescent="0.3"/>
  <cols>
    <col min="1" max="1" width="11.33203125" customWidth="1"/>
    <col min="2" max="2" width="20.5" customWidth="1"/>
  </cols>
  <sheetData>
    <row r="1" spans="1:3" x14ac:dyDescent="0.3">
      <c r="A1" s="7"/>
      <c r="B1" s="7" t="s">
        <v>12</v>
      </c>
      <c r="C1" s="7" t="s">
        <v>13</v>
      </c>
    </row>
    <row r="2" spans="1:3" x14ac:dyDescent="0.3">
      <c r="A2" s="5" t="s">
        <v>12</v>
      </c>
      <c r="B2" s="5">
        <f>VARP(Boston!$H$2:$H$1048576)</f>
        <v>0.43873643707102211</v>
      </c>
      <c r="C2" s="5"/>
    </row>
    <row r="3" spans="1:3" ht="14.5" thickBot="1" x14ac:dyDescent="0.35">
      <c r="A3" s="6" t="s">
        <v>13</v>
      </c>
      <c r="B3" s="6">
        <v>0.23270714732510281</v>
      </c>
      <c r="C3" s="6">
        <f>VARP(Boston!$I$2:$I$1048576)</f>
        <v>0.19459822222222228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Boston</vt:lpstr>
      <vt:lpstr>Regression-boston</vt:lpstr>
      <vt:lpstr>Regression-global</vt:lpstr>
      <vt:lpstr>Sheet6</vt:lpstr>
      <vt:lpstr>Global</vt:lpstr>
      <vt:lpstr>Nanjing</vt:lpstr>
      <vt:lpstr>Correlation</vt:lpstr>
      <vt:lpstr>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Zhu</dc:creator>
  <cp:lastModifiedBy>Bo Zhu</cp:lastModifiedBy>
  <dcterms:created xsi:type="dcterms:W3CDTF">2015-06-05T18:19:34Z</dcterms:created>
  <dcterms:modified xsi:type="dcterms:W3CDTF">2020-12-09T04:13:57Z</dcterms:modified>
</cp:coreProperties>
</file>