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arl\Downloads\homework\"/>
    </mc:Choice>
  </mc:AlternateContent>
  <xr:revisionPtr revIDLastSave="0" documentId="13_ncr:1_{5B23BADB-59A8-4F1D-A95D-6525FE97940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rowdfunding" sheetId="1" r:id="rId1"/>
    <sheet name="Parent Pivot Table" sheetId="3" r:id="rId2"/>
    <sheet name="Sub Pivot" sheetId="4" r:id="rId3"/>
    <sheet name="Date Pivot" sheetId="13" r:id="rId4"/>
  </sheets>
  <definedNames>
    <definedName name="_xlnm._FilterDatabase" localSheetId="0" hidden="1">Crowdfunding!$N$2:$O$1001</definedName>
    <definedName name="_xlcn.WorksheetConnection_CrowdfundingAT" hidden="1">Crowdfunding!$A:$T</definedName>
    <definedName name="PercentFunded">Crowdfunding!$F$2:$F$1001</definedName>
  </definedNames>
  <calcPr calcId="191029"/>
  <pivotCaches>
    <pivotCache cacheId="1" r:id="rId5"/>
    <pivotCache cacheId="7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Ended Conversion" columnId="Date Ended Conversion">
                <x16:calculatedTimeColumn columnName="Date Ended Conversion (Year)" columnId="Date Ended Conversion (Year)" contentType="years" isSelected="1"/>
                <x16:calculatedTimeColumn columnName="Date Ended Conversion (Quarter)" columnId="Date Ended Conversion (Quarter)" contentType="quarters" isSelected="1"/>
                <x16:calculatedTimeColumn columnName="Date Ended Conversion (Month Index)" columnId="Date Ended Conversion (Month Index)" contentType="monthsindex" isSelected="1"/>
                <x16:calculatedTimeColumn columnName="Date Ended Conversion (Month)" columnId="Date Ended Conversion (Month)" contentType="months" isSelected="1"/>
              </x16:modelTimeGrouping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5" i="1"/>
  <c r="T6" i="1"/>
  <c r="T7" i="1"/>
  <c r="T8" i="1"/>
  <c r="T9" i="1"/>
  <c r="T10" i="1"/>
  <c r="T11" i="1"/>
  <c r="T12" i="1"/>
  <c r="T4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2A14E2-3979-438B-B9B3-DBE76B2A0B8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F09E3B9-D94B-4E55-98B6-9C0EDE542BCA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<sst xmlns="http://schemas.openxmlformats.org/spreadsheetml/2006/main" count="6102" uniqueCount="2087">
  <si>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</si>
  <si>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</si>
  <si>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</si>
  <si>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</si>
  <si>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</si>
  <si>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</si>
  <si>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</si>
  <si>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</si>
  <si>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</si>
  <si>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</si>
  <si>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</si>
  <si>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</si>
  <si>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</si>
  <si>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</si>
  <si>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</si>
  <si>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</si>
  <si>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</si>
  <si>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</si>
  <si>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</si>
  <si>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</si>
  <si>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</si>
  <si>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</si>
  <si>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</si>
  <si>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</si>
  <si>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</si>
  <si>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</si>
  <si>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</si>
  <si>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</si>
  <si>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</si>
  <si>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</si>
  <si>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</si>
  <si>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</si>
  <si>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</si>
  <si>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</si>
  <si>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</si>
  <si>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</si>
  <si>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</si>
  <si>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</si>
  <si>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</si>
  <si>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</si>
  <si>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</si>
  <si>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</si>
  <si>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</si>
  <si>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</si>
  <si>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</si>
  <si>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</si>
  <si>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</si>
  <si>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</si>
  <si>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</si>
  <si>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</si>
  <si>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</si>
  <si>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</si>
  <si>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</si>
  <si>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</si>
  <si>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</si>
  <si>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</si>
  <si>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</si>
  <si>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</si>
  <si>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</si>
  <si>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</si>
  <si>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</si>
  <si>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</si>
  <si>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</si>
  <si>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</si>
  <si>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</si>
  <si>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</si>
  <si>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</si>
  <si>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</si>
  <si>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</si>
  <si>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</si>
  <si>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</si>
  <si>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</si>
  <si>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</si>
  <si>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</si>
  <si>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</si>
  <si>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</si>
  <si>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</si>
  <si>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</si>
  <si>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</si>
  <si>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</si>
  <si>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</si>
  <si>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</si>
  <si>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</si>
  <si>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</si>
  <si>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</si>
  <si>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</si>
  <si>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</si>
  <si>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</si>
  <si>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</si>
  <si>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</si>
  <si>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</si>
  <si>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</si>
  <si>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</si>
  <si>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</si>
  <si>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</si>
  <si>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</si>
  <si>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</si>
  <si>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</si>
  <si>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</si>
  <si>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</si>
  <si>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</si>
  <si>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</si>
  <si>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</si>
  <si>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</si>
  <si>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</si>
  <si>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</si>
  <si>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</si>
  <si>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</si>
  <si>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</si>
  <si>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</si>
  <si>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</si>
  <si>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</si>
  <si>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</si>
  <si>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</si>
  <si>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</si>
  <si>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</si>
  <si>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</si>
  <si>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</si>
  <si>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</si>
  <si>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</si>
  <si>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</si>
  <si>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</si>
  <si>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</si>
  <si>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</si>
  <si>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</si>
  <si>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</si>
  <si>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</si>
  <si>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</si>
  <si>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</si>
  <si>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</si>
  <si>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</si>
  <si>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</si>
  <si>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</si>
  <si>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</si>
  <si>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</si>
  <si>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</si>
  <si>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</si>
  <si>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</si>
  <si>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</si>
  <si>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</si>
  <si>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</si>
  <si>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</si>
  <si>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</si>
  <si>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</si>
  <si>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</si>
  <si>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</si>
  <si>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</si>
  <si>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</si>
  <si>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</si>
  <si>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</si>
  <si>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</si>
  <si>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</si>
  <si>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</si>
  <si>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</si>
  <si>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</si>
  <si>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</si>
  <si>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</si>
  <si>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</si>
  <si>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</si>
  <si>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</si>
  <si>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</si>
  <si>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</si>
  <si>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</si>
  <si>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</si>
  <si>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</si>
  <si>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</si>
  <si>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</si>
  <si>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</si>
  <si>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</si>
  <si>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</si>
  <si>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</si>
  <si>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</si>
  <si>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</si>
  <si>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</si>
  <si>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</si>
  <si>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</si>
  <si>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</si>
  <si>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</si>
  <si>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</si>
  <si>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</si>
  <si>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</si>
  <si>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</si>
  <si>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</si>
  <si>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</si>
  <si>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</si>
  <si>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</si>
  <si>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</si>
  <si>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</si>
  <si>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</si>
  <si>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</si>
  <si>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</si>
  <si>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</si>
  <si>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</si>
  <si>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</si>
  <si>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</si>
  <si>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</si>
  <si>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</si>
  <si>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</si>
  <si>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</si>
  <si>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</si>
  <si>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</si>
  <si>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</si>
  <si>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</si>
  <si>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</si>
  <si>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</si>
  <si>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</si>
  <si>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</si>
  <si>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</si>
  <si>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</si>
  <si>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</si>
  <si>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</si>
  <si>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</si>
  <si>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</si>
  <si>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</si>
  <si>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</si>
  <si>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</si>
  <si>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</si>
  <si>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</si>
  <si>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</si>
  <si>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</si>
  <si>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</si>
  <si>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</si>
  <si>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</si>
  <si>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</si>
  <si>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</si>
  <si>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</si>
  <si>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</si>
  <si>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</si>
  <si>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</si>
  <si>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</si>
  <si>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</si>
  <si>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</si>
  <si>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</si>
  <si>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</si>
  <si>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</si>
  <si>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</si>
  <si>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</si>
  <si>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</si>
  <si>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</si>
  <si>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</si>
  <si>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</si>
  <si>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</si>
  <si>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</si>
  <si>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</si>
  <si>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</si>
  <si>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</si>
  <si>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</si>
  <si>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</si>
  <si>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</si>
  <si>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</si>
  <si>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</si>
  <si>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</si>
  <si>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</si>
  <si>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</si>
  <si>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</si>
  <si>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</si>
  <si>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</si>
  <si>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</si>
  <si>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</si>
  <si>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</si>
  <si>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</si>
  <si>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</si>
  <si>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</si>
  <si>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</si>
  <si>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</si>
  <si>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</si>
  <si>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</si>
  <si>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</si>
  <si>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</si>
  <si>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</si>
  <si>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</si>
  <si>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</si>
  <si>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</si>
  <si>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</si>
  <si>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</si>
  <si>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</si>
  <si>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</si>
  <si>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</si>
  <si>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</si>
  <si>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</si>
  <si>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</si>
  <si>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</si>
  <si>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</si>
  <si>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</si>
  <si>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</si>
  <si>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</si>
  <si>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</si>
  <si>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</si>
  <si>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</si>
  <si>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</si>
  <si>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</si>
  <si>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</si>
  <si>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</si>
  <si>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</si>
  <si>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</si>
  <si>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</si>
  <si>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</si>
  <si>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</si>
  <si>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</si>
  <si>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</si>
  <si>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</si>
  <si>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</si>
  <si>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</si>
  <si>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</si>
  <si>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</si>
  <si>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</si>
  <si>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</si>
  <si>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</si>
  <si>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</si>
  <si>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</si>
  <si>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</si>
  <si>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</si>
  <si>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</si>
  <si>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</si>
  <si>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</si>
  <si>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</si>
  <si>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</si>
  <si>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</si>
  <si>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</si>
  <si>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</si>
  <si>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</si>
  <si>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</si>
  <si>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</si>
  <si>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</si>
  <si>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</si>
  <si>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</si>
  <si>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</si>
  <si>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</si>
  <si>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</si>
  <si>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</si>
  <si>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</si>
  <si>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</si>
  <si>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</si>
  <si>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</si>
  <si>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</si>
  <si>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</si>
  <si>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</si>
  <si>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</si>
  <si>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</si>
  <si>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</si>
  <si>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</si>
  <si>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</si>
  <si>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</si>
  <si>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</si>
  <si>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</si>
  <si>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</si>
  <si>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</si>
  <si>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</si>
  <si>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</si>
  <si>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</si>
  <si>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</si>
  <si>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</si>
  <si>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</si>
  <si>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</si>
  <si>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</si>
  <si>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</si>
  <si>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</si>
  <si>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</si>
  <si>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</si>
  <si>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</si>
  <si>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</si>
  <si>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</si>
  <si>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</si>
  <si>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</si>
  <si>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</si>
  <si>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</si>
  <si>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</si>
  <si>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</si>
  <si>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</si>
  <si>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</si>
  <si>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</si>
  <si>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</si>
  <si>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</si>
  <si>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</si>
  <si>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</si>
  <si>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</si>
  <si>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</si>
  <si>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</si>
  <si>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</si>
  <si>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</si>
  <si>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</si>
  <si>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</si>
  <si>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</si>
  <si>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</si>
  <si>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</si>
  <si>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</si>
  <si>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</si>
  <si>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</si>
  <si>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</si>
  <si>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</si>
  <si>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</si>
  <si>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</si>
  <si>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</si>
  <si>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</si>
  <si>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</si>
  <si>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</si>
  <si>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</si>
  <si>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</si>
  <si>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</si>
  <si>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</si>
  <si>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</si>
  <si>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</si>
  <si>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</si>
  <si>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</si>
  <si>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</si>
  <si>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</si>
  <si>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</si>
  <si>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</si>
  <si>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</si>
  <si>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</si>
  <si>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</si>
  <si>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</si>
  <si>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</si>
  <si>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</si>
  <si>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</si>
  <si>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</si>
  <si>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</si>
  <si>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</si>
  <si>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</si>
  <si>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</si>
  <si>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</si>
  <si>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</si>
  <si>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</si>
  <si>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</si>
  <si>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</si>
  <si>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</si>
  <si>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</si>
  <si>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</si>
  <si>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</si>
  <si>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</si>
  <si>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</si>
  <si>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</si>
  <si>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</si>
  <si>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</si>
  <si>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</si>
  <si>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</si>
  <si>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</si>
  <si>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</si>
  <si>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</si>
  <si>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</si>
  <si>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</si>
  <si>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</si>
  <si>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</si>
  <si>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</si>
  <si>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</si>
  <si>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</si>
  <si>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</si>
  <si>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</si>
  <si>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</si>
  <si>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</si>
  <si>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</si>
  <si>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</si>
  <si>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</si>
  <si>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</si>
  <si>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</si>
  <si>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</si>
  <si>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</si>
  <si>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</si>
  <si>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</si>
  <si>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</si>
  <si>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</si>
  <si>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</si>
  <si>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</si>
  <si>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</si>
  <si>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</si>
  <si>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</si>
  <si>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</si>
  <si>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</si>
  <si>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</si>
  <si>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</si>
  <si>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</si>
  <si>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</si>
  <si>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</si>
  <si>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</si>
  <si>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</si>
  <si>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</si>
  <si>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</si>
  <si>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</si>
  <si>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</si>
  <si>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</si>
  <si>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</si>
  <si>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</si>
  <si>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</si>
  <si>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</si>
  <si>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</si>
  <si>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</si>
  <si>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</si>
  <si>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</si>
  <si>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</si>
  <si>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</si>
  <si>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</si>
  <si>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</si>
  <si>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</si>
  <si>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</si>
  <si>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</si>
  <si>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</si>
  <si>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</si>
  <si>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</si>
  <si>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</si>
  <si>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</si>
  <si>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</si>
  <si>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</si>
  <si>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</si>
  <si>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</si>
  <si>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</si>
  <si>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</si>
  <si>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</si>
  <si>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</si>
  <si>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</si>
  <si>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</si>
  <si>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</si>
  <si>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</si>
  <si>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</si>
  <si>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</si>
  <si>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</si>
  <si>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</si>
  <si>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</si>
  <si>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</si>
  <si>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</si>
  <si>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</si>
  <si>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</si>
  <si>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</si>
  <si>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</si>
  <si>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</si>
  <si>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</si>
  <si>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</si>
  <si>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</si>
  <si>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</si>
  <si>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</si>
  <si>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</si>
  <si>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</si>
  <si>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</si>
  <si>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</si>
  <si>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</si>
  <si>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</si>
  <si>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</si>
  <si>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</si>
  <si>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</si>
  <si>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</si>
  <si>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</si>
  <si>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</si>
  <si>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</si>
  <si>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</si>
  <si>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</si>
  <si>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</si>
  <si>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</si>
  <si>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</si>
  <si>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</si>
  <si>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</si>
  <si>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</si>
  <si>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</si>
  <si>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</si>
  <si>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</si>
  <si>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</si>
  <si>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</si>
  <si>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</si>
  <si>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</si>
  <si>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</si>
  <si>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</si>
  <si>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</si>
  <si>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</si>
  <si>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</si>
  <si>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</si>
  <si>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</si>
  <si>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</si>
  <si>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</si>
  <si>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</si>
  <si>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</si>
  <si>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</si>
  <si>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</si>
  <si>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</si>
  <si>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</si>
  <si>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</si>
  <si>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</si>
  <si>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</si>
  <si>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</si>
  <si>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</si>
  <si>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</si>
  <si>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</si>
  <si>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</si>
  <si>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</si>
  <si>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</si>
  <si>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</si>
  <si>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</si>
  <si>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</si>
  <si>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</si>
  <si>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</si>
  <si>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</si>
  <si>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</si>
  <si>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</si>
  <si>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</si>
  <si>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</si>
  <si>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</si>
  <si>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</si>
  <si>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</si>
  <si>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</si>
  <si>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</si>
  <si>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</si>
  <si>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</si>
  <si>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</si>
  <si>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</si>
  <si>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</si>
  <si>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</si>
  <si>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</si>
  <si>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</si>
  <si>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</si>
  <si>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</si>
  <si>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</si>
  <si>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</si>
  <si>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</si>
  <si>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</si>
  <si>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</si>
  <si>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</si>
  <si>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</si>
  <si>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</si>
  <si>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</si>
  <si>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</si>
  <si>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</si>
  <si>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</si>
  <si>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</si>
  <si>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</si>
  <si>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</si>
  <si>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</si>
  <si>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</si>
  <si>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</si>
  <si>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</si>
  <si>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</si>
  <si>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</si>
  <si>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</si>
  <si>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</si>
  <si>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</si>
  <si>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</si>
  <si>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</si>
  <si>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</si>
  <si>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</si>
  <si>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</si>
  <si>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</si>
  <si>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</si>
  <si>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</si>
  <si>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</si>
  <si>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</si>
  <si>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</si>
  <si>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</si>
  <si>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</si>
  <si>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</si>
  <si>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</si>
  <si>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</si>
  <si>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</si>
  <si>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</si>
  <si>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</si>
  <si>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</si>
  <si>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</si>
  <si>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</si>
  <si>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</si>
  <si>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</si>
  <si>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</si>
  <si>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</si>
  <si>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</si>
  <si>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</si>
  <si>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</si>
  <si>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</si>
  <si>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</si>
  <si>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</si>
  <si>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</si>
  <si>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</si>
  <si>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</si>
  <si>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</si>
  <si>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</si>
  <si>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</si>
  <si>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</si>
  <si>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</si>
  <si>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</si>
  <si>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</si>
  <si>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</si>
  <si>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</si>
  <si>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</si>
  <si>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</si>
  <si>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</si>
  <si>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</si>
  <si>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</si>
  <si>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</si>
  <si>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</si>
  <si>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</si>
  <si>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</si>
  <si>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</si>
  <si>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</si>
  <si>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</si>
  <si>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</si>
  <si>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</si>
  <si>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</si>
  <si>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</si>
  <si>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</si>
  <si>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</si>
  <si>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</si>
  <si>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</si>
  <si>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</si>
  <si>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</si>
  <si>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</si>
  <si>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</si>
  <si>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</si>
  <si>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</si>
  <si>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</si>
  <si>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</si>
  <si>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</si>
  <si>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</si>
  <si>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</si>
  <si>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</si>
  <si>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</si>
  <si>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</si>
  <si>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</si>
  <si>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</si>
  <si>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</si>
  <si>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</si>
  <si>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</si>
  <si>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</si>
  <si>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</si>
  <si>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</si>
  <si>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</si>
  <si>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</si>
  <si>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</si>
  <si>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</si>
  <si>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</si>
  <si>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</si>
  <si>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</si>
  <si>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</si>
  <si>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</si>
  <si>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</si>
  <si>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</si>
  <si>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</si>
  <si>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</si>
  <si>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</si>
  <si>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</si>
  <si>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</si>
  <si>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</si>
  <si>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</si>
  <si>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</si>
  <si>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</si>
  <si>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</si>
  <si>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</si>
  <si>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</si>
  <si>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</si>
  <si>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</si>
  <si>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</si>
  <si>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</si>
  <si>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</si>
  <si>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</si>
  <si>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</si>
  <si>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</si>
  <si>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</si>
  <si>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</si>
  <si>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</si>
  <si>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</si>
  <si>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</si>
  <si>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</si>
  <si>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</si>
  <si>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</si>
  <si>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</si>
  <si>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</si>
  <si>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</si>
  <si>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</si>
  <si>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</si>
  <si>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</si>
  <si>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</si>
  <si>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</si>
  <si>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</si>
  <si>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</si>
  <si>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</si>
  <si>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</si>
  <si>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</si>
  <si>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</si>
  <si>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</si>
  <si>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</si>
  <si>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</si>
  <si>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</si>
  <si>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</si>
  <si>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</si>
  <si>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</si>
  <si>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</si>
  <si>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</si>
  <si>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</si>
  <si>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</si>
  <si>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</si>
  <si>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</si>
  <si>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</si>
  <si>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</si>
  <si>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</si>
  <si>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</si>
  <si>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</si>
  <si>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</si>
  <si>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</si>
  <si>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</si>
  <si>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</si>
  <si>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</si>
  <si>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</si>
  <si>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</si>
  <si>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</si>
  <si>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</si>
  <si>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</si>
  <si>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</si>
  <si>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</si>
  <si>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</si>
  <si>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</si>
  <si>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</si>
  <si>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</si>
  <si>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</si>
  <si>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</si>
  <si>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</si>
  <si>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</si>
  <si>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</si>
  <si>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</si>
  <si>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</si>
  <si>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</si>
  <si>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</si>
  <si>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</si>
  <si>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</si>
  <si>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</si>
  <si>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</si>
  <si>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</si>
  <si>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</si>
  <si>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</si>
  <si>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</si>
  <si>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</si>
  <si>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</si>
  <si>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</si>
  <si>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</si>
  <si>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</si>
  <si>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</si>
  <si>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</si>
  <si>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</si>
  <si>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</si>
  <si>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</si>
  <si>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</si>
  <si>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</si>
  <si>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</si>
  <si>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</si>
  <si>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</si>
  <si>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</si>
  <si>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</si>
  <si>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</si>
  <si>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</si>
  <si>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</si>
  <si>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</si>
  <si>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</si>
  <si>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</si>
  <si>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</si>
  <si>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</si>
  <si>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</si>
  <si>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</si>
  <si>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</si>
  <si>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</si>
  <si>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</si>
  <si>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</si>
  <si>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</si>
  <si>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</si>
  <si>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</si>
  <si>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</si>
  <si>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</si>
  <si>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</si>
  <si>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</si>
  <si>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</si>
  <si>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</si>
  <si>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</si>
  <si>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</si>
  <si>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</si>
  <si>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</si>
  <si>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</si>
  <si>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</si>
  <si>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</si>
  <si>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</si>
  <si>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</si>
  <si>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</si>
  <si>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</si>
  <si>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</si>
  <si>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</si>
  <si>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</si>
  <si>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</si>
  <si>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</si>
  <si>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</si>
  <si>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</si>
  <si>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</si>
  <si>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</si>
  <si>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</si>
  <si>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</si>
  <si>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</si>
  <si>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</si>
  <si>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</si>
  <si>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</si>
  <si>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</si>
  <si>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</si>
  <si>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</si>
  <si>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</si>
  <si>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</si>
  <si>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</si>
  <si>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</si>
  <si>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</si>
  <si>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</si>
  <si>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</si>
  <si>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</si>
  <si>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</si>
  <si>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</si>
  <si>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</si>
  <si>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</si>
  <si>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</si>
  <si>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</si>
  <si>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</si>
  <si>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</si>
  <si>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</si>
  <si>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</si>
  <si>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</si>
  <si>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</si>
  <si>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</si>
  <si>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</si>
  <si>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</si>
  <si>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</si>
  <si>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</si>
  <si>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</si>
  <si>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</si>
  <si>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</si>
  <si>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</si>
  <si>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</si>
  <si>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</si>
  <si>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</si>
  <si>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</si>
  <si>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</si>
  <si>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</si>
  <si>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</si>
  <si>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</si>
  <si>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</si>
  <si>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</si>
  <si>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</si>
  <si>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</si>
  <si>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</si>
  <si>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</si>
  <si>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</si>
  <si>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</si>
  <si>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</si>
  <si>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</si>
  <si>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</si>
  <si>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</si>
  <si>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</si>
  <si>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</si>
  <si>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</si>
  <si>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</si>
  <si>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</si>
  <si>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</si>
  <si>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</si>
  <si>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</si>
  <si>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</si>
  <si>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</si>
  <si>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</si>
  <si>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</si>
  <si>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</si>
  <si>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</si>
  <si>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</si>
  <si>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</si>
  <si>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</si>
  <si>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</si>
  <si>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</si>
  <si>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</si>
  <si>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</si>
  <si>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</si>
  <si>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</si>
  <si>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</si>
  <si>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</si>
  <si>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</si>
  <si>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</si>
  <si>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</si>
  <si>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</si>
  <si>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</si>
  <si>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</si>
  <si>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</si>
  <si>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</si>
  <si>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</si>
  <si>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</si>
  <si>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</si>
  <si>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</si>
  <si>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</si>
  <si>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</si>
  <si>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</si>
  <si>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</si>
  <si>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</si>
  <si>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</si>
  <si>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</si>
  <si>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</si>
  <si>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</si>
  <si>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</si>
  <si>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</si>
  <si>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</si>
  <si>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</si>
  <si>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</si>
  <si>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</si>
  <si>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</si>
  <si>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</si>
  <si>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</si>
  <si>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</si>
  <si>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</si>
  <si>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</si>
  <si>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</si>
  <si>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</si>
  <si>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</si>
  <si>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</si>
  <si>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</si>
  <si>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</si>
  <si>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</si>
  <si>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</si>
  <si>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</si>
  <si>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</si>
  <si>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</si>
  <si>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</si>
  <si>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</si>
  <si>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</si>
  <si>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</si>
  <si>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</si>
  <si>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</si>
  <si>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</si>
  <si>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</si>
  <si>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</si>
  <si>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</si>
  <si>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</si>
  <si>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</si>
  <si>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</si>
  <si>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</si>
  <si>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</si>
  <si>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</si>
  <si>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</si>
  <si>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</si>
  <si>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</si>
  <si>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</si>
  <si>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</si>
  <si>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</si>
  <si>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</si>
  <si>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</si>
  <si>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</si>
  <si>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</si>
  <si>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</si>
  <si>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</si>
  <si>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</si>
  <si>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</si>
  <si>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</si>
  <si>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</si>
  <si>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</si>
  <si>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</si>
  <si>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</si>
  <si>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</si>
  <si>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</si>
  <si>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</si>
  <si>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</si>
  <si>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</si>
  <si>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</si>
  <si>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</si>
  <si>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</si>
  <si>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</si>
  <si>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</si>
  <si>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</si>
  <si>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</si>
  <si>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</si>
  <si>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</si>
  <si>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</si>
  <si>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</si>
  <si>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</si>
  <si>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</si>
  <si>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</si>
  <si>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</si>
  <si>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</si>
  <si>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</si>
  <si>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</si>
  <si>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</si>
  <si>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</si>
  <si>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</si>
  <si>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</si>
  <si>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</si>
  <si>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</si>
  <si>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</si>
  <si>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</si>
  <si>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</si>
  <si>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</si>
  <si>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</si>
  <si>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</si>
  <si>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</si>
  <si>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</si>
  <si>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</si>
  <si>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</si>
  <si>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</si>
  <si>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</si>
  <si>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</si>
  <si>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</si>
  <si>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</si>
  <si>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</si>
  <si>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</si>
  <si>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</si>
  <si>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</si>
  <si>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</si>
  <si>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</si>
  <si>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</si>
  <si>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</si>
  <si>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</si>
  <si>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</si>
  <si>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</si>
  <si>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</si>
  <si>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</si>
  <si>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</si>
  <si>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</si>
  <si>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</si>
  <si>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</si>
  <si>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</si>
  <si>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</si>
  <si>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</si>
  <si>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</si>
  <si>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</si>
  <si>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</si>
  <si>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</si>
  <si>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</si>
  <si>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</si>
  <si>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</si>
  <si>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</si>
  <si>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</si>
  <si>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</si>
  <si>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</si>
  <si>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</si>
  <si>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</si>
  <si>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</si>
  <si>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</si>
  <si>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</si>
  <si>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</si>
  <si>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</si>
  <si>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</si>
  <si>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</si>
  <si>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</si>
  <si>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</si>
  <si>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</si>
  <si>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</si>
  <si>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</si>
  <si>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</si>
  <si>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</si>
  <si>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</si>
  <si>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</si>
  <si>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</si>
  <si>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</si>
  <si>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</si>
  <si>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</si>
  <si>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</si>
  <si>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</si>
  <si>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</si>
  <si>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</si>
  <si>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</si>
  <si>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</si>
  <si>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</si>
  <si>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</si>
  <si>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</si>
  <si>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</si>
  <si>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</si>
  <si>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</si>
  <si>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</si>
  <si>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</si>
  <si>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</si>
  <si>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</si>
  <si>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</si>
  <si>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</si>
  <si>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</si>
  <si>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</si>
  <si>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</si>
  <si>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</si>
  <si>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</si>
  <si>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</si>
  <si>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</si>
  <si>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</si>
  <si>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</si>
  <si>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</si>
  <si>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</si>
  <si>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</si>
  <si>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</si>
  <si>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</si>
  <si>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</si>
  <si>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</si>
  <si>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</si>
  <si>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</si>
  <si>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</si>
  <si>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</si>
  <si>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</si>
  <si>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</si>
  <si>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</si>
  <si>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</si>
  <si>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</si>
  <si>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</si>
  <si>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</si>
  <si>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</si>
  <si>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</si>
  <si>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</si>
  <si>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</si>
  <si>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</si>
  <si>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</si>
  <si>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</si>
  <si>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</si>
  <si>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</si>
  <si>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</si>
  <si>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</si>
  <si>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</si>
  <si>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</si>
  <si>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</si>
  <si>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</si>
  <si>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</si>
  <si>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</si>
  <si>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</si>
  <si>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</si>
  <si>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</si>
  <si>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</si>
  <si>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</si>
  <si>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</si>
  <si>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</si>
  <si>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</si>
  <si>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</si>
  <si>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</si>
  <si>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</si>
  <si>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</si>
  <si>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</si>
  <si>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</si>
  <si>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</si>
  <si>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</si>
  <si>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</si>
  <si>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</si>
  <si>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</si>
  <si>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</si>
  <si>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</si>
  <si>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</si>
  <si>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</si>
  <si>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</si>
  <si>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</si>
  <si>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</si>
  <si>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</si>
  <si>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</si>
  <si>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</si>
  <si>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</si>
  <si>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</si>
  <si>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</si>
  <si>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</si>
  <si>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</si>
  <si>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</si>
  <si>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</si>
  <si>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</si>
  <si>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</si>
  <si>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</si>
  <si>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</si>
  <si>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</si>
  <si>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</si>
  <si>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</si>
  <si>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</si>
  <si>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</si>
  <si>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</si>
  <si>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</si>
  <si>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</si>
  <si>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</si>
  <si>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</si>
  <si>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</si>
  <si>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</si>
  <si>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</si>
  <si>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</si>
  <si>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</si>
  <si>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</si>
  <si>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</si>
  <si>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</si>
  <si>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</si>
  <si>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</si>
  <si>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</si>
  <si>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</si>
  <si>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</si>
  <si>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</si>
  <si>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</si>
  <si>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</si>
  <si>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</si>
  <si>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</si>
  <si>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</si>
  <si>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</si>
  <si>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</si>
  <si>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</si>
  <si>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</si>
  <si>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</si>
  <si>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</si>
  <si>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</si>
  <si>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</si>
  <si>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</si>
  <si>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</si>
  <si>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</si>
  <si>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</si>
  <si>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</si>
  <si>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</si>
  <si>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</si>
  <si>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</si>
  <si>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</si>
  <si>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</si>
  <si>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</si>
  <si>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</si>
  <si>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</si>
  <si>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</si>
  <si>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</si>
  <si>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</si>
  <si>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</si>
  <si>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</si>
  <si>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</si>
  <si>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</si>
  <si>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</si>
  <si>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</si>
  <si>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</si>
  <si>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</si>
  <si>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</si>
  <si>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</si>
  <si>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</si>
  <si>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</si>
  <si>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</si>
  <si>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</si>
  <si>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</si>
  <si>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</si>
  <si>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</si>
  <si>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</si>
  <si>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</si>
  <si>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</si>
  <si>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</si>
  <si>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</si>
  <si>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</si>
  <si>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</si>
  <si>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</si>
  <si>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</si>
  <si>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</si>
  <si>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</si>
  <si>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</si>
  <si>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</si>
  <si>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</si>
  <si>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</si>
  <si>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</si>
  <si>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</si>
  <si>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</si>
  <si>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</si>
  <si>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</si>
  <si>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</si>
  <si>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</si>
  <si>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</si>
  <si>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</si>
  <si>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</si>
  <si>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</si>
  <si>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</si>
  <si>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</si>
  <si>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</si>
  <si>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</si>
  <si>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</si>
  <si>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</si>
  <si>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</si>
  <si>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</si>
  <si>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</si>
  <si>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</si>
  <si>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</si>
  <si>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</si>
  <si>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</si>
  <si>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</si>
  <si>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</si>
  <si>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</si>
  <si>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</si>
  <si>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</si>
  <si>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</si>
  <si>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</si>
  <si>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</si>
  <si>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</si>
  <si>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</si>
  <si>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</si>
  <si>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</si>
  <si>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</si>
  <si>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</si>
  <si>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</si>
  <si>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</si>
  <si>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</si>
  <si>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</si>
  <si>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</si>
  <si>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</si>
  <si>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</si>
  <si>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</si>
  <si>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</si>
  <si>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</si>
  <si>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</si>
  <si>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</si>
  <si>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</si>
  <si>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</si>
  <si>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</si>
  <si>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</si>
  <si>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</si>
  <si>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</si>
  <si>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</si>
  <si>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</si>
  <si>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</si>
  <si>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</si>
  <si>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</si>
  <si>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</si>
  <si>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</si>
  <si>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</si>
  <si>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</si>
  <si>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</si>
  <si>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</si>
  <si>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</si>
  <si>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</si>
  <si>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</si>
  <si>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</si>
  <si>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</si>
  <si>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</si>
  <si>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</si>
  <si>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</si>
  <si>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</si>
  <si>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</si>
  <si>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</si>
  <si>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</si>
  <si>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</si>
  <si>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</si>
  <si>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</si>
  <si>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</si>
  <si>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</si>
  <si>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</si>
  <si>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</si>
  <si>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</si>
  <si>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</si>
  <si>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</si>
  <si>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</si>
  <si>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</si>
  <si>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</si>
  <si>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</si>
  <si>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</si>
  <si>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</si>
  <si>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</si>
  <si>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</si>
  <si>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</si>
  <si>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</si>
  <si>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</si>
  <si>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</si>
  <si>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</si>
  <si>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</si>
  <si>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</si>
  <si>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</si>
  <si>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</si>
  <si>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</si>
  <si>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</si>
  <si>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</si>
  <si>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</si>
  <si>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</si>
  <si>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</si>
  <si>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</si>
  <si>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</si>
  <si>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</si>
  <si>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</si>
  <si>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</si>
  <si>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</si>
  <si>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</si>
  <si>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</si>
  <si>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</si>
  <si>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</si>
  <si>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</si>
  <si>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</si>
  <si>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</si>
  <si>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</si>
  <si>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</si>
  <si>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</si>
  <si>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</si>
  <si>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</si>
  <si>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</si>
  <si>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</si>
  <si>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</si>
  <si>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</si>
  <si>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</si>
  <si>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</si>
  <si>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</si>
  <si>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</si>
  <si>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</si>
  <si>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</si>
  <si>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</si>
  <si>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</si>
  <si>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</si>
  <si>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</si>
  <si>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</si>
  <si>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</si>
  <si>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</si>
  <si>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</si>
  <si>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</si>
  <si>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</si>
  <si>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</si>
  <si>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</si>
  <si>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</si>
  <si>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</si>
  <si>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</si>
  <si>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</si>
  <si>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</si>
  <si>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</si>
  <si>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</si>
  <si>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</si>
  <si>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</si>
  <si>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</si>
  <si>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</si>
  <si>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</si>
  <si>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</si>
  <si>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</si>
  <si>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</si>
  <si>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</si>
  <si>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</si>
  <si>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</si>
  <si>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</si>
  <si>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</si>
  <si>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</si>
  <si>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</si>
  <si>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</si>
  <si>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</si>
  <si>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</si>
  <si>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</si>
  <si>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</si>
  <si>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</si>
  <si>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</si>
  <si>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</si>
  <si>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</si>
  <si>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</si>
  <si>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</si>
  <si>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</si>
  <si>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</si>
  <si>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</si>
  <si>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</si>
  <si>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</si>
  <si>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</si>
  <si>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</si>
  <si>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</si>
  <si>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</si>
  <si>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</si>
  <si>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</si>
  <si>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</si>
  <si>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</si>
  <si>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</si>
  <si>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</si>
  <si>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</si>
  <si>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</si>
  <si>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</si>
  <si>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</si>
  <si>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</si>
  <si>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</si>
  <si>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</si>
  <si>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</si>
  <si>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</si>
  <si>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</si>
  <si>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</si>
  <si>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</si>
  <si>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</si>
  <si>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</si>
  <si>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</si>
  <si>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</si>
  <si>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</si>
  <si>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</si>
  <si>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</si>
  <si>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</si>
  <si>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</si>
  <si>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</si>
  <si>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</si>
  <si>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</si>
  <si>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</si>
  <si>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</si>
  <si>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</si>
  <si>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</si>
  <si>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</si>
  <si>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</si>
  <si>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</si>
  <si>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</si>
  <si>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</si>
  <si>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</si>
  <si>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</si>
  <si>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</si>
  <si>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</si>
  <si>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</si>
  <si>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</si>
  <si>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</si>
  <si>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</si>
  <si>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</si>
  <si>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</si>
  <si>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</si>
  <si>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</si>
  <si>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</si>
  <si>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</si>
  <si>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</si>
  <si>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</si>
  <si>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</si>
  <si>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</si>
  <si>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</si>
  <si>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</si>
  <si>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</si>
  <si>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</si>
  <si>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</si>
  <si>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</si>
  <si>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</si>
  <si>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</si>
  <si>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</si>
  <si>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</si>
  <si>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</si>
  <si>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</si>
  <si>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</si>
  <si>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</si>
  <si>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</si>
  <si>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</si>
  <si>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</si>
  <si>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</si>
  <si>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</si>
  <si>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</si>
  <si>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</si>
  <si>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</si>
  <si>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</si>
  <si>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</si>
  <si>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</si>
  <si>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</si>
  <si>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</si>
  <si>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</si>
  <si>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</si>
  <si>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</si>
  <si>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</si>
  <si>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</si>
  <si>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</si>
  <si>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</si>
  <si>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</si>
  <si>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</si>
  <si>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</si>
  <si>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</si>
  <si>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</si>
  <si>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</si>
  <si>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</si>
  <si>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</si>
  <si>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</si>
  <si>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</si>
  <si>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</si>
  <si>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</si>
  <si>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</si>
  <si>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</si>
  <si>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</si>
  <si>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</si>
  <si>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</si>
  <si>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</si>
  <si>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</si>
  <si>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</si>
  <si>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</si>
  <si>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</si>
  <si>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</si>
  <si>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</si>
  <si>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</si>
  <si>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</si>
  <si>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</si>
  <si>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</si>
  <si>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</si>
  <si>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</si>
  <si>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</si>
  <si>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</si>
  <si>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</si>
  <si>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</si>
  <si>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</si>
  <si>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</si>
  <si>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</si>
  <si>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</si>
  <si>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</si>
  <si>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</si>
  <si>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</si>
  <si>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</si>
  <si>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</si>
  <si>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</si>
  <si>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</si>
  <si>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</si>
  <si>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</si>
  <si>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</si>
  <si>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</si>
  <si>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</si>
  <si>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</si>
  <si>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</si>
  <si>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</si>
  <si>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</si>
  <si>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</si>
  <si>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</si>
  <si>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</si>
  <si>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</si>
  <si>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</si>
  <si>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</si>
  <si>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</si>
  <si>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</si>
  <si>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</si>
  <si>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</si>
  <si>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</si>
  <si>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</si>
  <si>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</si>
  <si>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</si>
  <si>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</si>
  <si>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</si>
  <si>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</si>
  <si>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</si>
  <si>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</si>
  <si>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</si>
  <si>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</si>
  <si>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</si>
  <si>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</si>
  <si>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</si>
  <si>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</si>
  <si>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</si>
  <si>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</si>
  <si>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</si>
  <si>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</si>
  <si>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</si>
  <si>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</si>
  <si>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</si>
  <si>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</si>
  <si>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</si>
  <si>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</si>
  <si>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</si>
  <si>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</si>
  <si>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</si>
  <si>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</si>
  <si>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</si>
  <si>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</si>
  <si>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</si>
  <si>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</si>
  <si>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</si>
  <si>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</si>
  <si>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</si>
  <si>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</si>
  <si>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</si>
  <si>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</si>
  <si>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</si>
  <si>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</si>
  <si>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</si>
  <si>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</si>
  <si>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</si>
  <si>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</si>
  <si>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</si>
  <si>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</si>
  <si>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</si>
  <si>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</si>
  <si>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</si>
  <si>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</si>
  <si>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</si>
  <si>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</si>
  <si>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</si>
  <si>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</si>
  <si>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</si>
  <si>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</si>
  <si>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</si>
  <si>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</si>
  <si>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</si>
  <si>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</si>
  <si>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</si>
  <si>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</si>
  <si>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</si>
  <si>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</si>
  <si>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</si>
  <si>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</si>
  <si>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</si>
  <si>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</si>
  <si>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</si>
  <si>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</si>
  <si>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</si>
  <si>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</si>
  <si>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</si>
  <si>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</si>
  <si>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</si>
  <si>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</si>
  <si>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</si>
  <si>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</si>
  <si>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</si>
  <si>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</si>
  <si>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</si>
  <si>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</si>
  <si>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</si>
  <si>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</si>
  <si>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</si>
  <si>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</si>
  <si>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</si>
  <si>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</si>
  <si>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</si>
  <si>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</si>
  <si>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</si>
  <si>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</si>
  <si>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</si>
  <si>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</si>
  <si>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</si>
  <si>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</si>
  <si>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</si>
  <si>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</si>
  <si>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</si>
  <si>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</si>
  <si>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</si>
  <si>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</si>
  <si>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</si>
  <si>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</si>
  <si>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</si>
  <si>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</si>
  <si>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</si>
  <si>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</si>
  <si>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</si>
  <si>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</si>
  <si>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</si>
  <si>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</si>
  <si>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</si>
  <si>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</si>
  <si>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</si>
  <si>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</si>
  <si>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</si>
  <si>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</si>
  <si>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</si>
  <si>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</si>
  <si>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</si>
  <si>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</si>
  <si>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</si>
  <si>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</si>
  <si>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</si>
  <si>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</si>
  <si>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</si>
  <si>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</si>
  <si>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</si>
  <si>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</si>
  <si>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</si>
  <si>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</si>
  <si>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</si>
  <si>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</si>
  <si>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</si>
  <si>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</si>
  <si>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</si>
  <si>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</si>
  <si>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</si>
  <si>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</si>
  <si>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</si>
  <si>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</si>
  <si>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</si>
  <si>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</si>
  <si>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</si>
  <si>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</si>
  <si>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</si>
  <si>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</si>
  <si>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</si>
  <si>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</si>
  <si>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</si>
  <si>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</si>
  <si>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</si>
  <si>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</si>
  <si>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</si>
  <si>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</si>
  <si>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</si>
  <si>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</si>
  <si>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</si>
  <si>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</si>
  <si>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</si>
  <si>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</si>
  <si>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</si>
  <si>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</si>
  <si>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</si>
  <si>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</si>
  <si>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</si>
  <si>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</si>
  <si>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</si>
  <si>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</si>
  <si>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</si>
  <si>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</si>
  <si>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</si>
  <si>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</si>
  <si>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</si>
  <si>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</si>
  <si>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</si>
  <si>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</si>
  <si>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</si>
  <si>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</si>
  <si>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</si>
  <si>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</si>
  <si>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</si>
  <si>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</si>
  <si>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</si>
  <si>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</si>
  <si>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</si>
  <si>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</si>
  <si>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</si>
  <si>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</si>
  <si>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</si>
  <si>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</si>
  <si>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</si>
  <si>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</si>
  <si>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</si>
  <si>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</si>
  <si>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</si>
  <si>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</si>
  <si>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</si>
  <si>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</si>
  <si>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</si>
  <si>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</si>
  <si>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</si>
  <si>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</si>
  <si>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</si>
  <si>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</si>
  <si>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</si>
  <si>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</si>
  <si>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</si>
  <si>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</si>
  <si>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</si>
  <si>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</si>
  <si>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</si>
  <si>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</si>
  <si>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</si>
  <si>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</si>
  <si>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</si>
  <si>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</si>
  <si>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</si>
  <si>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</si>
  <si>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</si>
  <si>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</si>
  <si>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</si>
  <si>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</si>
  <si>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</si>
  <si>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</si>
  <si>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</si>
  <si>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</si>
  <si>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</si>
  <si>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</si>
  <si>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</si>
  <si>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</si>
  <si>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</si>
  <si>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</si>
  <si>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</si>
  <si>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</si>
  <si>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</si>
  <si>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</si>
  <si>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</si>
  <si>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</si>
  <si>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</si>
  <si>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</si>
  <si>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</si>
  <si>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</si>
  <si>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</si>
  <si>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</si>
  <si>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</si>
  <si>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</si>
  <si>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</si>
  <si>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</si>
  <si>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</si>
  <si>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</si>
  <si>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</si>
  <si>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</si>
  <si>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</si>
  <si>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</si>
  <si>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</si>
  <si>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</si>
  <si>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</si>
  <si>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</si>
  <si>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</si>
  <si>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</si>
  <si>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</si>
  <si>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</si>
  <si>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</si>
  <si>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</si>
  <si>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</si>
  <si>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</si>
  <si>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</si>
  <si>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</si>
  <si>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</si>
  <si>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</si>
  <si>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</si>
  <si>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</si>
  <si>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</si>
  <si>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</si>
  <si>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</si>
  <si>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</si>
  <si>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</si>
  <si>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</si>
  <si>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</si>
  <si>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</si>
  <si>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</si>
  <si>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</si>
  <si>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</si>
  <si>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</si>
  <si>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</si>
  <si>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</si>
  <si>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</si>
  <si>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</si>
  <si>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</si>
  <si>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</si>
  <si>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</si>
  <si>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</si>
  <si>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</si>
  <si>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</si>
  <si>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</si>
  <si>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</si>
  <si>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</si>
  <si>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</si>
  <si>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</si>
  <si>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</si>
  <si>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</si>
  <si>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</si>
  <si>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</si>
  <si>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</si>
  <si>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</si>
  <si>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</si>
  <si>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</si>
  <si>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</si>
  <si>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</si>
  <si>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</si>
  <si>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</si>
  <si>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</si>
  <si>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</si>
  <si>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</si>
  <si>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</si>
  <si>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</si>
  <si>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</si>
  <si>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</si>
  <si>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</si>
  <si>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</si>
  <si>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</si>
  <si>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</si>
  <si>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</si>
  <si>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</si>
  <si>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</si>
  <si>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</si>
  <si>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</si>
  <si>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</si>
  <si>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</si>
  <si>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</si>
  <si>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</si>
  <si>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</si>
  <si>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</si>
  <si>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</si>
  <si>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</si>
  <si>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</si>
  <si>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</si>
  <si>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</si>
  <si>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</si>
  <si>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</si>
  <si>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</si>
  <si>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</si>
  <si>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</si>
  <si>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</si>
  <si>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</si>
  <si>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</si>
  <si>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</si>
  <si>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</si>
  <si>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</si>
  <si>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</si>
  <si>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</si>
  <si>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</si>
  <si>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</si>
  <si>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</si>
  <si>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</si>
  <si>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</si>
  <si>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</si>
  <si>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</si>
  <si>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</si>
  <si>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</si>
  <si>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</si>
  <si>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</si>
  <si>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</si>
  <si>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</si>
  <si>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</si>
  <si>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</si>
  <si>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</si>
  <si>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</si>
  <si>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</si>
  <si>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</si>
  <si>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</si>
  <si>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</si>
  <si>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</si>
  <si>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</si>
  <si>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</si>
  <si>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</si>
  <si>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</si>
  <si>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</si>
  <si>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</si>
  <si>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</si>
  <si>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</si>
  <si>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</si>
  <si>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</si>
  <si>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</si>
  <si>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</si>
  <si>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</si>
  <si>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</si>
  <si>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</si>
  <si>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</si>
  <si>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</si>
  <si>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</si>
  <si>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</si>
  <si>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</si>
  <si>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</si>
  <si>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All</t>
  </si>
  <si>
    <t>Feb</t>
  </si>
  <si>
    <t>Mar</t>
  </si>
  <si>
    <t>Jul</t>
  </si>
  <si>
    <t>Aug</t>
  </si>
  <si>
    <t>Sep</t>
  </si>
  <si>
    <t>Oct</t>
  </si>
  <si>
    <t>Dec</t>
  </si>
  <si>
    <t>Jan</t>
  </si>
  <si>
    <t>Apr</t>
  </si>
  <si>
    <t>May</t>
  </si>
  <si>
    <t>Nov</t>
  </si>
  <si>
    <t>Jun</t>
  </si>
  <si>
    <t>Date Created Conversion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</si>
</sst>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4" applyFont="1"/>
    <xf numFmtId="43" fontId="0" fillId="0" borderId="0" xfId="42" applyNumberFormat="1" applyFont="1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43" applyFont="1"/>
    <xf numFmtId="14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colors>
    <mruColors>
      <color rgb="FFA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3-4409-BB04-33C75FFC6F27}"/>
            </c:ext>
          </c:extLst>
        </c:ser>
        <c:ser>
          <c:idx val="1"/>
          <c:order val="1"/>
          <c:tx>
            <c:strRef>
              <c:f>'Parent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3-4409-BB04-33C75FFC6F27}"/>
            </c:ext>
          </c:extLst>
        </c:ser>
        <c:ser>
          <c:idx val="2"/>
          <c:order val="2"/>
          <c:tx>
            <c:strRef>
              <c:f>'Parent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A3-4409-BB04-33C75FFC6F27}"/>
            </c:ext>
          </c:extLst>
        </c:ser>
        <c:ser>
          <c:idx val="3"/>
          <c:order val="3"/>
          <c:tx>
            <c:strRef>
              <c:f>'Parent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A3-4409-BB04-33C75FFC6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1844064"/>
        <c:axId val="801841984"/>
      </c:barChart>
      <c:catAx>
        <c:axId val="8018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41984"/>
        <c:crosses val="autoZero"/>
        <c:auto val="1"/>
        <c:lblAlgn val="ctr"/>
        <c:lblOffset val="100"/>
        <c:noMultiLvlLbl val="0"/>
      </c:catAx>
      <c:valAx>
        <c:axId val="8018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4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8-4F92-8AF3-974C57F0A097}"/>
            </c:ext>
          </c:extLst>
        </c:ser>
        <c:ser>
          <c:idx val="1"/>
          <c:order val="1"/>
          <c:tx>
            <c:strRef>
              <c:f>'Sub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8-4F92-8AF3-974C57F0A097}"/>
            </c:ext>
          </c:extLst>
        </c:ser>
        <c:ser>
          <c:idx val="2"/>
          <c:order val="2"/>
          <c:tx>
            <c:strRef>
              <c:f>'Sub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8-4F92-8AF3-974C57F0A097}"/>
            </c:ext>
          </c:extLst>
        </c:ser>
        <c:ser>
          <c:idx val="3"/>
          <c:order val="3"/>
          <c:tx>
            <c:strRef>
              <c:f>'Sub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8-4F92-8AF3-974C57F0A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2190544"/>
        <c:axId val="1092169328"/>
      </c:barChart>
      <c:catAx>
        <c:axId val="109219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69328"/>
        <c:crosses val="autoZero"/>
        <c:auto val="1"/>
        <c:lblAlgn val="ctr"/>
        <c:lblOffset val="100"/>
        <c:noMultiLvlLbl val="0"/>
      </c:catAx>
      <c:valAx>
        <c:axId val="10921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19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Pivot!PivotTable11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B-4EAC-892D-F120B503A016}"/>
            </c:ext>
          </c:extLst>
        </c:ser>
        <c:ser>
          <c:idx val="1"/>
          <c:order val="1"/>
          <c:tx>
            <c:strRef>
              <c:f>'Date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B-4EAC-892D-F120B503A016}"/>
            </c:ext>
          </c:extLst>
        </c:ser>
        <c:ser>
          <c:idx val="2"/>
          <c:order val="2"/>
          <c:tx>
            <c:strRef>
              <c:f>'Date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FB-4EAC-892D-F120B503A016}"/>
            </c:ext>
          </c:extLst>
        </c:ser>
        <c:ser>
          <c:idx val="3"/>
          <c:order val="3"/>
          <c:tx>
            <c:strRef>
              <c:f>'Date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FB-4EAC-892D-F120B503A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368816"/>
        <c:axId val="1024369232"/>
      </c:lineChart>
      <c:catAx>
        <c:axId val="10243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69232"/>
        <c:crosses val="autoZero"/>
        <c:auto val="1"/>
        <c:lblAlgn val="ctr"/>
        <c:lblOffset val="100"/>
        <c:noMultiLvlLbl val="0"/>
      </c:catAx>
      <c:valAx>
        <c:axId val="10243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1</xdr:row>
      <xdr:rowOff>114300</xdr:rowOff>
    </xdr:from>
    <xdr:to>
      <xdr:col>13</xdr:col>
      <xdr:colOff>4762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6E7B8-1231-08BE-2A16-9E49F32CA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1</xdr:row>
      <xdr:rowOff>57149</xdr:rowOff>
    </xdr:from>
    <xdr:to>
      <xdr:col>16</xdr:col>
      <xdr:colOff>200025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6A6C3-3E16-D466-30D3-5B4D9A0E7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80961</xdr:colOff>
      <xdr:row>2</xdr:row>
      <xdr:rowOff>180974</xdr:rowOff>
    </xdr:from>
    <xdr:to>
      <xdr:col>22</xdr:col>
      <xdr:colOff>66674</xdr:colOff>
      <xdr:row>18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F0A0AF-5F75-BFAD-0013-A34A7767D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arl" refreshedDate="44833.689079166666" backgroundQuery="1" createdVersion="8" refreshedVersion="8" minRefreshableVersion="3" recordCount="0" supportSubquery="1" supportAdvancedDrill="1" xr:uid="{4895692D-417B-45E6-850F-82ECD07D0DB6}">
  <cacheSource type="external" connectionId="1"/>
  <cacheFields count="5">
    <cacheField name="[Measures].[Count of outcome]" caption="Count of outcome" numFmtId="0" hierarchy="30" level="32767"/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3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31">
    <cacheHierarchy uniqueName="[Range].[id]" caption="id" attribute="1" defaultMemberUniqueName="[Range].[id].[All]" allUniqueName="[Range].[id].[All]" dimensionUniqueName="[Range]" displayFolder="" count="2" memberValueDatatype="130" unbalanced="0"/>
    <cacheHierarchy uniqueName="[Range].[name]" caption="name" attribute="1" defaultMemberUniqueName="[Range].[name].[All]" allUniqueName="[Range].[name].[All]" dimensionUniqueName="[Range]" displayFolder="" count="2" memberValueDatatype="130" unbalanced="0"/>
    <cacheHierarchy uniqueName="[Range].[blurb]" caption="blurb" attribute="1" defaultMemberUniqueName="[Range].[blurb].[All]" allUniqueName="[Range].[blurb].[All]" dimensionUniqueName="[Range]" displayFolder="" count="2" memberValueDatatype="130" unbalanced="0"/>
    <cacheHierarchy uniqueName="[Range].[goal]" caption="goal" attribute="1" defaultMemberUniqueName="[Range].[goal].[All]" allUniqueName="[Range].[goal].[All]" dimensionUniqueName="[Range]" displayFolder="" count="2" memberValueDatatype="20" unbalanced="0"/>
    <cacheHierarchy uniqueName="[Range].[pledged]" caption="pledged" attribute="1" defaultMemberUniqueName="[Range].[pledged].[All]" allUniqueName="[Range].[pledged].[All]" dimensionUniqueName="[Range]" displayFolder="" count="2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2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2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2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/>
    <cacheHierarchy uniqueName="[Range].[currency]" caption="currency" attribute="1" defaultMemberUniqueName="[Range].[currency].[All]" allUniqueName="[Range].[currency].[All]" dimensionUniqueName="[Range]" displayFolder="" count="2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2" memberValueDatatype="20" unbalanced="0"/>
    <cacheHierarchy uniqueName="[Range].[deadline]" caption="deadline" attribute="1" defaultMemberUniqueName="[Range].[deadline].[All]" allUniqueName="[Range].[deadline].[All]" dimensionUniqueName="[Range]" displayFolder="" count="2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2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2" memberValueDatatype="11" unbalanced="0"/>
    <cacheHierarchy uniqueName="[Range].[spotlight]" caption="spotlight" attribute="1" defaultMemberUniqueName="[Range].[spotlight].[All]" allUniqueName="[Range].[spotlight].[All]" dimensionUniqueName="[Range]" displayFolder="" count="2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2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/>
    <cacheHierarchy uniqueName="[Range].[Date Ended Conversion (Year)]" caption="Date Ended Conversion (Year)" attribute="1" defaultMemberUniqueName="[Range].[Date Ended Conversion (Year)].[All]" allUniqueName="[Range].[Date Ended Conversion (Year)].[All]" dimensionUniqueName="[Range]" displayFolder="" count="2" memberValueDatatype="130" unbalanced="0"/>
    <cacheHierarchy uniqueName="[Range].[Date Ended Conversion (Quarter)]" caption="Date Ended Conversion (Quarter)" attribute="1" defaultMemberUniqueName="[Range].[Date Ended Conversion (Quarter)].[All]" allUniqueName="[Range].[Date Ended Conversion (Quarter)].[All]" dimensionUniqueName="[Range]" displayFolder="" count="2" memberValueDatatype="130" unbalanced="0"/>
    <cacheHierarchy uniqueName="[Range].[Date Ended Conversion (Month)]" caption="Date Ended Conversion (Month)" attribute="1" defaultMemberUniqueName="[Range].[Date Ended Conversion (Month)].[All]" allUniqueName="[Range].[Date Ended Conversion (Month)].[All]" dimensionUniqueName="[Range]" displayFolder="" count="2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2" memberValueDatatype="20" unbalanced="0" hidden="1"/>
    <cacheHierarchy uniqueName="[Range].[Date Ended Conversion (Month Index)]" caption="Date Ended Conversion (Month Index)" attribute="1" defaultMemberUniqueName="[Range].[Date Ended Conversion (Month Index)].[All]" allUniqueName="[Range].[Date Ended Conversion (Month Index)].[All]" dimensionUniqueName="[Range]" displayFolder="" count="2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arl" refreshedDate="44833.894206712961" createdVersion="8" refreshedVersion="8" minRefreshableVersion="3" recordCount="1001" xr:uid="{D3FAC638-CFFA-4E30-8F38-A17BB694930A}">
  <cacheSource type="worksheet">
    <worksheetSource ref="A1:T1048576" sheet="Crowdfunding"/>
  </cacheSource>
  <cacheFields count="20">
    <cacheField name="id" numFmtId="0">
      <sharedItems containsDate="1" containsString="0" containsBlank="1" containsMixedTypes="1" minDate="1899-12-31T00:00:00" maxDate="1900-01-02T10:24:04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d v="2015-11-28T06:00:00"/>
    <d v="2015-12-15T06:00:00"/>
    <b v="0"/>
    <b v="0"/>
    <s v="food/food trucks"/>
    <x v="0"/>
    <x v="0"/>
  </r>
  <r>
    <d v="1899-12-31T00:00:00"/>
    <s v="Odom Inc"/>
    <s v="Managed bottom-line architecture"/>
    <n v="1400"/>
    <n v="14560"/>
    <n v="1040"/>
    <x v="1"/>
    <n v="158"/>
    <n v="92.151898734177209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d v="2016-06-29T05:00:00"/>
    <d v="2016-07-06T05:00:00"/>
    <b v="0"/>
    <b v="0"/>
    <s v="food/food trucks"/>
    <x v="0"/>
    <x v="0"/>
  </r>
  <r>
    <m/>
    <m/>
    <m/>
    <m/>
    <m/>
    <m/>
    <x v="4"/>
    <m/>
    <m/>
    <x v="7"/>
    <m/>
    <m/>
    <m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290DB-2869-4028-B0D8-CC6CEA0F363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3921B-985D-4D62-962C-243FE945A94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71D8C-00E5-4A61-A64F-C24AEEA92A79}" name="PivotTable11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4:F18" firstHeaderRow="1" firstDataRow="2" firstDataCol="1" rowPageCount="2" colPageCount="1"/>
  <pivotFields count="5">
    <pivotField dataField="1" subtotalTop="0" showAll="0" defaultSubtotal="0"/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2" hier="18" name="[Range].[Parent Category].[All]" cap="All"/>
    <pageField fld="3" hier="23" name="[Range].[Date Created Conversion (Year)].[All]" cap="All"/>
  </pageFields>
  <dataFields count="1">
    <dataField name="Count of outcome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E1" workbookViewId="0">
      <selection activeCell="N2" sqref="N2:O2"/>
    </sheetView>
  </sheetViews>
  <sheetFormatPr defaultColWidth="11" defaultRowHeight="15.75" x14ac:dyDescent="0.25"/>
  <cols>
    <col min="1" max="1" width="8.375" bestFit="1" customWidth="1"/>
    <col min="2" max="2" width="30.625" style="4" bestFit="1" customWidth="1"/>
    <col min="3" max="3" width="33.5" style="3" customWidth="1"/>
    <col min="6" max="6" width="14.5" style="5" bestFit="1" customWidth="1"/>
    <col min="8" max="8" width="13" bestFit="1" customWidth="1"/>
    <col min="9" max="9" width="16.5" bestFit="1" customWidth="1"/>
    <col min="12" max="13" width="11.125" bestFit="1" customWidth="1"/>
    <col min="14" max="14" width="22.375" style="12" bestFit="1" customWidth="1"/>
    <col min="15" max="15" width="21" style="12" bestFit="1" customWidth="1"/>
    <col min="18" max="18" width="28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>(E2/D2)*100</f>
        <v>0</v>
      </c>
      <c r="G2" t="s">
        <v>14</v>
      </c>
      <c r="H2">
        <v>0</v>
      </c>
      <c r="I2" s="11" t="e">
        <f>E2/H2</f>
        <v>#DIV/0!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SEARCH("/", R2, 1)-1)</f>
        <v>food</v>
      </c>
      <c r="T2" t="str">
        <f>RIGHT(R2,LEN(R2) - FIND("/",R2))</f>
        <v>food trucks</v>
      </c>
    </row>
    <row r="3" spans="1:20" x14ac:dyDescent="0.25">
      <c r="A3" s="12">
        <v>1</v>
      </c>
      <c r="B3" s="4" t="s">
        <v>18</v>
      </c>
      <c r="C3" s="3" t="s">
        <v>19</v>
      </c>
      <c r="D3">
        <v>1400</v>
      </c>
      <c r="E3">
        <v>14560</v>
      </c>
      <c r="F3" s="7">
        <f t="shared" ref="F3:F66" si="0">(E3/D3)*100</f>
        <v>1040</v>
      </c>
      <c r="G3" t="s">
        <v>20</v>
      </c>
      <c r="H3">
        <v>158</v>
      </c>
      <c r="I3" s="6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2">(((L3/60)/60)/24)+DATE(1970,1,1)</f>
        <v>41870.208333333336</v>
      </c>
      <c r="O3" s="12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SEARCH("/", R3, 1)-1)</f>
        <v>music</v>
      </c>
      <c r="T3" t="str">
        <f>RIGHT(R3,LEN(R3) - FIND("/",R3))</f>
        <v>rock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>RIGHT(R4,LEN(R4) - FIND("/",R4))</f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ref="T5:T68" si="5">RIGHT(R5,LEN(R5) - FIND("/",R5))</f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2"/>
        <v>43283.208333333328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ref="F67:F130" si="6">(E67/D67)*100</f>
        <v>236.14754098360655</v>
      </c>
      <c r="G67" t="s">
        <v>20</v>
      </c>
      <c r="H67">
        <v>236</v>
      </c>
      <c r="I67" s="6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8">(((L67/60)/60)/24)+DATE(1970,1,1)</f>
        <v>40570.25</v>
      </c>
      <c r="O67" s="12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SEARCH("/", R67, 1)-1)</f>
        <v>theater</v>
      </c>
      <c r="T67" t="str">
        <f t="shared" si="5"/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si="6"/>
        <v>45.068965517241381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8"/>
        <v>42102.208333333328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5"/>
        <v>plays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6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8"/>
        <v>40203.25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ref="T69:T132" si="11">RIGHT(R69,LEN(R69) - FIND("/",R69))</f>
        <v>wearables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6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8"/>
        <v>42943.208333333328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6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8"/>
        <v>40531.25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6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8"/>
        <v>40484.208333333336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6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8"/>
        <v>43799.25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6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8"/>
        <v>42186.208333333328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6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8"/>
        <v>42701.25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6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8"/>
        <v>42456.208333333328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6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8"/>
        <v>43296.208333333328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6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8"/>
        <v>42027.25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6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8"/>
        <v>40448.208333333336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6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8"/>
        <v>43206.208333333328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6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8"/>
        <v>43267.208333333328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6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8"/>
        <v>42976.208333333328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6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8"/>
        <v>43062.25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6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8"/>
        <v>43482.25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6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8"/>
        <v>42579.208333333328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6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8"/>
        <v>41118.208333333336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6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8"/>
        <v>40797.208333333336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6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8"/>
        <v>42128.208333333328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6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8"/>
        <v>40610.25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6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8"/>
        <v>42110.208333333328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6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8"/>
        <v>40283.208333333336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6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8"/>
        <v>42425.25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6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8"/>
        <v>42588.208333333328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6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8"/>
        <v>40352.208333333336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6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8"/>
        <v>41202.208333333336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6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8"/>
        <v>43562.208333333328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6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8"/>
        <v>43752.208333333328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6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8"/>
        <v>40612.25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6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8"/>
        <v>42180.208333333328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6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8"/>
        <v>42212.208333333328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6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8"/>
        <v>41968.25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6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8"/>
        <v>40835.208333333336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6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8"/>
        <v>42056.25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6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8"/>
        <v>43234.208333333328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6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8"/>
        <v>40475.208333333336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6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8"/>
        <v>42878.208333333328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6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8"/>
        <v>41366.208333333336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6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8"/>
        <v>43716.208333333328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6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8"/>
        <v>43213.208333333328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6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8"/>
        <v>41005.208333333336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6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8"/>
        <v>41651.25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6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8"/>
        <v>43354.208333333328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6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8"/>
        <v>41174.208333333336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6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8"/>
        <v>41875.208333333336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6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8"/>
        <v>42990.208333333328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6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8"/>
        <v>43564.208333333328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6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8"/>
        <v>43056.25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6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8"/>
        <v>42265.208333333328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6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8"/>
        <v>40808.208333333336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6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8"/>
        <v>41665.25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6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8"/>
        <v>41806.208333333336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6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8"/>
        <v>42111.208333333328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6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8"/>
        <v>41917.208333333336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6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8"/>
        <v>41970.25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6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8"/>
        <v>42332.25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6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8"/>
        <v>43598.208333333328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6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8"/>
        <v>43362.208333333328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6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8"/>
        <v>42596.208333333328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6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8"/>
        <v>40310.208333333336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si="6"/>
        <v>60.334277620396605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8"/>
        <v>40417.208333333336</v>
      </c>
      <c r="O130" s="12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ref="F131:F194" si="12">(E131/D131)*100</f>
        <v>3.202693602693603</v>
      </c>
      <c r="G131" t="s">
        <v>74</v>
      </c>
      <c r="H131">
        <v>55</v>
      </c>
      <c r="I131" s="6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4">(((L131/60)/60)/24)+DATE(1970,1,1)</f>
        <v>42038.25</v>
      </c>
      <c r="O131" s="12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SEARCH("/", R131, 1)-1)</f>
        <v>food</v>
      </c>
      <c r="T131" t="str">
        <f t="shared" si="11"/>
        <v>food trucks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si="12"/>
        <v>155.46875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4"/>
        <v>40842.208333333336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1"/>
        <v>drama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12"/>
        <v>100.85974499089254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4"/>
        <v>41607.25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ref="T133:T196" si="17">RIGHT(R133,LEN(R133) - FIND("/",R133))</f>
        <v>web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12"/>
        <v>116.18181818181819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4"/>
        <v>43112.25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12"/>
        <v>310.77777777777777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4"/>
        <v>40767.208333333336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12"/>
        <v>89.73668341708543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4"/>
        <v>40713.208333333336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12"/>
        <v>71.27272727272728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4"/>
        <v>41340.25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12"/>
        <v>3.2862318840579712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4"/>
        <v>41797.208333333336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12"/>
        <v>261.77777777777777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4"/>
        <v>40457.208333333336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12"/>
        <v>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4"/>
        <v>41180.208333333336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12"/>
        <v>20.896851248642779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4"/>
        <v>42115.208333333328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12"/>
        <v>223.16363636363636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4"/>
        <v>43156.25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12"/>
        <v>101.59097978227061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4"/>
        <v>42167.208333333328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12"/>
        <v>230.03999999999996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4"/>
        <v>41005.208333333336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12"/>
        <v>135.59259259259261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4"/>
        <v>40357.208333333336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12"/>
        <v>129.1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4"/>
        <v>43633.208333333328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12"/>
        <v>236.512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4"/>
        <v>41889.208333333336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12"/>
        <v>17.25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4"/>
        <v>40855.25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12"/>
        <v>112.49397590361446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4"/>
        <v>42534.208333333328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12"/>
        <v>121.02150537634408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4"/>
        <v>42941.208333333328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12"/>
        <v>219.87096774193549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4"/>
        <v>41275.25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12"/>
        <v>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4"/>
        <v>43450.25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12"/>
        <v>64.166909620991248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4"/>
        <v>41799.208333333336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12"/>
        <v>423.06746987951806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4"/>
        <v>42783.25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12"/>
        <v>92.984160506863773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4"/>
        <v>41201.208333333336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12"/>
        <v>58.756567425569173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4"/>
        <v>42502.208333333328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12"/>
        <v>65.022222222222226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4"/>
        <v>40262.208333333336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12"/>
        <v>73.939560439560438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4"/>
        <v>43743.208333333328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12"/>
        <v>52.666666666666664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4"/>
        <v>41638.25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12"/>
        <v>220.95238095238096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4"/>
        <v>42346.25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12"/>
        <v>100.01150627615063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4"/>
        <v>43551.208333333328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12"/>
        <v>162.3125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4"/>
        <v>43582.208333333328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12"/>
        <v>78.181818181818187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4"/>
        <v>42270.208333333328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12"/>
        <v>149.73770491803279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4"/>
        <v>43442.25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12"/>
        <v>253.25714285714284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4"/>
        <v>43028.208333333328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12"/>
        <v>100.16943521594683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4"/>
        <v>43016.208333333328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12"/>
        <v>121.99004424778761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4"/>
        <v>42948.208333333328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12"/>
        <v>137.13265306122449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4"/>
        <v>40534.25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12"/>
        <v>415.53846153846149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4"/>
        <v>41435.208333333336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12"/>
        <v>31.30913348946136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4"/>
        <v>43518.25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12"/>
        <v>424.08154506437768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4"/>
        <v>41077.208333333336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12"/>
        <v>2.93886230728336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4"/>
        <v>42950.208333333328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12"/>
        <v>10.63265306122449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4"/>
        <v>41718.208333333336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12"/>
        <v>82.875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4"/>
        <v>41839.208333333336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12"/>
        <v>163.01447776628748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4"/>
        <v>41412.208333333336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12"/>
        <v>894.66666666666674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4"/>
        <v>42282.208333333328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12"/>
        <v>26.191501103752756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4"/>
        <v>42613.208333333328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12"/>
        <v>74.834782608695647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4"/>
        <v>42616.208333333328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12"/>
        <v>416.47680412371136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4"/>
        <v>40497.25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12"/>
        <v>96.208333333333329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4"/>
        <v>42999.208333333328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12"/>
        <v>357.71910112359546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4"/>
        <v>41350.208333333336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12"/>
        <v>308.45714285714286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4"/>
        <v>40259.208333333336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12"/>
        <v>61.802325581395344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4"/>
        <v>43012.208333333328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12"/>
        <v>722.32472324723244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4"/>
        <v>43631.208333333328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12"/>
        <v>69.117647058823522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4"/>
        <v>40430.208333333336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12"/>
        <v>293.05555555555554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4"/>
        <v>43588.208333333328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12"/>
        <v>71.8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4"/>
        <v>43233.208333333328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12"/>
        <v>31.934684684684683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4"/>
        <v>41782.208333333336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12"/>
        <v>229.87375415282392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4"/>
        <v>41328.25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12"/>
        <v>32.012195121951223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4"/>
        <v>41975.25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12"/>
        <v>23.525352848928385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4"/>
        <v>42433.25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12"/>
        <v>68.594594594594597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4"/>
        <v>41429.208333333336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12"/>
        <v>37.952380952380956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4"/>
        <v>43536.208333333328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si="12"/>
        <v>19.992957746478872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4"/>
        <v>41817.208333333336</v>
      </c>
      <c r="O194" s="12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ref="F195:F258" si="18">(E195/D195)*100</f>
        <v>45.636363636363633</v>
      </c>
      <c r="G195" t="s">
        <v>14</v>
      </c>
      <c r="H195">
        <v>65</v>
      </c>
      <c r="I195" s="6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20">(((L195/60)/60)/24)+DATE(1970,1,1)</f>
        <v>43198.208333333328</v>
      </c>
      <c r="O195" s="12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SEARCH("/", R195, 1)-1)</f>
        <v>music</v>
      </c>
      <c r="T195" t="str">
        <f t="shared" si="17"/>
        <v>indie rock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si="18"/>
        <v>122.7605633802817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20"/>
        <v>42261.208333333328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17"/>
        <v>metal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8"/>
        <v>361.75316455696202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20"/>
        <v>43310.208333333328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ref="T197:T260" si="23">RIGHT(R197,LEN(R197) - FIND("/",R197))</f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8"/>
        <v>63.146341463414636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20"/>
        <v>42616.208333333328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8"/>
        <v>298.20475319926874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20"/>
        <v>42909.208333333328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8"/>
        <v>9.5585443037974684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20"/>
        <v>40396.208333333336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8"/>
        <v>53.777777777777779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20"/>
        <v>42192.208333333328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8"/>
        <v>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20"/>
        <v>40262.208333333336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8"/>
        <v>681.19047619047615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20"/>
        <v>41845.208333333336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8"/>
        <v>78.831325301204828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20"/>
        <v>40818.208333333336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8"/>
        <v>134.40792216817235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20"/>
        <v>42752.25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8"/>
        <v>3.3719999999999999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20"/>
        <v>40636.208333333336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8"/>
        <v>431.84615384615387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20"/>
        <v>43390.208333333328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8"/>
        <v>38.844444444444441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20"/>
        <v>40236.25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8"/>
        <v>425.7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20"/>
        <v>43340.208333333328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8"/>
        <v>101.12239715591672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20"/>
        <v>43048.25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8"/>
        <v>21.188688946015425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20"/>
        <v>42496.208333333328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8"/>
        <v>67.425531914893625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20"/>
        <v>42797.25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8"/>
        <v>94.923371647509583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20"/>
        <v>41513.208333333336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8"/>
        <v>151.85185185185185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20"/>
        <v>43814.25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8"/>
        <v>195.16382252559728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20"/>
        <v>40488.208333333336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8"/>
        <v>1023.1428571428571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20"/>
        <v>40409.208333333336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8"/>
        <v>3.841836734693878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20"/>
        <v>43509.25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8"/>
        <v>155.07066557107643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20"/>
        <v>40869.25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8"/>
        <v>44.753477588871718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20"/>
        <v>43583.208333333328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8"/>
        <v>215.94736842105263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20"/>
        <v>40858.25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8"/>
        <v>332.12709832134288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20"/>
        <v>41137.208333333336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8"/>
        <v>8.4430379746835449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20"/>
        <v>40725.208333333336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8"/>
        <v>98.625514403292186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20"/>
        <v>41081.208333333336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8"/>
        <v>137.97916666666669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20"/>
        <v>41914.208333333336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8"/>
        <v>93.81099656357388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20"/>
        <v>42445.208333333328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8"/>
        <v>403.63930885529157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20"/>
        <v>41906.208333333336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8"/>
        <v>260.1740412979351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20"/>
        <v>41762.208333333336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8"/>
        <v>366.63333333333333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20"/>
        <v>40276.208333333336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8"/>
        <v>168.72085385878489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20"/>
        <v>42139.208333333328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8"/>
        <v>119.90717911530093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20"/>
        <v>42613.208333333328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8"/>
        <v>193.68925233644859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20"/>
        <v>42887.208333333328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8"/>
        <v>420.16666666666669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20"/>
        <v>43805.25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8"/>
        <v>76.708333333333329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20"/>
        <v>41415.208333333336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8"/>
        <v>171.26470588235293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20"/>
        <v>42576.208333333328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8"/>
        <v>157.89473684210526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20"/>
        <v>40706.208333333336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8"/>
        <v>109.08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20"/>
        <v>42969.208333333328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8"/>
        <v>41.732558139534881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20"/>
        <v>42779.25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8"/>
        <v>10.944303797468354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20"/>
        <v>43641.208333333328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8"/>
        <v>159.3763440860215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20"/>
        <v>41754.208333333336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8"/>
        <v>422.41666666666669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20"/>
        <v>43083.25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8"/>
        <v>97.71875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20"/>
        <v>42245.208333333328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8"/>
        <v>418.78911564625849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20"/>
        <v>40396.208333333336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8"/>
        <v>101.91632047477745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20"/>
        <v>41742.208333333336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8"/>
        <v>127.72619047619047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20"/>
        <v>42865.208333333328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8"/>
        <v>445.21739130434781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20"/>
        <v>43163.25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8"/>
        <v>569.71428571428578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20"/>
        <v>41834.208333333336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8"/>
        <v>509.34482758620686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20"/>
        <v>41736.208333333336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8"/>
        <v>325.5333333333333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20"/>
        <v>41491.208333333336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8"/>
        <v>932.61616161616166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20"/>
        <v>42726.25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8"/>
        <v>211.33870967741933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20"/>
        <v>42004.25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8"/>
        <v>273.32520325203251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20"/>
        <v>42006.25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8"/>
        <v>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20"/>
        <v>40203.25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8"/>
        <v>54.084507042253513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20"/>
        <v>41252.25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8"/>
        <v>626.29999999999995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20"/>
        <v>41572.208333333336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8"/>
        <v>89.021399176954731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20"/>
        <v>40641.208333333336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8"/>
        <v>184.89130434782609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20"/>
        <v>42787.25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8"/>
        <v>120.16770186335404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20"/>
        <v>40590.25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si="18"/>
        <v>23.390243902439025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20"/>
        <v>42393.25</v>
      </c>
      <c r="O258" s="12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ref="F259:F322" si="24">(E259/D259)*100</f>
        <v>146</v>
      </c>
      <c r="G259" t="s">
        <v>20</v>
      </c>
      <c r="H259">
        <v>92</v>
      </c>
      <c r="I259" s="6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26">(((L259/60)/60)/24)+DATE(1970,1,1)</f>
        <v>41338.25</v>
      </c>
      <c r="O259" s="12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SEARCH("/", R259, 1)-1)</f>
        <v>theater</v>
      </c>
      <c r="T259" t="str">
        <f t="shared" si="23"/>
        <v>plays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si="24"/>
        <v>268.48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26"/>
        <v>42712.25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3"/>
        <v>plays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24"/>
        <v>597.5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26"/>
        <v>41251.25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ref="T261:T324" si="29">RIGHT(R261,LEN(R261) - FIND("/",R261))</f>
        <v>photography books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24"/>
        <v>157.69841269841268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26"/>
        <v>41180.208333333336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24"/>
        <v>31.201660735468568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26"/>
        <v>40415.208333333336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24"/>
        <v>313.41176470588238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26"/>
        <v>40638.208333333336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24"/>
        <v>370.89655172413791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26"/>
        <v>40187.25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24"/>
        <v>362.66447368421052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26"/>
        <v>41317.25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24"/>
        <v>123.08163265306122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26"/>
        <v>42372.25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24"/>
        <v>76.766756032171585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26"/>
        <v>41950.25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24"/>
        <v>233.62012987012989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26"/>
        <v>41206.208333333336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24"/>
        <v>180.53333333333333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26"/>
        <v>41186.208333333336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24"/>
        <v>252.62857142857143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26"/>
        <v>43496.25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24"/>
        <v>27.176538240368025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26"/>
        <v>40514.25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24"/>
        <v>1.2706571242680547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26"/>
        <v>42345.25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24"/>
        <v>304.0097847358121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26"/>
        <v>43656.208333333328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24"/>
        <v>137.23076923076923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26"/>
        <v>42995.208333333328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24"/>
        <v>32.208333333333336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26"/>
        <v>43045.25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24"/>
        <v>241.51282051282053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26"/>
        <v>43561.208333333328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24"/>
        <v>96.8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26"/>
        <v>41018.208333333336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24"/>
        <v>1066.4285714285716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26"/>
        <v>40378.208333333336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24"/>
        <v>325.88888888888891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26"/>
        <v>41239.25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24"/>
        <v>170.70000000000002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26"/>
        <v>43346.208333333328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24"/>
        <v>581.44000000000005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26"/>
        <v>43060.25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24"/>
        <v>91.520972644376897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26"/>
        <v>40979.25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24"/>
        <v>108.04761904761904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26"/>
        <v>42701.25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24"/>
        <v>18.728395061728396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26"/>
        <v>42520.208333333328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24"/>
        <v>83.193877551020407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26"/>
        <v>41030.208333333336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24"/>
        <v>706.33333333333337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26"/>
        <v>42623.208333333328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24"/>
        <v>17.446030330062445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26"/>
        <v>42697.25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24"/>
        <v>209.73015873015873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26"/>
        <v>42122.208333333328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24"/>
        <v>97.785714285714292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26"/>
        <v>40982.208333333336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24"/>
        <v>1684.25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26"/>
        <v>42219.208333333328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24"/>
        <v>54.402135231316727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26"/>
        <v>41404.208333333336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24"/>
        <v>456.61111111111109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26"/>
        <v>40831.208333333336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24"/>
        <v>9.8219178082191778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26"/>
        <v>40984.208333333336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24"/>
        <v>16.384615384615383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26"/>
        <v>40456.208333333336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24"/>
        <v>1339.6666666666667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26"/>
        <v>43399.208333333328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24"/>
        <v>35.650077760497666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26"/>
        <v>41562.208333333336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24"/>
        <v>54.950819672131146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26"/>
        <v>43493.25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24"/>
        <v>94.236111111111114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26"/>
        <v>41653.25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24"/>
        <v>143.91428571428571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26"/>
        <v>42426.25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24"/>
        <v>51.421052631578945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26"/>
        <v>42432.25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24"/>
        <v>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26"/>
        <v>42977.208333333328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24"/>
        <v>1344.6666666666667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26"/>
        <v>42061.25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24"/>
        <v>31.844940867279899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26"/>
        <v>43345.208333333328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24"/>
        <v>82.617647058823536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26"/>
        <v>42376.25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24"/>
        <v>546.14285714285722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26"/>
        <v>42589.208333333328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24"/>
        <v>286.21428571428572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26"/>
        <v>42448.208333333328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24"/>
        <v>7.9076923076923071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26"/>
        <v>42930.208333333328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24"/>
        <v>132.13677811550153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26"/>
        <v>41066.208333333336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24"/>
        <v>74.077834179357026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26"/>
        <v>40651.208333333336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24"/>
        <v>75.292682926829272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26"/>
        <v>40807.208333333336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24"/>
        <v>20.333333333333332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26"/>
        <v>40277.208333333336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24"/>
        <v>203.36507936507937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26"/>
        <v>40590.25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24"/>
        <v>310.2284263959391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26"/>
        <v>41572.208333333336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24"/>
        <v>395.31818181818181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26"/>
        <v>40966.25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24"/>
        <v>294.71428571428572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26"/>
        <v>43536.208333333328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24"/>
        <v>33.89473684210526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26"/>
        <v>41783.208333333336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24"/>
        <v>66.677083333333329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26"/>
        <v>43788.25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24"/>
        <v>19.227272727272727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26"/>
        <v>42869.208333333328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24"/>
        <v>15.842105263157894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26"/>
        <v>41684.25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24"/>
        <v>38.702380952380956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26"/>
        <v>40402.208333333336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si="24"/>
        <v>9.5876777251184837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26"/>
        <v>40673.208333333336</v>
      </c>
      <c r="O322" s="12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ref="F323:F386" si="30">(E323/D323)*100</f>
        <v>94.144366197183089</v>
      </c>
      <c r="G323" t="s">
        <v>14</v>
      </c>
      <c r="H323">
        <v>2468</v>
      </c>
      <c r="I323" s="6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32">(((L323/60)/60)/24)+DATE(1970,1,1)</f>
        <v>40634.208333333336</v>
      </c>
      <c r="O323" s="12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SEARCH("/", R323, 1)-1)</f>
        <v>film &amp; video</v>
      </c>
      <c r="T323" t="str">
        <f t="shared" si="29"/>
        <v>shorts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si="30"/>
        <v>166.56234096692114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32"/>
        <v>40507.25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29"/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30"/>
        <v>24.134831460674157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32"/>
        <v>41725.208333333336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ref="T325:T388" si="35">RIGHT(R325,LEN(R325) - FIND("/",R325))</f>
        <v>documentary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30"/>
        <v>164.05633802816902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32"/>
        <v>42176.208333333328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30"/>
        <v>90.723076923076931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32"/>
        <v>43267.208333333328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30"/>
        <v>46.194444444444443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32"/>
        <v>42364.25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30"/>
        <v>38.53846153846154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32"/>
        <v>43705.208333333328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30"/>
        <v>133.56231003039514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32"/>
        <v>43434.25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30"/>
        <v>22.896588486140725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32"/>
        <v>42716.25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30"/>
        <v>184.95548961424333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32"/>
        <v>43077.25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30"/>
        <v>443.72727272727275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32"/>
        <v>40896.25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30"/>
        <v>199.9806763285024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32"/>
        <v>41361.208333333336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30"/>
        <v>123.95833333333333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32"/>
        <v>43424.25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30"/>
        <v>186.61329305135951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32"/>
        <v>43110.25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30"/>
        <v>114.28538550057536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32"/>
        <v>43784.25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30"/>
        <v>97.032531824611041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32"/>
        <v>40527.25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30"/>
        <v>122.81904761904762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32"/>
        <v>43780.25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30"/>
        <v>179.14326647564468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32"/>
        <v>40821.208333333336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30"/>
        <v>79.951577402787962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32"/>
        <v>42949.208333333328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30"/>
        <v>94.242587601078171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32"/>
        <v>40889.25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30"/>
        <v>84.669291338582681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32"/>
        <v>42244.208333333328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30"/>
        <v>66.521920668058456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32"/>
        <v>41475.208333333336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30"/>
        <v>53.922222222222224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32"/>
        <v>41597.25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30"/>
        <v>41.983299595141702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32"/>
        <v>43122.25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30"/>
        <v>14.69479695431472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32"/>
        <v>42194.208333333328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30"/>
        <v>34.475000000000001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32"/>
        <v>42971.208333333328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30"/>
        <v>1400.7777777777778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32"/>
        <v>42046.25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30"/>
        <v>71.770351758793964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32"/>
        <v>42782.25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30"/>
        <v>53.074115044247783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32"/>
        <v>42930.208333333328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30"/>
        <v>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32"/>
        <v>42144.208333333328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30"/>
        <v>127.70715249662618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32"/>
        <v>42240.208333333328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30"/>
        <v>34.892857142857139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32"/>
        <v>42315.25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30"/>
        <v>410.59821428571428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32"/>
        <v>43651.208333333328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30"/>
        <v>123.73770491803278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32"/>
        <v>41520.208333333336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30"/>
        <v>58.973684210526315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32"/>
        <v>42757.25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30"/>
        <v>36.892473118279568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32"/>
        <v>40922.25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30"/>
        <v>184.91304347826087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32"/>
        <v>42250.208333333328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30"/>
        <v>11.814432989690722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32"/>
        <v>43322.208333333328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30"/>
        <v>298.7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32"/>
        <v>40782.208333333336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30"/>
        <v>226.35175879396985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32"/>
        <v>40544.25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30"/>
        <v>173.56363636363636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32"/>
        <v>43015.208333333328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30"/>
        <v>371.75675675675677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32"/>
        <v>40570.25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30"/>
        <v>160.19230769230771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32"/>
        <v>40904.25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30"/>
        <v>1616.3333333333335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32"/>
        <v>43164.25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30"/>
        <v>733.4375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32"/>
        <v>42733.25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30"/>
        <v>592.11111111111109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32"/>
        <v>40546.25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30"/>
        <v>18.888888888888889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32"/>
        <v>41930.208333333336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30"/>
        <v>276.80769230769232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32"/>
        <v>40464.208333333336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30"/>
        <v>273.01851851851848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32"/>
        <v>41308.25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30"/>
        <v>159.36331255565449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32"/>
        <v>43570.208333333328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30"/>
        <v>67.869978858350947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32"/>
        <v>42043.25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30"/>
        <v>1591.5555555555554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32"/>
        <v>42012.25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30"/>
        <v>730.18222222222221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32"/>
        <v>42964.208333333328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30"/>
        <v>13.185782556750297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32"/>
        <v>43476.25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30"/>
        <v>54.777777777777779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32"/>
        <v>42293.208333333328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30"/>
        <v>361.02941176470591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32"/>
        <v>41826.208333333336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30"/>
        <v>10.257545271629779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32"/>
        <v>43760.208333333328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30"/>
        <v>13.962962962962964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32"/>
        <v>43241.208333333328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30"/>
        <v>40.444444444444443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32"/>
        <v>40843.208333333336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30"/>
        <v>160.32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32"/>
        <v>41448.208333333336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30"/>
        <v>183.9433962264151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32"/>
        <v>42163.208333333328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30"/>
        <v>63.769230769230766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32"/>
        <v>43024.208333333328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30"/>
        <v>225.38095238095238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32"/>
        <v>43509.25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si="30"/>
        <v>172.00961538461539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32"/>
        <v>42776.25</v>
      </c>
      <c r="O386" s="12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ref="F387:F450" si="36">(E387/D387)*100</f>
        <v>146.16709511568124</v>
      </c>
      <c r="G387" t="s">
        <v>20</v>
      </c>
      <c r="H387">
        <v>1137</v>
      </c>
      <c r="I387" s="6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38">(((L387/60)/60)/24)+DATE(1970,1,1)</f>
        <v>43553.208333333328</v>
      </c>
      <c r="O387" s="12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SEARCH("/", R387, 1)-1)</f>
        <v>publishing</v>
      </c>
      <c r="T387" t="str">
        <f t="shared" si="35"/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si="36"/>
        <v>76.42361623616236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38"/>
        <v>40355.208333333336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35"/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36"/>
        <v>39.261467889908261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38"/>
        <v>41072.208333333336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ref="T389:T452" si="41">RIGHT(R389,LEN(R389) - FIND("/",R389))</f>
        <v>wearables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36"/>
        <v>11.270034843205574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38"/>
        <v>40912.25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36"/>
        <v>122.11084337349398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38"/>
        <v>40479.208333333336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36"/>
        <v>186.54166666666669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38"/>
        <v>41530.208333333336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36"/>
        <v>7.2731788079470201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38"/>
        <v>41653.25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36"/>
        <v>65.642371234207957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38"/>
        <v>40549.25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36"/>
        <v>228.96178343949046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38"/>
        <v>42933.208333333328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36"/>
        <v>469.37499999999994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38"/>
        <v>41484.208333333336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36"/>
        <v>130.11267605633802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38"/>
        <v>40885.25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36"/>
        <v>167.05422993492408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38"/>
        <v>43378.208333333328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36"/>
        <v>173.8641975308642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38"/>
        <v>41417.208333333336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36"/>
        <v>717.76470588235293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38"/>
        <v>43228.208333333328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36"/>
        <v>63.850976361767728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38"/>
        <v>40576.25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36"/>
        <v>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38"/>
        <v>41502.208333333336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36"/>
        <v>1530.2222222222222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38"/>
        <v>43765.208333333328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36"/>
        <v>40.356164383561641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38"/>
        <v>40914.25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36"/>
        <v>86.220633299284984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38"/>
        <v>40310.208333333336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36"/>
        <v>315.58486707566465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38"/>
        <v>43053.25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36"/>
        <v>89.618243243243242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38"/>
        <v>43255.208333333328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36"/>
        <v>182.14503816793894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38"/>
        <v>41304.25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36"/>
        <v>355.88235294117646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38"/>
        <v>43751.208333333328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36"/>
        <v>131.83695652173913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38"/>
        <v>42541.208333333328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36"/>
        <v>46.315634218289084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38"/>
        <v>42843.208333333328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36"/>
        <v>36.132726089785294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38"/>
        <v>42122.208333333328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36"/>
        <v>104.62820512820512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38"/>
        <v>42884.208333333328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36"/>
        <v>668.85714285714289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38"/>
        <v>41642.25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36"/>
        <v>62.072823218997364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38"/>
        <v>43431.25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36"/>
        <v>84.699787460148784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38"/>
        <v>40288.208333333336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36"/>
        <v>11.059030837004405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38"/>
        <v>40921.25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36"/>
        <v>43.838781575037146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38"/>
        <v>40560.25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36"/>
        <v>55.470588235294116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38"/>
        <v>43407.208333333328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36"/>
        <v>57.399511301160658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38"/>
        <v>41035.208333333336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36"/>
        <v>123.43497363796135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38"/>
        <v>40899.25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36"/>
        <v>128.46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38"/>
        <v>42911.208333333328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36"/>
        <v>63.989361702127653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38"/>
        <v>42915.208333333328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36"/>
        <v>127.29885057471265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38"/>
        <v>40285.208333333336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36"/>
        <v>10.638024357239512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38"/>
        <v>40808.208333333336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36"/>
        <v>40.470588235294116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38"/>
        <v>43208.208333333328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36"/>
        <v>287.66666666666663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38"/>
        <v>42213.208333333328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36"/>
        <v>572.94444444444446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38"/>
        <v>41332.25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36"/>
        <v>112.90429799426933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38"/>
        <v>41895.208333333336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36"/>
        <v>46.387573964497044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38"/>
        <v>40585.25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36"/>
        <v>90.675916230366497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38"/>
        <v>41680.25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36"/>
        <v>67.740740740740748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38"/>
        <v>43737.208333333328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36"/>
        <v>192.49019607843135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38"/>
        <v>43273.208333333328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36"/>
        <v>82.714285714285722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38"/>
        <v>41761.208333333336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36"/>
        <v>54.163920922570021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38"/>
        <v>41603.25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36"/>
        <v>16.722222222222221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38"/>
        <v>42705.25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36"/>
        <v>116.87664041994749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38"/>
        <v>41988.25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36"/>
        <v>1052.1538461538462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38"/>
        <v>43575.208333333328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36"/>
        <v>123.07407407407408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38"/>
        <v>42260.208333333328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36"/>
        <v>178.63855421686748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38"/>
        <v>41337.25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36"/>
        <v>355.28169014084506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38"/>
        <v>42680.208333333328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36"/>
        <v>161.90634146341463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38"/>
        <v>42916.208333333328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36"/>
        <v>24.914285714285715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38"/>
        <v>41025.208333333336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36"/>
        <v>198.72222222222223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38"/>
        <v>42980.208333333328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36"/>
        <v>34.752688172043008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38"/>
        <v>40451.208333333336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36"/>
        <v>176.41935483870967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38"/>
        <v>40748.208333333336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36"/>
        <v>511.38095238095235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38"/>
        <v>40515.25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36"/>
        <v>82.044117647058826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38"/>
        <v>41261.25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36"/>
        <v>24.326030927835053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38"/>
        <v>43088.25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si="36"/>
        <v>50.482758620689658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38"/>
        <v>41378.208333333336</v>
      </c>
      <c r="O450" s="12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ref="F451:F514" si="42">(E451/D451)*100</f>
        <v>967</v>
      </c>
      <c r="G451" t="s">
        <v>20</v>
      </c>
      <c r="H451">
        <v>86</v>
      </c>
      <c r="I451" s="6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44">(((L451/60)/60)/24)+DATE(1970,1,1)</f>
        <v>43530.25</v>
      </c>
      <c r="O451" s="12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SEARCH("/", R451, 1)-1)</f>
        <v>games</v>
      </c>
      <c r="T451" t="str">
        <f t="shared" si="41"/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si="42"/>
        <v>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44"/>
        <v>43394.208333333328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1"/>
        <v>animation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42"/>
        <v>122.84501347708894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44"/>
        <v>42935.208333333328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ref="T453:T516" si="47">RIGHT(R453,LEN(R453) - FIND("/",R453))</f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42"/>
        <v>63.4375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44"/>
        <v>40365.208333333336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42"/>
        <v>56.331688596491226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44"/>
        <v>42705.25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42"/>
        <v>44.074999999999996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44"/>
        <v>41568.208333333336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42"/>
        <v>118.37253218884121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44"/>
        <v>40809.208333333336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42"/>
        <v>104.1243169398907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44"/>
        <v>43141.25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42"/>
        <v>26.640000000000004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44"/>
        <v>42657.208333333328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42"/>
        <v>351.20118343195264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44"/>
        <v>40265.208333333336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42"/>
        <v>90.063492063492063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44"/>
        <v>42001.25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42"/>
        <v>171.625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44"/>
        <v>40399.208333333336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42"/>
        <v>141.04655870445345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44"/>
        <v>41757.208333333336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42"/>
        <v>30.57944915254237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44"/>
        <v>41304.25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42"/>
        <v>108.16455696202532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44"/>
        <v>41639.25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42"/>
        <v>133.45505617977528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44"/>
        <v>43142.25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42"/>
        <v>187.85106382978722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44"/>
        <v>43127.25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42"/>
        <v>332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44"/>
        <v>41409.208333333336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42"/>
        <v>575.21428571428578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44"/>
        <v>42331.25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42"/>
        <v>40.5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44"/>
        <v>43569.208333333328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42"/>
        <v>184.42857142857144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44"/>
        <v>42142.208333333328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42"/>
        <v>285.80555555555554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44"/>
        <v>42716.25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42"/>
        <v>319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44"/>
        <v>41031.208333333336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42"/>
        <v>39.234070221066318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44"/>
        <v>43535.208333333328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42"/>
        <v>178.14000000000001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44"/>
        <v>43277.208333333328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42"/>
        <v>365.15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44"/>
        <v>41989.25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42"/>
        <v>113.94594594594594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44"/>
        <v>41450.208333333336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42"/>
        <v>29.828720626631856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44"/>
        <v>43322.208333333328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42"/>
        <v>54.270588235294113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44"/>
        <v>40720.208333333336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42"/>
        <v>236.34156976744185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44"/>
        <v>42072.208333333328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42"/>
        <v>512.91666666666663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44"/>
        <v>42945.208333333328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42"/>
        <v>100.65116279069768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44"/>
        <v>40248.25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42"/>
        <v>81.348423194303152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44"/>
        <v>41913.208333333336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42"/>
        <v>16.404761904761905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44"/>
        <v>40963.25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42"/>
        <v>52.774617067833695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44"/>
        <v>43811.25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42"/>
        <v>260.20608108108109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44"/>
        <v>41855.208333333336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42"/>
        <v>30.73289183222958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44"/>
        <v>43626.208333333328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42"/>
        <v>13.5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44"/>
        <v>43168.25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42"/>
        <v>178.62556663644605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44"/>
        <v>42845.208333333328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42"/>
        <v>220.0566037735849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44"/>
        <v>42403.25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42"/>
        <v>101.5108695652174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44"/>
        <v>40406.208333333336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42"/>
        <v>191.5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44"/>
        <v>43786.25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42"/>
        <v>305.34683098591546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44"/>
        <v>41456.208333333336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42"/>
        <v>23.995287958115181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44"/>
        <v>40336.208333333336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42"/>
        <v>723.77777777777771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44"/>
        <v>43645.208333333328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42"/>
        <v>547.36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44"/>
        <v>40990.208333333336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42"/>
        <v>414.49999999999994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44"/>
        <v>41800.208333333336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42"/>
        <v>0.90696409140369971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44"/>
        <v>42876.208333333328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42"/>
        <v>34.173469387755098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44"/>
        <v>42724.25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42"/>
        <v>23.948810754912099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44"/>
        <v>42005.25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42"/>
        <v>48.072649572649574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44"/>
        <v>42444.208333333328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42"/>
        <v>0</v>
      </c>
      <c r="G502" t="s">
        <v>14</v>
      </c>
      <c r="H502">
        <v>0</v>
      </c>
      <c r="I502" s="6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44"/>
        <v>41395.208333333336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42"/>
        <v>70.145182291666657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44"/>
        <v>41345.208333333336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42"/>
        <v>529.92307692307691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44"/>
        <v>41117.208333333336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42"/>
        <v>180.32549019607845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44"/>
        <v>42186.208333333328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42"/>
        <v>92.320000000000007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44"/>
        <v>42142.208333333328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42"/>
        <v>13.901001112347053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44"/>
        <v>41341.25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42"/>
        <v>927.07777777777767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44"/>
        <v>43062.25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42"/>
        <v>39.857142857142861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44"/>
        <v>41373.208333333336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42"/>
        <v>112.22929936305732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44"/>
        <v>43310.208333333328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42"/>
        <v>70.925816023738875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44"/>
        <v>41034.208333333336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42"/>
        <v>119.08974358974358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44"/>
        <v>43251.208333333328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42"/>
        <v>24.017591339648174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44"/>
        <v>43671.208333333328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si="42"/>
        <v>139.31868131868131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44"/>
        <v>41825.208333333336</v>
      </c>
      <c r="O514" s="12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ref="F515:F578" si="48">(E515/D515)*100</f>
        <v>39.277108433734945</v>
      </c>
      <c r="G515" t="s">
        <v>74</v>
      </c>
      <c r="H515">
        <v>35</v>
      </c>
      <c r="I515" s="6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50">(((L515/60)/60)/24)+DATE(1970,1,1)</f>
        <v>40430.208333333336</v>
      </c>
      <c r="O515" s="12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SEARCH("/", R515, 1)-1)</f>
        <v>film &amp; video</v>
      </c>
      <c r="T515" t="str">
        <f t="shared" si="47"/>
        <v>television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si="48"/>
        <v>22.439077144917089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50"/>
        <v>41614.25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47"/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48"/>
        <v>55.779069767441861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50"/>
        <v>40900.25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ref="T517:T580" si="53">RIGHT(R517,LEN(R517) - FIND("/",R517))</f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48"/>
        <v>42.523125996810208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50"/>
        <v>40396.208333333336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48"/>
        <v>112.00000000000001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50"/>
        <v>42860.208333333328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48"/>
        <v>7.0681818181818183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50"/>
        <v>43154.25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48"/>
        <v>101.74563871693867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50"/>
        <v>42012.25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48"/>
        <v>425.75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50"/>
        <v>43574.208333333328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48"/>
        <v>145.53947368421052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50"/>
        <v>42605.208333333328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48"/>
        <v>32.453465346534657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50"/>
        <v>41093.208333333336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48"/>
        <v>700.33333333333326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50"/>
        <v>40241.25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48"/>
        <v>83.904860392967933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50"/>
        <v>40294.208333333336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48"/>
        <v>84.19047619047619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50"/>
        <v>40505.25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48"/>
        <v>155.95180722891567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50"/>
        <v>42364.25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48"/>
        <v>99.619450317124731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50"/>
        <v>42405.25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48"/>
        <v>80.300000000000011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50"/>
        <v>41601.25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48"/>
        <v>11.254901960784313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50"/>
        <v>41769.208333333336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48"/>
        <v>91.740952380952379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50"/>
        <v>40421.208333333336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48"/>
        <v>95.521156936261391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50"/>
        <v>41589.25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48"/>
        <v>502.87499999999994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50"/>
        <v>43125.25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48"/>
        <v>159.24394463667818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50"/>
        <v>41479.208333333336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48"/>
        <v>15.022446689113355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50"/>
        <v>43329.208333333328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48"/>
        <v>482.03846153846149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50"/>
        <v>43259.208333333328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48"/>
        <v>149.96938775510205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50"/>
        <v>40414.208333333336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48"/>
        <v>117.22156398104266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50"/>
        <v>43342.208333333328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48"/>
        <v>37.695968274950431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50"/>
        <v>41539.208333333336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48"/>
        <v>72.653061224489804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50"/>
        <v>43647.208333333328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48"/>
        <v>265.98113207547169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50"/>
        <v>43225.208333333328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48"/>
        <v>24.205617977528089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50"/>
        <v>42165.208333333328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48"/>
        <v>2.5064935064935066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50"/>
        <v>42391.25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48"/>
        <v>16.329799764428738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50"/>
        <v>41528.208333333336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48"/>
        <v>276.5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50"/>
        <v>42377.25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48"/>
        <v>88.803571428571431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50"/>
        <v>43824.25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48"/>
        <v>163.57142857142856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50"/>
        <v>43360.208333333328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48"/>
        <v>969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50"/>
        <v>42029.25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48"/>
        <v>270.91376701966715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50"/>
        <v>42461.208333333328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48"/>
        <v>284.21355932203392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50"/>
        <v>41422.208333333336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48"/>
        <v>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50"/>
        <v>40968.25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48"/>
        <v>58.6329816768462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50"/>
        <v>41993.25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48"/>
        <v>98.51111111111112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50"/>
        <v>42700.25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48"/>
        <v>43.975381008206334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50"/>
        <v>40545.25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48"/>
        <v>151.66315789473683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50"/>
        <v>42723.25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48"/>
        <v>223.63492063492063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50"/>
        <v>41731.208333333336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48"/>
        <v>239.75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50"/>
        <v>40792.208333333336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48"/>
        <v>199.33333333333334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50"/>
        <v>42279.208333333328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48"/>
        <v>137.34482758620689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50"/>
        <v>42424.25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48"/>
        <v>100.9696106362773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50"/>
        <v>42584.208333333328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48"/>
        <v>794.16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50"/>
        <v>40865.25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48"/>
        <v>369.7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50"/>
        <v>40833.208333333336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48"/>
        <v>12.818181818181817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50"/>
        <v>43536.208333333328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48"/>
        <v>138.02702702702703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50"/>
        <v>43417.25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48"/>
        <v>83.813278008298752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50"/>
        <v>42078.208333333328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48"/>
        <v>204.60063224446787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50"/>
        <v>40862.25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48"/>
        <v>44.344086021505376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50"/>
        <v>42424.25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48"/>
        <v>218.60294117647058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50"/>
        <v>41830.208333333336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48"/>
        <v>186.03314917127071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50"/>
        <v>40374.208333333336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48"/>
        <v>237.33830845771143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50"/>
        <v>40554.25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48"/>
        <v>305.65384615384613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50"/>
        <v>41993.25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48"/>
        <v>94.142857142857139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50"/>
        <v>42174.208333333328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48"/>
        <v>54.400000000000006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50"/>
        <v>42275.208333333328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48"/>
        <v>111.88059701492537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50"/>
        <v>41761.208333333336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48"/>
        <v>369.14814814814815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50"/>
        <v>43806.25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48"/>
        <v>62.930372148859547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50"/>
        <v>41779.208333333336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si="48"/>
        <v>64.927835051546396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50"/>
        <v>43040.208333333328</v>
      </c>
      <c r="O578" s="12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ref="F579:F642" si="54">(E579/D579)*100</f>
        <v>18.853658536585368</v>
      </c>
      <c r="G579" t="s">
        <v>74</v>
      </c>
      <c r="H579">
        <v>37</v>
      </c>
      <c r="I579" s="6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56">(((L579/60)/60)/24)+DATE(1970,1,1)</f>
        <v>40613.25</v>
      </c>
      <c r="O579" s="12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SEARCH("/", R579, 1)-1)</f>
        <v>music</v>
      </c>
      <c r="T579" t="str">
        <f t="shared" si="53"/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si="54"/>
        <v>16.754404145077721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56"/>
        <v>40878.25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3"/>
        <v>science fiction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54"/>
        <v>101.11290322580646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56"/>
        <v>40762.208333333336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ref="T581:T644" si="59">RIGHT(R581,LEN(R581) - FIND("/",R581))</f>
        <v>jazz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54"/>
        <v>341.5022831050228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56"/>
        <v>41696.25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54"/>
        <v>64.016666666666666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56"/>
        <v>40662.208333333336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54"/>
        <v>52.080459770114942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56"/>
        <v>42165.208333333328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54"/>
        <v>322.40211640211641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56"/>
        <v>40959.25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54"/>
        <v>119.50810185185186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56"/>
        <v>41024.208333333336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54"/>
        <v>146.79775280898878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56"/>
        <v>40255.208333333336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54"/>
        <v>950.57142857142856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56"/>
        <v>40499.25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54"/>
        <v>72.893617021276597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56"/>
        <v>43484.25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54"/>
        <v>79.008248730964468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56"/>
        <v>40262.208333333336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54"/>
        <v>64.721518987341781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56"/>
        <v>42190.208333333328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54"/>
        <v>82.028169014084511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56"/>
        <v>41994.25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54"/>
        <v>1037.6666666666667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56"/>
        <v>40373.208333333336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54"/>
        <v>12.910076530612244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56"/>
        <v>41789.208333333336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54"/>
        <v>154.84210526315789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56"/>
        <v>41724.208333333336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54"/>
        <v>7.0991735537190088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56"/>
        <v>42548.208333333328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54"/>
        <v>208.52773826458036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56"/>
        <v>40253.208333333336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54"/>
        <v>99.683544303797461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56"/>
        <v>42434.25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54"/>
        <v>201.59756097560978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56"/>
        <v>43786.25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54"/>
        <v>162.09032258064516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56"/>
        <v>40344.208333333336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54"/>
        <v>3.6436208125445471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56"/>
        <v>42047.25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54"/>
        <v>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56"/>
        <v>41485.208333333336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54"/>
        <v>206.63492063492063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56"/>
        <v>41789.208333333336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54"/>
        <v>128.23628691983123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56"/>
        <v>42160.208333333328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54"/>
        <v>119.66037735849055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56"/>
        <v>43573.208333333328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54"/>
        <v>170.73055242390078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56"/>
        <v>40565.25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54"/>
        <v>187.21212121212122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56"/>
        <v>42280.208333333328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54"/>
        <v>188.38235294117646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56"/>
        <v>42436.25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54"/>
        <v>131.29869186046511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56"/>
        <v>41721.208333333336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54"/>
        <v>283.97435897435901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56"/>
        <v>43530.25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54"/>
        <v>120.41999999999999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56"/>
        <v>43481.25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54"/>
        <v>419.0560747663551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56"/>
        <v>41259.25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54"/>
        <v>13.853658536585368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56"/>
        <v>41480.208333333336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54"/>
        <v>139.43548387096774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56"/>
        <v>40474.208333333336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54"/>
        <v>174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56"/>
        <v>42973.208333333328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54"/>
        <v>155.49056603773585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56"/>
        <v>42746.25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54"/>
        <v>170.44705882352943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56"/>
        <v>42489.208333333328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54"/>
        <v>189.515625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56"/>
        <v>41537.208333333336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54"/>
        <v>249.71428571428572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56"/>
        <v>41794.208333333336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54"/>
        <v>48.860523665659613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56"/>
        <v>41396.208333333336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54"/>
        <v>28.461970393057683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56"/>
        <v>40669.208333333336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54"/>
        <v>268.02325581395348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56"/>
        <v>42559.208333333328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54"/>
        <v>619.80078125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56"/>
        <v>42626.208333333328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54"/>
        <v>3.1301587301587301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56"/>
        <v>43205.208333333328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54"/>
        <v>159.92152704135739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56"/>
        <v>42201.208333333328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54"/>
        <v>279.39215686274508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56"/>
        <v>42029.25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54"/>
        <v>77.373333333333335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56"/>
        <v>43857.25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54"/>
        <v>206.32812500000003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56"/>
        <v>40449.208333333336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54"/>
        <v>694.25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56"/>
        <v>40345.208333333336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54"/>
        <v>151.78947368421052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56"/>
        <v>40455.208333333336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54"/>
        <v>64.58207217694995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56"/>
        <v>42557.208333333328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54"/>
        <v>62.873684210526314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56"/>
        <v>43586.208333333328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54"/>
        <v>310.39864864864865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56"/>
        <v>43550.208333333328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54"/>
        <v>42.859916782246884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56"/>
        <v>41945.208333333336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54"/>
        <v>83.119402985074629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56"/>
        <v>42315.25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54"/>
        <v>78.531302876480552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56"/>
        <v>42819.208333333328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54"/>
        <v>114.09352517985612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56"/>
        <v>41314.25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54"/>
        <v>64.537683358624179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56"/>
        <v>40926.25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54"/>
        <v>79.411764705882348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56"/>
        <v>42688.25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54"/>
        <v>11.419117647058824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56"/>
        <v>40386.208333333336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54"/>
        <v>56.186046511627907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56"/>
        <v>43309.208333333328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si="54"/>
        <v>16.501669449081803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56"/>
        <v>42387.25</v>
      </c>
      <c r="O642" s="12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ref="F643:F706" si="60">(E643/D643)*100</f>
        <v>119.96808510638297</v>
      </c>
      <c r="G643" t="s">
        <v>20</v>
      </c>
      <c r="H643">
        <v>194</v>
      </c>
      <c r="I643" s="6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62">(((L643/60)/60)/24)+DATE(1970,1,1)</f>
        <v>42786.25</v>
      </c>
      <c r="O643" s="12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SEARCH("/", R643, 1)-1)</f>
        <v>theater</v>
      </c>
      <c r="T643" t="str">
        <f t="shared" si="59"/>
        <v>plays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si="60"/>
        <v>145.45652173913044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62"/>
        <v>43451.25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59"/>
        <v>wearables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60"/>
        <v>221.38255033557047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62"/>
        <v>42795.25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ref="T645:T708" si="65">RIGHT(R645,LEN(R645) - FIND("/",R645))</f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60"/>
        <v>48.396694214876035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62"/>
        <v>43452.25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60"/>
        <v>92.911504424778755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62"/>
        <v>43369.208333333328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60"/>
        <v>88.599797365754824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62"/>
        <v>41346.208333333336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60"/>
        <v>41.4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62"/>
        <v>43199.208333333328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60"/>
        <v>63.056795131845846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62"/>
        <v>42922.208333333328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60"/>
        <v>48.482333607230892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62"/>
        <v>40471.208333333336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60"/>
        <v>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62"/>
        <v>41828.208333333336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60"/>
        <v>88.47941026944585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62"/>
        <v>41692.25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60"/>
        <v>126.84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62"/>
        <v>42587.208333333328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60"/>
        <v>2338.833333333333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62"/>
        <v>42468.208333333328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60"/>
        <v>508.38857142857148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62"/>
        <v>42240.208333333328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60"/>
        <v>191.47826086956522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62"/>
        <v>42796.25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60"/>
        <v>42.127533783783782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62"/>
        <v>43097.25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60"/>
        <v>8.24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62"/>
        <v>43096.25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60"/>
        <v>60.064638783269963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62"/>
        <v>42246.208333333328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60"/>
        <v>47.232808616404313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62"/>
        <v>40570.25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60"/>
        <v>81.736263736263737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62"/>
        <v>42237.208333333328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60"/>
        <v>54.187265917603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62"/>
        <v>40996.208333333336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60"/>
        <v>97.868131868131869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62"/>
        <v>43443.25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60"/>
        <v>77.239999999999995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62"/>
        <v>40458.208333333336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60"/>
        <v>33.464735516372798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62"/>
        <v>40959.25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60"/>
        <v>239.58823529411765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62"/>
        <v>40733.208333333336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60"/>
        <v>64.032258064516128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62"/>
        <v>41516.208333333336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60"/>
        <v>176.15942028985506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62"/>
        <v>41892.208333333336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60"/>
        <v>20.33818181818182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62"/>
        <v>41122.208333333336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60"/>
        <v>358.64754098360658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62"/>
        <v>42912.208333333328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60"/>
        <v>468.85802469135803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62"/>
        <v>42425.25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60"/>
        <v>122.05635245901641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62"/>
        <v>40390.208333333336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60"/>
        <v>55.931783729156137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62"/>
        <v>43180.208333333328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60"/>
        <v>43.660714285714285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62"/>
        <v>42475.208333333328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60"/>
        <v>33.53837141183363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62"/>
        <v>40774.208333333336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60"/>
        <v>122.97938144329896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62"/>
        <v>43719.208333333328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60"/>
        <v>189.74959871589084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62"/>
        <v>41178.208333333336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60"/>
        <v>83.622641509433961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62"/>
        <v>42561.208333333328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60"/>
        <v>17.968844221105527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62"/>
        <v>43484.25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60"/>
        <v>1036.5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62"/>
        <v>43756.208333333328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60"/>
        <v>97.405219780219781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62"/>
        <v>43813.25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60"/>
        <v>86.386203150461711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62"/>
        <v>40898.25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60"/>
        <v>150.16666666666666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62"/>
        <v>41619.25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60"/>
        <v>358.43478260869563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62"/>
        <v>43359.208333333328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60"/>
        <v>542.85714285714289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62"/>
        <v>40358.208333333336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60"/>
        <v>67.500714285714281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62"/>
        <v>42239.208333333328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60"/>
        <v>191.74666666666667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62"/>
        <v>43186.208333333328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60"/>
        <v>932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62"/>
        <v>42806.25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60"/>
        <v>429.27586206896552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62"/>
        <v>43475.25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60"/>
        <v>100.65753424657535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62"/>
        <v>41576.208333333336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60"/>
        <v>226.61111111111109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62"/>
        <v>40874.25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60"/>
        <v>142.38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62"/>
        <v>41185.208333333336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60"/>
        <v>90.633333333333326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62"/>
        <v>43655.208333333328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60"/>
        <v>63.966740576496676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62"/>
        <v>43025.208333333328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60"/>
        <v>84.131868131868131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62"/>
        <v>43066.25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60"/>
        <v>133.93478260869566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62"/>
        <v>42322.25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60"/>
        <v>59.042047531992694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62"/>
        <v>42114.208333333328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60"/>
        <v>152.80062063615205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62"/>
        <v>43190.208333333328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60"/>
        <v>446.69121140142522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62"/>
        <v>40871.25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60"/>
        <v>84.391891891891888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62"/>
        <v>43641.208333333328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60"/>
        <v>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62"/>
        <v>40203.25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60"/>
        <v>175.02692307692308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62"/>
        <v>40629.208333333336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60"/>
        <v>54.137931034482754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62"/>
        <v>41477.208333333336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60"/>
        <v>311.87381703470032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62"/>
        <v>41020.208333333336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si="60"/>
        <v>122.78160919540231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62"/>
        <v>42555.208333333328</v>
      </c>
      <c r="O706" s="12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ref="F707:F770" si="66">(E707/D707)*100</f>
        <v>99.026517383618156</v>
      </c>
      <c r="G707" t="s">
        <v>14</v>
      </c>
      <c r="H707">
        <v>2025</v>
      </c>
      <c r="I707" s="6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68">(((L707/60)/60)/24)+DATE(1970,1,1)</f>
        <v>41619.25</v>
      </c>
      <c r="O707" s="12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SEARCH("/", R707, 1)-1)</f>
        <v>publishing</v>
      </c>
      <c r="T707" t="str">
        <f t="shared" si="65"/>
        <v>nonfiction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si="66"/>
        <v>127.84686346863469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68"/>
        <v>43471.25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65"/>
        <v>web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66"/>
        <v>158.61643835616439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68"/>
        <v>43442.25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ref="T709:T772" si="71">RIGHT(R709,LEN(R709) - FIND("/",R709))</f>
        <v>drama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66"/>
        <v>707.05882352941171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68"/>
        <v>42877.208333333328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66"/>
        <v>142.38775510204081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68"/>
        <v>41018.208333333336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66"/>
        <v>147.86046511627907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68"/>
        <v>43295.208333333328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66"/>
        <v>20.322580645161288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68"/>
        <v>42393.25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66"/>
        <v>1840.625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68"/>
        <v>42559.208333333328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66"/>
        <v>161.94202898550725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68"/>
        <v>42604.208333333328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66"/>
        <v>472.82077922077923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68"/>
        <v>41870.208333333336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66"/>
        <v>24.466101694915253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68"/>
        <v>40397.208333333336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66"/>
        <v>517.65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68"/>
        <v>41465.208333333336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66"/>
        <v>247.64285714285714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68"/>
        <v>40777.208333333336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66"/>
        <v>100.20481927710843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68"/>
        <v>41442.208333333336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66"/>
        <v>153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68"/>
        <v>41058.208333333336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66"/>
        <v>37.091954022988503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68"/>
        <v>43152.25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66"/>
        <v>4.392394822006473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68"/>
        <v>43194.208333333328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66"/>
        <v>156.50721649484535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68"/>
        <v>43045.25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66"/>
        <v>270.40816326530609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68"/>
        <v>42431.25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66"/>
        <v>134.05952380952382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68"/>
        <v>41934.208333333336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66"/>
        <v>50.398033126293996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68"/>
        <v>41958.25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66"/>
        <v>88.815837937384899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68"/>
        <v>40476.208333333336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66"/>
        <v>165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68"/>
        <v>43485.25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66"/>
        <v>17.5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68"/>
        <v>42515.208333333328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66"/>
        <v>185.66071428571428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68"/>
        <v>41309.25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66"/>
        <v>412.6631944444444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68"/>
        <v>42147.208333333328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66"/>
        <v>90.25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68"/>
        <v>42939.208333333328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66"/>
        <v>91.984615384615381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68"/>
        <v>42816.208333333328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66"/>
        <v>527.00632911392404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68"/>
        <v>41844.208333333336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66"/>
        <v>319.14285714285711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68"/>
        <v>42763.25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66"/>
        <v>354.18867924528303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68"/>
        <v>42459.208333333328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66"/>
        <v>32.896103896103895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68"/>
        <v>42055.25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66"/>
        <v>135.8918918918919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68"/>
        <v>42685.25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66"/>
        <v>2.0843373493975905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68"/>
        <v>41959.25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66"/>
        <v>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68"/>
        <v>41089.208333333336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66"/>
        <v>30.037735849056602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68"/>
        <v>42769.25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66"/>
        <v>1179.1666666666665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68"/>
        <v>40321.208333333336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66"/>
        <v>1126.0833333333335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68"/>
        <v>40197.25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66"/>
        <v>12.923076923076923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68"/>
        <v>42298.208333333328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66"/>
        <v>712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68"/>
        <v>43322.208333333328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66"/>
        <v>30.304347826086957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68"/>
        <v>40328.208333333336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66"/>
        <v>212.50896057347671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68"/>
        <v>40825.208333333336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66"/>
        <v>228.85714285714286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68"/>
        <v>40423.208333333336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66"/>
        <v>34.959979476654695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68"/>
        <v>40238.25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66"/>
        <v>157.29069767441862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68"/>
        <v>41920.208333333336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66"/>
        <v>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68"/>
        <v>40360.208333333336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66"/>
        <v>232.30555555555554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68"/>
        <v>42446.208333333328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66"/>
        <v>92.448275862068968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68"/>
        <v>40395.208333333336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66"/>
        <v>256.70212765957444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68"/>
        <v>40321.208333333336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66"/>
        <v>168.47017045454547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68"/>
        <v>41210.208333333336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66"/>
        <v>166.57777777777778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68"/>
        <v>43096.25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66"/>
        <v>772.07692307692309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68"/>
        <v>42024.25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66"/>
        <v>406.85714285714283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68"/>
        <v>40675.208333333336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66"/>
        <v>564.20608108108115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68"/>
        <v>41936.208333333336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66"/>
        <v>68.426865671641792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68"/>
        <v>43136.25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66"/>
        <v>34.351966873706004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68"/>
        <v>43678.208333333328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66"/>
        <v>655.4545454545455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68"/>
        <v>42938.208333333328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66"/>
        <v>177.25714285714284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68"/>
        <v>41241.25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66"/>
        <v>113.17857142857144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68"/>
        <v>41037.208333333336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66"/>
        <v>728.18181818181824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68"/>
        <v>40676.208333333336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66"/>
        <v>208.33333333333334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68"/>
        <v>42840.208333333328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66"/>
        <v>31.171232876712331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68"/>
        <v>43362.208333333328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66"/>
        <v>56.967078189300416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68"/>
        <v>42283.208333333328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si="66"/>
        <v>231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68"/>
        <v>41619.25</v>
      </c>
      <c r="O770" s="12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ref="F771:F834" si="72">(E771/D771)*100</f>
        <v>86.867834394904463</v>
      </c>
      <c r="G771" t="s">
        <v>14</v>
      </c>
      <c r="H771">
        <v>3410</v>
      </c>
      <c r="I771" s="6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74">(((L771/60)/60)/24)+DATE(1970,1,1)</f>
        <v>41501.208333333336</v>
      </c>
      <c r="O771" s="12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SEARCH("/", R771, 1)-1)</f>
        <v>games</v>
      </c>
      <c r="T771" t="str">
        <f t="shared" si="71"/>
        <v>video games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si="72"/>
        <v>270.74418604651163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74"/>
        <v>41743.208333333336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1"/>
        <v>plays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72"/>
        <v>49.446428571428569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74"/>
        <v>43491.25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ref="T773:T836" si="77">RIGHT(R773,LEN(R773) - FIND("/",R773))</f>
        <v>plays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72"/>
        <v>113.3596256684492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74"/>
        <v>43505.25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72"/>
        <v>190.55555555555554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74"/>
        <v>42838.208333333328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72"/>
        <v>135.5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74"/>
        <v>42513.208333333328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72"/>
        <v>10.297872340425531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74"/>
        <v>41949.25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72"/>
        <v>65.544223826714799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74"/>
        <v>43650.208333333328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72"/>
        <v>49.026652452025587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74"/>
        <v>40809.208333333336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72"/>
        <v>787.92307692307691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74"/>
        <v>40768.208333333336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72"/>
        <v>80.306347746090154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74"/>
        <v>42230.208333333328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72"/>
        <v>106.29411764705883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74"/>
        <v>42573.208333333328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72"/>
        <v>50.735632183908038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74"/>
        <v>40482.208333333336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72"/>
        <v>215.31372549019611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74"/>
        <v>40603.25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72"/>
        <v>141.22972972972974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74"/>
        <v>41625.25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72"/>
        <v>115.33745781777279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74"/>
        <v>42435.25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72"/>
        <v>193.11940298507463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74"/>
        <v>43582.208333333328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72"/>
        <v>729.73333333333335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74"/>
        <v>43186.208333333328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72"/>
        <v>99.66339869281046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74"/>
        <v>40684.208333333336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72"/>
        <v>88.166666666666671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74"/>
        <v>41202.208333333336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72"/>
        <v>37.233333333333334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74"/>
        <v>41786.208333333336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72"/>
        <v>30.540075309306079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74"/>
        <v>40223.25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72"/>
        <v>25.714285714285712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74"/>
        <v>42715.25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72"/>
        <v>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74"/>
        <v>41451.208333333336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72"/>
        <v>1185.909090909091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74"/>
        <v>41450.208333333336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72"/>
        <v>125.39393939393939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74"/>
        <v>43091.25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72"/>
        <v>14.394366197183098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74"/>
        <v>42675.208333333328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72"/>
        <v>54.807692307692314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74"/>
        <v>41859.208333333336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72"/>
        <v>109.63157894736841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74"/>
        <v>43464.25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72"/>
        <v>188.47058823529412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74"/>
        <v>41060.208333333336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72"/>
        <v>87.008284023668637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74"/>
        <v>42399.25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72"/>
        <v>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74"/>
        <v>42167.208333333328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72"/>
        <v>202.9130434782609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74"/>
        <v>43830.25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72"/>
        <v>197.03225806451613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74"/>
        <v>43650.208333333328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72"/>
        <v>107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74"/>
        <v>43492.25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72"/>
        <v>268.73076923076923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74"/>
        <v>43102.25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72"/>
        <v>50.845360824742272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74"/>
        <v>41958.25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72"/>
        <v>1180.2857142857142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74"/>
        <v>40973.25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72"/>
        <v>264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74"/>
        <v>43753.208333333328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72"/>
        <v>30.44230769230769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74"/>
        <v>42507.208333333328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72"/>
        <v>62.880681818181813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74"/>
        <v>41135.208333333336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72"/>
        <v>193.125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74"/>
        <v>43067.25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72"/>
        <v>77.102702702702715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74"/>
        <v>42378.25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72"/>
        <v>225.52763819095478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74"/>
        <v>43206.208333333328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72"/>
        <v>239.40625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74"/>
        <v>41148.208333333336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72"/>
        <v>92.1875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74"/>
        <v>42517.208333333328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72"/>
        <v>130.23333333333335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74"/>
        <v>43068.25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72"/>
        <v>615.21739130434787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74"/>
        <v>41680.25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72"/>
        <v>368.79532163742692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74"/>
        <v>43589.208333333328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72"/>
        <v>1094.8571428571429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74"/>
        <v>43486.25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72"/>
        <v>50.662921348314605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74"/>
        <v>41237.25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72"/>
        <v>800.6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74"/>
        <v>43310.208333333328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72"/>
        <v>291.28571428571428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74"/>
        <v>42794.25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72"/>
        <v>349.9666666666667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74"/>
        <v>41698.25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72"/>
        <v>357.07317073170731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74"/>
        <v>41892.208333333336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72"/>
        <v>126.48941176470588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74"/>
        <v>40348.208333333336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72"/>
        <v>387.5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74"/>
        <v>42941.208333333328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72"/>
        <v>457.03571428571428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74"/>
        <v>40525.25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72"/>
        <v>266.69565217391306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74"/>
        <v>40666.208333333336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72"/>
        <v>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74"/>
        <v>43340.208333333328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72"/>
        <v>51.34375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74"/>
        <v>42164.208333333328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72"/>
        <v>1.1710526315789473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74"/>
        <v>43103.25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72"/>
        <v>108.97734294541709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74"/>
        <v>40994.208333333336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si="72"/>
        <v>315.17592592592592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74"/>
        <v>42299.208333333328</v>
      </c>
      <c r="O834" s="12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ref="F835:F898" si="78">(E835/D835)*100</f>
        <v>157.69117647058823</v>
      </c>
      <c r="G835" t="s">
        <v>20</v>
      </c>
      <c r="H835">
        <v>165</v>
      </c>
      <c r="I835" s="6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80">(((L835/60)/60)/24)+DATE(1970,1,1)</f>
        <v>40588.25</v>
      </c>
      <c r="O835" s="12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SEARCH("/", R835, 1)-1)</f>
        <v>publishing</v>
      </c>
      <c r="T835" t="str">
        <f t="shared" si="77"/>
        <v>translations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si="78"/>
        <v>153.8082191780822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80"/>
        <v>41448.208333333336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77"/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78"/>
        <v>89.738979118329468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80"/>
        <v>42063.25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ref="T837:T900" si="83">RIGHT(R837,LEN(R837) - FIND("/",R837))</f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78"/>
        <v>75.135802469135797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80"/>
        <v>40214.25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78"/>
        <v>852.88135593220341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80"/>
        <v>40629.208333333336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78"/>
        <v>138.90625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80"/>
        <v>43370.208333333328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78"/>
        <v>190.18181818181819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80"/>
        <v>41715.208333333336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78"/>
        <v>100.24333619948409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80"/>
        <v>41836.208333333336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78"/>
        <v>142.75824175824175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80"/>
        <v>42419.25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78"/>
        <v>563.13333333333333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80"/>
        <v>43266.208333333328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78"/>
        <v>30.715909090909086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80"/>
        <v>43338.208333333328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78"/>
        <v>99.39772727272728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80"/>
        <v>40930.25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78"/>
        <v>197.54935622317598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80"/>
        <v>43235.208333333328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78"/>
        <v>508.5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80"/>
        <v>43302.208333333328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78"/>
        <v>237.74468085106383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80"/>
        <v>43107.25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78"/>
        <v>338.46875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80"/>
        <v>40341.208333333336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78"/>
        <v>133.08955223880596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80"/>
        <v>40948.25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78"/>
        <v>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80"/>
        <v>40866.25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78"/>
        <v>207.79999999999998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80"/>
        <v>41031.208333333336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78"/>
        <v>51.122448979591837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80"/>
        <v>40740.208333333336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78"/>
        <v>652.05847953216369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80"/>
        <v>40714.208333333336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78"/>
        <v>113.63099415204678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80"/>
        <v>43787.25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78"/>
        <v>102.37606837606839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80"/>
        <v>40712.208333333336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78"/>
        <v>356.58333333333331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80"/>
        <v>41023.208333333336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78"/>
        <v>139.86792452830187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80"/>
        <v>40944.25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78"/>
        <v>69.45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80"/>
        <v>43211.208333333328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78"/>
        <v>35.534246575342465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80"/>
        <v>41334.25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78"/>
        <v>251.65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80"/>
        <v>43515.25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78"/>
        <v>105.87500000000001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80"/>
        <v>40258.208333333336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78"/>
        <v>187.42857142857144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80"/>
        <v>40756.208333333336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78"/>
        <v>386.78571428571428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80"/>
        <v>42172.208333333328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78"/>
        <v>347.07142857142856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80"/>
        <v>42601.208333333328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78"/>
        <v>185.82098765432099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80"/>
        <v>41897.208333333336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78"/>
        <v>43.241247264770237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80"/>
        <v>40671.208333333336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78"/>
        <v>162.4375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80"/>
        <v>43382.208333333328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78"/>
        <v>184.84285714285716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80"/>
        <v>41559.208333333336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78"/>
        <v>23.703520691785052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80"/>
        <v>40350.208333333336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78"/>
        <v>89.870129870129873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80"/>
        <v>42240.208333333328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78"/>
        <v>272.6041958041958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80"/>
        <v>43040.208333333328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78"/>
        <v>170.04255319148936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80"/>
        <v>43346.208333333328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78"/>
        <v>188.28503562945369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80"/>
        <v>41647.25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78"/>
        <v>346.93532338308455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80"/>
        <v>40291.208333333336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78"/>
        <v>69.177215189873422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80"/>
        <v>40556.25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78"/>
        <v>25.433734939759034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80"/>
        <v>43624.208333333328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78"/>
        <v>77.400977995110026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80"/>
        <v>42577.208333333328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78"/>
        <v>37.481481481481481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80"/>
        <v>43845.25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78"/>
        <v>543.79999999999995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80"/>
        <v>42788.25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78"/>
        <v>228.52189349112427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80"/>
        <v>43667.208333333328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78"/>
        <v>38.948339483394832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80"/>
        <v>42194.208333333328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78"/>
        <v>370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80"/>
        <v>42025.25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78"/>
        <v>237.91176470588232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80"/>
        <v>40323.208333333336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78"/>
        <v>64.036299765807954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80"/>
        <v>41763.208333333336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78"/>
        <v>118.27777777777777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80"/>
        <v>40335.208333333336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78"/>
        <v>84.824037184594957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80"/>
        <v>40416.208333333336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78"/>
        <v>29.346153846153843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80"/>
        <v>42202.208333333328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78"/>
        <v>209.89655172413794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80"/>
        <v>42836.208333333328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78"/>
        <v>169.78571428571431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80"/>
        <v>41710.208333333336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78"/>
        <v>115.95907738095239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80"/>
        <v>43640.208333333328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78"/>
        <v>258.59999999999997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80"/>
        <v>40880.25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78"/>
        <v>230.58333333333331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80"/>
        <v>40319.208333333336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78"/>
        <v>128.21428571428572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80"/>
        <v>42170.208333333328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78"/>
        <v>188.70588235294116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80"/>
        <v>41466.208333333336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78"/>
        <v>6.9511889862327907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80"/>
        <v>43134.25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si="78"/>
        <v>774.43434343434342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80"/>
        <v>40738.208333333336</v>
      </c>
      <c r="O898" s="12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ref="F899:F962" si="84">(E899/D899)*100</f>
        <v>27.693181818181817</v>
      </c>
      <c r="G899" t="s">
        <v>14</v>
      </c>
      <c r="H899">
        <v>27</v>
      </c>
      <c r="I899" s="6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86">(((L899/60)/60)/24)+DATE(1970,1,1)</f>
        <v>43583.208333333328</v>
      </c>
      <c r="O899" s="12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SEARCH("/", R899, 1)-1)</f>
        <v>theater</v>
      </c>
      <c r="T899" t="str">
        <f t="shared" si="83"/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si="84"/>
        <v>52.479620323841424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86"/>
        <v>43815.25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3"/>
        <v>documentary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84"/>
        <v>407.09677419354841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86"/>
        <v>41554.208333333336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ref="T901:T964" si="89">RIGHT(R901,LEN(R901) - FIND("/",R901))</f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84"/>
        <v>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86"/>
        <v>41901.208333333336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84"/>
        <v>156.17857142857144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86"/>
        <v>43298.208333333328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84"/>
        <v>252.42857142857144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86"/>
        <v>42399.25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84"/>
        <v>1.729268292682927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86"/>
        <v>41034.208333333336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84"/>
        <v>12.230769230769232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86"/>
        <v>41186.208333333336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84"/>
        <v>163.98734177215189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86"/>
        <v>41536.208333333336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84"/>
        <v>162.98181818181817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86"/>
        <v>42868.208333333328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84"/>
        <v>20.252747252747252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86"/>
        <v>40660.208333333336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84"/>
        <v>319.24083769633506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86"/>
        <v>41031.208333333336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84"/>
        <v>478.94444444444446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86"/>
        <v>43255.208333333328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84"/>
        <v>19.556634304207122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86"/>
        <v>42026.25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84"/>
        <v>198.94827586206895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86"/>
        <v>43717.208333333328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84"/>
        <v>795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86"/>
        <v>41157.208333333336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84"/>
        <v>50.621082621082621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86"/>
        <v>43597.208333333328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84"/>
        <v>57.4375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86"/>
        <v>41490.208333333336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84"/>
        <v>155.62827640984909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86"/>
        <v>42976.208333333328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84"/>
        <v>36.297297297297298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86"/>
        <v>41991.25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84"/>
        <v>58.25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86"/>
        <v>40722.208333333336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84"/>
        <v>237.39473684210526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86"/>
        <v>41117.208333333336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84"/>
        <v>58.75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86"/>
        <v>43022.208333333328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84"/>
        <v>182.56603773584905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86"/>
        <v>43503.25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84"/>
        <v>0.75436408977556113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86"/>
        <v>40951.25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84"/>
        <v>175.95330739299609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86"/>
        <v>43443.25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84"/>
        <v>237.88235294117646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86"/>
        <v>40373.208333333336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84"/>
        <v>488.05076142131981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86"/>
        <v>43769.208333333328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84"/>
        <v>224.06666666666669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86"/>
        <v>43000.208333333328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84"/>
        <v>18.126436781609197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86"/>
        <v>42502.208333333328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84"/>
        <v>45.847222222222221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86"/>
        <v>41102.208333333336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84"/>
        <v>117.31541218637993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86"/>
        <v>41637.25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84"/>
        <v>217.30909090909088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86"/>
        <v>42858.208333333328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84"/>
        <v>112.28571428571428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86"/>
        <v>42060.25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84"/>
        <v>72.51898734177216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86"/>
        <v>41818.208333333336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84"/>
        <v>212.30434782608697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86"/>
        <v>41709.208333333336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84"/>
        <v>239.74657534246577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86"/>
        <v>41372.208333333336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84"/>
        <v>181.93548387096774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86"/>
        <v>42422.25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84"/>
        <v>164.13114754098362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86"/>
        <v>42209.208333333328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84"/>
        <v>1.6375968992248062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86"/>
        <v>43668.208333333328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84"/>
        <v>49.64385964912281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86"/>
        <v>42334.25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84"/>
        <v>109.70652173913042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86"/>
        <v>43263.208333333328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84"/>
        <v>49.217948717948715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86"/>
        <v>40670.208333333336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84"/>
        <v>62.232323232323225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86"/>
        <v>41244.25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84"/>
        <v>13.05813953488372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86"/>
        <v>40552.25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84"/>
        <v>64.635416666666671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86"/>
        <v>40568.25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84"/>
        <v>159.58666666666667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86"/>
        <v>41906.208333333336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84"/>
        <v>81.42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86"/>
        <v>42776.25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84"/>
        <v>32.444767441860463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86"/>
        <v>41004.208333333336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84"/>
        <v>9.9141184124918666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86"/>
        <v>40710.208333333336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84"/>
        <v>26.694444444444443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86"/>
        <v>41908.208333333336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84"/>
        <v>62.957446808510639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86"/>
        <v>41985.25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84"/>
        <v>161.35593220338984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86"/>
        <v>42112.208333333328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84"/>
        <v>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86"/>
        <v>43571.208333333328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84"/>
        <v>1096.9379310344827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86"/>
        <v>42730.25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84"/>
        <v>70.094158075601371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86"/>
        <v>42591.208333333328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84"/>
        <v>60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86"/>
        <v>42358.25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84"/>
        <v>367.0985915492958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86"/>
        <v>41174.208333333336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84"/>
        <v>1109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86"/>
        <v>41238.25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84"/>
        <v>19.028784648187631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86"/>
        <v>42360.25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84"/>
        <v>126.87755102040816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86"/>
        <v>40955.25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84"/>
        <v>734.63636363636363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86"/>
        <v>40350.208333333336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84"/>
        <v>4.5731034482758623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86"/>
        <v>40357.208333333336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si="84"/>
        <v>85.054545454545448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86"/>
        <v>42408.25</v>
      </c>
      <c r="O962" s="12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ref="F963:F1001" si="90">(E963/D963)*100</f>
        <v>119.29824561403508</v>
      </c>
      <c r="G963" t="s">
        <v>20</v>
      </c>
      <c r="H963">
        <v>155</v>
      </c>
      <c r="I963" s="6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92">(((L963/60)/60)/24)+DATE(1970,1,1)</f>
        <v>40591.25</v>
      </c>
      <c r="O963" s="12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SEARCH("/", R963, 1)-1)</f>
        <v>publishing</v>
      </c>
      <c r="T963" t="str">
        <f t="shared" si="89"/>
        <v>translations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si="90"/>
        <v>296.02777777777777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92"/>
        <v>41592.25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89"/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90"/>
        <v>84.694915254237287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92"/>
        <v>40607.25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ref="T965:T1001" si="95">RIGHT(R965,LEN(R965) - FIND("/",R965))</f>
        <v>photography books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90"/>
        <v>355.7837837837838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92"/>
        <v>42135.208333333328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90"/>
        <v>386.40909090909093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92"/>
        <v>40203.25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90"/>
        <v>792.23529411764707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92"/>
        <v>42901.208333333328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90"/>
        <v>137.03393665158373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92"/>
        <v>41005.208333333336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90"/>
        <v>338.20833333333337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92"/>
        <v>40544.25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90"/>
        <v>108.22784810126582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92"/>
        <v>43821.25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90"/>
        <v>60.757639620653315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92"/>
        <v>40672.208333333336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90"/>
        <v>27.725490196078432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92"/>
        <v>41555.208333333336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90"/>
        <v>228.3934426229508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92"/>
        <v>41792.208333333336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90"/>
        <v>21.615194054500414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92"/>
        <v>40522.25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90"/>
        <v>373.875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92"/>
        <v>41412.208333333336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90"/>
        <v>154.92592592592592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92"/>
        <v>42337.25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90"/>
        <v>322.14999999999998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92"/>
        <v>40571.25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90"/>
        <v>73.957142857142856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92"/>
        <v>43138.25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90"/>
        <v>864.1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92"/>
        <v>42686.25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90"/>
        <v>143.26245847176079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92"/>
        <v>42078.208333333328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90"/>
        <v>40.281762295081968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92"/>
        <v>42307.208333333328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90"/>
        <v>178.22388059701493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92"/>
        <v>43094.25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90"/>
        <v>84.930555555555557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92"/>
        <v>40743.208333333336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90"/>
        <v>145.93648334624322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92"/>
        <v>43681.208333333328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90"/>
        <v>152.46153846153848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92"/>
        <v>43716.208333333328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90"/>
        <v>67.129542790152414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92"/>
        <v>41614.25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90"/>
        <v>40.307692307692307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92"/>
        <v>40638.208333333336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90"/>
        <v>216.79032258064518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92"/>
        <v>42852.208333333328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90"/>
        <v>52.117021276595743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92"/>
        <v>42686.25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90"/>
        <v>499.58333333333337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92"/>
        <v>43571.208333333328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90"/>
        <v>87.679487179487182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92"/>
        <v>42432.25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90"/>
        <v>113.17346938775511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92"/>
        <v>41907.208333333336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90"/>
        <v>426.54838709677421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92"/>
        <v>43227.208333333328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90"/>
        <v>77.632653061224488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92"/>
        <v>42362.25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90"/>
        <v>52.496810772501767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92"/>
        <v>41929.208333333336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90"/>
        <v>157.46762589928059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92"/>
        <v>43408.208333333328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90"/>
        <v>72.939393939393938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92"/>
        <v>41276.25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90"/>
        <v>60.565789473684205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92"/>
        <v>41659.25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90"/>
        <v>56.791291291291287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92"/>
        <v>40220.25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90"/>
        <v>56.542754275427541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92"/>
        <v>42550.208333333328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2:F1048576">
    <cfRule type="colorScale" priority="1">
      <colorScale>
        <cfvo type="num" val="0"/>
        <cfvo type="num" val="100"/>
        <cfvo type="num" val="200"/>
        <color rgb="FFA20000"/>
        <color rgb="FF92D050"/>
        <color theme="8" tint="-0.249977111117893"/>
      </colorScale>
    </cfRule>
  </conditionalFormatting>
  <pageMargins left="0.75" right="0.75" top="1" bottom="1" header="0.5" footer="0.5"/>
  <pageSetup orientation="portrait" r:id="rId1"/>
  <ignoredErrors>
    <ignoredError sqref="I2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71C23AF7-3D02-4A92-A2BC-905C25FD13D9}">
            <xm:f>NOT(ISERROR(SEARCH($G$20,G1)))</xm:f>
            <xm:f>$G$20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3" operator="containsText" id="{D98CA78D-C12A-4814-9082-AFADA65C7AC8}">
            <xm:f>NOT(ISERROR(SEARCH($G$10,G1)))</xm:f>
            <xm:f>$G$10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4" operator="containsText" id="{A5896E14-0880-4F24-BA93-67AD060C2C67}">
            <xm:f>NOT(ISERROR(SEARCH($G$3,G1)))</xm:f>
            <xm:f>$G$3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D41F0269-3223-4E3C-A56D-968D20E7D97C}">
            <xm:f>NOT(ISERROR(SEARCH($G$2,G1)))</xm:f>
            <xm:f>$G$2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2CCC1-00B8-4880-9953-03D7C4BBCC5B}">
  <dimension ref="A1:F14"/>
  <sheetViews>
    <sheetView workbookViewId="0">
      <selection activeCell="I20" sqref="I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9.75" bestFit="1" customWidth="1"/>
    <col min="9" max="9" width="10.5" bestFit="1" customWidth="1"/>
    <col min="10" max="10" width="7.25" bestFit="1" customWidth="1"/>
    <col min="11" max="11" width="6.875" bestFit="1" customWidth="1"/>
    <col min="12" max="12" width="11" bestFit="1" customWidth="1"/>
  </cols>
  <sheetData>
    <row r="1" spans="1:6" x14ac:dyDescent="0.25">
      <c r="A1" s="8" t="s">
        <v>6</v>
      </c>
      <c r="B1" t="s">
        <v>2046</v>
      </c>
    </row>
    <row r="3" spans="1:6" x14ac:dyDescent="0.25">
      <c r="A3" s="8" t="s">
        <v>2045</v>
      </c>
      <c r="B3" s="8" t="s">
        <v>2033</v>
      </c>
    </row>
    <row r="4" spans="1:6" x14ac:dyDescent="0.25">
      <c r="A4" s="8" t="s">
        <v>2044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9" t="s">
        <v>2034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9" t="s">
        <v>2035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9" t="s">
        <v>2036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9" t="s">
        <v>2037</v>
      </c>
      <c r="B8" s="10"/>
      <c r="C8" s="10"/>
      <c r="D8" s="10"/>
      <c r="E8" s="10">
        <v>4</v>
      </c>
      <c r="F8" s="10">
        <v>4</v>
      </c>
    </row>
    <row r="9" spans="1:6" x14ac:dyDescent="0.25">
      <c r="A9" s="9" t="s">
        <v>2038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9" t="s">
        <v>2039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9" t="s">
        <v>2040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9" t="s">
        <v>2041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9" t="s">
        <v>2042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9" t="s">
        <v>2043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3CEB8-B648-4BF6-867C-8D46FC30F46C}">
  <dimension ref="A1:F30"/>
  <sheetViews>
    <sheetView workbookViewId="0">
      <selection sqref="A1:F3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6</v>
      </c>
      <c r="B1" t="s">
        <v>2046</v>
      </c>
    </row>
    <row r="2" spans="1:6" x14ac:dyDescent="0.25">
      <c r="A2" s="8" t="s">
        <v>2031</v>
      </c>
      <c r="B2" t="s">
        <v>2046</v>
      </c>
    </row>
    <row r="4" spans="1:6" x14ac:dyDescent="0.25">
      <c r="A4" s="8" t="s">
        <v>2045</v>
      </c>
      <c r="B4" s="8" t="s">
        <v>2033</v>
      </c>
    </row>
    <row r="5" spans="1:6" x14ac:dyDescent="0.25">
      <c r="A5" s="8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9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9" t="s">
        <v>2048</v>
      </c>
      <c r="B7" s="10"/>
      <c r="C7" s="10"/>
      <c r="D7" s="10"/>
      <c r="E7" s="10">
        <v>4</v>
      </c>
      <c r="F7" s="10">
        <v>4</v>
      </c>
    </row>
    <row r="8" spans="1:6" x14ac:dyDescent="0.25">
      <c r="A8" s="9" t="s">
        <v>2049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9" t="s">
        <v>2050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9" t="s">
        <v>2051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9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9" t="s">
        <v>2053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9" t="s">
        <v>2054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9" t="s">
        <v>2055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9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9" t="s">
        <v>2057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9" t="s">
        <v>2058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9" t="s">
        <v>2059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9" t="s">
        <v>2060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9" t="s">
        <v>2061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9" t="s">
        <v>2062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9" t="s">
        <v>2064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9" t="s">
        <v>2065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9" t="s">
        <v>2066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9" t="s">
        <v>2067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9" t="s">
        <v>2068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9" t="s">
        <v>2069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9" t="s">
        <v>2070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9" t="s">
        <v>2043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A75F-4B04-4EF0-8CE9-D3F2A76D0A3E}">
  <dimension ref="A1:F18"/>
  <sheetViews>
    <sheetView workbookViewId="0">
      <selection activeCell="B11" sqref="B11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3.75" bestFit="1" customWidth="1"/>
    <col min="8" max="8" width="3.125" bestFit="1" customWidth="1"/>
    <col min="9" max="9" width="4.25" bestFit="1" customWidth="1"/>
    <col min="10" max="10" width="4" bestFit="1" customWidth="1"/>
    <col min="11" max="11" width="3.875" bestFit="1" customWidth="1"/>
    <col min="12" max="12" width="4.375" bestFit="1" customWidth="1"/>
    <col min="13" max="13" width="4" bestFit="1" customWidth="1"/>
    <col min="14" max="14" width="13.375" bestFit="1" customWidth="1"/>
    <col min="15" max="15" width="7.375" bestFit="1" customWidth="1"/>
    <col min="16" max="16" width="3.875" bestFit="1" customWidth="1"/>
    <col min="17" max="17" width="4.375" bestFit="1" customWidth="1"/>
    <col min="18" max="18" width="4" bestFit="1" customWidth="1"/>
    <col min="19" max="19" width="4.625" bestFit="1" customWidth="1"/>
    <col min="20" max="20" width="3.75" bestFit="1" customWidth="1"/>
    <col min="21" max="21" width="3.125" bestFit="1" customWidth="1"/>
    <col min="22" max="22" width="4.25" bestFit="1" customWidth="1"/>
    <col min="23" max="23" width="4" bestFit="1" customWidth="1"/>
    <col min="24" max="24" width="3.875" bestFit="1" customWidth="1"/>
    <col min="25" max="25" width="4.375" bestFit="1" customWidth="1"/>
    <col min="26" max="26" width="4" bestFit="1" customWidth="1"/>
    <col min="27" max="27" width="10.5" bestFit="1" customWidth="1"/>
    <col min="28" max="28" width="5.625" bestFit="1" customWidth="1"/>
    <col min="29" max="29" width="4.375" bestFit="1" customWidth="1"/>
    <col min="30" max="30" width="4" bestFit="1" customWidth="1"/>
    <col min="31" max="31" width="4.625" bestFit="1" customWidth="1"/>
    <col min="32" max="32" width="3.125" bestFit="1" customWidth="1"/>
    <col min="33" max="33" width="4.25" bestFit="1" customWidth="1"/>
    <col min="34" max="34" width="4.375" bestFit="1" customWidth="1"/>
    <col min="35" max="35" width="4" bestFit="1" customWidth="1"/>
    <col min="36" max="36" width="8.75" bestFit="1" customWidth="1"/>
    <col min="37" max="37" width="11" bestFit="1" customWidth="1"/>
    <col min="38" max="38" width="3.875" bestFit="1" customWidth="1"/>
    <col min="39" max="39" width="4.375" bestFit="1" customWidth="1"/>
    <col min="40" max="40" width="4" bestFit="1" customWidth="1"/>
    <col min="41" max="41" width="4.625" bestFit="1" customWidth="1"/>
    <col min="42" max="42" width="3.75" bestFit="1" customWidth="1"/>
    <col min="43" max="43" width="3.125" bestFit="1" customWidth="1"/>
    <col min="44" max="44" width="4.25" bestFit="1" customWidth="1"/>
    <col min="45" max="45" width="4" bestFit="1" customWidth="1"/>
    <col min="46" max="46" width="3.875" bestFit="1" customWidth="1"/>
    <col min="47" max="47" width="4.375" bestFit="1" customWidth="1"/>
    <col min="48" max="48" width="4" bestFit="1" customWidth="1"/>
    <col min="49" max="49" width="14.25" bestFit="1" customWidth="1"/>
    <col min="50" max="50" width="11" bestFit="1" customWidth="1"/>
    <col min="51" max="51" width="6.5" bestFit="1" customWidth="1"/>
    <col min="52" max="52" width="6.375" bestFit="1" customWidth="1"/>
    <col min="53" max="53" width="5.5" bestFit="1" customWidth="1"/>
    <col min="54" max="54" width="6.5" bestFit="1" customWidth="1"/>
    <col min="55" max="55" width="6" bestFit="1" customWidth="1"/>
    <col min="56" max="56" width="5.75" bestFit="1" customWidth="1"/>
    <col min="57" max="57" width="6.5" bestFit="1" customWidth="1"/>
    <col min="58" max="58" width="6.125" bestFit="1" customWidth="1"/>
    <col min="59" max="59" width="5.75" bestFit="1" customWidth="1"/>
    <col min="60" max="60" width="6.625" bestFit="1" customWidth="1"/>
    <col min="61" max="61" width="5.625" bestFit="1" customWidth="1"/>
    <col min="62" max="62" width="6.125" bestFit="1" customWidth="1"/>
    <col min="63" max="63" width="6.5" bestFit="1" customWidth="1"/>
    <col min="64" max="64" width="6.375" bestFit="1" customWidth="1"/>
    <col min="65" max="65" width="5.5" bestFit="1" customWidth="1"/>
    <col min="66" max="66" width="6.5" bestFit="1" customWidth="1"/>
    <col min="67" max="67" width="6" bestFit="1" customWidth="1"/>
    <col min="68" max="68" width="5.75" bestFit="1" customWidth="1"/>
    <col min="69" max="69" width="6.5" bestFit="1" customWidth="1"/>
    <col min="70" max="70" width="6.125" bestFit="1" customWidth="1"/>
    <col min="71" max="71" width="5.75" bestFit="1" customWidth="1"/>
    <col min="72" max="72" width="6.625" bestFit="1" customWidth="1"/>
    <col min="73" max="73" width="5.625" bestFit="1" customWidth="1"/>
    <col min="74" max="74" width="6.125" bestFit="1" customWidth="1"/>
    <col min="75" max="75" width="6.5" bestFit="1" customWidth="1"/>
    <col min="76" max="76" width="6.375" bestFit="1" customWidth="1"/>
    <col min="77" max="77" width="5.5" bestFit="1" customWidth="1"/>
    <col min="78" max="78" width="6.5" bestFit="1" customWidth="1"/>
    <col min="79" max="79" width="6" bestFit="1" customWidth="1"/>
    <col min="80" max="80" width="6.5" bestFit="1" customWidth="1"/>
    <col min="81" max="81" width="5.75" bestFit="1" customWidth="1"/>
    <col min="82" max="82" width="6.625" bestFit="1" customWidth="1"/>
    <col min="83" max="83" width="6.125" bestFit="1" customWidth="1"/>
    <col min="84" max="84" width="6.5" bestFit="1" customWidth="1"/>
    <col min="85" max="85" width="6.375" bestFit="1" customWidth="1"/>
    <col min="86" max="86" width="5.5" bestFit="1" customWidth="1"/>
    <col min="87" max="87" width="6.5" bestFit="1" customWidth="1"/>
    <col min="88" max="88" width="6" bestFit="1" customWidth="1"/>
    <col min="89" max="89" width="5.75" bestFit="1" customWidth="1"/>
    <col min="90" max="90" width="6.5" bestFit="1" customWidth="1"/>
    <col min="91" max="91" width="6.125" bestFit="1" customWidth="1"/>
    <col min="92" max="92" width="5.75" bestFit="1" customWidth="1"/>
    <col min="93" max="93" width="6.625" bestFit="1" customWidth="1"/>
    <col min="94" max="94" width="5.625" bestFit="1" customWidth="1"/>
    <col min="95" max="95" width="6.125" bestFit="1" customWidth="1"/>
    <col min="96" max="96" width="6.5" bestFit="1" customWidth="1"/>
    <col min="97" max="97" width="6.375" bestFit="1" customWidth="1"/>
    <col min="98" max="98" width="5.5" bestFit="1" customWidth="1"/>
    <col min="99" max="99" width="6.5" bestFit="1" customWidth="1"/>
    <col min="100" max="100" width="6" bestFit="1" customWidth="1"/>
    <col min="101" max="101" width="5.75" bestFit="1" customWidth="1"/>
    <col min="102" max="102" width="6.5" bestFit="1" customWidth="1"/>
    <col min="103" max="103" width="6.125" bestFit="1" customWidth="1"/>
    <col min="104" max="104" width="5.75" bestFit="1" customWidth="1"/>
    <col min="105" max="105" width="6.625" bestFit="1" customWidth="1"/>
    <col min="106" max="106" width="5.625" bestFit="1" customWidth="1"/>
    <col min="107" max="107" width="6.125" bestFit="1" customWidth="1"/>
    <col min="108" max="108" width="6.5" bestFit="1" customWidth="1"/>
    <col min="109" max="109" width="6.375" bestFit="1" customWidth="1"/>
    <col min="110" max="110" width="5.5" bestFit="1" customWidth="1"/>
    <col min="111" max="111" width="6.5" bestFit="1" customWidth="1"/>
    <col min="112" max="112" width="6" bestFit="1" customWidth="1"/>
    <col min="113" max="113" width="5.75" bestFit="1" customWidth="1"/>
    <col min="114" max="114" width="6.5" bestFit="1" customWidth="1"/>
    <col min="115" max="115" width="6.125" bestFit="1" customWidth="1"/>
    <col min="116" max="116" width="5.75" bestFit="1" customWidth="1"/>
    <col min="117" max="117" width="6.625" bestFit="1" customWidth="1"/>
    <col min="118" max="118" width="5.625" bestFit="1" customWidth="1"/>
    <col min="119" max="119" width="6.125" bestFit="1" customWidth="1"/>
    <col min="120" max="120" width="6.5" bestFit="1" customWidth="1"/>
    <col min="121" max="121" width="6.375" bestFit="1" customWidth="1"/>
    <col min="122" max="122" width="5.5" bestFit="1" customWidth="1"/>
    <col min="123" max="123" width="6.5" bestFit="1" customWidth="1"/>
    <col min="124" max="124" width="6" bestFit="1" customWidth="1"/>
    <col min="125" max="125" width="5.75" bestFit="1" customWidth="1"/>
    <col min="126" max="126" width="6.5" bestFit="1" customWidth="1"/>
    <col min="127" max="127" width="6.125" bestFit="1" customWidth="1"/>
    <col min="128" max="128" width="5.75" bestFit="1" customWidth="1"/>
    <col min="129" max="129" width="6.625" bestFit="1" customWidth="1"/>
    <col min="130" max="130" width="5.625" bestFit="1" customWidth="1"/>
    <col min="131" max="131" width="6.125" bestFit="1" customWidth="1"/>
    <col min="132" max="132" width="6.5" bestFit="1" customWidth="1"/>
    <col min="133" max="133" width="6.375" bestFit="1" customWidth="1"/>
    <col min="134" max="134" width="5.5" bestFit="1" customWidth="1"/>
    <col min="135" max="135" width="6.5" bestFit="1" customWidth="1"/>
    <col min="136" max="136" width="6" bestFit="1" customWidth="1"/>
    <col min="137" max="137" width="5.75" bestFit="1" customWidth="1"/>
    <col min="138" max="138" width="6.5" bestFit="1" customWidth="1"/>
    <col min="139" max="139" width="6.125" bestFit="1" customWidth="1"/>
    <col min="140" max="140" width="5.75" bestFit="1" customWidth="1"/>
    <col min="141" max="141" width="6.625" bestFit="1" customWidth="1"/>
    <col min="142" max="142" width="5.625" bestFit="1" customWidth="1"/>
    <col min="143" max="143" width="6.125" bestFit="1" customWidth="1"/>
    <col min="144" max="144" width="6.5" bestFit="1" customWidth="1"/>
    <col min="145" max="145" width="6.375" bestFit="1" customWidth="1"/>
    <col min="146" max="146" width="5.5" bestFit="1" customWidth="1"/>
    <col min="147" max="147" width="6.5" bestFit="1" customWidth="1"/>
    <col min="148" max="148" width="6" bestFit="1" customWidth="1"/>
    <col min="149" max="149" width="5.75" bestFit="1" customWidth="1"/>
    <col min="150" max="150" width="6.5" bestFit="1" customWidth="1"/>
    <col min="151" max="151" width="6.125" bestFit="1" customWidth="1"/>
    <col min="152" max="152" width="5.75" bestFit="1" customWidth="1"/>
    <col min="153" max="153" width="6.625" bestFit="1" customWidth="1"/>
    <col min="154" max="154" width="5.625" bestFit="1" customWidth="1"/>
    <col min="155" max="155" width="6.125" bestFit="1" customWidth="1"/>
    <col min="156" max="156" width="6.5" bestFit="1" customWidth="1"/>
    <col min="157" max="157" width="6.375" bestFit="1" customWidth="1"/>
    <col min="158" max="158" width="5.5" bestFit="1" customWidth="1"/>
    <col min="159" max="159" width="6.5" bestFit="1" customWidth="1"/>
    <col min="160" max="160" width="6" bestFit="1" customWidth="1"/>
    <col min="161" max="161" width="5.75" bestFit="1" customWidth="1"/>
    <col min="162" max="162" width="6.5" bestFit="1" customWidth="1"/>
    <col min="163" max="163" width="6.125" bestFit="1" customWidth="1"/>
    <col min="164" max="164" width="5.75" bestFit="1" customWidth="1"/>
    <col min="165" max="165" width="6.625" bestFit="1" customWidth="1"/>
    <col min="166" max="166" width="5.625" bestFit="1" customWidth="1"/>
    <col min="167" max="167" width="10.5" bestFit="1" customWidth="1"/>
    <col min="168" max="170" width="6.625" bestFit="1" customWidth="1"/>
    <col min="171" max="171" width="6.5" bestFit="1" customWidth="1"/>
    <col min="172" max="172" width="5.75" bestFit="1" customWidth="1"/>
    <col min="173" max="173" width="6.625" bestFit="1" customWidth="1"/>
    <col min="174" max="174" width="6.5" bestFit="1" customWidth="1"/>
    <col min="175" max="176" width="6.625" bestFit="1" customWidth="1"/>
    <col min="177" max="178" width="6.5" bestFit="1" customWidth="1"/>
    <col min="179" max="180" width="6.625" bestFit="1" customWidth="1"/>
    <col min="181" max="181" width="6.5" bestFit="1" customWidth="1"/>
    <col min="182" max="182" width="8.75" bestFit="1" customWidth="1"/>
    <col min="183" max="183" width="11" bestFit="1" customWidth="1"/>
    <col min="184" max="184" width="6.125" bestFit="1" customWidth="1"/>
    <col min="185" max="185" width="6.5" bestFit="1" customWidth="1"/>
    <col min="186" max="186" width="6.375" bestFit="1" customWidth="1"/>
    <col min="187" max="187" width="5.5" bestFit="1" customWidth="1"/>
    <col min="188" max="188" width="6.5" bestFit="1" customWidth="1"/>
    <col min="189" max="189" width="6" bestFit="1" customWidth="1"/>
    <col min="190" max="190" width="5.75" bestFit="1" customWidth="1"/>
    <col min="191" max="191" width="6.5" bestFit="1" customWidth="1"/>
    <col min="192" max="192" width="6.125" bestFit="1" customWidth="1"/>
    <col min="193" max="193" width="5.75" bestFit="1" customWidth="1"/>
    <col min="194" max="194" width="6.625" bestFit="1" customWidth="1"/>
    <col min="195" max="195" width="5.625" bestFit="1" customWidth="1"/>
    <col min="196" max="196" width="6.125" bestFit="1" customWidth="1"/>
    <col min="197" max="197" width="6.5" bestFit="1" customWidth="1"/>
    <col min="198" max="198" width="6.375" bestFit="1" customWidth="1"/>
    <col min="199" max="199" width="5.5" bestFit="1" customWidth="1"/>
    <col min="200" max="200" width="6.5" bestFit="1" customWidth="1"/>
    <col min="201" max="201" width="6" bestFit="1" customWidth="1"/>
    <col min="202" max="202" width="5.75" bestFit="1" customWidth="1"/>
    <col min="203" max="203" width="6.5" bestFit="1" customWidth="1"/>
    <col min="204" max="204" width="6.125" bestFit="1" customWidth="1"/>
    <col min="205" max="205" width="5.75" bestFit="1" customWidth="1"/>
    <col min="206" max="206" width="6.625" bestFit="1" customWidth="1"/>
    <col min="207" max="207" width="5.625" bestFit="1" customWidth="1"/>
    <col min="208" max="208" width="6.125" bestFit="1" customWidth="1"/>
    <col min="209" max="209" width="6.5" bestFit="1" customWidth="1"/>
    <col min="210" max="210" width="6.375" bestFit="1" customWidth="1"/>
    <col min="211" max="211" width="5.5" bestFit="1" customWidth="1"/>
    <col min="212" max="212" width="6.5" bestFit="1" customWidth="1"/>
    <col min="213" max="213" width="6" bestFit="1" customWidth="1"/>
    <col min="214" max="214" width="5.75" bestFit="1" customWidth="1"/>
    <col min="215" max="215" width="6.5" bestFit="1" customWidth="1"/>
    <col min="216" max="216" width="6.125" bestFit="1" customWidth="1"/>
    <col min="217" max="217" width="5.75" bestFit="1" customWidth="1"/>
    <col min="218" max="218" width="6.625" bestFit="1" customWidth="1"/>
    <col min="219" max="219" width="6.125" bestFit="1" customWidth="1"/>
    <col min="220" max="220" width="6.5" bestFit="1" customWidth="1"/>
    <col min="221" max="221" width="6.375" bestFit="1" customWidth="1"/>
    <col min="222" max="222" width="5.5" bestFit="1" customWidth="1"/>
    <col min="223" max="223" width="6.5" bestFit="1" customWidth="1"/>
    <col min="224" max="224" width="6" bestFit="1" customWidth="1"/>
    <col min="225" max="225" width="5.75" bestFit="1" customWidth="1"/>
    <col min="226" max="226" width="6.5" bestFit="1" customWidth="1"/>
    <col min="227" max="227" width="6.125" bestFit="1" customWidth="1"/>
    <col min="228" max="228" width="5.75" bestFit="1" customWidth="1"/>
    <col min="229" max="229" width="6.625" bestFit="1" customWidth="1"/>
    <col min="230" max="230" width="5.625" bestFit="1" customWidth="1"/>
    <col min="231" max="231" width="6.125" bestFit="1" customWidth="1"/>
    <col min="232" max="232" width="6.5" bestFit="1" customWidth="1"/>
    <col min="233" max="233" width="6.375" bestFit="1" customWidth="1"/>
    <col min="234" max="234" width="5.5" bestFit="1" customWidth="1"/>
    <col min="235" max="235" width="6.5" bestFit="1" customWidth="1"/>
    <col min="236" max="236" width="6" bestFit="1" customWidth="1"/>
    <col min="237" max="237" width="5.75" bestFit="1" customWidth="1"/>
    <col min="238" max="238" width="6.5" bestFit="1" customWidth="1"/>
    <col min="239" max="239" width="6.125" bestFit="1" customWidth="1"/>
    <col min="240" max="240" width="5.75" bestFit="1" customWidth="1"/>
    <col min="241" max="241" width="6.625" bestFit="1" customWidth="1"/>
    <col min="242" max="242" width="5.625" bestFit="1" customWidth="1"/>
    <col min="243" max="243" width="6.125" bestFit="1" customWidth="1"/>
    <col min="244" max="244" width="6.5" bestFit="1" customWidth="1"/>
    <col min="245" max="245" width="6.375" bestFit="1" customWidth="1"/>
    <col min="246" max="246" width="5.5" bestFit="1" customWidth="1"/>
    <col min="247" max="247" width="6.5" bestFit="1" customWidth="1"/>
    <col min="248" max="248" width="6" bestFit="1" customWidth="1"/>
    <col min="249" max="249" width="5.75" bestFit="1" customWidth="1"/>
    <col min="250" max="250" width="6.5" bestFit="1" customWidth="1"/>
    <col min="251" max="251" width="6.125" bestFit="1" customWidth="1"/>
    <col min="252" max="252" width="5.75" bestFit="1" customWidth="1"/>
    <col min="253" max="253" width="6.625" bestFit="1" customWidth="1"/>
    <col min="254" max="254" width="5.625" bestFit="1" customWidth="1"/>
    <col min="255" max="255" width="6.125" bestFit="1" customWidth="1"/>
    <col min="256" max="256" width="6.5" bestFit="1" customWidth="1"/>
    <col min="257" max="257" width="6.375" bestFit="1" customWidth="1"/>
    <col min="258" max="258" width="5.5" bestFit="1" customWidth="1"/>
    <col min="259" max="259" width="6.5" bestFit="1" customWidth="1"/>
    <col min="260" max="260" width="6" bestFit="1" customWidth="1"/>
    <col min="261" max="261" width="5.75" bestFit="1" customWidth="1"/>
    <col min="262" max="262" width="6.5" bestFit="1" customWidth="1"/>
    <col min="263" max="263" width="6.125" bestFit="1" customWidth="1"/>
    <col min="264" max="264" width="5.75" bestFit="1" customWidth="1"/>
    <col min="265" max="265" width="6.625" bestFit="1" customWidth="1"/>
    <col min="266" max="266" width="5.625" bestFit="1" customWidth="1"/>
    <col min="267" max="267" width="6.125" bestFit="1" customWidth="1"/>
    <col min="268" max="268" width="6.5" bestFit="1" customWidth="1"/>
    <col min="269" max="269" width="6.375" bestFit="1" customWidth="1"/>
    <col min="270" max="270" width="5.5" bestFit="1" customWidth="1"/>
    <col min="271" max="271" width="6.5" bestFit="1" customWidth="1"/>
    <col min="272" max="272" width="6" bestFit="1" customWidth="1"/>
    <col min="273" max="273" width="5.75" bestFit="1" customWidth="1"/>
    <col min="274" max="274" width="6.5" bestFit="1" customWidth="1"/>
    <col min="275" max="275" width="6.125" bestFit="1" customWidth="1"/>
    <col min="276" max="276" width="5.75" bestFit="1" customWidth="1"/>
    <col min="277" max="277" width="6.625" bestFit="1" customWidth="1"/>
    <col min="278" max="278" width="5.625" bestFit="1" customWidth="1"/>
    <col min="279" max="279" width="6.125" bestFit="1" customWidth="1"/>
    <col min="280" max="280" width="6.5" bestFit="1" customWidth="1"/>
    <col min="281" max="281" width="6.375" bestFit="1" customWidth="1"/>
    <col min="282" max="282" width="5.5" bestFit="1" customWidth="1"/>
    <col min="283" max="283" width="6.5" bestFit="1" customWidth="1"/>
    <col min="284" max="284" width="6" bestFit="1" customWidth="1"/>
    <col min="285" max="285" width="5.75" bestFit="1" customWidth="1"/>
    <col min="286" max="286" width="6.5" bestFit="1" customWidth="1"/>
    <col min="287" max="287" width="6.125" bestFit="1" customWidth="1"/>
    <col min="288" max="288" width="5.75" bestFit="1" customWidth="1"/>
    <col min="289" max="289" width="6.625" bestFit="1" customWidth="1"/>
    <col min="290" max="290" width="5.625" bestFit="1" customWidth="1"/>
    <col min="291" max="291" width="6.125" bestFit="1" customWidth="1"/>
    <col min="292" max="292" width="6.5" bestFit="1" customWidth="1"/>
    <col min="293" max="293" width="6.375" bestFit="1" customWidth="1"/>
    <col min="294" max="294" width="5.5" bestFit="1" customWidth="1"/>
    <col min="295" max="295" width="6.5" bestFit="1" customWidth="1"/>
    <col min="296" max="296" width="6" bestFit="1" customWidth="1"/>
    <col min="297" max="297" width="5.75" bestFit="1" customWidth="1"/>
    <col min="298" max="298" width="6.5" bestFit="1" customWidth="1"/>
    <col min="299" max="299" width="6.125" bestFit="1" customWidth="1"/>
    <col min="300" max="300" width="5.75" bestFit="1" customWidth="1"/>
    <col min="301" max="301" width="6.625" bestFit="1" customWidth="1"/>
    <col min="302" max="302" width="14.25" bestFit="1" customWidth="1"/>
    <col min="303" max="303" width="11" bestFit="1" customWidth="1"/>
    <col min="304" max="306" width="14.75" bestFit="1" customWidth="1"/>
    <col min="307" max="307" width="13.75" bestFit="1" customWidth="1"/>
    <col min="308" max="309" width="14.75" bestFit="1" customWidth="1"/>
    <col min="310" max="310" width="13.75" bestFit="1" customWidth="1"/>
    <col min="311" max="311" width="12.625" bestFit="1" customWidth="1"/>
    <col min="312" max="312" width="13.75" bestFit="1" customWidth="1"/>
    <col min="313" max="313" width="12.625" bestFit="1" customWidth="1"/>
    <col min="314" max="316" width="13.75" bestFit="1" customWidth="1"/>
    <col min="317" max="317" width="12.625" bestFit="1" customWidth="1"/>
    <col min="318" max="318" width="13.75" bestFit="1" customWidth="1"/>
    <col min="319" max="319" width="12.625" bestFit="1" customWidth="1"/>
    <col min="320" max="326" width="13.75" bestFit="1" customWidth="1"/>
    <col min="327" max="328" width="14.75" bestFit="1" customWidth="1"/>
    <col min="329" max="330" width="13.75" bestFit="1" customWidth="1"/>
    <col min="331" max="334" width="14.75" bestFit="1" customWidth="1"/>
    <col min="335" max="336" width="12.625" bestFit="1" customWidth="1"/>
    <col min="337" max="337" width="13.75" bestFit="1" customWidth="1"/>
    <col min="338" max="338" width="12.625" bestFit="1" customWidth="1"/>
    <col min="339" max="340" width="13.75" bestFit="1" customWidth="1"/>
    <col min="341" max="342" width="12.625" bestFit="1" customWidth="1"/>
    <col min="343" max="349" width="13.75" bestFit="1" customWidth="1"/>
    <col min="350" max="350" width="12.625" bestFit="1" customWidth="1"/>
    <col min="351" max="354" width="13.75" bestFit="1" customWidth="1"/>
    <col min="355" max="355" width="12.625" bestFit="1" customWidth="1"/>
    <col min="356" max="360" width="13.75" bestFit="1" customWidth="1"/>
    <col min="361" max="361" width="12.625" bestFit="1" customWidth="1"/>
    <col min="362" max="365" width="13.75" bestFit="1" customWidth="1"/>
    <col min="366" max="370" width="14.75" bestFit="1" customWidth="1"/>
    <col min="371" max="371" width="12.625" bestFit="1" customWidth="1"/>
    <col min="372" max="382" width="13.75" bestFit="1" customWidth="1"/>
    <col min="383" max="384" width="12.625" bestFit="1" customWidth="1"/>
    <col min="385" max="386" width="13.75" bestFit="1" customWidth="1"/>
    <col min="387" max="388" width="12.625" bestFit="1" customWidth="1"/>
    <col min="389" max="392" width="13.75" bestFit="1" customWidth="1"/>
    <col min="393" max="393" width="12.625" bestFit="1" customWidth="1"/>
    <col min="394" max="394" width="13.75" bestFit="1" customWidth="1"/>
    <col min="395" max="395" width="12.625" bestFit="1" customWidth="1"/>
    <col min="396" max="396" width="13.75" bestFit="1" customWidth="1"/>
    <col min="397" max="397" width="14.75" bestFit="1" customWidth="1"/>
    <col min="398" max="399" width="13.75" bestFit="1" customWidth="1"/>
    <col min="400" max="404" width="14.75" bestFit="1" customWidth="1"/>
    <col min="405" max="405" width="13.75" bestFit="1" customWidth="1"/>
    <col min="406" max="406" width="12.625" bestFit="1" customWidth="1"/>
    <col min="407" max="407" width="13.75" bestFit="1" customWidth="1"/>
    <col min="408" max="408" width="10.5" bestFit="1" customWidth="1"/>
    <col min="409" max="411" width="13.75" bestFit="1" customWidth="1"/>
    <col min="412" max="413" width="14.75" bestFit="1" customWidth="1"/>
    <col min="414" max="414" width="12.625" bestFit="1" customWidth="1"/>
    <col min="415" max="415" width="14.75" bestFit="1" customWidth="1"/>
    <col min="416" max="416" width="13.75" bestFit="1" customWidth="1"/>
    <col min="417" max="417" width="12.625" bestFit="1" customWidth="1"/>
    <col min="418" max="418" width="13.75" bestFit="1" customWidth="1"/>
    <col min="419" max="419" width="14.75" bestFit="1" customWidth="1"/>
    <col min="420" max="420" width="12.625" bestFit="1" customWidth="1"/>
    <col min="421" max="421" width="13.75" bestFit="1" customWidth="1"/>
    <col min="422" max="422" width="14.75" bestFit="1" customWidth="1"/>
    <col min="423" max="423" width="8.75" bestFit="1" customWidth="1"/>
    <col min="424" max="424" width="12.625" bestFit="1" customWidth="1"/>
    <col min="425" max="425" width="13.75" bestFit="1" customWidth="1"/>
    <col min="426" max="429" width="12.625" bestFit="1" customWidth="1"/>
    <col min="430" max="433" width="13.75" bestFit="1" customWidth="1"/>
    <col min="434" max="434" width="12.625" bestFit="1" customWidth="1"/>
    <col min="435" max="435" width="13.75" bestFit="1" customWidth="1"/>
    <col min="436" max="436" width="12.625" bestFit="1" customWidth="1"/>
    <col min="437" max="440" width="13.75" bestFit="1" customWidth="1"/>
    <col min="441" max="441" width="12.625" bestFit="1" customWidth="1"/>
    <col min="442" max="444" width="13.75" bestFit="1" customWidth="1"/>
    <col min="445" max="445" width="12.625" bestFit="1" customWidth="1"/>
    <col min="446" max="454" width="13.75" bestFit="1" customWidth="1"/>
    <col min="455" max="456" width="12.625" bestFit="1" customWidth="1"/>
    <col min="457" max="464" width="13.75" bestFit="1" customWidth="1"/>
    <col min="465" max="466" width="14.75" bestFit="1" customWidth="1"/>
    <col min="467" max="467" width="13.75" bestFit="1" customWidth="1"/>
    <col min="468" max="470" width="14.75" bestFit="1" customWidth="1"/>
    <col min="471" max="472" width="13.75" bestFit="1" customWidth="1"/>
    <col min="473" max="476" width="14.75" bestFit="1" customWidth="1"/>
    <col min="477" max="477" width="12.625" bestFit="1" customWidth="1"/>
    <col min="478" max="482" width="13.75" bestFit="1" customWidth="1"/>
    <col min="483" max="483" width="12.625" bestFit="1" customWidth="1"/>
    <col min="484" max="487" width="13.75" bestFit="1" customWidth="1"/>
    <col min="488" max="488" width="12.625" bestFit="1" customWidth="1"/>
    <col min="489" max="490" width="13.75" bestFit="1" customWidth="1"/>
    <col min="491" max="492" width="12.625" bestFit="1" customWidth="1"/>
    <col min="493" max="496" width="13.75" bestFit="1" customWidth="1"/>
    <col min="497" max="497" width="12.625" bestFit="1" customWidth="1"/>
    <col min="498" max="504" width="13.75" bestFit="1" customWidth="1"/>
    <col min="505" max="505" width="12.625" bestFit="1" customWidth="1"/>
    <col min="506" max="507" width="13.75" bestFit="1" customWidth="1"/>
    <col min="508" max="508" width="12.625" bestFit="1" customWidth="1"/>
    <col min="509" max="512" width="13.75" bestFit="1" customWidth="1"/>
    <col min="513" max="515" width="14.75" bestFit="1" customWidth="1"/>
    <col min="516" max="516" width="13.75" bestFit="1" customWidth="1"/>
    <col min="517" max="518" width="14.75" bestFit="1" customWidth="1"/>
    <col min="519" max="522" width="13.75" bestFit="1" customWidth="1"/>
    <col min="523" max="525" width="14.75" bestFit="1" customWidth="1"/>
    <col min="526" max="530" width="13.75" bestFit="1" customWidth="1"/>
    <col min="531" max="531" width="12.625" bestFit="1" customWidth="1"/>
    <col min="532" max="535" width="13.75" bestFit="1" customWidth="1"/>
    <col min="536" max="538" width="12.625" bestFit="1" customWidth="1"/>
    <col min="539" max="541" width="13.75" bestFit="1" customWidth="1"/>
    <col min="542" max="543" width="12.625" bestFit="1" customWidth="1"/>
    <col min="544" max="548" width="13.75" bestFit="1" customWidth="1"/>
    <col min="549" max="549" width="12.625" bestFit="1" customWidth="1"/>
    <col min="550" max="551" width="13.75" bestFit="1" customWidth="1"/>
    <col min="552" max="553" width="12.625" bestFit="1" customWidth="1"/>
    <col min="554" max="557" width="13.75" bestFit="1" customWidth="1"/>
    <col min="558" max="560" width="14.75" bestFit="1" customWidth="1"/>
    <col min="561" max="561" width="13.75" bestFit="1" customWidth="1"/>
    <col min="562" max="563" width="14.75" bestFit="1" customWidth="1"/>
    <col min="564" max="564" width="13.75" bestFit="1" customWidth="1"/>
    <col min="565" max="568" width="14.75" bestFit="1" customWidth="1"/>
    <col min="569" max="569" width="12.625" bestFit="1" customWidth="1"/>
    <col min="570" max="572" width="13.75" bestFit="1" customWidth="1"/>
    <col min="573" max="573" width="12.625" bestFit="1" customWidth="1"/>
    <col min="574" max="579" width="13.75" bestFit="1" customWidth="1"/>
    <col min="580" max="580" width="12.625" bestFit="1" customWidth="1"/>
    <col min="581" max="585" width="13.75" bestFit="1" customWidth="1"/>
    <col min="586" max="587" width="12.625" bestFit="1" customWidth="1"/>
    <col min="588" max="592" width="13.75" bestFit="1" customWidth="1"/>
    <col min="593" max="595" width="12.625" bestFit="1" customWidth="1"/>
    <col min="596" max="601" width="13.75" bestFit="1" customWidth="1"/>
    <col min="602" max="604" width="14.75" bestFit="1" customWidth="1"/>
    <col min="605" max="605" width="13.75" bestFit="1" customWidth="1"/>
    <col min="606" max="607" width="14.75" bestFit="1" customWidth="1"/>
    <col min="608" max="608" width="13.75" bestFit="1" customWidth="1"/>
    <col min="609" max="612" width="14.75" bestFit="1" customWidth="1"/>
    <col min="613" max="614" width="12.625" bestFit="1" customWidth="1"/>
    <col min="615" max="615" width="13.75" bestFit="1" customWidth="1"/>
    <col min="616" max="616" width="12.625" bestFit="1" customWidth="1"/>
    <col min="617" max="618" width="13.75" bestFit="1" customWidth="1"/>
    <col min="619" max="619" width="12.625" bestFit="1" customWidth="1"/>
    <col min="620" max="623" width="13.75" bestFit="1" customWidth="1"/>
    <col min="624" max="624" width="12.625" bestFit="1" customWidth="1"/>
    <col min="625" max="628" width="13.75" bestFit="1" customWidth="1"/>
    <col min="629" max="631" width="12.625" bestFit="1" customWidth="1"/>
    <col min="632" max="637" width="13.75" bestFit="1" customWidth="1"/>
    <col min="638" max="639" width="12.625" bestFit="1" customWidth="1"/>
    <col min="640" max="642" width="13.75" bestFit="1" customWidth="1"/>
    <col min="643" max="644" width="12.625" bestFit="1" customWidth="1"/>
    <col min="645" max="647" width="13.75" bestFit="1" customWidth="1"/>
    <col min="648" max="649" width="12.625" bestFit="1" customWidth="1"/>
    <col min="650" max="656" width="13.75" bestFit="1" customWidth="1"/>
    <col min="657" max="661" width="14.75" bestFit="1" customWidth="1"/>
    <col min="662" max="663" width="13.75" bestFit="1" customWidth="1"/>
    <col min="664" max="668" width="14.75" bestFit="1" customWidth="1"/>
    <col min="669" max="670" width="12.625" bestFit="1" customWidth="1"/>
    <col min="671" max="676" width="13.75" bestFit="1" customWidth="1"/>
    <col min="677" max="677" width="12.625" bestFit="1" customWidth="1"/>
    <col min="678" max="678" width="13.75" bestFit="1" customWidth="1"/>
    <col min="679" max="680" width="12.625" bestFit="1" customWidth="1"/>
    <col min="681" max="684" width="13.75" bestFit="1" customWidth="1"/>
    <col min="685" max="686" width="12.625" bestFit="1" customWidth="1"/>
    <col min="687" max="691" width="13.75" bestFit="1" customWidth="1"/>
    <col min="692" max="692" width="12.625" bestFit="1" customWidth="1"/>
    <col min="693" max="695" width="13.75" bestFit="1" customWidth="1"/>
    <col min="696" max="697" width="12.625" bestFit="1" customWidth="1"/>
    <col min="698" max="701" width="13.75" bestFit="1" customWidth="1"/>
    <col min="702" max="703" width="12.625" bestFit="1" customWidth="1"/>
    <col min="704" max="706" width="13.75" bestFit="1" customWidth="1"/>
    <col min="707" max="707" width="12.625" bestFit="1" customWidth="1"/>
    <col min="708" max="713" width="13.75" bestFit="1" customWidth="1"/>
    <col min="714" max="716" width="14.75" bestFit="1" customWidth="1"/>
    <col min="717" max="717" width="13.75" bestFit="1" customWidth="1"/>
    <col min="718" max="718" width="12.625" bestFit="1" customWidth="1"/>
    <col min="719" max="719" width="13.75" bestFit="1" customWidth="1"/>
    <col min="720" max="721" width="12.625" bestFit="1" customWidth="1"/>
    <col min="722" max="724" width="13.75" bestFit="1" customWidth="1"/>
    <col min="725" max="726" width="12.625" bestFit="1" customWidth="1"/>
    <col min="727" max="732" width="13.75" bestFit="1" customWidth="1"/>
    <col min="733" max="735" width="12.625" bestFit="1" customWidth="1"/>
    <col min="736" max="738" width="13.75" bestFit="1" customWidth="1"/>
    <col min="739" max="739" width="12.625" bestFit="1" customWidth="1"/>
    <col min="740" max="741" width="13.75" bestFit="1" customWidth="1"/>
    <col min="742" max="742" width="12.625" bestFit="1" customWidth="1"/>
    <col min="743" max="746" width="13.75" bestFit="1" customWidth="1"/>
    <col min="747" max="747" width="12.625" bestFit="1" customWidth="1"/>
    <col min="748" max="751" width="13.75" bestFit="1" customWidth="1"/>
    <col min="752" max="752" width="12.625" bestFit="1" customWidth="1"/>
    <col min="753" max="755" width="13.75" bestFit="1" customWidth="1"/>
    <col min="756" max="759" width="14.75" bestFit="1" customWidth="1"/>
    <col min="760" max="761" width="13.75" bestFit="1" customWidth="1"/>
    <col min="762" max="765" width="14.75" bestFit="1" customWidth="1"/>
    <col min="766" max="766" width="12.625" bestFit="1" customWidth="1"/>
    <col min="767" max="769" width="13.75" bestFit="1" customWidth="1"/>
    <col min="770" max="770" width="12.625" bestFit="1" customWidth="1"/>
    <col min="771" max="772" width="13.75" bestFit="1" customWidth="1"/>
    <col min="773" max="774" width="12.625" bestFit="1" customWidth="1"/>
    <col min="775" max="788" width="13.75" bestFit="1" customWidth="1"/>
    <col min="789" max="789" width="12.625" bestFit="1" customWidth="1"/>
    <col min="790" max="792" width="13.75" bestFit="1" customWidth="1"/>
    <col min="793" max="795" width="12.625" bestFit="1" customWidth="1"/>
    <col min="796" max="800" width="13.75" bestFit="1" customWidth="1"/>
    <col min="801" max="802" width="12.625" bestFit="1" customWidth="1"/>
    <col min="803" max="805" width="13.75" bestFit="1" customWidth="1"/>
    <col min="806" max="808" width="12.625" bestFit="1" customWidth="1"/>
    <col min="809" max="816" width="13.75" bestFit="1" customWidth="1"/>
    <col min="817" max="820" width="14.75" bestFit="1" customWidth="1"/>
    <col min="821" max="823" width="13.75" bestFit="1" customWidth="1"/>
    <col min="824" max="826" width="14.75" bestFit="1" customWidth="1"/>
    <col min="827" max="828" width="12.625" bestFit="1" customWidth="1"/>
    <col min="829" max="834" width="13.75" bestFit="1" customWidth="1"/>
    <col min="835" max="835" width="12.625" bestFit="1" customWidth="1"/>
    <col min="836" max="837" width="13.75" bestFit="1" customWidth="1"/>
    <col min="838" max="843" width="12.625" bestFit="1" customWidth="1"/>
    <col min="844" max="854" width="13.75" bestFit="1" customWidth="1"/>
    <col min="855" max="856" width="12.625" bestFit="1" customWidth="1"/>
    <col min="857" max="859" width="13.75" bestFit="1" customWidth="1"/>
    <col min="860" max="861" width="12.625" bestFit="1" customWidth="1"/>
    <col min="862" max="866" width="13.75" bestFit="1" customWidth="1"/>
    <col min="867" max="868" width="12.625" bestFit="1" customWidth="1"/>
    <col min="869" max="874" width="13.75" bestFit="1" customWidth="1"/>
    <col min="875" max="877" width="14.75" bestFit="1" customWidth="1"/>
    <col min="878" max="879" width="13.75" bestFit="1" customWidth="1"/>
    <col min="880" max="882" width="14.75" bestFit="1" customWidth="1"/>
    <col min="883" max="883" width="12.625" bestFit="1" customWidth="1"/>
    <col min="884" max="888" width="13.75" bestFit="1" customWidth="1"/>
    <col min="889" max="890" width="12.625" bestFit="1" customWidth="1"/>
    <col min="891" max="894" width="13.75" bestFit="1" customWidth="1"/>
    <col min="895" max="896" width="12.625" bestFit="1" customWidth="1"/>
    <col min="897" max="902" width="13.75" bestFit="1" customWidth="1"/>
    <col min="903" max="903" width="12.625" bestFit="1" customWidth="1"/>
    <col min="904" max="909" width="13.75" bestFit="1" customWidth="1"/>
    <col min="910" max="910" width="12.625" bestFit="1" customWidth="1"/>
    <col min="911" max="914" width="13.75" bestFit="1" customWidth="1"/>
    <col min="915" max="915" width="12.625" bestFit="1" customWidth="1"/>
    <col min="916" max="916" width="13.75" bestFit="1" customWidth="1"/>
    <col min="917" max="919" width="12.625" bestFit="1" customWidth="1"/>
    <col min="920" max="921" width="13.75" bestFit="1" customWidth="1"/>
    <col min="922" max="922" width="12.625" bestFit="1" customWidth="1"/>
    <col min="923" max="927" width="13.75" bestFit="1" customWidth="1"/>
    <col min="928" max="931" width="14.75" bestFit="1" customWidth="1"/>
    <col min="932" max="932" width="13.75" bestFit="1" customWidth="1"/>
    <col min="933" max="936" width="14.75" bestFit="1" customWidth="1"/>
    <col min="937" max="939" width="13.75" bestFit="1" customWidth="1"/>
    <col min="940" max="942" width="14.75" bestFit="1" customWidth="1"/>
    <col min="943" max="944" width="13.75" bestFit="1" customWidth="1"/>
    <col min="945" max="945" width="14.25" bestFit="1" customWidth="1"/>
    <col min="946" max="946" width="11" bestFit="1" customWidth="1"/>
  </cols>
  <sheetData>
    <row r="1" spans="1:6" x14ac:dyDescent="0.25">
      <c r="A1" s="8" t="s">
        <v>2031</v>
      </c>
      <c r="B1" t="s" vm="2">
        <v>2073</v>
      </c>
    </row>
    <row r="2" spans="1:6" x14ac:dyDescent="0.25">
      <c r="A2" s="8" t="s">
        <v>2086</v>
      </c>
      <c r="B2" t="s" vm="1">
        <v>2073</v>
      </c>
    </row>
    <row r="4" spans="1:6" x14ac:dyDescent="0.25">
      <c r="A4" s="8" t="s">
        <v>2045</v>
      </c>
      <c r="B4" s="8" t="s">
        <v>2033</v>
      </c>
    </row>
    <row r="5" spans="1:6" x14ac:dyDescent="0.25">
      <c r="A5" s="8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9" t="s">
        <v>2081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5">
      <c r="A7" s="9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5">
      <c r="A8" s="9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5">
      <c r="A9" s="9" t="s">
        <v>2082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5">
      <c r="A10" s="9" t="s">
        <v>2083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5">
      <c r="A11" s="9" t="s">
        <v>2085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5">
      <c r="A12" s="9" t="s">
        <v>2076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5">
      <c r="A13" s="9" t="s">
        <v>2077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5">
      <c r="A14" s="9" t="s">
        <v>2078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5">
      <c r="A15" s="9" t="s">
        <v>2079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5">
      <c r="A16" s="9" t="s">
        <v>2084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5">
      <c r="A17" s="9" t="s">
        <v>2080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5">
      <c r="A18" s="9" t="s">
        <v>2043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Crowdfunding</vt:lpstr>
      <vt:lpstr>Parent Pivot Table</vt:lpstr>
      <vt:lpstr>Sub Pivot</vt:lpstr>
      <vt:lpstr>Date Pivot</vt:lpstr>
      <vt:lpstr>PercentFunded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charl</cp:lastModifiedBy>
  <dcterms:created xsi:type="dcterms:W3CDTF">2021-09-29T18:52:28Z</dcterms:created>
  <dcterms:modified xsi:type="dcterms:W3CDTF">2022-09-30T01:29:30Z</dcterms:modified>
</cp:coreProperties>
</file>