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wner\Desktop\Learning R\"/>
    </mc:Choice>
  </mc:AlternateContent>
  <xr:revisionPtr revIDLastSave="0" documentId="8_{5DBF5E21-E9B3-489E-85EB-F2F904329B38}" xr6:coauthVersionLast="45" xr6:coauthVersionMax="45" xr10:uidLastSave="{00000000-0000-0000-0000-000000000000}"/>
  <bookViews>
    <workbookView xWindow="-96" yWindow="-96" windowWidth="19392" windowHeight="10392" xr2:uid="{00000000-000D-0000-FFFF-FFFF00000000}"/>
  </bookViews>
  <sheets>
    <sheet name="PMP 2015_Quarter1" sheetId="6" r:id="rId1"/>
  </sheets>
  <definedNames>
    <definedName name="_xlnm.Print_Area" localSheetId="0">'PMP 2015_Quarter1'!$A$1:$H$2</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6" l="1"/>
  <c r="F20" i="6"/>
  <c r="H19" i="6"/>
  <c r="F19" i="6"/>
  <c r="H18" i="6"/>
  <c r="F18" i="6"/>
  <c r="H17" i="6"/>
  <c r="F17" i="6"/>
  <c r="H16" i="6"/>
  <c r="F16" i="6"/>
  <c r="H15" i="6"/>
  <c r="F15" i="6"/>
  <c r="H14" i="6"/>
  <c r="F14" i="6"/>
  <c r="H13" i="6"/>
  <c r="F13" i="6"/>
  <c r="H12" i="6"/>
  <c r="F12" i="6"/>
  <c r="H11" i="6"/>
  <c r="F11" i="6"/>
  <c r="H10" i="6"/>
  <c r="F10" i="6"/>
  <c r="F9" i="6"/>
  <c r="H8" i="6"/>
  <c r="F8" i="6"/>
  <c r="H7" i="6"/>
  <c r="F7" i="6"/>
  <c r="H6" i="6"/>
  <c r="F6" i="6"/>
</calcChain>
</file>

<file path=xl/sharedStrings.xml><?xml version="1.0" encoding="utf-8"?>
<sst xmlns="http://schemas.openxmlformats.org/spreadsheetml/2006/main" count="28" uniqueCount="28">
  <si>
    <t>Barnstable</t>
  </si>
  <si>
    <t>Bristol</t>
  </si>
  <si>
    <t>Dukes</t>
  </si>
  <si>
    <t>Essex</t>
  </si>
  <si>
    <t>Franklin</t>
  </si>
  <si>
    <t>Hampden</t>
  </si>
  <si>
    <t>Hampshire</t>
  </si>
  <si>
    <t>Middlesex</t>
  </si>
  <si>
    <t>Nantucket</t>
  </si>
  <si>
    <t>Norfolk</t>
  </si>
  <si>
    <t>Plymouth</t>
  </si>
  <si>
    <t>Suffolk</t>
  </si>
  <si>
    <t>Worcester</t>
  </si>
  <si>
    <t>Census 
Population</t>
  </si>
  <si>
    <r>
      <t xml:space="preserve">County                          </t>
    </r>
    <r>
      <rPr>
        <sz val="8"/>
        <color indexed="8"/>
        <rFont val="Arial"/>
        <family val="2"/>
      </rPr>
      <t>(County classifications are by patient zip code; patient state must also = MA)</t>
    </r>
  </si>
  <si>
    <t>Total Schedule II Opioid Prescriptions</t>
  </si>
  <si>
    <t>Total Number of Schedule II Opioid Solid Dosage Units</t>
  </si>
  <si>
    <t>Individuals Receiving Schedule II Opioid Prescription</t>
  </si>
  <si>
    <t>% of Individuals Receiving Schedule II Opioid Prescription
 (of total population)</t>
  </si>
  <si>
    <t>Individuals with Activity of Concern</t>
  </si>
  <si>
    <t>Berkshire</t>
  </si>
  <si>
    <t>MA</t>
  </si>
  <si>
    <t>Rate of Individuals with Activity of Concern 
(per 1,000)</t>
  </si>
  <si>
    <t>&lt;5</t>
  </si>
  <si>
    <t>Note #1: Individuals with activity of concern "thresholds" for this report are based ONLY on a 3-month time period; see notes on previous page.</t>
  </si>
  <si>
    <t>N.R.</t>
  </si>
  <si>
    <t>Note #2: Counts greater than 0 but less than or equal to 5 are not reported.  Rates based on these small values also are not reported.</t>
  </si>
  <si>
    <r>
      <rPr>
        <b/>
        <sz val="9"/>
        <rFont val="Arial"/>
        <family val="2"/>
      </rPr>
      <t>The Department of Public Health’s (DPH)</t>
    </r>
    <r>
      <rPr>
        <sz val="9"/>
        <rFont val="Arial"/>
        <family val="2"/>
      </rPr>
      <t xml:space="preserve"> Prescription Drug Monitoring Program (PMP) serves as a repository of data for all prescription drugs dispensed statewide, including those prescriptions that represent the highest potential for abuse (federal Schedules II – V, including certain narcotics, stimulants and sedatives) and are among those most sought for illicit and non-medical use. The PMP also enables prescribers and dispensers to access a patient’s prescription history and can be used as a clinical decision-making tool, allowing the provider to have a holistic view of the patient’s medications.
When interpreting PMP county-level data, it is important to emphasize that increases or decreases in a single measure may not indicate an increase or decrease in prescription misuse or abuse. Put simply, use does not always equate to abuse. There are many factors that might explain an unusually high rate of prescribing in a given area. For instance, an area which contains a large number of residents in long-term care facilities may cause a high rate of opioid prescribing.
These datasets inform critical discussions about opioid prescribing, provide an important baseline to better inform future policy decisions and allow the state and stakeholders to more meaningfully measure whether policy initiatives are effective.
Effective October 6, 2014, all hydrocodone combination drug (HCD) products (e.g., vicodin) were </t>
    </r>
    <r>
      <rPr>
        <u/>
        <sz val="9"/>
        <rFont val="Arial"/>
        <family val="2"/>
      </rPr>
      <t xml:space="preserve">reclassified </t>
    </r>
    <r>
      <rPr>
        <sz val="9"/>
        <rFont val="Arial"/>
        <family val="2"/>
      </rPr>
      <t xml:space="preserve">from Schedule III to Schedule II.  This reclassification during the last quarter of 2014 makes comparisons over time difficult to interpret. Beginning with CY 2015 data, reports of Schedule II products will include all HCD prescriptions. 
Individuals with activity of concern "thresholds" for this report are based on a 3-month time period. MDPH also releases an annual county-level report that provides thresholds that are based on a 12-month time period. Although the numbers (or rates) generated may appear to be comparable, they represent different time periods and are </t>
    </r>
    <r>
      <rPr>
        <b/>
        <sz val="9"/>
        <rFont val="Arial"/>
        <family val="2"/>
      </rPr>
      <t>NOT</t>
    </r>
    <r>
      <rPr>
        <sz val="9"/>
        <rFont val="Arial"/>
        <family val="2"/>
      </rPr>
      <t xml:space="preserve"> an apples-to-apples comparison. The results are only comparable when the thresholds (e.g., 4 different providers and 4 different pharmacies), time interval (e.g. over a three-month period), and drug products analyzed (e.g. Schedule II opioids) are the same. Meaning, the total number (or rates) of individuals who received Schedule II-V opioid prescriptions from 4 or more providers and had them filled at 4 or more pharmacies in a 3-month period cannot and should not be compared with the total number of individuals(or rates) who received Schedule II-V opioid prescriptions from 4 or more providers and had them filled at 4 or more pharmacies in a 12-month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</si>
</sst>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name val="Arial"/>
    </font>
    <font>
      <sz val="14"/>
      <name val="Arial"/>
      <family val="2"/>
    </font>
    <font>
      <sz val="10"/>
      <name val="Arial"/>
      <family val="2"/>
    </font>
    <font>
      <b/>
      <sz val="9"/>
      <color indexed="8"/>
      <name val="Arial"/>
      <family val="2"/>
    </font>
    <font>
      <sz val="9"/>
      <name val="Arial"/>
      <family val="2"/>
    </font>
    <font>
      <b/>
      <sz val="9"/>
      <name val="Arial"/>
      <family val="2"/>
    </font>
    <font>
      <b/>
      <sz val="10"/>
      <name val="Arial"/>
      <family val="2"/>
    </font>
    <font>
      <sz val="8"/>
      <color indexed="8"/>
      <name val="Arial"/>
      <family val="2"/>
    </font>
    <font>
      <u/>
      <sz val="9"/>
      <name val="Arial"/>
      <family val="2"/>
    </font>
  </fonts>
  <fills count="4">
    <fill>
      <patternFill patternType="none"/>
    </fill>
    <fill>
      <patternFill patternType="gray125"/>
    </fill>
    <fill>
      <patternFill patternType="solid">
        <fgColor theme="0"/>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xf numFmtId="0" fontId="2" fillId="0" borderId="0"/>
  </cellStyleXfs>
  <cellXfs count="34">
    <xf numFmtId="0" fontId="0" fillId="0" borderId="0" xfId="0"/>
    <xf numFmtId="0" fontId="4" fillId="0" borderId="0" xfId="0" applyFont="1"/>
    <xf numFmtId="0" fontId="4" fillId="0" borderId="0" xfId="0" applyFont="1" applyAlignment="1">
      <alignment wrapText="1"/>
    </xf>
    <xf numFmtId="3" fontId="2" fillId="0" borderId="1" xfId="2" applyNumberFormat="1" applyFont="1" applyFill="1" applyBorder="1" applyAlignment="1">
      <alignment horizontal="center" vertical="center"/>
    </xf>
    <xf numFmtId="3" fontId="2" fillId="0" borderId="1" xfId="2" applyNumberFormat="1" applyFont="1" applyFill="1" applyBorder="1" applyAlignment="1">
      <alignment horizontal="center" vertical="center" wrapText="1"/>
    </xf>
    <xf numFmtId="164" fontId="2" fillId="0" borderId="1" xfId="2" applyNumberFormat="1" applyFont="1" applyFill="1" applyBorder="1" applyAlignment="1">
      <alignment horizontal="center" vertical="center"/>
    </xf>
    <xf numFmtId="164" fontId="2" fillId="0" borderId="2" xfId="2" applyNumberFormat="1" applyFont="1" applyFill="1" applyBorder="1" applyAlignment="1">
      <alignment horizontal="center" vertical="center"/>
    </xf>
    <xf numFmtId="3" fontId="2" fillId="3" borderId="1" xfId="2" applyNumberFormat="1" applyFont="1" applyFill="1" applyBorder="1" applyAlignment="1">
      <alignment horizontal="center" vertical="center"/>
    </xf>
    <xf numFmtId="3" fontId="2" fillId="3" borderId="1" xfId="2" applyNumberFormat="1" applyFont="1" applyFill="1" applyBorder="1" applyAlignment="1">
      <alignment horizontal="center" vertical="center" wrapText="1"/>
    </xf>
    <xf numFmtId="164" fontId="2" fillId="3" borderId="1" xfId="2" applyNumberFormat="1" applyFont="1" applyFill="1" applyBorder="1" applyAlignment="1">
      <alignment horizontal="center" vertical="center"/>
    </xf>
    <xf numFmtId="164" fontId="2" fillId="3" borderId="2" xfId="2" applyNumberFormat="1" applyFont="1" applyFill="1" applyBorder="1" applyAlignment="1">
      <alignment horizontal="center" vertical="center"/>
    </xf>
    <xf numFmtId="0" fontId="3" fillId="0" borderId="3" xfId="1" applyFont="1" applyBorder="1" applyAlignment="1">
      <alignment horizontal="center" vertical="center" wrapText="1"/>
    </xf>
    <xf numFmtId="0" fontId="5" fillId="2" borderId="4" xfId="2" applyFont="1" applyFill="1" applyBorder="1" applyAlignment="1">
      <alignment horizontal="center" vertical="center" wrapText="1"/>
    </xf>
    <xf numFmtId="0" fontId="5" fillId="2" borderId="5" xfId="2" applyFont="1" applyFill="1" applyBorder="1" applyAlignment="1">
      <alignment horizontal="center" vertical="center" wrapText="1"/>
    </xf>
    <xf numFmtId="3" fontId="5" fillId="2" borderId="5" xfId="2" applyNumberFormat="1" applyFont="1" applyFill="1" applyBorder="1" applyAlignment="1">
      <alignment horizontal="center" vertical="center" wrapText="1"/>
    </xf>
    <xf numFmtId="0" fontId="5" fillId="2" borderId="6" xfId="2" applyFont="1" applyFill="1" applyBorder="1" applyAlignment="1">
      <alignment horizontal="center" vertical="center" wrapText="1"/>
    </xf>
    <xf numFmtId="3" fontId="2" fillId="0" borderId="1" xfId="2" applyNumberFormat="1" applyFont="1" applyBorder="1" applyAlignment="1">
      <alignment horizontal="center" vertical="center"/>
    </xf>
    <xf numFmtId="0" fontId="2" fillId="0" borderId="11" xfId="2" applyFont="1" applyBorder="1" applyAlignment="1">
      <alignment horizontal="center" vertical="center"/>
    </xf>
    <xf numFmtId="0" fontId="2" fillId="3" borderId="11" xfId="2" applyFont="1" applyFill="1" applyBorder="1" applyAlignment="1">
      <alignment horizontal="center" vertical="center"/>
    </xf>
    <xf numFmtId="0" fontId="4" fillId="0" borderId="0" xfId="0" applyFont="1" applyBorder="1" applyAlignment="1">
      <alignment horizontal="left"/>
    </xf>
    <xf numFmtId="0" fontId="6" fillId="0" borderId="12" xfId="2" applyFont="1" applyFill="1" applyBorder="1" applyAlignment="1">
      <alignment horizontal="center" vertical="center" wrapText="1"/>
    </xf>
    <xf numFmtId="3" fontId="6" fillId="0" borderId="13" xfId="2" applyNumberFormat="1" applyFont="1" applyBorder="1" applyAlignment="1">
      <alignment horizontal="center" vertical="center"/>
    </xf>
    <xf numFmtId="3" fontId="6" fillId="0" borderId="13" xfId="2" applyNumberFormat="1" applyFont="1" applyFill="1" applyBorder="1" applyAlignment="1">
      <alignment horizontal="center" vertical="center" wrapText="1"/>
    </xf>
    <xf numFmtId="164" fontId="6" fillId="0" borderId="13" xfId="2" applyNumberFormat="1" applyFont="1" applyFill="1" applyBorder="1" applyAlignment="1">
      <alignment horizontal="center" vertical="center"/>
    </xf>
    <xf numFmtId="164" fontId="6" fillId="0" borderId="14" xfId="2" applyNumberFormat="1" applyFont="1" applyFill="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4" fillId="0" borderId="7" xfId="0" applyFont="1" applyBorder="1" applyAlignment="1">
      <alignment horizontal="left"/>
    </xf>
    <xf numFmtId="0" fontId="4" fillId="0" borderId="8" xfId="2" applyFont="1" applyBorder="1" applyAlignment="1">
      <alignment wrapText="1"/>
    </xf>
    <xf numFmtId="0" fontId="4" fillId="0" borderId="9" xfId="2" applyFont="1" applyBorder="1" applyAlignment="1">
      <alignment wrapText="1"/>
    </xf>
    <xf numFmtId="0" fontId="4" fillId="0" borderId="10" xfId="2" applyFont="1" applyBorder="1" applyAlignment="1">
      <alignment wrapText="1"/>
    </xf>
  </cellXfs>
  <cellStyles count="3">
    <cellStyle name="Normal" xfId="0" builtinId="0"/>
    <cellStyle name="Normal 2" xfId="2" xr:uid="{00000000-0005-0000-0000-000001000000}"/>
    <cellStyle name="Normal_Sheet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1019175</xdr:colOff>
      <xdr:row>0</xdr:row>
      <xdr:rowOff>1028700</xdr:rowOff>
    </xdr:to>
    <xdr:pic>
      <xdr:nvPicPr>
        <xdr:cNvPr id="2" name="Picture 1" descr="DPH-logo-B&amp;W">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9620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123824</xdr:rowOff>
    </xdr:from>
    <xdr:to>
      <xdr:col>8</xdr:col>
      <xdr:colOff>9525</xdr:colOff>
      <xdr:row>0</xdr:row>
      <xdr:rowOff>895349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47800" y="123824"/>
          <a:ext cx="7248525"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A86C2A"/>
              </a:solidFill>
            </a:rPr>
            <a:t>MA Prescription Monitoring Program County-Level Data Measures (Calendar Year 2015 Quarter 1)</a:t>
          </a:r>
          <a:endParaRPr lang="en-US" sz="2000" b="1" baseline="30000">
            <a:solidFill>
              <a:srgbClr val="A86C2A"/>
            </a:solidFill>
          </a:endParaRPr>
        </a:p>
      </xdr:txBody>
    </xdr:sp>
    <xdr:clientData/>
  </xdr:twoCellAnchor>
  <xdr:twoCellAnchor>
    <xdr:from>
      <xdr:col>1</xdr:col>
      <xdr:colOff>914400</xdr:colOff>
      <xdr:row>0</xdr:row>
      <xdr:rowOff>876300</xdr:rowOff>
    </xdr:from>
    <xdr:to>
      <xdr:col>7</xdr:col>
      <xdr:colOff>1152525</xdr:colOff>
      <xdr:row>0</xdr:row>
      <xdr:rowOff>1171575</xdr:rowOff>
    </xdr:to>
    <xdr:sp macro="" textlink="">
      <xdr:nvSpPr>
        <xdr:cNvPr id="4" name="TextBox 3">
          <a:extLst>
            <a:ext uri="{FF2B5EF4-FFF2-40B4-BE49-F238E27FC236}">
              <a16:creationId xmlns:a16="http://schemas.microsoft.com/office/drawing/2014/main" id="{00000000-0008-0000-0000-000004000000}"/>
            </a:ext>
          </a:extLst>
        </xdr:cNvPr>
        <xdr:cNvSpPr txBox="1">
          <a:spLocks noChangeArrowheads="1"/>
        </xdr:cNvSpPr>
      </xdr:nvSpPr>
      <xdr:spPr bwMode="auto">
        <a:xfrm>
          <a:off x="2362200" y="876300"/>
          <a:ext cx="6324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900" b="0" i="1" u="none" strike="noStrike" baseline="0">
              <a:solidFill>
                <a:srgbClr val="000000"/>
              </a:solidFill>
              <a:latin typeface="Arial"/>
              <a:cs typeface="Arial"/>
            </a:rPr>
            <a:t>Massachusetts Department of Public Health, Bureau of Health Care Safety and Quality ● July 2015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tabSelected="1" view="pageLayout" topLeftCell="A8" zoomScale="90" zoomScaleNormal="100" zoomScalePageLayoutView="90" workbookViewId="0">
      <selection activeCell="A2" sqref="A2:H2"/>
    </sheetView>
  </sheetViews>
  <sheetFormatPr defaultRowHeight="12.3" x14ac:dyDescent="0.4"/>
  <cols>
    <col min="1" max="1" width="20.71875" customWidth="1"/>
    <col min="2" max="2" width="13" customWidth="1"/>
    <col min="3" max="3" width="14.5546875" customWidth="1"/>
    <col min="4" max="4" width="13.83203125" customWidth="1"/>
    <col min="5" max="5" width="15.71875" customWidth="1"/>
    <col min="6" max="6" width="18.27734375" customWidth="1"/>
    <col min="7" max="7" width="12.27734375" customWidth="1"/>
    <col min="8" max="8" width="15.83203125" customWidth="1"/>
    <col min="9" max="15" width="6.71875" customWidth="1"/>
    <col min="16" max="16" width="8.83203125" customWidth="1"/>
  </cols>
  <sheetData>
    <row r="1" spans="1:16" ht="84" customHeight="1" x14ac:dyDescent="0.4">
      <c r="A1" s="27"/>
      <c r="B1" s="28"/>
      <c r="C1" s="28"/>
      <c r="D1" s="28"/>
      <c r="E1" s="28"/>
      <c r="F1" s="28"/>
      <c r="G1" s="28"/>
      <c r="H1" s="28"/>
      <c r="I1" s="25"/>
      <c r="J1" s="25"/>
      <c r="K1" s="25"/>
      <c r="L1" s="25"/>
      <c r="M1" s="25"/>
      <c r="N1" s="25"/>
      <c r="O1" s="25"/>
      <c r="P1" s="25"/>
    </row>
    <row r="2" spans="1:16" ht="300" customHeight="1" thickBot="1" x14ac:dyDescent="0.45">
      <c r="A2" s="29" t="s">
        <v>27</v>
      </c>
      <c r="B2" s="30"/>
      <c r="C2" s="30"/>
      <c r="D2" s="30"/>
      <c r="E2" s="30"/>
      <c r="F2" s="30"/>
      <c r="G2" s="30"/>
      <c r="H2" s="30"/>
      <c r="I2" s="25"/>
      <c r="J2" s="25"/>
      <c r="K2" s="25"/>
      <c r="L2" s="25"/>
      <c r="M2" s="25"/>
      <c r="N2" s="25"/>
      <c r="O2" s="25"/>
      <c r="P2" s="25"/>
    </row>
    <row r="3" spans="1:16" ht="19.5" customHeight="1" thickBot="1" x14ac:dyDescent="0.45">
      <c r="A3" s="31"/>
      <c r="B3" s="32"/>
      <c r="C3" s="32"/>
      <c r="D3" s="32"/>
      <c r="E3" s="32"/>
      <c r="F3" s="32"/>
      <c r="G3" s="32"/>
      <c r="H3" s="33"/>
    </row>
    <row r="4" spans="1:16" ht="15" hidden="1" customHeight="1" thickBot="1" x14ac:dyDescent="0.45">
      <c r="A4" s="26"/>
      <c r="B4" s="19"/>
      <c r="C4" s="19"/>
      <c r="D4" s="19"/>
      <c r="E4" s="19"/>
      <c r="F4" s="19"/>
      <c r="G4" s="19"/>
      <c r="H4" s="19"/>
      <c r="I4" s="25"/>
      <c r="J4" s="25"/>
      <c r="K4" s="25"/>
      <c r="L4" s="25"/>
      <c r="M4" s="25"/>
      <c r="N4" s="25"/>
      <c r="O4" s="25"/>
      <c r="P4" s="25"/>
    </row>
    <row r="5" spans="1:16" s="1" customFormat="1" ht="88.5" customHeight="1" thickBot="1" x14ac:dyDescent="0.45">
      <c r="A5" s="11" t="s">
        <v>14</v>
      </c>
      <c r="B5" s="12" t="s">
        <v>13</v>
      </c>
      <c r="C5" s="13" t="s">
        <v>15</v>
      </c>
      <c r="D5" s="13" t="s">
        <v>16</v>
      </c>
      <c r="E5" s="14" t="s">
        <v>17</v>
      </c>
      <c r="F5" s="13" t="s">
        <v>18</v>
      </c>
      <c r="G5" s="14" t="s">
        <v>19</v>
      </c>
      <c r="H5" s="15" t="s">
        <v>22</v>
      </c>
    </row>
    <row r="6" spans="1:16" s="2" customFormat="1" ht="17.25" customHeight="1" x14ac:dyDescent="0.4">
      <c r="A6" s="17" t="s">
        <v>0</v>
      </c>
      <c r="B6" s="16">
        <v>214990</v>
      </c>
      <c r="C6" s="3">
        <v>34939</v>
      </c>
      <c r="D6" s="3">
        <v>2031808</v>
      </c>
      <c r="E6" s="4">
        <v>15777</v>
      </c>
      <c r="F6" s="5">
        <f>(E6/B6)*100</f>
        <v>7.3384808595748643</v>
      </c>
      <c r="G6" s="3">
        <v>43</v>
      </c>
      <c r="H6" s="6">
        <f>(G6/E6)*1000</f>
        <v>2.7254864676427708</v>
      </c>
    </row>
    <row r="7" spans="1:16" s="1" customFormat="1" ht="17.25" customHeight="1" x14ac:dyDescent="0.4">
      <c r="A7" s="18" t="s">
        <v>20</v>
      </c>
      <c r="B7" s="7">
        <v>130016</v>
      </c>
      <c r="C7" s="7">
        <v>20130</v>
      </c>
      <c r="D7" s="7">
        <v>1068855</v>
      </c>
      <c r="E7" s="8">
        <v>8895</v>
      </c>
      <c r="F7" s="9">
        <f t="shared" ref="F7:F20" si="0">(E7/B7)*100</f>
        <v>6.8414656657642139</v>
      </c>
      <c r="G7" s="7">
        <v>13</v>
      </c>
      <c r="H7" s="10">
        <f t="shared" ref="H7:H20" si="1">(G7/E7)*1000</f>
        <v>1.4614952220348509</v>
      </c>
    </row>
    <row r="8" spans="1:16" s="1" customFormat="1" ht="17.25" customHeight="1" x14ac:dyDescent="0.4">
      <c r="A8" s="17" t="s">
        <v>1</v>
      </c>
      <c r="B8" s="3">
        <v>552780</v>
      </c>
      <c r="C8" s="3">
        <v>93983</v>
      </c>
      <c r="D8" s="3">
        <v>5710080</v>
      </c>
      <c r="E8" s="4">
        <v>41054</v>
      </c>
      <c r="F8" s="5">
        <f t="shared" si="0"/>
        <v>7.4268244147762212</v>
      </c>
      <c r="G8" s="3">
        <v>87</v>
      </c>
      <c r="H8" s="6">
        <f t="shared" si="1"/>
        <v>2.1191601305597505</v>
      </c>
    </row>
    <row r="9" spans="1:16" s="1" customFormat="1" ht="17.25" customHeight="1" x14ac:dyDescent="0.4">
      <c r="A9" s="18" t="s">
        <v>2</v>
      </c>
      <c r="B9" s="7">
        <v>17256</v>
      </c>
      <c r="C9" s="7">
        <v>2572</v>
      </c>
      <c r="D9" s="7">
        <v>160627</v>
      </c>
      <c r="E9" s="8">
        <v>1199</v>
      </c>
      <c r="F9" s="9">
        <f t="shared" si="0"/>
        <v>6.9483078349559584</v>
      </c>
      <c r="G9" s="7" t="s">
        <v>23</v>
      </c>
      <c r="H9" s="10" t="s">
        <v>25</v>
      </c>
    </row>
    <row r="10" spans="1:16" s="1" customFormat="1" ht="17.25" customHeight="1" x14ac:dyDescent="0.4">
      <c r="A10" s="17" t="s">
        <v>3</v>
      </c>
      <c r="B10" s="3">
        <v>762550</v>
      </c>
      <c r="C10" s="3">
        <v>96308</v>
      </c>
      <c r="D10" s="3">
        <v>5281157</v>
      </c>
      <c r="E10" s="4">
        <v>46172</v>
      </c>
      <c r="F10" s="5">
        <f t="shared" si="0"/>
        <v>6.0549472165759619</v>
      </c>
      <c r="G10" s="3">
        <v>97</v>
      </c>
      <c r="H10" s="6">
        <f t="shared" si="1"/>
        <v>2.1008403361344539</v>
      </c>
    </row>
    <row r="11" spans="1:16" s="1" customFormat="1" ht="17.25" customHeight="1" x14ac:dyDescent="0.4">
      <c r="A11" s="18" t="s">
        <v>4</v>
      </c>
      <c r="B11" s="7">
        <v>71221</v>
      </c>
      <c r="C11" s="7">
        <v>11826</v>
      </c>
      <c r="D11" s="7">
        <v>704865</v>
      </c>
      <c r="E11" s="8">
        <v>5090</v>
      </c>
      <c r="F11" s="9">
        <f t="shared" si="0"/>
        <v>7.1467685092879911</v>
      </c>
      <c r="G11" s="7">
        <v>11</v>
      </c>
      <c r="H11" s="10">
        <f t="shared" si="1"/>
        <v>2.1611001964636545</v>
      </c>
    </row>
    <row r="12" spans="1:16" s="1" customFormat="1" ht="17.25" customHeight="1" x14ac:dyDescent="0.4">
      <c r="A12" s="17" t="s">
        <v>5</v>
      </c>
      <c r="B12" s="3">
        <v>467319</v>
      </c>
      <c r="C12" s="3">
        <v>81162</v>
      </c>
      <c r="D12" s="3">
        <v>4738365</v>
      </c>
      <c r="E12" s="4">
        <v>35640</v>
      </c>
      <c r="F12" s="5">
        <f t="shared" si="0"/>
        <v>7.6264821246300709</v>
      </c>
      <c r="G12" s="3">
        <v>83</v>
      </c>
      <c r="H12" s="6">
        <f t="shared" si="1"/>
        <v>2.3288439955106623</v>
      </c>
    </row>
    <row r="13" spans="1:16" ht="17.25" customHeight="1" x14ac:dyDescent="0.4">
      <c r="A13" s="18" t="s">
        <v>6</v>
      </c>
      <c r="B13" s="7">
        <v>159596</v>
      </c>
      <c r="C13" s="7">
        <v>22211</v>
      </c>
      <c r="D13" s="7">
        <v>1423396</v>
      </c>
      <c r="E13" s="8">
        <v>9453</v>
      </c>
      <c r="F13" s="9">
        <f t="shared" si="0"/>
        <v>5.9230807789668916</v>
      </c>
      <c r="G13" s="7">
        <v>13</v>
      </c>
      <c r="H13" s="10">
        <f t="shared" si="1"/>
        <v>1.3752247963609436</v>
      </c>
    </row>
    <row r="14" spans="1:16" ht="17.25" customHeight="1" x14ac:dyDescent="0.4">
      <c r="A14" s="17" t="s">
        <v>7</v>
      </c>
      <c r="B14" s="3">
        <v>1552802</v>
      </c>
      <c r="C14" s="3">
        <v>140230</v>
      </c>
      <c r="D14" s="3">
        <v>7723072</v>
      </c>
      <c r="E14" s="4">
        <v>71474</v>
      </c>
      <c r="F14" s="5">
        <f t="shared" si="0"/>
        <v>4.6029049421626196</v>
      </c>
      <c r="G14" s="3">
        <v>125</v>
      </c>
      <c r="H14" s="6">
        <f t="shared" si="1"/>
        <v>1.7488877074180822</v>
      </c>
    </row>
    <row r="15" spans="1:16" ht="17.25" customHeight="1" x14ac:dyDescent="0.4">
      <c r="A15" s="18" t="s">
        <v>8</v>
      </c>
      <c r="B15" s="7">
        <v>10399</v>
      </c>
      <c r="C15" s="7">
        <v>1456</v>
      </c>
      <c r="D15" s="7">
        <v>63661</v>
      </c>
      <c r="E15" s="8">
        <v>663</v>
      </c>
      <c r="F15" s="9">
        <f t="shared" si="0"/>
        <v>6.3756130397153568</v>
      </c>
      <c r="G15" s="7">
        <v>0</v>
      </c>
      <c r="H15" s="10">
        <f t="shared" si="1"/>
        <v>0</v>
      </c>
    </row>
    <row r="16" spans="1:16" ht="17.25" customHeight="1" x14ac:dyDescent="0.4">
      <c r="A16" s="17" t="s">
        <v>9</v>
      </c>
      <c r="B16" s="3">
        <v>681845</v>
      </c>
      <c r="C16" s="3">
        <v>75230</v>
      </c>
      <c r="D16" s="3">
        <v>4441048.5</v>
      </c>
      <c r="E16" s="4">
        <v>36409</v>
      </c>
      <c r="F16" s="5">
        <f t="shared" si="0"/>
        <v>5.3397766354523393</v>
      </c>
      <c r="G16" s="3">
        <v>92</v>
      </c>
      <c r="H16" s="6">
        <f t="shared" si="1"/>
        <v>2.5268477574226149</v>
      </c>
    </row>
    <row r="17" spans="1:8" ht="17.25" customHeight="1" x14ac:dyDescent="0.4">
      <c r="A17" s="18" t="s">
        <v>10</v>
      </c>
      <c r="B17" s="7">
        <v>501915</v>
      </c>
      <c r="C17" s="7">
        <v>72405</v>
      </c>
      <c r="D17" s="7">
        <v>4368857</v>
      </c>
      <c r="E17" s="8">
        <v>34260</v>
      </c>
      <c r="F17" s="9">
        <f t="shared" si="0"/>
        <v>6.8258569678132748</v>
      </c>
      <c r="G17" s="7">
        <v>78</v>
      </c>
      <c r="H17" s="10">
        <f t="shared" si="1"/>
        <v>2.276707530647986</v>
      </c>
    </row>
    <row r="18" spans="1:8" ht="17.25" customHeight="1" x14ac:dyDescent="0.4">
      <c r="A18" s="17" t="s">
        <v>11</v>
      </c>
      <c r="B18" s="3">
        <v>755503</v>
      </c>
      <c r="C18" s="3">
        <v>66706</v>
      </c>
      <c r="D18" s="3">
        <v>4099957.8</v>
      </c>
      <c r="E18" s="4">
        <v>32835</v>
      </c>
      <c r="F18" s="5">
        <f t="shared" si="0"/>
        <v>4.3461111339068141</v>
      </c>
      <c r="G18" s="3">
        <v>52</v>
      </c>
      <c r="H18" s="6">
        <f t="shared" si="1"/>
        <v>1.583675955535252</v>
      </c>
    </row>
    <row r="19" spans="1:8" ht="17.25" customHeight="1" x14ac:dyDescent="0.4">
      <c r="A19" s="18" t="s">
        <v>12</v>
      </c>
      <c r="B19" s="7">
        <v>809106</v>
      </c>
      <c r="C19" s="7">
        <v>111853</v>
      </c>
      <c r="D19" s="7">
        <v>7262133</v>
      </c>
      <c r="E19" s="8">
        <v>51412</v>
      </c>
      <c r="F19" s="9">
        <f t="shared" si="0"/>
        <v>6.3541736187841895</v>
      </c>
      <c r="G19" s="7">
        <v>86</v>
      </c>
      <c r="H19" s="10">
        <f t="shared" si="1"/>
        <v>1.672761223060764</v>
      </c>
    </row>
    <row r="20" spans="1:8" ht="17.25" customHeight="1" thickBot="1" x14ac:dyDescent="0.45">
      <c r="A20" s="20" t="s">
        <v>21</v>
      </c>
      <c r="B20" s="21">
        <v>6745408</v>
      </c>
      <c r="C20" s="22">
        <v>832194</v>
      </c>
      <c r="D20" s="22">
        <v>49149797</v>
      </c>
      <c r="E20" s="22">
        <v>390926</v>
      </c>
      <c r="F20" s="23">
        <f t="shared" si="0"/>
        <v>5.7954389119234895</v>
      </c>
      <c r="G20" s="22">
        <v>781</v>
      </c>
      <c r="H20" s="24">
        <f t="shared" si="1"/>
        <v>1.9978205593897567</v>
      </c>
    </row>
    <row r="21" spans="1:8" x14ac:dyDescent="0.4">
      <c r="A21" t="s">
        <v>24</v>
      </c>
    </row>
    <row r="22" spans="1:8" x14ac:dyDescent="0.4">
      <c r="A22" t="s">
        <v>26</v>
      </c>
    </row>
  </sheetData>
  <mergeCells count="3">
    <mergeCell ref="A1:H1"/>
    <mergeCell ref="A2:H2"/>
    <mergeCell ref="A3:H3"/>
  </mergeCells>
  <pageMargins left="0.7" right="0.7" top="1.0833333333333333" bottom="0.75" header="0.3" footer="0.3"/>
  <pageSetup orientation="landscape" r:id="rId1"/>
  <headerFooter alignWithMargins="0"/>
  <rowBreaks count="1" manualBreakCount="1">
    <brk id="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PMP 2015_Quarter1</vt:lpstr>
      <vt:lpstr>'PMP 2015_Quarter1'!Print_Area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Land</dc:creator>
  <cp:lastModifiedBy>Owner</cp:lastModifiedBy>
  <cp:lastPrinted>2015-07-13T16:42:53Z</cp:lastPrinted>
  <dcterms:created xsi:type="dcterms:W3CDTF">2015-01-29T22:12:27Z</dcterms:created>
  <dcterms:modified xsi:type="dcterms:W3CDTF">2020-07-06T18:29:33Z</dcterms:modified>
</cp:coreProperties>
</file>