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825" yWindow="482205" windowWidth="19155" windowHeight="7785" activeTab="4"/>
  </bookViews>
  <sheets>
    <sheet name="リース有" sheetId="2" r:id="rId1"/>
    <sheet name="リース無" sheetId="1" r:id="rId2"/>
    <sheet name="セブン（9月）" sheetId="3" r:id="rId3"/>
    <sheet name="ワイズ（9月）" sheetId="4" r:id="rId4"/>
    <sheet name="セブン (10月)" sheetId="5" r:id="rId5"/>
    <sheet name="ワイズ (10月)" sheetId="6" r:id="rId6"/>
  </sheets>
  <definedNames>
    <definedName name="_xlnm.Print_Area" localSheetId="4">'セブン (10月)'!$A$1:$L$84</definedName>
    <definedName name="_xlnm.Print_Area" localSheetId="2">'セブン（9月）'!$A$1:$J$83</definedName>
    <definedName name="_xlnm.Print_Area" localSheetId="1">リース無!$A$1:$H$79</definedName>
    <definedName name="_xlnm.Print_Area" localSheetId="0">リース有!$A$1:$J$82</definedName>
    <definedName name="_xlnm.Print_Area" localSheetId="5">'ワイズ (10月)'!$A$1:$K$89</definedName>
    <definedName name="_xlnm.Print_Area" localSheetId="3">'ワイズ（9月）'!$A$1:$J$88</definedName>
  </definedNames>
  <calcPr calcId="125725"/>
</workbook>
</file>

<file path=xl/calcChain.xml><?xml version="1.0" encoding="utf-8"?>
<calcChain xmlns="http://schemas.openxmlformats.org/spreadsheetml/2006/main">
  <c r="I41" i="3"/>
  <c r="J41" s="1"/>
  <c r="J40"/>
  <c r="J42" s="1"/>
  <c r="I40"/>
  <c r="I39" i="5"/>
  <c r="K39" s="1"/>
  <c r="K40"/>
  <c r="K38"/>
  <c r="K37"/>
  <c r="K36"/>
  <c r="K35"/>
  <c r="K34"/>
  <c r="K33"/>
  <c r="K32"/>
  <c r="K31"/>
  <c r="K30"/>
  <c r="K29"/>
  <c r="K28"/>
  <c r="K27"/>
  <c r="K26"/>
  <c r="K25"/>
  <c r="K41" s="1"/>
  <c r="I5" i="6"/>
  <c r="K5" s="1"/>
  <c r="K12"/>
  <c r="K8"/>
  <c r="I6"/>
  <c r="K6" s="1"/>
  <c r="I7"/>
  <c r="K7" s="1"/>
  <c r="I8"/>
  <c r="I9"/>
  <c r="K9" s="1"/>
  <c r="I10"/>
  <c r="K10" s="1"/>
  <c r="I11"/>
  <c r="K11" s="1"/>
  <c r="I12"/>
  <c r="I13"/>
  <c r="K13" s="1"/>
  <c r="I14"/>
  <c r="K14" s="1"/>
  <c r="K54" i="5"/>
  <c r="K32" i="6"/>
  <c r="K25"/>
  <c r="K20"/>
  <c r="I23"/>
  <c r="K23" s="1"/>
  <c r="I24"/>
  <c r="K24" s="1"/>
  <c r="I18"/>
  <c r="K18" s="1"/>
  <c r="I19"/>
  <c r="K19" s="1"/>
  <c r="K52" i="5"/>
  <c r="I52"/>
  <c r="I51"/>
  <c r="K51" s="1"/>
  <c r="I50"/>
  <c r="K50" s="1"/>
  <c r="K53" s="1"/>
  <c r="I29" i="6"/>
  <c r="I30"/>
  <c r="I31"/>
  <c r="I28" i="5"/>
  <c r="I44"/>
  <c r="I26"/>
  <c r="I27"/>
  <c r="I29"/>
  <c r="I30"/>
  <c r="I31"/>
  <c r="I32"/>
  <c r="I33"/>
  <c r="I34"/>
  <c r="I35"/>
  <c r="I36"/>
  <c r="I37"/>
  <c r="I38"/>
  <c r="I40"/>
  <c r="I25"/>
  <c r="K15" i="6" l="1"/>
  <c r="I21" i="5"/>
  <c r="K21" s="1"/>
  <c r="K22" s="1"/>
  <c r="I16"/>
  <c r="K16" s="1"/>
  <c r="I17"/>
  <c r="K1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7"/>
  <c r="K7" s="1"/>
  <c r="I6"/>
  <c r="K6" s="1"/>
  <c r="I5"/>
  <c r="K5" s="1"/>
  <c r="K31" i="6"/>
  <c r="K30"/>
  <c r="K29"/>
  <c r="K44" i="5"/>
  <c r="K45" s="1"/>
  <c r="I14" i="4"/>
  <c r="K18" i="5" l="1"/>
  <c r="I30" i="4"/>
  <c r="J29" s="1"/>
  <c r="I29"/>
  <c r="J28" s="1"/>
  <c r="I28"/>
  <c r="J25"/>
  <c r="J24" s="1"/>
  <c r="I24"/>
  <c r="J23" s="1"/>
  <c r="I23"/>
  <c r="J20"/>
  <c r="J19" s="1"/>
  <c r="I19"/>
  <c r="J18" s="1"/>
  <c r="I18"/>
  <c r="J14"/>
  <c r="J13"/>
  <c r="I13"/>
  <c r="J12"/>
  <c r="I12"/>
  <c r="J11" s="1"/>
  <c r="I11"/>
  <c r="J10" s="1"/>
  <c r="I10"/>
  <c r="J9" s="1"/>
  <c r="I9"/>
  <c r="J8" s="1"/>
  <c r="I8"/>
  <c r="J7" s="1"/>
  <c r="I7"/>
  <c r="J6" s="1"/>
  <c r="I6"/>
  <c r="J5" s="1"/>
  <c r="I5"/>
  <c r="I45" i="3"/>
  <c r="J39" l="1"/>
  <c r="I39"/>
  <c r="I38"/>
  <c r="J37" s="1"/>
  <c r="I37"/>
  <c r="J36" s="1"/>
  <c r="I36"/>
  <c r="I35"/>
  <c r="J35" s="1"/>
  <c r="J34"/>
  <c r="I34"/>
  <c r="J33" s="1"/>
  <c r="I33"/>
  <c r="J32"/>
  <c r="I32"/>
  <c r="J31"/>
  <c r="I31"/>
  <c r="I30"/>
  <c r="J29"/>
  <c r="I29"/>
  <c r="I28"/>
  <c r="J28" s="1"/>
  <c r="J27"/>
  <c r="I27"/>
  <c r="I26"/>
  <c r="J25" s="1"/>
  <c r="I25"/>
  <c r="I21"/>
  <c r="J17"/>
  <c r="I17"/>
  <c r="J16"/>
  <c r="I16"/>
  <c r="I15"/>
  <c r="J14" s="1"/>
  <c r="I14"/>
  <c r="J13" s="1"/>
  <c r="I13"/>
  <c r="J12" s="1"/>
  <c r="I12"/>
  <c r="I11"/>
  <c r="J10" s="1"/>
  <c r="I10"/>
  <c r="J9"/>
  <c r="I9"/>
  <c r="J8"/>
  <c r="I8"/>
  <c r="J7" s="1"/>
  <c r="I7"/>
  <c r="J11" l="1"/>
  <c r="J15"/>
  <c r="J26"/>
  <c r="J30"/>
  <c r="J38"/>
  <c r="I6"/>
  <c r="I5"/>
  <c r="G5" i="1"/>
  <c r="F1"/>
  <c r="J7" i="2"/>
  <c r="J6"/>
  <c r="I5" s="1"/>
  <c r="I1"/>
  <c r="J31" i="4"/>
  <c r="J30"/>
  <c r="J5" i="3" l="1"/>
  <c r="J18" s="1"/>
  <c r="J6"/>
  <c r="J21"/>
  <c r="J22"/>
  <c r="J45"/>
  <c r="J46"/>
</calcChain>
</file>

<file path=xl/sharedStrings.xml><?xml version="1.0" encoding="utf-8"?>
<sst xmlns="http://schemas.openxmlformats.org/spreadsheetml/2006/main" count="1031" uniqueCount="339">
  <si>
    <t>自車車両　リース無し車両一覧</t>
    <rPh sb="0" eb="2">
      <t>ジシャ</t>
    </rPh>
    <rPh sb="2" eb="4">
      <t>シャリョウ</t>
    </rPh>
    <rPh sb="8" eb="9">
      <t>ナ</t>
    </rPh>
    <rPh sb="10" eb="12">
      <t>シャリョウ</t>
    </rPh>
    <rPh sb="12" eb="14">
      <t>イチラン</t>
    </rPh>
    <phoneticPr fontId="2"/>
  </si>
  <si>
    <t xml:space="preserve">Ｎｏ </t>
    <phoneticPr fontId="9"/>
  </si>
  <si>
    <t>車番</t>
    <rPh sb="0" eb="2">
      <t>シャバン</t>
    </rPh>
    <phoneticPr fontId="2"/>
  </si>
  <si>
    <t>初度登録</t>
    <rPh sb="0" eb="2">
      <t>ショド</t>
    </rPh>
    <rPh sb="2" eb="4">
      <t>トウロク</t>
    </rPh>
    <phoneticPr fontId="9"/>
  </si>
  <si>
    <t>型式</t>
    <rPh sb="0" eb="2">
      <t>カタシキ</t>
    </rPh>
    <phoneticPr fontId="9"/>
  </si>
  <si>
    <t>車名</t>
    <rPh sb="0" eb="2">
      <t>シャメイ</t>
    </rPh>
    <phoneticPr fontId="9"/>
  </si>
  <si>
    <t>売却価格</t>
    <rPh sb="0" eb="2">
      <t>バイキャク</t>
    </rPh>
    <rPh sb="2" eb="4">
      <t>カカク</t>
    </rPh>
    <phoneticPr fontId="2"/>
  </si>
  <si>
    <t>備考</t>
    <rPh sb="0" eb="2">
      <t>ビコウ</t>
    </rPh>
    <phoneticPr fontId="2"/>
  </si>
  <si>
    <t>セブン本社</t>
    <rPh sb="3" eb="5">
      <t>ホンシャ</t>
    </rPh>
    <phoneticPr fontId="2"/>
  </si>
  <si>
    <t>三河100き247</t>
  </si>
  <si>
    <t>KL-FW2PZGG</t>
    <phoneticPr fontId="9"/>
  </si>
  <si>
    <t>日野</t>
    <rPh sb="0" eb="2">
      <t>ヒノ</t>
    </rPh>
    <phoneticPr fontId="9"/>
  </si>
  <si>
    <t>三河100き575</t>
  </si>
  <si>
    <t>KL-FN2PWGA</t>
    <phoneticPr fontId="9"/>
  </si>
  <si>
    <t>三河100き576</t>
  </si>
  <si>
    <t>KL-FT50JVX</t>
    <phoneticPr fontId="9"/>
  </si>
  <si>
    <t>三菱</t>
    <rPh sb="0" eb="2">
      <t>ミツビシ</t>
    </rPh>
    <phoneticPr fontId="9"/>
  </si>
  <si>
    <t>三河100き579</t>
  </si>
  <si>
    <t>三河100き1207</t>
    <phoneticPr fontId="9"/>
  </si>
  <si>
    <t>QDG-FV50VJR</t>
    <phoneticPr fontId="13"/>
  </si>
  <si>
    <t>三菱</t>
    <rPh sb="0" eb="2">
      <t>ミツビシ</t>
    </rPh>
    <phoneticPr fontId="13"/>
  </si>
  <si>
    <t>償却　8,931,000　</t>
    <phoneticPr fontId="2"/>
  </si>
  <si>
    <t>三河100き581</t>
  </si>
  <si>
    <t>三河100え835</t>
  </si>
  <si>
    <t>TD251-51</t>
    <phoneticPr fontId="13"/>
  </si>
  <si>
    <t>東急</t>
    <rPh sb="0" eb="2">
      <t>トウキュウ</t>
    </rPh>
    <phoneticPr fontId="13"/>
  </si>
  <si>
    <t>三河100え988</t>
  </si>
  <si>
    <t>NT35D017</t>
    <phoneticPr fontId="13"/>
  </si>
  <si>
    <t>日通</t>
    <rPh sb="0" eb="2">
      <t>ニッツウ</t>
    </rPh>
    <phoneticPr fontId="13"/>
  </si>
  <si>
    <t>三河100き1380</t>
    <rPh sb="0" eb="2">
      <t>ミカワ</t>
    </rPh>
    <phoneticPr fontId="9"/>
  </si>
  <si>
    <t>KL-CG48ZWX</t>
    <phoneticPr fontId="9"/>
  </si>
  <si>
    <t>ニッサンディーゼル</t>
    <phoneticPr fontId="9"/>
  </si>
  <si>
    <t>三河11え2479</t>
  </si>
  <si>
    <t>P339YG</t>
    <phoneticPr fontId="13"/>
  </si>
  <si>
    <t>トレールモービル</t>
    <phoneticPr fontId="13"/>
  </si>
  <si>
    <t>三河100か7132</t>
    <phoneticPr fontId="9"/>
  </si>
  <si>
    <t>KL-CK482BAT</t>
    <phoneticPr fontId="9"/>
  </si>
  <si>
    <t>三河100か8217</t>
  </si>
  <si>
    <t>KL-FW2PBHG</t>
    <phoneticPr fontId="9"/>
  </si>
  <si>
    <t xml:space="preserve"> 三河100え1147</t>
    <phoneticPr fontId="2"/>
  </si>
  <si>
    <t>DFPFH341A-20020</t>
  </si>
  <si>
    <t>フルハーフ</t>
  </si>
  <si>
    <t>三河100え1148</t>
  </si>
  <si>
    <t>DFPFH341A-20055</t>
  </si>
  <si>
    <t>三河100か9756</t>
  </si>
  <si>
    <t>ADG-GW4XLG</t>
    <phoneticPr fontId="9"/>
  </si>
  <si>
    <t>三河100え774</t>
  </si>
  <si>
    <t>DFPFH341A</t>
    <phoneticPr fontId="13"/>
  </si>
  <si>
    <t>フルハーフ</t>
    <phoneticPr fontId="13"/>
  </si>
  <si>
    <t>三河100え705</t>
    <phoneticPr fontId="9"/>
  </si>
  <si>
    <t>滋賀</t>
    <rPh sb="0" eb="2">
      <t>シガ</t>
    </rPh>
    <phoneticPr fontId="2"/>
  </si>
  <si>
    <t>滋賀100え453</t>
  </si>
  <si>
    <t>YFS2206</t>
    <phoneticPr fontId="13"/>
  </si>
  <si>
    <t>ユソーキ</t>
    <phoneticPr fontId="13"/>
  </si>
  <si>
    <t>滋賀100え459</t>
  </si>
  <si>
    <t>滋賀100え460</t>
  </si>
  <si>
    <t>YFS2204改</t>
    <rPh sb="7" eb="8">
      <t>カイ</t>
    </rPh>
    <phoneticPr fontId="13"/>
  </si>
  <si>
    <t>滋賀100え463</t>
  </si>
  <si>
    <t>滋賀100え478</t>
  </si>
  <si>
    <t>NT28F005</t>
    <phoneticPr fontId="13"/>
  </si>
  <si>
    <t>滋賀100か5595</t>
  </si>
  <si>
    <t>KK-FK61HKY</t>
    <phoneticPr fontId="9"/>
  </si>
  <si>
    <t>滋賀100か5910</t>
  </si>
  <si>
    <t>ADG-GK4XAB</t>
    <phoneticPr fontId="9"/>
  </si>
  <si>
    <t>滋賀100か6079</t>
  </si>
  <si>
    <t>KL-CD48L</t>
    <phoneticPr fontId="9"/>
  </si>
  <si>
    <t>滋賀100あ7550</t>
  </si>
  <si>
    <t>BDG-MK37D</t>
    <phoneticPr fontId="9"/>
  </si>
  <si>
    <t>滋賀100か5608</t>
  </si>
  <si>
    <t>滋賀100え465</t>
  </si>
  <si>
    <t>NT28F003</t>
    <phoneticPr fontId="13"/>
  </si>
  <si>
    <t>滋賀100え466</t>
  </si>
  <si>
    <t>滋賀100え507</t>
  </si>
  <si>
    <t>滋賀100え508</t>
  </si>
  <si>
    <t>滋賀100え509</t>
  </si>
  <si>
    <t>仙台</t>
    <rPh sb="0" eb="2">
      <t>センダイ</t>
    </rPh>
    <phoneticPr fontId="2"/>
  </si>
  <si>
    <t>宮城100き4410</t>
  </si>
  <si>
    <t>PJ-FS54JZ</t>
    <phoneticPr fontId="13"/>
  </si>
  <si>
    <t>宮城100き4411</t>
  </si>
  <si>
    <t>ADG-CG4ZA</t>
    <phoneticPr fontId="13"/>
  </si>
  <si>
    <t>ニッサンディーゼル</t>
    <phoneticPr fontId="13"/>
  </si>
  <si>
    <t>宮城100き5885</t>
    <phoneticPr fontId="9"/>
  </si>
  <si>
    <t>宮城100き5370</t>
    <phoneticPr fontId="9"/>
  </si>
  <si>
    <t>ADG-GK4XAB</t>
    <phoneticPr fontId="13"/>
  </si>
  <si>
    <t>神奈川</t>
    <rPh sb="0" eb="3">
      <t>カナガワ</t>
    </rPh>
    <phoneticPr fontId="2"/>
  </si>
  <si>
    <t>横浜100き2852</t>
    <rPh sb="0" eb="2">
      <t>ヨコハマ</t>
    </rPh>
    <phoneticPr fontId="9"/>
  </si>
  <si>
    <t>KL-FS55JVZ</t>
    <phoneticPr fontId="9"/>
  </si>
  <si>
    <t>横浜100き759</t>
    <phoneticPr fontId="9"/>
  </si>
  <si>
    <t>KL-CK552BHT</t>
    <phoneticPr fontId="9"/>
  </si>
  <si>
    <t>償却　743,206</t>
    <rPh sb="0" eb="2">
      <t>ショウキャク</t>
    </rPh>
    <phoneticPr fontId="2"/>
  </si>
  <si>
    <t>横浜100か4488</t>
    <phoneticPr fontId="9"/>
  </si>
  <si>
    <t>償却　787,500</t>
    <rPh sb="0" eb="2">
      <t>ショウキャク</t>
    </rPh>
    <phoneticPr fontId="2"/>
  </si>
  <si>
    <t>ワイズ本社</t>
    <rPh sb="3" eb="5">
      <t>ホンシャ</t>
    </rPh>
    <phoneticPr fontId="2"/>
  </si>
  <si>
    <t>三河100え720</t>
  </si>
  <si>
    <t>三河100え817</t>
  </si>
  <si>
    <t>三河100え830</t>
  </si>
  <si>
    <t>TR18D4</t>
    <phoneticPr fontId="13"/>
  </si>
  <si>
    <t>トーヨー</t>
    <phoneticPr fontId="13"/>
  </si>
  <si>
    <t>三河100え1053</t>
  </si>
  <si>
    <t>YFH3568DA</t>
    <phoneticPr fontId="13"/>
  </si>
  <si>
    <t>三河100か8934</t>
  </si>
  <si>
    <t>PJ-FT54JX</t>
    <phoneticPr fontId="9"/>
  </si>
  <si>
    <t>三河100か8935</t>
  </si>
  <si>
    <t>三河100か9181</t>
  </si>
  <si>
    <t>PK-FN2PWJA</t>
    <phoneticPr fontId="9"/>
  </si>
  <si>
    <t>三河100か9208</t>
  </si>
  <si>
    <t>KL-FT54JWZ</t>
    <phoneticPr fontId="9"/>
  </si>
  <si>
    <t>ダンプ</t>
    <phoneticPr fontId="2"/>
  </si>
  <si>
    <t>宮城100は6504</t>
    <rPh sb="0" eb="2">
      <t>ミヤギ</t>
    </rPh>
    <phoneticPr fontId="9"/>
  </si>
  <si>
    <t>PK-FS2PKJA</t>
    <phoneticPr fontId="9"/>
  </si>
  <si>
    <t>償却　7,114,503</t>
    <rPh sb="0" eb="2">
      <t>ショウキャク</t>
    </rPh>
    <phoneticPr fontId="2"/>
  </si>
  <si>
    <t>宮城100は6507</t>
    <rPh sb="0" eb="2">
      <t>ミヤギ</t>
    </rPh>
    <phoneticPr fontId="9"/>
  </si>
  <si>
    <t>PJ-FV50JK</t>
    <phoneticPr fontId="9"/>
  </si>
  <si>
    <t>償却　7,114,503</t>
    <phoneticPr fontId="2"/>
  </si>
  <si>
    <t>宮城100は6529</t>
    <rPh sb="0" eb="2">
      <t>ミヤギ</t>
    </rPh>
    <phoneticPr fontId="9"/>
  </si>
  <si>
    <t>KL-CW55A</t>
    <phoneticPr fontId="9"/>
  </si>
  <si>
    <t>償却　5,563,899</t>
    <rPh sb="0" eb="2">
      <t>ショウキャク</t>
    </rPh>
    <phoneticPr fontId="2"/>
  </si>
  <si>
    <t>その他</t>
    <rPh sb="2" eb="3">
      <t>ホカ</t>
    </rPh>
    <phoneticPr fontId="2"/>
  </si>
  <si>
    <t>三河100え788</t>
    <rPh sb="0" eb="2">
      <t>ミカワ</t>
    </rPh>
    <phoneticPr fontId="2"/>
  </si>
  <si>
    <t>静[52]62594静</t>
    <rPh sb="0" eb="1">
      <t>シズカ</t>
    </rPh>
    <rPh sb="10" eb="11">
      <t>シズカ</t>
    </rPh>
    <phoneticPr fontId="2"/>
  </si>
  <si>
    <t>カリン</t>
    <phoneticPr fontId="2"/>
  </si>
  <si>
    <t>滋賀100あ6312</t>
    <rPh sb="0" eb="2">
      <t>シガ</t>
    </rPh>
    <phoneticPr fontId="2"/>
  </si>
  <si>
    <t>XZU348-1000036</t>
    <phoneticPr fontId="2"/>
  </si>
  <si>
    <t>トヨタ</t>
    <phoneticPr fontId="2"/>
  </si>
  <si>
    <t>自車車両　リース有り車両一覧</t>
    <rPh sb="0" eb="2">
      <t>ジシャ</t>
    </rPh>
    <rPh sb="2" eb="4">
      <t>シャリョウ</t>
    </rPh>
    <rPh sb="8" eb="9">
      <t>ア</t>
    </rPh>
    <rPh sb="10" eb="12">
      <t>シャリョウ</t>
    </rPh>
    <rPh sb="12" eb="14">
      <t>イチラン</t>
    </rPh>
    <phoneticPr fontId="2"/>
  </si>
  <si>
    <t>車番</t>
    <rPh sb="0" eb="2">
      <t>シャバン</t>
    </rPh>
    <phoneticPr fontId="9"/>
  </si>
  <si>
    <t>初度登録</t>
    <rPh sb="0" eb="2">
      <t>ショド</t>
    </rPh>
    <rPh sb="2" eb="4">
      <t>トウロク</t>
    </rPh>
    <phoneticPr fontId="2"/>
  </si>
  <si>
    <t>所属</t>
    <rPh sb="0" eb="2">
      <t>ショゾク</t>
    </rPh>
    <phoneticPr fontId="9"/>
  </si>
  <si>
    <t>車両形状</t>
    <rPh sb="0" eb="2">
      <t>シャリョウ</t>
    </rPh>
    <rPh sb="2" eb="4">
      <t>ケイジョウ</t>
    </rPh>
    <phoneticPr fontId="9"/>
  </si>
  <si>
    <t>満了日</t>
    <rPh sb="0" eb="2">
      <t>マンリョウ</t>
    </rPh>
    <rPh sb="2" eb="3">
      <t>ビ</t>
    </rPh>
    <phoneticPr fontId="2"/>
  </si>
  <si>
    <t>月返済額</t>
    <rPh sb="0" eb="1">
      <t>ツキ</t>
    </rPh>
    <rPh sb="1" eb="3">
      <t>ヘンサイ</t>
    </rPh>
    <rPh sb="3" eb="4">
      <t>ガク</t>
    </rPh>
    <phoneticPr fontId="2"/>
  </si>
  <si>
    <t>鈴与リース</t>
    <rPh sb="0" eb="2">
      <t>スズヨ</t>
    </rPh>
    <phoneticPr fontId="2"/>
  </si>
  <si>
    <t>三河100き869</t>
    <rPh sb="0" eb="2">
      <t>ミカワ</t>
    </rPh>
    <phoneticPr fontId="2"/>
  </si>
  <si>
    <t>岡崎</t>
    <rPh sb="0" eb="2">
      <t>オカザキ</t>
    </rPh>
    <phoneticPr fontId="9"/>
  </si>
  <si>
    <t>高床幌W　9.6ｍ</t>
  </si>
  <si>
    <t>横浜100き2855</t>
    <rPh sb="0" eb="2">
      <t>ヨコハマ</t>
    </rPh>
    <phoneticPr fontId="2"/>
  </si>
  <si>
    <t>神奈川</t>
  </si>
  <si>
    <t>低床アルミW　9.4ｍ</t>
  </si>
  <si>
    <t>横浜100き2853</t>
    <rPh sb="0" eb="2">
      <t>ヨコハマ</t>
    </rPh>
    <phoneticPr fontId="2"/>
  </si>
  <si>
    <t>三河100き1429</t>
    <rPh sb="0" eb="2">
      <t>ミカワ</t>
    </rPh>
    <phoneticPr fontId="2"/>
  </si>
  <si>
    <t>本社</t>
    <rPh sb="0" eb="2">
      <t>ホンシャ</t>
    </rPh>
    <phoneticPr fontId="9"/>
  </si>
  <si>
    <t>シングルヘッド</t>
  </si>
  <si>
    <t>滋賀100か7336</t>
    <rPh sb="0" eb="2">
      <t>シガ</t>
    </rPh>
    <phoneticPr fontId="2"/>
  </si>
  <si>
    <t>滋賀</t>
    <rPh sb="0" eb="2">
      <t>シガ</t>
    </rPh>
    <phoneticPr fontId="9"/>
  </si>
  <si>
    <t>4軸低床平</t>
  </si>
  <si>
    <t>滋賀100か7337</t>
    <rPh sb="0" eb="2">
      <t>シガ</t>
    </rPh>
    <phoneticPr fontId="2"/>
  </si>
  <si>
    <t>宮城100け184</t>
    <rPh sb="0" eb="2">
      <t>ミヤギ</t>
    </rPh>
    <phoneticPr fontId="2"/>
  </si>
  <si>
    <t>仙台</t>
    <rPh sb="0" eb="2">
      <t>センダイ</t>
    </rPh>
    <phoneticPr fontId="9"/>
  </si>
  <si>
    <t>横浜101あ1406</t>
    <rPh sb="0" eb="2">
      <t>ヨコハマ</t>
    </rPh>
    <phoneticPr fontId="2"/>
  </si>
  <si>
    <t>4ｔW</t>
  </si>
  <si>
    <t>習志野100か7368</t>
    <rPh sb="0" eb="3">
      <t>ナラシノ</t>
    </rPh>
    <phoneticPr fontId="2"/>
  </si>
  <si>
    <t>千葉</t>
    <rPh sb="0" eb="2">
      <t>チバ</t>
    </rPh>
    <phoneticPr fontId="9"/>
  </si>
  <si>
    <t>宮城130あ507</t>
    <rPh sb="0" eb="2">
      <t>ミヤギ</t>
    </rPh>
    <phoneticPr fontId="2"/>
  </si>
  <si>
    <t>共有リース</t>
    <rPh sb="0" eb="2">
      <t>キョウユウ</t>
    </rPh>
    <phoneticPr fontId="2"/>
  </si>
  <si>
    <t>滋賀100か6173</t>
    <rPh sb="0" eb="2">
      <t>シガ</t>
    </rPh>
    <phoneticPr fontId="2"/>
  </si>
  <si>
    <t>大和リース</t>
    <rPh sb="0" eb="2">
      <t>ダイワ</t>
    </rPh>
    <phoneticPr fontId="2"/>
  </si>
  <si>
    <t>習志野100い2897</t>
    <rPh sb="0" eb="3">
      <t>ナラシノ</t>
    </rPh>
    <phoneticPr fontId="2"/>
  </si>
  <si>
    <t>千葉</t>
    <rPh sb="0" eb="2">
      <t>チバ</t>
    </rPh>
    <phoneticPr fontId="2"/>
  </si>
  <si>
    <t>3ｔユニック</t>
  </si>
  <si>
    <t>習志野100い2655</t>
    <rPh sb="0" eb="3">
      <t>ナラシノ</t>
    </rPh>
    <phoneticPr fontId="2"/>
  </si>
  <si>
    <t>2ｔ箱PG</t>
  </si>
  <si>
    <t>習志野100い2661</t>
    <rPh sb="0" eb="3">
      <t>ナラシノ</t>
    </rPh>
    <phoneticPr fontId="2"/>
  </si>
  <si>
    <t>2ｔ箱</t>
  </si>
  <si>
    <t>習志野100い2663</t>
    <rPh sb="0" eb="3">
      <t>ナラシノ</t>
    </rPh>
    <phoneticPr fontId="2"/>
  </si>
  <si>
    <t>横浜101あ720</t>
    <rPh sb="0" eb="2">
      <t>ヨコハマ</t>
    </rPh>
    <phoneticPr fontId="2"/>
  </si>
  <si>
    <t>横浜101あ1713</t>
    <rPh sb="0" eb="2">
      <t>ヨコハマ</t>
    </rPh>
    <phoneticPr fontId="2"/>
  </si>
  <si>
    <t>三河100い162</t>
    <rPh sb="0" eb="2">
      <t>ミカワ</t>
    </rPh>
    <phoneticPr fontId="2"/>
  </si>
  <si>
    <t>本社</t>
    <rPh sb="0" eb="2">
      <t>ホンシャ</t>
    </rPh>
    <phoneticPr fontId="2"/>
  </si>
  <si>
    <t>4ｔ平</t>
  </si>
  <si>
    <t>三河100い163</t>
    <rPh sb="0" eb="2">
      <t>ミカワ</t>
    </rPh>
    <phoneticPr fontId="2"/>
  </si>
  <si>
    <t>宮城100い3336</t>
    <rPh sb="0" eb="2">
      <t>ミヤギ</t>
    </rPh>
    <phoneticPr fontId="2"/>
  </si>
  <si>
    <t>仙台</t>
  </si>
  <si>
    <t>4ｔユニック</t>
  </si>
  <si>
    <t>滋賀100か7633</t>
    <rPh sb="0" eb="2">
      <t>シガ</t>
    </rPh>
    <phoneticPr fontId="2"/>
  </si>
  <si>
    <t>三河100き1395</t>
    <rPh sb="0" eb="2">
      <t>ミカワ</t>
    </rPh>
    <phoneticPr fontId="2"/>
  </si>
  <si>
    <t>三河100き1634</t>
    <rPh sb="0" eb="2">
      <t>ミカワ</t>
    </rPh>
    <phoneticPr fontId="2"/>
  </si>
  <si>
    <t>本社</t>
  </si>
  <si>
    <t>増ｔ低床W</t>
  </si>
  <si>
    <t>習志野100か7466</t>
    <rPh sb="0" eb="3">
      <t>ナラシノ</t>
    </rPh>
    <phoneticPr fontId="2"/>
  </si>
  <si>
    <t>三河100き1736</t>
    <rPh sb="0" eb="2">
      <t>ミカワ</t>
    </rPh>
    <phoneticPr fontId="2"/>
  </si>
  <si>
    <t>三河100き1737</t>
    <rPh sb="0" eb="2">
      <t>ミカワ</t>
    </rPh>
    <phoneticPr fontId="2"/>
  </si>
  <si>
    <t>北國リース</t>
    <rPh sb="0" eb="2">
      <t>ホッコク</t>
    </rPh>
    <phoneticPr fontId="2"/>
  </si>
  <si>
    <t>1</t>
    <phoneticPr fontId="2"/>
  </si>
  <si>
    <t>三河100き1644</t>
    <rPh sb="0" eb="2">
      <t>ミカワ</t>
    </rPh>
    <phoneticPr fontId="2"/>
  </si>
  <si>
    <t>シングルヘッド</t>
    <phoneticPr fontId="2"/>
  </si>
  <si>
    <t>H29.2.？</t>
    <phoneticPr fontId="2"/>
  </si>
  <si>
    <t>ふそうリース</t>
    <phoneticPr fontId="2"/>
  </si>
  <si>
    <t>宮城100は7236</t>
  </si>
  <si>
    <t>ダンプ</t>
  </si>
  <si>
    <t>宮城100は7237</t>
  </si>
  <si>
    <t>宮城100は7238</t>
  </si>
  <si>
    <t>三河100は3917</t>
  </si>
  <si>
    <t>宮城100は7299</t>
  </si>
  <si>
    <t>宮城100は7300</t>
  </si>
  <si>
    <t>宮城100は7301</t>
  </si>
  <si>
    <t>宮城100は7302</t>
  </si>
  <si>
    <t>三河100は3922</t>
  </si>
  <si>
    <t>宮城100は7346</t>
  </si>
  <si>
    <t>宮城100は6884</t>
  </si>
  <si>
    <t>宮城100は6753</t>
  </si>
  <si>
    <t>習志野100か7525</t>
    <rPh sb="0" eb="3">
      <t>ナラシノ</t>
    </rPh>
    <phoneticPr fontId="2"/>
  </si>
  <si>
    <t>増トン平</t>
    <rPh sb="0" eb="1">
      <t>ゾウ</t>
    </rPh>
    <rPh sb="3" eb="4">
      <t>ヒラ</t>
    </rPh>
    <phoneticPr fontId="2"/>
  </si>
  <si>
    <t>滋賀100い221</t>
    <rPh sb="0" eb="2">
      <t>シガ</t>
    </rPh>
    <phoneticPr fontId="2"/>
  </si>
  <si>
    <t>4ｔユニック</t>
    <phoneticPr fontId="2"/>
  </si>
  <si>
    <t>習志野100か7529</t>
    <rPh sb="0" eb="3">
      <t>ナラシノ</t>
    </rPh>
    <phoneticPr fontId="2"/>
  </si>
  <si>
    <t>7ｔユニック</t>
    <phoneticPr fontId="2"/>
  </si>
  <si>
    <t>習志野100か7530</t>
    <rPh sb="0" eb="3">
      <t>ナラシノ</t>
    </rPh>
    <phoneticPr fontId="2"/>
  </si>
  <si>
    <t>H18.1</t>
  </si>
  <si>
    <t>H18.1</t>
    <phoneticPr fontId="2"/>
  </si>
  <si>
    <t>H19.3</t>
    <phoneticPr fontId="2"/>
  </si>
  <si>
    <t>H22.3</t>
    <phoneticPr fontId="2"/>
  </si>
  <si>
    <t>H24.7</t>
    <phoneticPr fontId="2"/>
  </si>
  <si>
    <t>H22.7</t>
    <phoneticPr fontId="2"/>
  </si>
  <si>
    <t>H20.3</t>
    <phoneticPr fontId="2"/>
  </si>
  <si>
    <t>H20.12</t>
    <phoneticPr fontId="2"/>
  </si>
  <si>
    <t>H20.5</t>
    <phoneticPr fontId="2"/>
  </si>
  <si>
    <t>H21.7</t>
    <phoneticPr fontId="2"/>
  </si>
  <si>
    <t>H10.2</t>
    <phoneticPr fontId="2"/>
  </si>
  <si>
    <t>H12.3</t>
    <phoneticPr fontId="2"/>
  </si>
  <si>
    <t>H14.8</t>
    <phoneticPr fontId="2"/>
  </si>
  <si>
    <t>H14.3</t>
    <phoneticPr fontId="2"/>
  </si>
  <si>
    <t>H13.9</t>
    <phoneticPr fontId="2"/>
  </si>
  <si>
    <t>H15.3</t>
    <phoneticPr fontId="2"/>
  </si>
  <si>
    <t>H17.3</t>
    <phoneticPr fontId="2"/>
  </si>
  <si>
    <t>H17.12</t>
    <phoneticPr fontId="2"/>
  </si>
  <si>
    <t>H15.11</t>
    <phoneticPr fontId="2"/>
  </si>
  <si>
    <t>H14.9</t>
    <phoneticPr fontId="2"/>
  </si>
  <si>
    <t>H19.9</t>
    <phoneticPr fontId="2"/>
  </si>
  <si>
    <t>H19.6</t>
    <phoneticPr fontId="2"/>
  </si>
  <si>
    <t>H20.11</t>
    <phoneticPr fontId="2"/>
  </si>
  <si>
    <t>H18.5</t>
    <phoneticPr fontId="2"/>
  </si>
  <si>
    <t>H25.10</t>
    <phoneticPr fontId="2"/>
  </si>
  <si>
    <t>H25.11</t>
    <phoneticPr fontId="2"/>
  </si>
  <si>
    <t>H25.12</t>
    <phoneticPr fontId="2"/>
  </si>
  <si>
    <t>H25.6</t>
    <phoneticPr fontId="2"/>
  </si>
  <si>
    <t>H19.8</t>
    <phoneticPr fontId="2"/>
  </si>
  <si>
    <t>H13.12</t>
    <phoneticPr fontId="13"/>
  </si>
  <si>
    <t>H15.12</t>
    <phoneticPr fontId="13"/>
  </si>
  <si>
    <t>H24.11</t>
    <phoneticPr fontId="13"/>
  </si>
  <si>
    <t>H13.12</t>
    <phoneticPr fontId="13"/>
  </si>
  <si>
    <t>H4.2</t>
    <phoneticPr fontId="13"/>
  </si>
  <si>
    <t>H20.9</t>
    <phoneticPr fontId="13"/>
  </si>
  <si>
    <t>H13.1</t>
    <phoneticPr fontId="13"/>
  </si>
  <si>
    <t>H8.3</t>
    <phoneticPr fontId="13"/>
  </si>
  <si>
    <t>H17.8</t>
    <phoneticPr fontId="13"/>
  </si>
  <si>
    <t>H12.8</t>
    <phoneticPr fontId="13"/>
  </si>
  <si>
    <t>H17.5</t>
    <phoneticPr fontId="9"/>
  </si>
  <si>
    <t>H17.12</t>
    <phoneticPr fontId="9"/>
  </si>
  <si>
    <t>H20.7</t>
    <phoneticPr fontId="13"/>
  </si>
  <si>
    <t>H17.12</t>
    <phoneticPr fontId="13"/>
  </si>
  <si>
    <t>H17.5</t>
    <phoneticPr fontId="13"/>
  </si>
  <si>
    <t>H16.4</t>
    <phoneticPr fontId="13"/>
  </si>
  <si>
    <t>H20.6</t>
    <phoneticPr fontId="13"/>
  </si>
  <si>
    <t>H15.10</t>
    <phoneticPr fontId="13"/>
  </si>
  <si>
    <t>H20.12</t>
    <phoneticPr fontId="13"/>
  </si>
  <si>
    <t>H16.3</t>
    <phoneticPr fontId="13"/>
  </si>
  <si>
    <t>H21.1</t>
    <phoneticPr fontId="13"/>
  </si>
  <si>
    <t>H15.9</t>
    <phoneticPr fontId="13"/>
  </si>
  <si>
    <t>H20.8</t>
    <phoneticPr fontId="13"/>
  </si>
  <si>
    <t>H21.6</t>
    <phoneticPr fontId="13"/>
  </si>
  <si>
    <t>H19.5</t>
    <phoneticPr fontId="13"/>
  </si>
  <si>
    <t>H18.2</t>
    <phoneticPr fontId="13"/>
  </si>
  <si>
    <t>H17.11</t>
    <phoneticPr fontId="13"/>
  </si>
  <si>
    <t>H14.5</t>
    <phoneticPr fontId="13"/>
  </si>
  <si>
    <t>H15.9</t>
    <phoneticPr fontId="9"/>
  </si>
  <si>
    <t>H15.5</t>
  </si>
  <si>
    <t>H17.6</t>
    <phoneticPr fontId="13"/>
  </si>
  <si>
    <t>H18.5</t>
    <phoneticPr fontId="13"/>
  </si>
  <si>
    <t>H9.7</t>
    <phoneticPr fontId="13"/>
  </si>
  <si>
    <t>H18.12</t>
    <phoneticPr fontId="13"/>
  </si>
  <si>
    <t>H19.1</t>
    <phoneticPr fontId="13"/>
  </si>
  <si>
    <t>H19.2</t>
    <phoneticPr fontId="13"/>
  </si>
  <si>
    <t>H19.3</t>
    <phoneticPr fontId="9"/>
  </si>
  <si>
    <t>H17.3</t>
    <phoneticPr fontId="9"/>
  </si>
  <si>
    <t>H8.12</t>
    <phoneticPr fontId="2"/>
  </si>
  <si>
    <t>H17.10</t>
    <phoneticPr fontId="2"/>
  </si>
  <si>
    <t>H18.1</t>
    <phoneticPr fontId="2"/>
  </si>
  <si>
    <t>H16.10</t>
    <phoneticPr fontId="2"/>
  </si>
  <si>
    <t>H16.3</t>
    <phoneticPr fontId="2"/>
  </si>
  <si>
    <t>Ｓ58.2</t>
    <phoneticPr fontId="13"/>
  </si>
  <si>
    <t>リースアップ</t>
    <phoneticPr fontId="2"/>
  </si>
  <si>
    <t>記載なし</t>
    <rPh sb="0" eb="2">
      <t>キサイ</t>
    </rPh>
    <phoneticPr fontId="2"/>
  </si>
  <si>
    <t>ワイズ管轄</t>
    <rPh sb="3" eb="5">
      <t>カンカツ</t>
    </rPh>
    <phoneticPr fontId="2"/>
  </si>
  <si>
    <t>セブン管轄</t>
    <rPh sb="3" eb="5">
      <t>カンカツ</t>
    </rPh>
    <phoneticPr fontId="2"/>
  </si>
  <si>
    <t>再リース</t>
    <rPh sb="0" eb="1">
      <t>サイ</t>
    </rPh>
    <phoneticPr fontId="2"/>
  </si>
  <si>
    <t>全43台</t>
    <rPh sb="0" eb="1">
      <t>ゼン</t>
    </rPh>
    <rPh sb="3" eb="4">
      <t>ダイ</t>
    </rPh>
    <phoneticPr fontId="2"/>
  </si>
  <si>
    <t>支払残高計</t>
    <rPh sb="0" eb="2">
      <t>シハライ</t>
    </rPh>
    <rPh sb="2" eb="4">
      <t>ザンダカ</t>
    </rPh>
    <rPh sb="4" eb="5">
      <t>ケイ</t>
    </rPh>
    <phoneticPr fontId="2"/>
  </si>
  <si>
    <t>リースアップ計</t>
    <rPh sb="6" eb="7">
      <t>ケイ</t>
    </rPh>
    <phoneticPr fontId="2"/>
  </si>
  <si>
    <t>リース残高</t>
    <rPh sb="3" eb="5">
      <t>ザンダカ</t>
    </rPh>
    <phoneticPr fontId="2"/>
  </si>
  <si>
    <t>リース残高計</t>
    <rPh sb="3" eb="5">
      <t>ザンダカ</t>
    </rPh>
    <rPh sb="5" eb="6">
      <t>ケイ</t>
    </rPh>
    <phoneticPr fontId="2"/>
  </si>
  <si>
    <t>売却価格 計</t>
    <rPh sb="0" eb="2">
      <t>バイキャク</t>
    </rPh>
    <rPh sb="2" eb="4">
      <t>カカク</t>
    </rPh>
    <rPh sb="5" eb="6">
      <t>ケイ</t>
    </rPh>
    <phoneticPr fontId="2"/>
  </si>
  <si>
    <t>全50台</t>
    <rPh sb="0" eb="1">
      <t>ゼン</t>
    </rPh>
    <rPh sb="3" eb="4">
      <t>ダイ</t>
    </rPh>
    <phoneticPr fontId="2"/>
  </si>
  <si>
    <t>7月8日時点</t>
    <rPh sb="1" eb="2">
      <t>ガツ</t>
    </rPh>
    <rPh sb="3" eb="4">
      <t>ニチ</t>
    </rPh>
    <rPh sb="4" eb="6">
      <t>ジテン</t>
    </rPh>
    <phoneticPr fontId="2"/>
  </si>
  <si>
    <t>消費税</t>
    <rPh sb="0" eb="3">
      <t>ショウヒゼイ</t>
    </rPh>
    <phoneticPr fontId="2"/>
  </si>
  <si>
    <t>FP54JD-520752</t>
  </si>
  <si>
    <t>滋賀330そ2677</t>
    <rPh sb="0" eb="2">
      <t>シガ</t>
    </rPh>
    <phoneticPr fontId="2"/>
  </si>
  <si>
    <t>ｳﾞｪﾙﾌｧｲｱ</t>
    <phoneticPr fontId="2"/>
  </si>
  <si>
    <t>住友三井オートサービス</t>
    <rPh sb="0" eb="2">
      <t>スミトモ</t>
    </rPh>
    <rPh sb="2" eb="4">
      <t>ミツイ</t>
    </rPh>
    <phoneticPr fontId="2"/>
  </si>
  <si>
    <t>三河301や9157</t>
    <rPh sb="0" eb="2">
      <t>ミカワ</t>
    </rPh>
    <phoneticPr fontId="2"/>
  </si>
  <si>
    <t>クラウン</t>
    <phoneticPr fontId="2"/>
  </si>
  <si>
    <t>三河301や6511</t>
    <rPh sb="0" eb="2">
      <t>ミカワ</t>
    </rPh>
    <phoneticPr fontId="2"/>
  </si>
  <si>
    <t>三河342み1</t>
    <rPh sb="0" eb="2">
      <t>ミカワ</t>
    </rPh>
    <phoneticPr fontId="2"/>
  </si>
  <si>
    <t>ｴﾙｸﾞﾗﾝﾄﾞ</t>
    <phoneticPr fontId="2"/>
  </si>
  <si>
    <t>ﾎﾟﾙｼｪ</t>
    <phoneticPr fontId="2"/>
  </si>
  <si>
    <t>三河480き7169</t>
    <rPh sb="0" eb="2">
      <t>ミカワ</t>
    </rPh>
    <phoneticPr fontId="2"/>
  </si>
  <si>
    <t>岡崎</t>
    <rPh sb="0" eb="2">
      <t>オカザキ</t>
    </rPh>
    <phoneticPr fontId="2"/>
  </si>
  <si>
    <t>三河301め4282</t>
    <rPh sb="0" eb="2">
      <t>ミカワ</t>
    </rPh>
    <phoneticPr fontId="2"/>
  </si>
  <si>
    <t>東京</t>
    <rPh sb="0" eb="2">
      <t>トウキョウ</t>
    </rPh>
    <phoneticPr fontId="2"/>
  </si>
  <si>
    <t>電気バン</t>
    <rPh sb="0" eb="2">
      <t>デンキ</t>
    </rPh>
    <phoneticPr fontId="2"/>
  </si>
  <si>
    <t>ＢＭＷ</t>
    <phoneticPr fontId="2"/>
  </si>
  <si>
    <t>合計</t>
    <rPh sb="0" eb="2">
      <t>ゴウケイ</t>
    </rPh>
    <phoneticPr fontId="2"/>
  </si>
  <si>
    <t>H23.11</t>
    <phoneticPr fontId="2"/>
  </si>
  <si>
    <t>H17.2</t>
    <phoneticPr fontId="2"/>
  </si>
  <si>
    <t>H25.2</t>
    <phoneticPr fontId="2"/>
  </si>
  <si>
    <t>H25.2</t>
    <phoneticPr fontId="2"/>
  </si>
  <si>
    <t>H20.4</t>
    <phoneticPr fontId="2"/>
  </si>
  <si>
    <t>社用</t>
    <rPh sb="0" eb="2">
      <t>シャヨウ</t>
    </rPh>
    <phoneticPr fontId="2"/>
  </si>
  <si>
    <t>三河100え1156</t>
    <rPh sb="0" eb="2">
      <t>ミカワ</t>
    </rPh>
    <phoneticPr fontId="2"/>
  </si>
  <si>
    <t>H18.3</t>
    <phoneticPr fontId="2"/>
  </si>
  <si>
    <t>台車</t>
    <rPh sb="0" eb="2">
      <t>ダイシャ</t>
    </rPh>
    <phoneticPr fontId="2"/>
  </si>
  <si>
    <t>9月現在</t>
    <rPh sb="1" eb="2">
      <t>ガツ</t>
    </rPh>
    <rPh sb="2" eb="4">
      <t>ゲンザイ</t>
    </rPh>
    <phoneticPr fontId="2"/>
  </si>
  <si>
    <t>税率</t>
    <rPh sb="0" eb="2">
      <t>ゼイリツ</t>
    </rPh>
    <phoneticPr fontId="2"/>
  </si>
  <si>
    <t>習志野100い3817</t>
    <rPh sb="0" eb="3">
      <t>ナラシノ</t>
    </rPh>
    <phoneticPr fontId="2"/>
  </si>
  <si>
    <t>滋賀100い291</t>
    <phoneticPr fontId="2"/>
  </si>
  <si>
    <t>滋賀100か8096</t>
    <rPh sb="0" eb="2">
      <t>シガ</t>
    </rPh>
    <phoneticPr fontId="2"/>
  </si>
  <si>
    <t>三河301ゆ2395</t>
    <rPh sb="0" eb="2">
      <t>ミカワ</t>
    </rPh>
    <phoneticPr fontId="2"/>
  </si>
  <si>
    <t>ｾﾙｼｵ</t>
    <phoneticPr fontId="2"/>
  </si>
  <si>
    <t>H12.11</t>
    <phoneticPr fontId="2"/>
  </si>
  <si>
    <t>横浜101あ2077</t>
    <rPh sb="0" eb="2">
      <t>ヨコハマ</t>
    </rPh>
    <phoneticPr fontId="2"/>
  </si>
  <si>
    <t>H20.6</t>
    <phoneticPr fontId="2"/>
  </si>
  <si>
    <t>4tw</t>
    <phoneticPr fontId="2"/>
  </si>
  <si>
    <t>横浜100き3673</t>
    <rPh sb="0" eb="2">
      <t>ヨコハマ</t>
    </rPh>
    <phoneticPr fontId="2"/>
  </si>
  <si>
    <t>H18.3</t>
    <phoneticPr fontId="2"/>
  </si>
  <si>
    <t>増ｔｗ</t>
    <rPh sb="0" eb="1">
      <t>ゾウ</t>
    </rPh>
    <phoneticPr fontId="2"/>
  </si>
  <si>
    <t>※</t>
    <phoneticPr fontId="2"/>
  </si>
  <si>
    <t>※今月9月分と10月分の2か月分支払</t>
    <rPh sb="1" eb="3">
      <t>コンゲツ</t>
    </rPh>
    <rPh sb="4" eb="6">
      <t>ガツブン</t>
    </rPh>
    <rPh sb="9" eb="10">
      <t>ガツ</t>
    </rPh>
    <rPh sb="10" eb="11">
      <t>ブン</t>
    </rPh>
    <rPh sb="14" eb="16">
      <t>ゲツブン</t>
    </rPh>
    <rPh sb="16" eb="18">
      <t>シハライ</t>
    </rPh>
    <phoneticPr fontId="2"/>
  </si>
  <si>
    <t>10月分</t>
    <rPh sb="2" eb="3">
      <t>ガツ</t>
    </rPh>
    <rPh sb="3" eb="4">
      <t>ブン</t>
    </rPh>
    <phoneticPr fontId="2"/>
  </si>
  <si>
    <t>横浜</t>
    <rPh sb="0" eb="2">
      <t>ヨコハマ</t>
    </rPh>
    <phoneticPr fontId="2"/>
  </si>
  <si>
    <t>横浜101い2063</t>
    <rPh sb="0" eb="2">
      <t>ヨコハマ</t>
    </rPh>
    <phoneticPr fontId="2"/>
  </si>
</sst>
</file>

<file path=xl/styles.xml><?xml version="1.0" encoding="utf-8"?>
<styleSheet xmlns="http://schemas.openxmlformats.org/spreadsheetml/2006/main">
  <numFmts count="3">
    <numFmt numFmtId="176" formatCode="#,##0_);\(#,##0\)"/>
    <numFmt numFmtId="177" formatCode="[$-411]ge\.m\.d;@"/>
    <numFmt numFmtId="178" formatCode="#,##0.0;[Red]\-#,##0.0"/>
  </numFmts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明朝"/>
      <family val="1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theme="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6" fillId="0" borderId="1" xfId="0" applyFont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3" fontId="5" fillId="0" borderId="0" xfId="0" applyNumberFormat="1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5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1" fillId="0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>
      <alignment vertical="center"/>
    </xf>
    <xf numFmtId="3" fontId="3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177" fontId="10" fillId="0" borderId="3" xfId="4" applyNumberFormat="1" applyFont="1" applyFill="1" applyBorder="1" applyAlignment="1">
      <alignment horizontal="center" vertical="center" shrinkToFit="1"/>
    </xf>
    <xf numFmtId="3" fontId="5" fillId="0" borderId="3" xfId="0" applyNumberFormat="1" applyFont="1" applyFill="1" applyBorder="1">
      <alignment vertical="center"/>
    </xf>
    <xf numFmtId="3" fontId="11" fillId="0" borderId="3" xfId="2" applyNumberFormat="1" applyFont="1" applyFill="1" applyBorder="1" applyAlignment="1">
      <alignment horizontal="right" vertical="center"/>
    </xf>
    <xf numFmtId="3" fontId="11" fillId="0" borderId="3" xfId="0" applyNumberFormat="1" applyFont="1" applyFill="1" applyBorder="1" applyAlignment="1">
      <alignment horizontal="right" vertical="center" wrapText="1"/>
    </xf>
    <xf numFmtId="3" fontId="11" fillId="0" borderId="3" xfId="0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3" fontId="5" fillId="0" borderId="0" xfId="0" applyNumberFormat="1" applyFont="1" applyFill="1">
      <alignment vertical="center"/>
    </xf>
    <xf numFmtId="0" fontId="11" fillId="0" borderId="5" xfId="0" applyFont="1" applyFill="1" applyBorder="1" applyAlignment="1">
      <alignment horizontal="right" vertical="center"/>
    </xf>
    <xf numFmtId="177" fontId="10" fillId="0" borderId="0" xfId="4" applyNumberFormat="1" applyFont="1" applyFill="1" applyBorder="1" applyAlignment="1">
      <alignment horizontal="center" vertical="center" shrinkToFit="1"/>
    </xf>
    <xf numFmtId="3" fontId="5" fillId="0" borderId="3" xfId="0" applyNumberFormat="1" applyFont="1" applyFill="1" applyBorder="1" applyAlignment="1">
      <alignment horizontal="right" vertical="center"/>
    </xf>
    <xf numFmtId="49" fontId="5" fillId="0" borderId="3" xfId="1" applyNumberFormat="1" applyFont="1" applyFill="1" applyBorder="1" applyAlignment="1">
      <alignment horizontal="center" vertical="center"/>
    </xf>
    <xf numFmtId="38" fontId="6" fillId="0" borderId="0" xfId="1" applyFont="1" applyFill="1" applyBorder="1" applyAlignment="1">
      <alignment horizontal="right" vertical="center"/>
    </xf>
    <xf numFmtId="38" fontId="5" fillId="0" borderId="0" xfId="1" applyFont="1" applyFill="1" applyBorder="1" applyAlignment="1">
      <alignment horizontal="center" vertical="center" shrinkToFit="1"/>
    </xf>
    <xf numFmtId="38" fontId="5" fillId="0" borderId="3" xfId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center" vertical="center" shrinkToFit="1"/>
    </xf>
    <xf numFmtId="38" fontId="5" fillId="0" borderId="3" xfId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3" fontId="5" fillId="0" borderId="0" xfId="0" applyNumberFormat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>
      <alignment vertical="center"/>
    </xf>
    <xf numFmtId="0" fontId="5" fillId="0" borderId="3" xfId="0" applyNumberFormat="1" applyFont="1" applyBorder="1" applyAlignment="1">
      <alignment horizontal="center" vertical="center"/>
    </xf>
    <xf numFmtId="177" fontId="10" fillId="0" borderId="3" xfId="4" applyNumberFormat="1" applyFont="1" applyBorder="1" applyAlignment="1">
      <alignment horizontal="center" vertical="center" shrinkToFit="1"/>
    </xf>
    <xf numFmtId="3" fontId="5" fillId="0" borderId="3" xfId="0" applyNumberFormat="1" applyFont="1" applyBorder="1">
      <alignment vertical="center"/>
    </xf>
    <xf numFmtId="49" fontId="5" fillId="0" borderId="3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78" fontId="5" fillId="0" borderId="3" xfId="1" applyNumberFormat="1" applyFont="1" applyBorder="1" applyAlignment="1">
      <alignment horizontal="center" vertical="center"/>
    </xf>
    <xf numFmtId="38" fontId="5" fillId="0" borderId="3" xfId="1" applyFont="1" applyBorder="1" applyAlignment="1">
      <alignment horizontal="center" vertical="center"/>
    </xf>
    <xf numFmtId="38" fontId="5" fillId="0" borderId="3" xfId="1" applyNumberFormat="1" applyFont="1" applyBorder="1" applyAlignment="1">
      <alignment horizontal="right" vertical="center"/>
    </xf>
    <xf numFmtId="38" fontId="5" fillId="0" borderId="3" xfId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8" fontId="5" fillId="0" borderId="3" xfId="1" applyNumberFormat="1" applyFont="1" applyBorder="1" applyAlignment="1">
      <alignment horizontal="center" vertical="center" shrinkToFit="1"/>
    </xf>
    <xf numFmtId="3" fontId="5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Border="1">
      <alignment vertical="center"/>
    </xf>
    <xf numFmtId="177" fontId="11" fillId="0" borderId="3" xfId="2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0" borderId="0" xfId="2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57" fontId="5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17" fillId="0" borderId="0" xfId="0" applyNumberFormat="1" applyFont="1" applyBorder="1">
      <alignment vertical="center"/>
    </xf>
    <xf numFmtId="3" fontId="4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176" fontId="18" fillId="0" borderId="3" xfId="0" applyNumberFormat="1" applyFont="1" applyFill="1" applyBorder="1" applyAlignment="1">
      <alignment horizontal="right" vertical="center"/>
    </xf>
    <xf numFmtId="176" fontId="18" fillId="0" borderId="3" xfId="2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49" fontId="5" fillId="0" borderId="1" xfId="1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horizontal="center" vertical="center" shrinkToFit="1"/>
    </xf>
    <xf numFmtId="177" fontId="5" fillId="0" borderId="1" xfId="1" applyNumberFormat="1" applyFont="1" applyFill="1" applyBorder="1" applyAlignment="1">
      <alignment horizontal="center" vertical="center" shrinkToFit="1"/>
    </xf>
    <xf numFmtId="177" fontId="10" fillId="0" borderId="1" xfId="4" applyNumberFormat="1" applyFont="1" applyFill="1" applyBorder="1" applyAlignment="1">
      <alignment horizontal="center" vertical="center" shrinkToFit="1"/>
    </xf>
    <xf numFmtId="38" fontId="5" fillId="0" borderId="1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right" vertical="center"/>
    </xf>
    <xf numFmtId="3" fontId="5" fillId="0" borderId="1" xfId="0" applyNumberFormat="1" applyFont="1" applyBorder="1">
      <alignment vertical="center"/>
    </xf>
    <xf numFmtId="49" fontId="5" fillId="0" borderId="1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vertical="center"/>
    </xf>
    <xf numFmtId="0" fontId="5" fillId="0" borderId="0" xfId="0" applyFont="1" applyBorder="1">
      <alignment vertical="center"/>
    </xf>
    <xf numFmtId="3" fontId="11" fillId="0" borderId="0" xfId="2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0" fillId="0" borderId="2" xfId="4" applyNumberFormat="1" applyFont="1" applyFill="1" applyBorder="1" applyAlignment="1">
      <alignment horizontal="center" vertical="center" shrinkToFit="1"/>
    </xf>
    <xf numFmtId="3" fontId="11" fillId="0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" fontId="11" fillId="0" borderId="2" xfId="2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 applyAlignment="1">
      <alignment horizontal="right" vertical="center"/>
    </xf>
    <xf numFmtId="177" fontId="5" fillId="0" borderId="0" xfId="1" applyNumberFormat="1" applyFont="1" applyBorder="1" applyAlignment="1">
      <alignment horizontal="center" vertical="center"/>
    </xf>
    <xf numFmtId="38" fontId="5" fillId="0" borderId="0" xfId="1" applyFont="1" applyBorder="1" applyAlignment="1">
      <alignment horizontal="center" vertical="center"/>
    </xf>
    <xf numFmtId="177" fontId="10" fillId="0" borderId="0" xfId="4" applyNumberFormat="1" applyFont="1" applyBorder="1" applyAlignment="1">
      <alignment horizontal="center" vertical="center" shrinkToFit="1"/>
    </xf>
    <xf numFmtId="38" fontId="5" fillId="0" borderId="0" xfId="1" applyFont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right" vertical="center"/>
    </xf>
    <xf numFmtId="9" fontId="11" fillId="0" borderId="3" xfId="5" applyFont="1" applyFill="1" applyBorder="1" applyAlignment="1">
      <alignment horizontal="right" vertical="center"/>
    </xf>
    <xf numFmtId="9" fontId="0" fillId="0" borderId="0" xfId="5" applyFont="1">
      <alignment vertical="center"/>
    </xf>
    <xf numFmtId="14" fontId="0" fillId="0" borderId="0" xfId="0" applyNumberFormat="1" applyAlignment="1">
      <alignment vertical="center"/>
    </xf>
    <xf numFmtId="38" fontId="5" fillId="0" borderId="3" xfId="1" applyFont="1" applyBorder="1">
      <alignment vertical="center"/>
    </xf>
    <xf numFmtId="0" fontId="4" fillId="0" borderId="0" xfId="0" applyFont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6">
    <cellStyle name="パーセント" xfId="5" builtinId="5"/>
    <cellStyle name="桁区切り" xfId="1" builtinId="6"/>
    <cellStyle name="桁区切り 2" xfId="3"/>
    <cellStyle name="標準" xfId="0" builtinId="0"/>
    <cellStyle name="標準 2" xfId="4"/>
    <cellStyle name="標準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2"/>
  <sheetViews>
    <sheetView topLeftCell="A34" workbookViewId="0">
      <selection activeCell="G47" sqref="G47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6">
      <c r="G1" s="50"/>
      <c r="I1" s="179">
        <f ca="1">TODAY()</f>
        <v>41991</v>
      </c>
      <c r="J1" s="179"/>
    </row>
    <row r="2" spans="1:16" ht="24.95" customHeight="1">
      <c r="A2" s="51" t="s">
        <v>124</v>
      </c>
      <c r="B2" s="51"/>
      <c r="C2" s="51"/>
      <c r="D2" s="51"/>
      <c r="I2" s="51"/>
      <c r="J2" s="51"/>
    </row>
    <row r="3" spans="1:16" ht="13.7" customHeight="1">
      <c r="A3" s="4"/>
      <c r="B3" s="4"/>
      <c r="D3" s="177" t="s">
        <v>292</v>
      </c>
      <c r="E3" s="177"/>
      <c r="F3" s="89" t="s">
        <v>285</v>
      </c>
      <c r="I3" s="53"/>
      <c r="J3" s="53"/>
    </row>
    <row r="4" spans="1:16" ht="9" customHeight="1">
      <c r="A4" s="4"/>
      <c r="B4" s="4"/>
      <c r="C4" s="5"/>
      <c r="D4" s="123"/>
      <c r="I4" s="53"/>
      <c r="J4" s="53"/>
    </row>
    <row r="5" spans="1:16" s="6" customFormat="1" ht="21.95" customHeight="1">
      <c r="H5" s="8" t="s">
        <v>286</v>
      </c>
      <c r="I5" s="178">
        <f>J6+J7</f>
        <v>263637914</v>
      </c>
      <c r="J5" s="178"/>
      <c r="N5" s="128"/>
      <c r="O5" s="129"/>
      <c r="P5" s="130"/>
    </row>
    <row r="6" spans="1:16" ht="13.7" customHeight="1">
      <c r="A6" s="4"/>
      <c r="B6" s="4"/>
      <c r="C6" s="5"/>
      <c r="D6" s="5"/>
      <c r="E6" s="54"/>
      <c r="F6" s="54"/>
      <c r="H6" s="55"/>
      <c r="I6" s="131" t="s">
        <v>289</v>
      </c>
      <c r="J6" s="132">
        <f>SUM(H13:H62)</f>
        <v>243054414</v>
      </c>
    </row>
    <row r="7" spans="1:16" ht="13.7" customHeight="1">
      <c r="A7" s="110"/>
      <c r="B7" s="110"/>
      <c r="C7" s="123"/>
      <c r="D7" s="123"/>
      <c r="E7" s="54"/>
      <c r="F7" s="54"/>
      <c r="H7" s="55"/>
      <c r="I7" s="131" t="s">
        <v>287</v>
      </c>
      <c r="J7" s="132">
        <f>SUM(J13:J62)</f>
        <v>20583500</v>
      </c>
    </row>
    <row r="9" spans="1:16" s="6" customFormat="1" ht="17.100000000000001" customHeight="1">
      <c r="B9" s="56" t="s">
        <v>1</v>
      </c>
      <c r="C9" s="56" t="s">
        <v>125</v>
      </c>
      <c r="D9" s="56" t="s">
        <v>126</v>
      </c>
      <c r="E9" s="56" t="s">
        <v>127</v>
      </c>
      <c r="F9" s="56" t="s">
        <v>128</v>
      </c>
      <c r="G9" s="57" t="s">
        <v>129</v>
      </c>
      <c r="H9" s="58" t="s">
        <v>288</v>
      </c>
      <c r="I9" s="59" t="s">
        <v>130</v>
      </c>
      <c r="J9" s="59" t="s">
        <v>280</v>
      </c>
    </row>
    <row r="10" spans="1:16" s="60" customFormat="1" ht="17.100000000000001" customHeight="1">
      <c r="B10" s="30" t="s">
        <v>283</v>
      </c>
      <c r="C10" s="61"/>
      <c r="D10" s="61"/>
      <c r="E10" s="61"/>
      <c r="F10" s="61"/>
      <c r="G10" s="62"/>
      <c r="H10" s="63"/>
      <c r="I10" s="64"/>
      <c r="J10" s="64"/>
      <c r="L10" s="31"/>
    </row>
    <row r="11" spans="1:16" s="15" customFormat="1" ht="17.100000000000001" customHeight="1">
      <c r="B11" s="65" t="s">
        <v>131</v>
      </c>
      <c r="C11" s="66"/>
      <c r="D11" s="66"/>
      <c r="E11" s="66"/>
      <c r="F11" s="66"/>
      <c r="G11" s="67"/>
      <c r="H11" s="18"/>
      <c r="I11" s="68"/>
      <c r="J11" s="124"/>
      <c r="L11" s="31"/>
    </row>
    <row r="12" spans="1:16" ht="20.100000000000001" customHeight="1">
      <c r="A12" s="6"/>
      <c r="B12" s="48">
        <v>1</v>
      </c>
      <c r="C12" s="48" t="s">
        <v>204</v>
      </c>
      <c r="D12" s="120" t="s">
        <v>277</v>
      </c>
      <c r="E12" s="48" t="s">
        <v>157</v>
      </c>
      <c r="F12" s="48" t="s">
        <v>205</v>
      </c>
      <c r="G12" s="122">
        <v>42543</v>
      </c>
      <c r="H12" s="95">
        <v>2871936</v>
      </c>
      <c r="I12" s="78">
        <v>119664</v>
      </c>
      <c r="J12" s="78">
        <v>118000</v>
      </c>
      <c r="L12" s="54"/>
    </row>
    <row r="13" spans="1:16" s="6" customFormat="1" ht="20.100000000000001" customHeight="1">
      <c r="B13" s="23">
        <v>2</v>
      </c>
      <c r="C13" s="26" t="s">
        <v>132</v>
      </c>
      <c r="D13" s="112" t="s">
        <v>208</v>
      </c>
      <c r="E13" s="26" t="s">
        <v>133</v>
      </c>
      <c r="F13" s="26" t="s">
        <v>134</v>
      </c>
      <c r="G13" s="69">
        <v>41981</v>
      </c>
      <c r="H13" s="70">
        <v>998130</v>
      </c>
      <c r="I13" s="71">
        <v>142590</v>
      </c>
      <c r="J13" s="71" t="s">
        <v>281</v>
      </c>
      <c r="L13" s="31"/>
    </row>
    <row r="14" spans="1:16" s="6" customFormat="1" ht="20.100000000000001" customHeight="1">
      <c r="B14" s="48">
        <v>3</v>
      </c>
      <c r="C14" s="48" t="s">
        <v>202</v>
      </c>
      <c r="D14" s="120" t="s">
        <v>276</v>
      </c>
      <c r="E14" s="48" t="s">
        <v>50</v>
      </c>
      <c r="F14" s="48" t="s">
        <v>203</v>
      </c>
      <c r="G14" s="122">
        <v>42540</v>
      </c>
      <c r="H14" s="95">
        <v>2820096</v>
      </c>
      <c r="I14" s="78">
        <v>117504</v>
      </c>
      <c r="J14" s="78">
        <v>108000</v>
      </c>
      <c r="L14" s="43"/>
    </row>
    <row r="15" spans="1:16" s="6" customFormat="1" ht="20.100000000000001" customHeight="1">
      <c r="B15" s="48">
        <v>4</v>
      </c>
      <c r="C15" s="26" t="s">
        <v>135</v>
      </c>
      <c r="D15" s="112" t="s">
        <v>209</v>
      </c>
      <c r="E15" s="26" t="s">
        <v>136</v>
      </c>
      <c r="F15" s="26" t="s">
        <v>137</v>
      </c>
      <c r="G15" s="69">
        <v>42496</v>
      </c>
      <c r="H15" s="70">
        <v>4662000</v>
      </c>
      <c r="I15" s="71">
        <v>194250</v>
      </c>
      <c r="J15" s="71">
        <v>185000</v>
      </c>
      <c r="L15" s="31"/>
    </row>
    <row r="16" spans="1:16" s="6" customFormat="1" ht="20.100000000000001" customHeight="1">
      <c r="B16" s="23">
        <v>5</v>
      </c>
      <c r="C16" s="26" t="s">
        <v>138</v>
      </c>
      <c r="D16" s="112" t="s">
        <v>209</v>
      </c>
      <c r="E16" s="26" t="s">
        <v>136</v>
      </c>
      <c r="F16" s="26" t="s">
        <v>137</v>
      </c>
      <c r="G16" s="69">
        <v>42496</v>
      </c>
      <c r="H16" s="70">
        <v>4944240</v>
      </c>
      <c r="I16" s="71">
        <v>206010</v>
      </c>
      <c r="J16" s="71">
        <v>196200</v>
      </c>
      <c r="L16" s="61"/>
    </row>
    <row r="17" spans="1:12" s="6" customFormat="1" ht="20.100000000000001" customHeight="1">
      <c r="B17" s="48">
        <v>6</v>
      </c>
      <c r="C17" s="48" t="s">
        <v>200</v>
      </c>
      <c r="D17" s="120" t="s">
        <v>235</v>
      </c>
      <c r="E17" s="48" t="s">
        <v>157</v>
      </c>
      <c r="F17" s="48" t="s">
        <v>201</v>
      </c>
      <c r="G17" s="122">
        <v>42905</v>
      </c>
      <c r="H17" s="95">
        <v>5987520</v>
      </c>
      <c r="I17" s="78">
        <v>166320</v>
      </c>
      <c r="J17" s="78">
        <v>154000</v>
      </c>
      <c r="L17" s="43"/>
    </row>
    <row r="18" spans="1:12" s="6" customFormat="1" ht="20.100000000000001" customHeight="1">
      <c r="B18" s="48">
        <v>7</v>
      </c>
      <c r="C18" s="23" t="s">
        <v>148</v>
      </c>
      <c r="D18" s="113" t="s">
        <v>213</v>
      </c>
      <c r="E18" s="23" t="s">
        <v>136</v>
      </c>
      <c r="F18" s="23" t="s">
        <v>149</v>
      </c>
      <c r="G18" s="69">
        <v>42709</v>
      </c>
      <c r="H18" s="70">
        <v>4120830</v>
      </c>
      <c r="I18" s="73">
        <v>132930</v>
      </c>
      <c r="J18" s="73">
        <v>126600</v>
      </c>
      <c r="L18" s="61"/>
    </row>
    <row r="19" spans="1:12" s="6" customFormat="1" ht="20.100000000000001" customHeight="1">
      <c r="B19" s="23">
        <v>8</v>
      </c>
      <c r="C19" s="23" t="s">
        <v>152</v>
      </c>
      <c r="D19" s="113" t="s">
        <v>215</v>
      </c>
      <c r="E19" s="23" t="s">
        <v>147</v>
      </c>
      <c r="F19" s="23" t="s">
        <v>141</v>
      </c>
      <c r="G19" s="69">
        <v>43085</v>
      </c>
      <c r="H19" s="70">
        <v>7789824</v>
      </c>
      <c r="I19" s="73">
        <v>243432</v>
      </c>
      <c r="J19" s="73">
        <v>525000</v>
      </c>
      <c r="L19" s="31"/>
    </row>
    <row r="20" spans="1:12" s="6" customFormat="1" ht="20.100000000000001" customHeight="1">
      <c r="B20" s="48">
        <v>9</v>
      </c>
      <c r="C20" s="23" t="s">
        <v>150</v>
      </c>
      <c r="D20" s="113" t="s">
        <v>214</v>
      </c>
      <c r="E20" s="23" t="s">
        <v>151</v>
      </c>
      <c r="F20" s="23" t="s">
        <v>141</v>
      </c>
      <c r="G20" s="69">
        <v>43084</v>
      </c>
      <c r="H20" s="70">
        <v>7347456</v>
      </c>
      <c r="I20" s="73">
        <v>229608</v>
      </c>
      <c r="J20" s="73">
        <v>212600</v>
      </c>
      <c r="L20" s="61"/>
    </row>
    <row r="21" spans="1:12" s="6" customFormat="1" ht="20.100000000000001" customHeight="1">
      <c r="B21" s="48">
        <v>10</v>
      </c>
      <c r="C21" s="26" t="s">
        <v>139</v>
      </c>
      <c r="D21" s="112" t="s">
        <v>210</v>
      </c>
      <c r="E21" s="26" t="s">
        <v>140</v>
      </c>
      <c r="F21" s="26" t="s">
        <v>141</v>
      </c>
      <c r="G21" s="69">
        <v>42922</v>
      </c>
      <c r="H21" s="70">
        <v>7158060</v>
      </c>
      <c r="I21" s="71">
        <v>188370</v>
      </c>
      <c r="J21" s="71">
        <v>179400</v>
      </c>
      <c r="L21" s="31"/>
    </row>
    <row r="22" spans="1:12" s="6" customFormat="1" ht="20.100000000000001" customHeight="1">
      <c r="B22" s="23">
        <v>11</v>
      </c>
      <c r="C22" s="23" t="s">
        <v>146</v>
      </c>
      <c r="D22" s="113" t="s">
        <v>212</v>
      </c>
      <c r="E22" s="23" t="s">
        <v>147</v>
      </c>
      <c r="F22" s="23" t="s">
        <v>141</v>
      </c>
      <c r="G22" s="69">
        <v>43045</v>
      </c>
      <c r="H22" s="70">
        <v>9569700</v>
      </c>
      <c r="I22" s="73">
        <v>227850</v>
      </c>
      <c r="J22" s="73">
        <v>217000</v>
      </c>
      <c r="L22" s="61"/>
    </row>
    <row r="23" spans="1:12" s="6" customFormat="1" ht="20.100000000000001" customHeight="1">
      <c r="A23" s="27"/>
      <c r="B23" s="48">
        <v>12</v>
      </c>
      <c r="C23" s="23" t="s">
        <v>142</v>
      </c>
      <c r="D23" s="113" t="s">
        <v>211</v>
      </c>
      <c r="E23" s="23" t="s">
        <v>143</v>
      </c>
      <c r="F23" s="23" t="s">
        <v>144</v>
      </c>
      <c r="G23" s="69">
        <v>42922</v>
      </c>
      <c r="H23" s="71">
        <v>8897700</v>
      </c>
      <c r="I23" s="72">
        <v>234150</v>
      </c>
      <c r="J23" s="72">
        <v>1500000</v>
      </c>
      <c r="K23" s="6" t="s">
        <v>284</v>
      </c>
      <c r="L23" s="61"/>
    </row>
    <row r="24" spans="1:12" s="6" customFormat="1" ht="20.100000000000001" customHeight="1">
      <c r="B24" s="48">
        <v>13</v>
      </c>
      <c r="C24" s="26" t="s">
        <v>145</v>
      </c>
      <c r="D24" s="112" t="s">
        <v>211</v>
      </c>
      <c r="E24" s="26" t="s">
        <v>143</v>
      </c>
      <c r="F24" s="26" t="s">
        <v>144</v>
      </c>
      <c r="G24" s="69">
        <v>42922</v>
      </c>
      <c r="H24" s="70">
        <v>8897700</v>
      </c>
      <c r="I24" s="71">
        <v>234150</v>
      </c>
      <c r="J24" s="71">
        <v>1500000</v>
      </c>
      <c r="K24" s="6" t="s">
        <v>284</v>
      </c>
      <c r="L24" s="61"/>
    </row>
    <row r="25" spans="1:12" s="6" customFormat="1" ht="20.100000000000001" customHeight="1">
      <c r="B25" s="74" t="s">
        <v>153</v>
      </c>
      <c r="C25" s="61"/>
      <c r="D25" s="114"/>
      <c r="E25" s="61"/>
      <c r="F25" s="61"/>
      <c r="G25" s="62"/>
      <c r="H25" s="75"/>
      <c r="I25" s="76"/>
      <c r="J25" s="125"/>
      <c r="L25" s="31"/>
    </row>
    <row r="26" spans="1:12" s="6" customFormat="1" ht="20.100000000000001" customHeight="1">
      <c r="B26" s="23">
        <v>1</v>
      </c>
      <c r="C26" s="26" t="s">
        <v>154</v>
      </c>
      <c r="D26" s="112" t="s">
        <v>216</v>
      </c>
      <c r="E26" s="26" t="s">
        <v>50</v>
      </c>
      <c r="F26" s="26" t="s">
        <v>141</v>
      </c>
      <c r="G26" s="69">
        <v>41818</v>
      </c>
      <c r="H26" s="70">
        <v>180075</v>
      </c>
      <c r="I26" s="71">
        <v>180075</v>
      </c>
      <c r="J26" s="71">
        <v>500000</v>
      </c>
      <c r="L26" s="61"/>
    </row>
    <row r="27" spans="1:12" s="6" customFormat="1" ht="20.100000000000001" customHeight="1">
      <c r="B27" s="74" t="s">
        <v>155</v>
      </c>
      <c r="C27" s="31"/>
      <c r="D27" s="115"/>
      <c r="E27" s="31"/>
      <c r="F27" s="31"/>
      <c r="G27" s="77"/>
      <c r="H27" s="75"/>
      <c r="I27" s="76"/>
      <c r="J27" s="124"/>
      <c r="L27" s="61"/>
    </row>
    <row r="28" spans="1:12" s="6" customFormat="1" ht="20.100000000000001" customHeight="1">
      <c r="B28" s="23">
        <v>1</v>
      </c>
      <c r="C28" s="23" t="s">
        <v>156</v>
      </c>
      <c r="D28" s="113" t="s">
        <v>217</v>
      </c>
      <c r="E28" s="23" t="s">
        <v>157</v>
      </c>
      <c r="F28" s="23" t="s">
        <v>158</v>
      </c>
      <c r="G28" s="69">
        <v>41938</v>
      </c>
      <c r="H28" s="70">
        <v>331800</v>
      </c>
      <c r="I28" s="73">
        <v>51450</v>
      </c>
      <c r="J28" s="73">
        <v>120000</v>
      </c>
      <c r="L28" s="61"/>
    </row>
    <row r="29" spans="1:12" s="6" customFormat="1" ht="20.100000000000001" customHeight="1">
      <c r="B29" s="23">
        <v>2</v>
      </c>
      <c r="C29" s="23" t="s">
        <v>159</v>
      </c>
      <c r="D29" s="113" t="s">
        <v>218</v>
      </c>
      <c r="E29" s="23" t="s">
        <v>157</v>
      </c>
      <c r="F29" s="23" t="s">
        <v>160</v>
      </c>
      <c r="G29" s="69">
        <v>42181</v>
      </c>
      <c r="H29" s="70">
        <v>341460</v>
      </c>
      <c r="I29" s="73">
        <v>28455</v>
      </c>
      <c r="J29" s="73">
        <v>95000</v>
      </c>
      <c r="L29" s="61"/>
    </row>
    <row r="30" spans="1:12" s="6" customFormat="1" ht="20.100000000000001" customHeight="1">
      <c r="B30" s="23">
        <v>3</v>
      </c>
      <c r="C30" s="26" t="s">
        <v>164</v>
      </c>
      <c r="D30" s="112" t="s">
        <v>221</v>
      </c>
      <c r="E30" s="26" t="s">
        <v>84</v>
      </c>
      <c r="F30" s="23" t="s">
        <v>162</v>
      </c>
      <c r="G30" s="69">
        <v>42183</v>
      </c>
      <c r="H30" s="70">
        <v>393120</v>
      </c>
      <c r="I30" s="71">
        <v>32760</v>
      </c>
      <c r="J30" s="71">
        <v>100000</v>
      </c>
      <c r="L30" s="31"/>
    </row>
    <row r="31" spans="1:12" s="6" customFormat="1" ht="20.100000000000001" customHeight="1">
      <c r="B31" s="23">
        <v>4</v>
      </c>
      <c r="C31" s="23" t="s">
        <v>163</v>
      </c>
      <c r="D31" s="113" t="s">
        <v>220</v>
      </c>
      <c r="E31" s="23" t="s">
        <v>157</v>
      </c>
      <c r="F31" s="23" t="s">
        <v>162</v>
      </c>
      <c r="G31" s="69">
        <v>42183</v>
      </c>
      <c r="H31" s="70">
        <v>393120</v>
      </c>
      <c r="I31" s="73">
        <v>32760</v>
      </c>
      <c r="J31" s="73">
        <v>100000</v>
      </c>
      <c r="L31" s="31"/>
    </row>
    <row r="32" spans="1:12" s="6" customFormat="1" ht="20.100000000000001" customHeight="1">
      <c r="B32" s="23">
        <v>5</v>
      </c>
      <c r="C32" s="23" t="s">
        <v>161</v>
      </c>
      <c r="D32" s="113" t="s">
        <v>219</v>
      </c>
      <c r="E32" s="23" t="s">
        <v>157</v>
      </c>
      <c r="F32" s="23" t="s">
        <v>162</v>
      </c>
      <c r="G32" s="69">
        <v>42183</v>
      </c>
      <c r="H32" s="70">
        <v>452340</v>
      </c>
      <c r="I32" s="73">
        <v>37695</v>
      </c>
      <c r="J32" s="73">
        <v>130000</v>
      </c>
      <c r="L32" s="31"/>
    </row>
    <row r="33" spans="1:12" s="6" customFormat="1" ht="20.100000000000001" customHeight="1">
      <c r="B33" s="23">
        <v>6</v>
      </c>
      <c r="C33" s="23" t="s">
        <v>173</v>
      </c>
      <c r="D33" s="113" t="s">
        <v>226</v>
      </c>
      <c r="E33" s="23" t="s">
        <v>50</v>
      </c>
      <c r="F33" s="23" t="s">
        <v>141</v>
      </c>
      <c r="G33" s="69">
        <v>42285</v>
      </c>
      <c r="H33" s="70">
        <v>1088640</v>
      </c>
      <c r="I33" s="73">
        <v>68040</v>
      </c>
      <c r="J33" s="73" t="s">
        <v>281</v>
      </c>
      <c r="L33" s="61"/>
    </row>
    <row r="34" spans="1:12" s="6" customFormat="1" ht="20.100000000000001" customHeight="1">
      <c r="B34" s="23">
        <v>7</v>
      </c>
      <c r="C34" s="26" t="s">
        <v>165</v>
      </c>
      <c r="D34" s="112" t="s">
        <v>222</v>
      </c>
      <c r="E34" s="26" t="s">
        <v>157</v>
      </c>
      <c r="F34" s="26" t="s">
        <v>162</v>
      </c>
      <c r="G34" s="69">
        <v>42183</v>
      </c>
      <c r="H34" s="70">
        <v>452340</v>
      </c>
      <c r="I34" s="71">
        <v>37695</v>
      </c>
      <c r="J34" s="71">
        <v>130000</v>
      </c>
      <c r="L34" s="31"/>
    </row>
    <row r="35" spans="1:12" s="6" customFormat="1" ht="20.100000000000001" customHeight="1">
      <c r="B35" s="23">
        <v>8</v>
      </c>
      <c r="C35" s="26" t="s">
        <v>170</v>
      </c>
      <c r="D35" s="112" t="s">
        <v>225</v>
      </c>
      <c r="E35" s="26" t="s">
        <v>171</v>
      </c>
      <c r="F35" s="26" t="s">
        <v>172</v>
      </c>
      <c r="G35" s="69">
        <v>42270</v>
      </c>
      <c r="H35" s="70">
        <v>1058400</v>
      </c>
      <c r="I35" s="71">
        <v>70560</v>
      </c>
      <c r="J35" s="71">
        <v>247000</v>
      </c>
      <c r="L35" s="61"/>
    </row>
    <row r="36" spans="1:12" ht="20.100000000000001" customHeight="1">
      <c r="A36" s="6"/>
      <c r="B36" s="23">
        <v>9</v>
      </c>
      <c r="C36" s="48" t="s">
        <v>206</v>
      </c>
      <c r="D36" s="120" t="s">
        <v>278</v>
      </c>
      <c r="E36" s="48" t="s">
        <v>157</v>
      </c>
      <c r="F36" s="48" t="s">
        <v>201</v>
      </c>
      <c r="G36" s="122">
        <v>42908</v>
      </c>
      <c r="H36" s="95">
        <v>6602400</v>
      </c>
      <c r="I36" s="70">
        <v>183400</v>
      </c>
      <c r="J36" s="70">
        <v>200000</v>
      </c>
    </row>
    <row r="37" spans="1:12" s="6" customFormat="1" ht="20.100000000000001" customHeight="1">
      <c r="B37" s="23">
        <v>10</v>
      </c>
      <c r="C37" s="26" t="s">
        <v>166</v>
      </c>
      <c r="D37" s="112" t="s">
        <v>223</v>
      </c>
      <c r="E37" s="26" t="s">
        <v>167</v>
      </c>
      <c r="F37" s="26" t="s">
        <v>168</v>
      </c>
      <c r="G37" s="69">
        <v>42270</v>
      </c>
      <c r="H37" s="70">
        <v>1316700</v>
      </c>
      <c r="I37" s="71">
        <v>87780</v>
      </c>
      <c r="J37" s="71">
        <v>300000</v>
      </c>
      <c r="L37" s="31"/>
    </row>
    <row r="38" spans="1:12" s="6" customFormat="1" ht="20.100000000000001" customHeight="1">
      <c r="B38" s="23">
        <v>11</v>
      </c>
      <c r="C38" s="26" t="s">
        <v>169</v>
      </c>
      <c r="D38" s="112" t="s">
        <v>224</v>
      </c>
      <c r="E38" s="26" t="s">
        <v>167</v>
      </c>
      <c r="F38" s="26" t="s">
        <v>168</v>
      </c>
      <c r="G38" s="69">
        <v>42270</v>
      </c>
      <c r="H38" s="70">
        <v>1226925</v>
      </c>
      <c r="I38" s="71">
        <v>81795</v>
      </c>
      <c r="J38" s="71">
        <v>285000</v>
      </c>
      <c r="L38" s="61"/>
    </row>
    <row r="39" spans="1:12" s="6" customFormat="1" ht="20.100000000000001" customHeight="1">
      <c r="B39" s="23">
        <v>12</v>
      </c>
      <c r="C39" s="49" t="s">
        <v>179</v>
      </c>
      <c r="D39" s="116" t="s">
        <v>230</v>
      </c>
      <c r="E39" s="49" t="s">
        <v>167</v>
      </c>
      <c r="F39" s="49" t="s">
        <v>141</v>
      </c>
      <c r="G39" s="69">
        <v>42489</v>
      </c>
      <c r="H39" s="78">
        <v>2116800</v>
      </c>
      <c r="I39" s="78">
        <v>86400</v>
      </c>
      <c r="J39" s="78">
        <v>200000</v>
      </c>
      <c r="L39" s="81"/>
    </row>
    <row r="40" spans="1:12" s="6" customFormat="1" ht="20.100000000000001" customHeight="1">
      <c r="A40" s="27"/>
      <c r="B40" s="23">
        <v>13</v>
      </c>
      <c r="C40" s="23" t="s">
        <v>174</v>
      </c>
      <c r="D40" s="113" t="s">
        <v>227</v>
      </c>
      <c r="E40" s="23" t="s">
        <v>167</v>
      </c>
      <c r="F40" s="23" t="s">
        <v>141</v>
      </c>
      <c r="G40" s="69">
        <v>42547</v>
      </c>
      <c r="H40" s="70">
        <v>4931640</v>
      </c>
      <c r="I40" s="73">
        <v>205485</v>
      </c>
      <c r="J40" s="73">
        <v>195700</v>
      </c>
      <c r="L40" s="61"/>
    </row>
    <row r="41" spans="1:12" s="6" customFormat="1" ht="20.100000000000001" customHeight="1">
      <c r="B41" s="23">
        <v>14</v>
      </c>
      <c r="C41" s="23" t="s">
        <v>175</v>
      </c>
      <c r="D41" s="113" t="s">
        <v>228</v>
      </c>
      <c r="E41" s="23" t="s">
        <v>176</v>
      </c>
      <c r="F41" s="23" t="s">
        <v>177</v>
      </c>
      <c r="G41" s="69">
        <v>42730</v>
      </c>
      <c r="H41" s="70">
        <v>5123520</v>
      </c>
      <c r="I41" s="73">
        <v>165024</v>
      </c>
      <c r="J41" s="73">
        <v>160000</v>
      </c>
      <c r="L41" s="108"/>
    </row>
    <row r="42" spans="1:12" s="6" customFormat="1" ht="20.100000000000001" customHeight="1">
      <c r="B42" s="23">
        <v>15</v>
      </c>
      <c r="C42" s="23" t="s">
        <v>178</v>
      </c>
      <c r="D42" s="113" t="s">
        <v>229</v>
      </c>
      <c r="E42" s="23" t="s">
        <v>167</v>
      </c>
      <c r="F42" s="23" t="s">
        <v>141</v>
      </c>
      <c r="G42" s="69">
        <v>42782</v>
      </c>
      <c r="H42" s="70">
        <v>7637328</v>
      </c>
      <c r="I42" s="73">
        <v>230904</v>
      </c>
      <c r="J42" s="73">
        <v>230000</v>
      </c>
      <c r="L42" s="61"/>
    </row>
    <row r="43" spans="1:12" s="6" customFormat="1" ht="20.100000000000001" customHeight="1">
      <c r="B43" s="23">
        <v>16</v>
      </c>
      <c r="C43" s="23" t="s">
        <v>180</v>
      </c>
      <c r="D43" s="113" t="s">
        <v>229</v>
      </c>
      <c r="E43" s="23" t="s">
        <v>167</v>
      </c>
      <c r="F43" s="23" t="s">
        <v>141</v>
      </c>
      <c r="G43" s="69">
        <v>42489</v>
      </c>
      <c r="H43" s="70">
        <v>3150360</v>
      </c>
      <c r="I43" s="73">
        <v>133380</v>
      </c>
      <c r="J43" s="73">
        <v>200000</v>
      </c>
      <c r="L43" s="85"/>
    </row>
    <row r="44" spans="1:12" s="6" customFormat="1" ht="20.100000000000001" customHeight="1">
      <c r="A44" s="80"/>
      <c r="B44" s="139" t="s">
        <v>181</v>
      </c>
      <c r="C44" s="140"/>
      <c r="D44" s="141"/>
      <c r="E44" s="142"/>
      <c r="F44" s="143"/>
      <c r="G44" s="144"/>
      <c r="H44" s="145"/>
      <c r="I44" s="146"/>
      <c r="J44" s="146"/>
      <c r="L44" s="81"/>
    </row>
    <row r="45" spans="1:12" s="6" customFormat="1" ht="20.100000000000001" customHeight="1">
      <c r="A45" s="80"/>
      <c r="B45" s="79" t="s">
        <v>182</v>
      </c>
      <c r="C45" s="79" t="s">
        <v>183</v>
      </c>
      <c r="D45" s="117" t="s">
        <v>228</v>
      </c>
      <c r="E45" s="82" t="s">
        <v>167</v>
      </c>
      <c r="F45" s="83" t="s">
        <v>184</v>
      </c>
      <c r="G45" s="69" t="s">
        <v>185</v>
      </c>
      <c r="H45" s="84">
        <v>7499520</v>
      </c>
      <c r="I45" s="84">
        <v>234360</v>
      </c>
      <c r="J45" s="84">
        <v>217000</v>
      </c>
      <c r="L45" s="89"/>
    </row>
    <row r="46" spans="1:12" s="6" customFormat="1" ht="19.5" customHeight="1">
      <c r="A46" s="80"/>
      <c r="B46" s="85"/>
      <c r="C46" s="81"/>
      <c r="D46" s="118"/>
      <c r="E46" s="77"/>
      <c r="F46" s="86"/>
      <c r="G46" s="87"/>
      <c r="H46" s="88"/>
      <c r="I46" s="86"/>
      <c r="J46" s="86"/>
      <c r="L46" s="89"/>
    </row>
    <row r="47" spans="1:12" s="6" customFormat="1" ht="20.100000000000001" customHeight="1">
      <c r="B47" s="111" t="s">
        <v>282</v>
      </c>
      <c r="C47" s="89"/>
      <c r="D47" s="119"/>
      <c r="E47" s="89"/>
      <c r="F47" s="89"/>
      <c r="G47" s="90"/>
      <c r="H47" s="88"/>
      <c r="I47" s="18"/>
      <c r="J47" s="18"/>
      <c r="L47" s="89"/>
    </row>
    <row r="48" spans="1:12" s="6" customFormat="1" ht="20.100000000000001" customHeight="1">
      <c r="B48" s="91" t="s">
        <v>186</v>
      </c>
      <c r="C48" s="46"/>
      <c r="D48" s="119"/>
      <c r="E48" s="46"/>
      <c r="F48" s="46"/>
      <c r="G48" s="92"/>
      <c r="H48" s="10"/>
      <c r="I48" s="91"/>
      <c r="J48" s="126"/>
      <c r="L48" s="89"/>
    </row>
    <row r="49" spans="1:12" s="6" customFormat="1" ht="20.100000000000001" customHeight="1">
      <c r="B49" s="48">
        <v>1</v>
      </c>
      <c r="C49" s="48" t="s">
        <v>187</v>
      </c>
      <c r="D49" s="120" t="s">
        <v>231</v>
      </c>
      <c r="E49" s="48" t="s">
        <v>171</v>
      </c>
      <c r="F49" s="93" t="s">
        <v>188</v>
      </c>
      <c r="G49" s="94">
        <v>43397</v>
      </c>
      <c r="H49" s="95">
        <v>10990875</v>
      </c>
      <c r="I49" s="78">
        <v>207375</v>
      </c>
      <c r="J49" s="78">
        <v>1057000</v>
      </c>
      <c r="L49" s="89"/>
    </row>
    <row r="50" spans="1:12" s="6" customFormat="1" ht="20.100000000000001" customHeight="1">
      <c r="B50" s="48">
        <v>2</v>
      </c>
      <c r="C50" s="48" t="s">
        <v>189</v>
      </c>
      <c r="D50" s="120" t="s">
        <v>231</v>
      </c>
      <c r="E50" s="48" t="s">
        <v>171</v>
      </c>
      <c r="F50" s="93" t="s">
        <v>188</v>
      </c>
      <c r="G50" s="94">
        <v>43397</v>
      </c>
      <c r="H50" s="95">
        <v>10990875</v>
      </c>
      <c r="I50" s="78">
        <v>207375</v>
      </c>
      <c r="J50" s="78">
        <v>1057000</v>
      </c>
      <c r="L50" s="89"/>
    </row>
    <row r="51" spans="1:12" s="6" customFormat="1" ht="20.100000000000001" customHeight="1">
      <c r="B51" s="48">
        <v>3</v>
      </c>
      <c r="C51" s="48" t="s">
        <v>190</v>
      </c>
      <c r="D51" s="120" t="s">
        <v>231</v>
      </c>
      <c r="E51" s="48" t="s">
        <v>171</v>
      </c>
      <c r="F51" s="93" t="s">
        <v>188</v>
      </c>
      <c r="G51" s="94">
        <v>43397</v>
      </c>
      <c r="H51" s="95">
        <v>10990875</v>
      </c>
      <c r="I51" s="78">
        <v>207375</v>
      </c>
      <c r="J51" s="78">
        <v>1057000</v>
      </c>
      <c r="L51" s="89"/>
    </row>
    <row r="52" spans="1:12" s="6" customFormat="1" ht="20.100000000000001" customHeight="1">
      <c r="B52" s="48">
        <v>4</v>
      </c>
      <c r="C52" s="48" t="s">
        <v>191</v>
      </c>
      <c r="D52" s="120" t="s">
        <v>231</v>
      </c>
      <c r="E52" s="48" t="s">
        <v>176</v>
      </c>
      <c r="F52" s="93" t="s">
        <v>188</v>
      </c>
      <c r="G52" s="94">
        <v>43401</v>
      </c>
      <c r="H52" s="95">
        <v>10990875</v>
      </c>
      <c r="I52" s="78">
        <v>207375</v>
      </c>
      <c r="J52" s="78">
        <v>1057000</v>
      </c>
      <c r="L52" s="89"/>
    </row>
    <row r="53" spans="1:12" s="6" customFormat="1" ht="20.100000000000001" customHeight="1">
      <c r="B53" s="48">
        <v>5</v>
      </c>
      <c r="C53" s="48" t="s">
        <v>192</v>
      </c>
      <c r="D53" s="120" t="s">
        <v>232</v>
      </c>
      <c r="E53" s="48" t="s">
        <v>171</v>
      </c>
      <c r="F53" s="93" t="s">
        <v>188</v>
      </c>
      <c r="G53" s="94">
        <v>43423</v>
      </c>
      <c r="H53" s="95">
        <v>11198250</v>
      </c>
      <c r="I53" s="78">
        <v>207375</v>
      </c>
      <c r="J53" s="78">
        <v>1057000</v>
      </c>
      <c r="L53" s="89"/>
    </row>
    <row r="54" spans="1:12" s="6" customFormat="1" ht="20.100000000000001" customHeight="1">
      <c r="B54" s="48">
        <v>6</v>
      </c>
      <c r="C54" s="48" t="s">
        <v>193</v>
      </c>
      <c r="D54" s="120" t="s">
        <v>232</v>
      </c>
      <c r="E54" s="48" t="s">
        <v>171</v>
      </c>
      <c r="F54" s="93" t="s">
        <v>188</v>
      </c>
      <c r="G54" s="94">
        <v>43423</v>
      </c>
      <c r="H54" s="95">
        <v>11198250</v>
      </c>
      <c r="I54" s="78">
        <v>207375</v>
      </c>
      <c r="J54" s="78">
        <v>1057000</v>
      </c>
      <c r="L54" s="89"/>
    </row>
    <row r="55" spans="1:12" s="6" customFormat="1" ht="20.100000000000001" customHeight="1">
      <c r="B55" s="48">
        <v>7</v>
      </c>
      <c r="C55" s="48" t="s">
        <v>194</v>
      </c>
      <c r="D55" s="120" t="s">
        <v>232</v>
      </c>
      <c r="E55" s="48" t="s">
        <v>171</v>
      </c>
      <c r="F55" s="93" t="s">
        <v>188</v>
      </c>
      <c r="G55" s="94">
        <v>43423</v>
      </c>
      <c r="H55" s="95">
        <v>11198250</v>
      </c>
      <c r="I55" s="78">
        <v>207375</v>
      </c>
      <c r="J55" s="78">
        <v>1057000</v>
      </c>
      <c r="L55" s="89"/>
    </row>
    <row r="56" spans="1:12" s="6" customFormat="1" ht="20.100000000000001" customHeight="1">
      <c r="B56" s="48">
        <v>8</v>
      </c>
      <c r="C56" s="48" t="s">
        <v>195</v>
      </c>
      <c r="D56" s="120" t="s">
        <v>232</v>
      </c>
      <c r="E56" s="48" t="s">
        <v>171</v>
      </c>
      <c r="F56" s="93" t="s">
        <v>188</v>
      </c>
      <c r="G56" s="94">
        <v>43423</v>
      </c>
      <c r="H56" s="95">
        <v>11198250</v>
      </c>
      <c r="I56" s="78">
        <v>207375</v>
      </c>
      <c r="J56" s="78">
        <v>1057000</v>
      </c>
      <c r="L56" s="89"/>
    </row>
    <row r="57" spans="1:12" s="6" customFormat="1" ht="20.100000000000001" customHeight="1">
      <c r="B57" s="48">
        <v>9</v>
      </c>
      <c r="C57" s="48" t="s">
        <v>196</v>
      </c>
      <c r="D57" s="120" t="s">
        <v>232</v>
      </c>
      <c r="E57" s="48" t="s">
        <v>176</v>
      </c>
      <c r="F57" s="93" t="s">
        <v>188</v>
      </c>
      <c r="G57" s="94">
        <v>43430</v>
      </c>
      <c r="H57" s="95">
        <v>11198250</v>
      </c>
      <c r="I57" s="78">
        <v>207375</v>
      </c>
      <c r="J57" s="78">
        <v>1057000</v>
      </c>
      <c r="L57" s="89"/>
    </row>
    <row r="58" spans="1:12" s="6" customFormat="1" ht="20.100000000000001" customHeight="1">
      <c r="B58" s="48">
        <v>10</v>
      </c>
      <c r="C58" s="48" t="s">
        <v>197</v>
      </c>
      <c r="D58" s="120" t="s">
        <v>233</v>
      </c>
      <c r="E58" s="48" t="s">
        <v>171</v>
      </c>
      <c r="F58" s="93" t="s">
        <v>188</v>
      </c>
      <c r="G58" s="94">
        <v>43437</v>
      </c>
      <c r="H58" s="95">
        <v>11405625</v>
      </c>
      <c r="I58" s="78">
        <v>207375</v>
      </c>
      <c r="J58" s="78">
        <v>1057000</v>
      </c>
      <c r="L58" s="109"/>
    </row>
    <row r="59" spans="1:12" s="6" customFormat="1" ht="20.100000000000001" customHeight="1">
      <c r="B59" s="97" t="s">
        <v>131</v>
      </c>
      <c r="C59" s="46"/>
      <c r="D59" s="119"/>
      <c r="E59" s="46"/>
      <c r="F59" s="46"/>
      <c r="G59" s="92"/>
      <c r="H59" s="10"/>
      <c r="I59" s="98"/>
      <c r="J59" s="127"/>
      <c r="L59" s="89"/>
    </row>
    <row r="60" spans="1:12" s="6" customFormat="1" ht="20.100000000000001" customHeight="1">
      <c r="B60" s="48">
        <v>1</v>
      </c>
      <c r="C60" s="96" t="s">
        <v>198</v>
      </c>
      <c r="D60" s="121" t="s">
        <v>234</v>
      </c>
      <c r="E60" s="99" t="s">
        <v>75</v>
      </c>
      <c r="F60" s="100" t="s">
        <v>107</v>
      </c>
      <c r="G60" s="94">
        <v>43274</v>
      </c>
      <c r="H60" s="101">
        <v>9652020</v>
      </c>
      <c r="I60" s="102">
        <v>196980</v>
      </c>
      <c r="J60" s="102">
        <v>1100000</v>
      </c>
      <c r="K60" s="6" t="s">
        <v>284</v>
      </c>
      <c r="L60" s="109"/>
    </row>
    <row r="61" spans="1:12" s="6" customFormat="1" ht="20.100000000000001" customHeight="1">
      <c r="B61" s="97" t="s">
        <v>155</v>
      </c>
      <c r="C61" s="46"/>
      <c r="D61" s="119"/>
      <c r="E61" s="46"/>
      <c r="F61" s="46"/>
      <c r="G61" s="92"/>
      <c r="H61" s="103"/>
      <c r="I61" s="98"/>
      <c r="J61" s="127"/>
      <c r="L61" s="43"/>
    </row>
    <row r="62" spans="1:12" s="6" customFormat="1" ht="20.100000000000001" customHeight="1">
      <c r="B62" s="48">
        <v>1</v>
      </c>
      <c r="C62" s="96" t="s">
        <v>199</v>
      </c>
      <c r="D62" s="121" t="s">
        <v>221</v>
      </c>
      <c r="E62" s="100" t="s">
        <v>75</v>
      </c>
      <c r="F62" s="104" t="s">
        <v>107</v>
      </c>
      <c r="G62" s="94">
        <v>42499</v>
      </c>
      <c r="H62" s="102">
        <v>4552275</v>
      </c>
      <c r="I62" s="102">
        <v>197925</v>
      </c>
      <c r="J62" s="102">
        <v>600000</v>
      </c>
      <c r="L62" s="43"/>
    </row>
    <row r="63" spans="1:12" s="6" customFormat="1" ht="20.100000000000001" customHeight="1">
      <c r="C63" s="46"/>
      <c r="D63" s="119"/>
      <c r="E63" s="46"/>
      <c r="F63" s="46"/>
      <c r="G63" s="92"/>
      <c r="H63" s="10"/>
      <c r="I63" s="105"/>
      <c r="J63" s="105"/>
      <c r="L63" s="43"/>
    </row>
    <row r="64" spans="1:12" ht="20.100000000000001" customHeight="1">
      <c r="A64" s="6"/>
      <c r="B64" s="6"/>
      <c r="C64" s="46"/>
      <c r="D64" s="46"/>
      <c r="E64" s="46"/>
      <c r="F64" s="46"/>
      <c r="G64" s="92"/>
      <c r="I64" s="75"/>
      <c r="J64" s="75"/>
    </row>
    <row r="65" spans="3:6" ht="20.100000000000001" customHeight="1">
      <c r="C65" s="106"/>
      <c r="D65" s="106"/>
      <c r="E65" s="106"/>
      <c r="F65" s="106"/>
    </row>
    <row r="66" spans="3:6" ht="20.100000000000001" customHeight="1">
      <c r="C66" s="106"/>
      <c r="D66" s="106"/>
      <c r="E66" s="106"/>
      <c r="F66" s="106"/>
    </row>
    <row r="67" spans="3:6" ht="20.100000000000001" customHeight="1">
      <c r="C67" s="106"/>
      <c r="D67" s="106"/>
      <c r="E67" s="106"/>
      <c r="F67" s="106"/>
    </row>
    <row r="68" spans="3:6" ht="20.100000000000001" customHeight="1">
      <c r="C68" s="106"/>
      <c r="D68" s="106"/>
      <c r="E68" s="106"/>
      <c r="F68" s="106"/>
    </row>
    <row r="69" spans="3:6" ht="20.100000000000001" customHeight="1"/>
    <row r="70" spans="3:6" ht="20.100000000000001" customHeight="1"/>
    <row r="71" spans="3:6" ht="20.100000000000001" customHeight="1"/>
    <row r="72" spans="3:6" ht="20.100000000000001" customHeight="1"/>
    <row r="73" spans="3:6" ht="20.100000000000001" customHeight="1"/>
    <row r="74" spans="3:6" ht="20.100000000000001" customHeight="1"/>
    <row r="75" spans="3:6" ht="20.100000000000001" customHeight="1"/>
    <row r="76" spans="3:6" ht="20.100000000000001" customHeight="1"/>
    <row r="77" spans="3:6" ht="20.100000000000001" customHeight="1"/>
    <row r="78" spans="3:6" ht="20.100000000000001" customHeight="1"/>
    <row r="79" spans="3:6" ht="20.100000000000001" customHeight="1"/>
    <row r="80" spans="3:6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</sheetData>
  <mergeCells count="3">
    <mergeCell ref="D3:E3"/>
    <mergeCell ref="I5:J5"/>
    <mergeCell ref="I1:J1"/>
  </mergeCells>
  <phoneticPr fontId="2"/>
  <pageMargins left="0.54" right="0.2" top="0.54" bottom="0.84" header="0.3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5"/>
  <sheetViews>
    <sheetView topLeftCell="A10" workbookViewId="0">
      <selection activeCell="D16" sqref="D16"/>
    </sheetView>
  </sheetViews>
  <sheetFormatPr defaultRowHeight="13.5"/>
  <cols>
    <col min="1" max="1" width="1.375" customWidth="1"/>
    <col min="2" max="2" width="6.625" customWidth="1"/>
    <col min="3" max="3" width="14.625" style="1" customWidth="1"/>
    <col min="4" max="6" width="14.625" customWidth="1"/>
    <col min="7" max="7" width="15.625" style="2" customWidth="1"/>
    <col min="8" max="8" width="11.625" style="3" customWidth="1"/>
  </cols>
  <sheetData>
    <row r="1" spans="1:8">
      <c r="F1" s="182">
        <f ca="1">TODAY()</f>
        <v>41991</v>
      </c>
      <c r="G1" s="182"/>
      <c r="H1" s="182"/>
    </row>
    <row r="2" spans="1:8" ht="24.95" customHeight="1">
      <c r="A2" s="183" t="s">
        <v>0</v>
      </c>
      <c r="B2" s="183"/>
      <c r="C2" s="183"/>
      <c r="D2" s="183"/>
    </row>
    <row r="3" spans="1:8" ht="13.7" customHeight="1">
      <c r="A3" s="4"/>
      <c r="B3" s="4"/>
      <c r="C3" s="4"/>
      <c r="D3" s="123" t="s">
        <v>292</v>
      </c>
      <c r="E3" s="138" t="s">
        <v>291</v>
      </c>
    </row>
    <row r="4" spans="1:8" ht="13.7" customHeight="1">
      <c r="A4" s="4"/>
      <c r="B4" s="4"/>
      <c r="C4" s="4"/>
      <c r="D4" s="5"/>
    </row>
    <row r="5" spans="1:8" s="6" customFormat="1" ht="21.95" customHeight="1">
      <c r="C5" s="7"/>
      <c r="E5"/>
      <c r="F5" s="8" t="s">
        <v>290</v>
      </c>
      <c r="G5" s="9">
        <f>SUM(G14:G67)</f>
        <v>109250000</v>
      </c>
      <c r="H5" s="10"/>
    </row>
    <row r="6" spans="1:8" ht="13.7" customHeight="1">
      <c r="A6" s="4"/>
      <c r="B6" s="4"/>
      <c r="C6" s="4"/>
      <c r="D6" s="5"/>
    </row>
    <row r="8" spans="1:8" s="6" customFormat="1" ht="17.100000000000001" customHeight="1"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3" t="s">
        <v>6</v>
      </c>
      <c r="H8" s="14" t="s">
        <v>7</v>
      </c>
    </row>
    <row r="9" spans="1:8" s="15" customFormat="1" ht="17.100000000000001" customHeight="1">
      <c r="B9" s="184" t="s">
        <v>8</v>
      </c>
      <c r="C9" s="184"/>
      <c r="D9" s="16"/>
      <c r="E9" s="16"/>
      <c r="F9" s="16"/>
      <c r="G9" s="17"/>
      <c r="H9" s="18"/>
    </row>
    <row r="10" spans="1:8" s="6" customFormat="1" ht="20.100000000000001" customHeight="1">
      <c r="B10" s="19">
        <v>7</v>
      </c>
      <c r="C10" s="32" t="s">
        <v>23</v>
      </c>
      <c r="D10" s="29" t="s">
        <v>240</v>
      </c>
      <c r="E10" s="29" t="s">
        <v>24</v>
      </c>
      <c r="F10" s="23" t="s">
        <v>25</v>
      </c>
      <c r="G10" s="133">
        <v>800000</v>
      </c>
      <c r="H10" s="10"/>
    </row>
    <row r="11" spans="1:8" s="6" customFormat="1" ht="20.100000000000001" customHeight="1">
      <c r="B11" s="23">
        <v>10</v>
      </c>
      <c r="C11" s="34" t="s">
        <v>32</v>
      </c>
      <c r="D11" s="35" t="s">
        <v>243</v>
      </c>
      <c r="E11" s="36" t="s">
        <v>33</v>
      </c>
      <c r="F11" s="37" t="s">
        <v>34</v>
      </c>
      <c r="G11" s="133">
        <v>500000</v>
      </c>
      <c r="H11" s="10"/>
    </row>
    <row r="12" spans="1:8" s="6" customFormat="1" ht="20.100000000000001" customHeight="1">
      <c r="B12" s="19">
        <v>9</v>
      </c>
      <c r="C12" s="23" t="s">
        <v>29</v>
      </c>
      <c r="D12" s="23" t="s">
        <v>242</v>
      </c>
      <c r="E12" s="23" t="s">
        <v>30</v>
      </c>
      <c r="F12" s="33" t="s">
        <v>31</v>
      </c>
      <c r="G12" s="133">
        <v>2500000</v>
      </c>
      <c r="H12" s="10"/>
    </row>
    <row r="13" spans="1:8" s="6" customFormat="1" ht="20.100000000000001" customHeight="1">
      <c r="B13" s="23">
        <v>12</v>
      </c>
      <c r="C13" s="26" t="s">
        <v>37</v>
      </c>
      <c r="D13" s="25" t="s">
        <v>245</v>
      </c>
      <c r="E13" s="26" t="s">
        <v>38</v>
      </c>
      <c r="F13" s="25" t="s">
        <v>11</v>
      </c>
      <c r="G13" s="134">
        <v>700000</v>
      </c>
      <c r="H13" s="10"/>
    </row>
    <row r="14" spans="1:8" s="6" customFormat="1" ht="20.100000000000001" customHeight="1">
      <c r="B14" s="19">
        <v>1</v>
      </c>
      <c r="C14" s="20" t="s">
        <v>9</v>
      </c>
      <c r="D14" s="21" t="s">
        <v>236</v>
      </c>
      <c r="E14" s="22" t="s">
        <v>10</v>
      </c>
      <c r="F14" s="21" t="s">
        <v>11</v>
      </c>
      <c r="G14" s="134">
        <v>700000</v>
      </c>
      <c r="H14" s="10"/>
    </row>
    <row r="15" spans="1:8" s="6" customFormat="1" ht="20.100000000000001" customHeight="1">
      <c r="B15" s="23">
        <v>6</v>
      </c>
      <c r="C15" s="24" t="s">
        <v>22</v>
      </c>
      <c r="D15" s="25" t="s">
        <v>239</v>
      </c>
      <c r="E15" s="26" t="s">
        <v>13</v>
      </c>
      <c r="F15" s="25" t="s">
        <v>11</v>
      </c>
      <c r="G15" s="134">
        <v>700000</v>
      </c>
      <c r="H15" s="10"/>
    </row>
    <row r="16" spans="1:8" s="6" customFormat="1" ht="20.100000000000001" customHeight="1">
      <c r="B16" s="23">
        <v>2</v>
      </c>
      <c r="C16" s="24" t="s">
        <v>12</v>
      </c>
      <c r="D16" s="25" t="s">
        <v>237</v>
      </c>
      <c r="E16" s="26" t="s">
        <v>13</v>
      </c>
      <c r="F16" s="25" t="s">
        <v>11</v>
      </c>
      <c r="G16" s="134">
        <v>700000</v>
      </c>
      <c r="H16" s="10"/>
    </row>
    <row r="17" spans="1:9" s="6" customFormat="1" ht="20.100000000000001" customHeight="1">
      <c r="B17" s="19">
        <v>3</v>
      </c>
      <c r="C17" s="24" t="s">
        <v>14</v>
      </c>
      <c r="D17" s="25" t="s">
        <v>237</v>
      </c>
      <c r="E17" s="26" t="s">
        <v>15</v>
      </c>
      <c r="F17" s="25" t="s">
        <v>16</v>
      </c>
      <c r="G17" s="134">
        <v>900000</v>
      </c>
      <c r="H17" s="10"/>
    </row>
    <row r="18" spans="1:9" s="6" customFormat="1" ht="20.100000000000001" customHeight="1">
      <c r="B18" s="23">
        <v>4</v>
      </c>
      <c r="C18" s="24" t="s">
        <v>17</v>
      </c>
      <c r="D18" s="25" t="s">
        <v>237</v>
      </c>
      <c r="E18" s="26" t="s">
        <v>13</v>
      </c>
      <c r="F18" s="25" t="s">
        <v>11</v>
      </c>
      <c r="G18" s="134">
        <v>700000</v>
      </c>
      <c r="H18" s="10"/>
    </row>
    <row r="19" spans="1:9" s="6" customFormat="1" ht="20.100000000000001" customHeight="1">
      <c r="B19" s="19">
        <v>17</v>
      </c>
      <c r="C19" s="42" t="s">
        <v>49</v>
      </c>
      <c r="D19" s="29" t="s">
        <v>250</v>
      </c>
      <c r="E19" s="23" t="s">
        <v>47</v>
      </c>
      <c r="F19" s="33" t="s">
        <v>48</v>
      </c>
      <c r="G19" s="133">
        <v>2000000</v>
      </c>
      <c r="H19" s="10"/>
    </row>
    <row r="20" spans="1:9" s="6" customFormat="1" ht="20.100000000000001" customHeight="1">
      <c r="B20" s="19">
        <v>13</v>
      </c>
      <c r="C20" s="26" t="s">
        <v>39</v>
      </c>
      <c r="D20" s="25" t="s">
        <v>246</v>
      </c>
      <c r="E20" s="26" t="s">
        <v>40</v>
      </c>
      <c r="F20" s="41" t="s">
        <v>41</v>
      </c>
      <c r="G20" s="134">
        <v>2000000</v>
      </c>
      <c r="H20" s="10"/>
    </row>
    <row r="21" spans="1:9" s="6" customFormat="1" ht="20.100000000000001" customHeight="1">
      <c r="B21" s="19">
        <v>11</v>
      </c>
      <c r="C21" s="38" t="s">
        <v>35</v>
      </c>
      <c r="D21" s="39" t="s">
        <v>244</v>
      </c>
      <c r="E21" s="39" t="s">
        <v>36</v>
      </c>
      <c r="F21" s="40" t="s">
        <v>31</v>
      </c>
      <c r="G21" s="134">
        <v>2000000</v>
      </c>
      <c r="H21" s="10"/>
    </row>
    <row r="22" spans="1:9" s="6" customFormat="1" ht="20.100000000000001" customHeight="1">
      <c r="B22" s="23">
        <v>14</v>
      </c>
      <c r="C22" s="26" t="s">
        <v>42</v>
      </c>
      <c r="D22" s="25" t="s">
        <v>247</v>
      </c>
      <c r="E22" s="26" t="s">
        <v>43</v>
      </c>
      <c r="F22" s="41" t="s">
        <v>41</v>
      </c>
      <c r="G22" s="134">
        <v>2000000</v>
      </c>
      <c r="H22" s="10"/>
    </row>
    <row r="23" spans="1:9" s="6" customFormat="1" ht="20.100000000000001" customHeight="1">
      <c r="B23" s="23">
        <v>16</v>
      </c>
      <c r="C23" s="32" t="s">
        <v>46</v>
      </c>
      <c r="D23" s="23" t="s">
        <v>249</v>
      </c>
      <c r="E23" s="23" t="s">
        <v>47</v>
      </c>
      <c r="F23" s="33" t="s">
        <v>48</v>
      </c>
      <c r="G23" s="133">
        <v>2000000</v>
      </c>
      <c r="H23" s="10"/>
    </row>
    <row r="24" spans="1:9" s="6" customFormat="1" ht="20.100000000000001" customHeight="1">
      <c r="B24" s="19">
        <v>15</v>
      </c>
      <c r="C24" s="26" t="s">
        <v>44</v>
      </c>
      <c r="D24" s="25" t="s">
        <v>248</v>
      </c>
      <c r="E24" s="25" t="s">
        <v>45</v>
      </c>
      <c r="F24" s="41" t="s">
        <v>31</v>
      </c>
      <c r="G24" s="134">
        <v>5000000</v>
      </c>
      <c r="H24" s="10"/>
    </row>
    <row r="25" spans="1:9" s="6" customFormat="1" ht="20.100000000000001" customHeight="1">
      <c r="B25" s="23">
        <v>8</v>
      </c>
      <c r="C25" s="23" t="s">
        <v>26</v>
      </c>
      <c r="D25" s="29" t="s">
        <v>241</v>
      </c>
      <c r="E25" s="23" t="s">
        <v>27</v>
      </c>
      <c r="F25" s="23" t="s">
        <v>28</v>
      </c>
      <c r="G25" s="133">
        <v>4500000</v>
      </c>
      <c r="H25" s="10"/>
    </row>
    <row r="26" spans="1:9" s="6" customFormat="1" ht="20.100000000000001" customHeight="1">
      <c r="A26" s="27"/>
      <c r="B26" s="19">
        <v>5</v>
      </c>
      <c r="C26" s="28" t="s">
        <v>18</v>
      </c>
      <c r="D26" s="29" t="s">
        <v>238</v>
      </c>
      <c r="E26" s="23" t="s">
        <v>19</v>
      </c>
      <c r="F26" s="23" t="s">
        <v>20</v>
      </c>
      <c r="G26" s="133">
        <v>9000000</v>
      </c>
      <c r="H26" s="30" t="s">
        <v>21</v>
      </c>
      <c r="I26" s="31"/>
    </row>
    <row r="27" spans="1:9" s="6" customFormat="1" ht="17.100000000000001" customHeight="1">
      <c r="B27" s="181" t="s">
        <v>50</v>
      </c>
      <c r="C27" s="181"/>
      <c r="D27" s="43"/>
      <c r="E27" s="43"/>
      <c r="F27" s="43"/>
      <c r="G27" s="135"/>
      <c r="H27" s="10"/>
    </row>
    <row r="28" spans="1:9" s="6" customFormat="1" ht="20.100000000000001" customHeight="1">
      <c r="B28" s="23">
        <v>8</v>
      </c>
      <c r="C28" s="44" t="s">
        <v>64</v>
      </c>
      <c r="D28" s="39" t="s">
        <v>257</v>
      </c>
      <c r="E28" s="44" t="s">
        <v>65</v>
      </c>
      <c r="F28" s="40" t="s">
        <v>31</v>
      </c>
      <c r="G28" s="134">
        <v>1200000</v>
      </c>
      <c r="H28" s="10"/>
    </row>
    <row r="29" spans="1:9" s="6" customFormat="1" ht="20.100000000000001" customHeight="1">
      <c r="B29" s="23">
        <v>3</v>
      </c>
      <c r="C29" s="32" t="s">
        <v>55</v>
      </c>
      <c r="D29" s="29" t="s">
        <v>253</v>
      </c>
      <c r="E29" s="23" t="s">
        <v>56</v>
      </c>
      <c r="F29" s="33" t="s">
        <v>53</v>
      </c>
      <c r="G29" s="133">
        <v>300000</v>
      </c>
      <c r="H29" s="10"/>
    </row>
    <row r="30" spans="1:9" s="6" customFormat="1" ht="20.100000000000001" customHeight="1">
      <c r="B30" s="23">
        <v>6</v>
      </c>
      <c r="C30" s="44" t="s">
        <v>60</v>
      </c>
      <c r="D30" s="39" t="s">
        <v>255</v>
      </c>
      <c r="E30" s="44" t="s">
        <v>61</v>
      </c>
      <c r="F30" s="23" t="s">
        <v>20</v>
      </c>
      <c r="G30" s="133">
        <v>2200000</v>
      </c>
      <c r="H30" s="10"/>
    </row>
    <row r="31" spans="1:9" s="6" customFormat="1" ht="20.100000000000001" customHeight="1">
      <c r="B31" s="23">
        <v>1</v>
      </c>
      <c r="C31" s="32" t="s">
        <v>51</v>
      </c>
      <c r="D31" s="29" t="s">
        <v>251</v>
      </c>
      <c r="E31" s="23" t="s">
        <v>52</v>
      </c>
      <c r="F31" s="33" t="s">
        <v>53</v>
      </c>
      <c r="G31" s="133">
        <v>300000</v>
      </c>
      <c r="H31" s="10"/>
    </row>
    <row r="32" spans="1:9" s="6" customFormat="1" ht="20.100000000000001" customHeight="1">
      <c r="B32" s="23">
        <v>2</v>
      </c>
      <c r="C32" s="32" t="s">
        <v>54</v>
      </c>
      <c r="D32" s="29" t="s">
        <v>252</v>
      </c>
      <c r="E32" s="23" t="s">
        <v>47</v>
      </c>
      <c r="F32" s="33" t="s">
        <v>48</v>
      </c>
      <c r="G32" s="133">
        <v>2000000</v>
      </c>
      <c r="H32" s="10"/>
    </row>
    <row r="33" spans="1:8" s="6" customFormat="1" ht="20.100000000000001" customHeight="1">
      <c r="B33" s="23">
        <v>4</v>
      </c>
      <c r="C33" s="32" t="s">
        <v>57</v>
      </c>
      <c r="D33" s="29" t="s">
        <v>248</v>
      </c>
      <c r="E33" s="23" t="s">
        <v>47</v>
      </c>
      <c r="F33" s="33" t="s">
        <v>48</v>
      </c>
      <c r="G33" s="133">
        <v>2000000</v>
      </c>
      <c r="H33" s="10"/>
    </row>
    <row r="34" spans="1:8" s="6" customFormat="1" ht="20.100000000000001" customHeight="1">
      <c r="B34" s="23">
        <v>10</v>
      </c>
      <c r="C34" s="26" t="s">
        <v>68</v>
      </c>
      <c r="D34" s="25" t="s">
        <v>248</v>
      </c>
      <c r="E34" s="25" t="s">
        <v>63</v>
      </c>
      <c r="F34" s="41" t="s">
        <v>31</v>
      </c>
      <c r="G34" s="134">
        <v>3500000</v>
      </c>
      <c r="H34" s="10"/>
    </row>
    <row r="35" spans="1:8" s="6" customFormat="1" ht="20.100000000000001" customHeight="1">
      <c r="B35" s="23">
        <v>11</v>
      </c>
      <c r="C35" s="32" t="s">
        <v>69</v>
      </c>
      <c r="D35" s="29" t="s">
        <v>258</v>
      </c>
      <c r="E35" s="23" t="s">
        <v>70</v>
      </c>
      <c r="F35" s="23" t="s">
        <v>28</v>
      </c>
      <c r="G35" s="133">
        <v>2000000</v>
      </c>
      <c r="H35" s="10"/>
    </row>
    <row r="36" spans="1:8" s="6" customFormat="1" ht="20.100000000000001" customHeight="1">
      <c r="B36" s="23">
        <v>12</v>
      </c>
      <c r="C36" s="32" t="s">
        <v>71</v>
      </c>
      <c r="D36" s="29" t="s">
        <v>258</v>
      </c>
      <c r="E36" s="23" t="s">
        <v>70</v>
      </c>
      <c r="F36" s="23" t="s">
        <v>28</v>
      </c>
      <c r="G36" s="133">
        <v>2000000</v>
      </c>
      <c r="H36" s="10"/>
    </row>
    <row r="37" spans="1:8" s="6" customFormat="1" ht="20.100000000000001" customHeight="1">
      <c r="B37" s="23">
        <v>5</v>
      </c>
      <c r="C37" s="32" t="s">
        <v>58</v>
      </c>
      <c r="D37" s="29" t="s">
        <v>254</v>
      </c>
      <c r="E37" s="23" t="s">
        <v>59</v>
      </c>
      <c r="F37" s="23" t="s">
        <v>28</v>
      </c>
      <c r="G37" s="133">
        <v>2000000</v>
      </c>
      <c r="H37" s="10"/>
    </row>
    <row r="38" spans="1:8" s="6" customFormat="1" ht="20.100000000000001" customHeight="1">
      <c r="B38" s="23">
        <v>7</v>
      </c>
      <c r="C38" s="44" t="s">
        <v>62</v>
      </c>
      <c r="D38" s="39" t="s">
        <v>256</v>
      </c>
      <c r="E38" s="39" t="s">
        <v>63</v>
      </c>
      <c r="F38" s="40" t="s">
        <v>31</v>
      </c>
      <c r="G38" s="134">
        <v>4000000</v>
      </c>
      <c r="H38" s="10"/>
    </row>
    <row r="39" spans="1:8" s="6" customFormat="1" ht="20.100000000000001" customHeight="1">
      <c r="B39" s="23">
        <v>9</v>
      </c>
      <c r="C39" s="26" t="s">
        <v>66</v>
      </c>
      <c r="D39" s="25" t="s">
        <v>256</v>
      </c>
      <c r="E39" s="26" t="s">
        <v>67</v>
      </c>
      <c r="F39" s="41" t="s">
        <v>31</v>
      </c>
      <c r="G39" s="134">
        <v>2500000</v>
      </c>
      <c r="H39" s="10"/>
    </row>
    <row r="40" spans="1:8" s="6" customFormat="1" ht="20.100000000000001" customHeight="1">
      <c r="A40" s="27"/>
      <c r="B40" s="23">
        <v>13</v>
      </c>
      <c r="C40" s="32" t="s">
        <v>72</v>
      </c>
      <c r="D40" s="29" t="s">
        <v>259</v>
      </c>
      <c r="E40" s="23" t="s">
        <v>59</v>
      </c>
      <c r="F40" s="23" t="s">
        <v>28</v>
      </c>
      <c r="G40" s="133">
        <v>2000000</v>
      </c>
      <c r="H40" s="10"/>
    </row>
    <row r="41" spans="1:8" s="6" customFormat="1" ht="20.100000000000001" customHeight="1">
      <c r="B41" s="23">
        <v>14</v>
      </c>
      <c r="C41" s="32" t="s">
        <v>73</v>
      </c>
      <c r="D41" s="29" t="s">
        <v>259</v>
      </c>
      <c r="E41" s="23" t="s">
        <v>59</v>
      </c>
      <c r="F41" s="23" t="s">
        <v>28</v>
      </c>
      <c r="G41" s="133">
        <v>2000000</v>
      </c>
      <c r="H41" s="10"/>
    </row>
    <row r="42" spans="1:8" s="6" customFormat="1" ht="20.100000000000001" customHeight="1">
      <c r="B42" s="23">
        <v>15</v>
      </c>
      <c r="C42" s="23" t="s">
        <v>74</v>
      </c>
      <c r="D42" s="29" t="s">
        <v>259</v>
      </c>
      <c r="E42" s="23" t="s">
        <v>59</v>
      </c>
      <c r="F42" s="23" t="s">
        <v>28</v>
      </c>
      <c r="G42" s="133">
        <v>2000000</v>
      </c>
      <c r="H42" s="10"/>
    </row>
    <row r="43" spans="1:8" s="6" customFormat="1" ht="17.100000000000001" customHeight="1">
      <c r="B43" s="185" t="s">
        <v>75</v>
      </c>
      <c r="C43" s="185"/>
      <c r="G43" s="136"/>
      <c r="H43" s="10"/>
    </row>
    <row r="44" spans="1:8" s="6" customFormat="1" ht="20.100000000000001" customHeight="1">
      <c r="B44" s="23">
        <v>4</v>
      </c>
      <c r="C44" s="23" t="s">
        <v>82</v>
      </c>
      <c r="D44" s="29" t="s">
        <v>262</v>
      </c>
      <c r="E44" s="23" t="s">
        <v>83</v>
      </c>
      <c r="F44" s="33" t="s">
        <v>80</v>
      </c>
      <c r="G44" s="133">
        <v>3000000</v>
      </c>
      <c r="H44" s="10"/>
    </row>
    <row r="45" spans="1:8" s="6" customFormat="1" ht="20.100000000000001" customHeight="1">
      <c r="B45" s="23">
        <v>2</v>
      </c>
      <c r="C45" s="23" t="s">
        <v>78</v>
      </c>
      <c r="D45" s="29" t="s">
        <v>261</v>
      </c>
      <c r="E45" s="23" t="s">
        <v>79</v>
      </c>
      <c r="F45" s="33" t="s">
        <v>80</v>
      </c>
      <c r="G45" s="133">
        <v>3000000</v>
      </c>
      <c r="H45" s="10"/>
    </row>
    <row r="46" spans="1:8" s="6" customFormat="1" ht="20.100000000000001" customHeight="1">
      <c r="B46" s="23">
        <v>1</v>
      </c>
      <c r="C46" s="23" t="s">
        <v>76</v>
      </c>
      <c r="D46" s="29" t="s">
        <v>260</v>
      </c>
      <c r="E46" s="23" t="s">
        <v>77</v>
      </c>
      <c r="F46" s="23" t="s">
        <v>20</v>
      </c>
      <c r="G46" s="133">
        <v>3500000</v>
      </c>
      <c r="H46" s="10"/>
    </row>
    <row r="47" spans="1:8" s="6" customFormat="1" ht="20.100000000000001" customHeight="1">
      <c r="B47" s="23">
        <v>3</v>
      </c>
      <c r="C47" s="23" t="s">
        <v>81</v>
      </c>
      <c r="D47" s="25" t="s">
        <v>248</v>
      </c>
      <c r="E47" s="25" t="s">
        <v>63</v>
      </c>
      <c r="F47" s="41" t="s">
        <v>31</v>
      </c>
      <c r="G47" s="134">
        <v>5000000</v>
      </c>
      <c r="H47" s="10"/>
    </row>
    <row r="48" spans="1:8" s="6" customFormat="1" ht="17.100000000000001" customHeight="1">
      <c r="B48" s="181" t="s">
        <v>84</v>
      </c>
      <c r="C48" s="181"/>
      <c r="G48" s="136"/>
      <c r="H48" s="10"/>
    </row>
    <row r="49" spans="2:8" s="6" customFormat="1" ht="20.100000000000001" customHeight="1">
      <c r="B49" s="23">
        <v>1</v>
      </c>
      <c r="C49" s="24" t="s">
        <v>85</v>
      </c>
      <c r="D49" s="25" t="s">
        <v>263</v>
      </c>
      <c r="E49" s="26" t="s">
        <v>86</v>
      </c>
      <c r="F49" s="25" t="s">
        <v>16</v>
      </c>
      <c r="G49" s="134">
        <v>1500000</v>
      </c>
      <c r="H49" s="10"/>
    </row>
    <row r="50" spans="2:8" s="6" customFormat="1" ht="20.100000000000001" customHeight="1">
      <c r="B50" s="23">
        <v>3</v>
      </c>
      <c r="C50" s="45" t="s">
        <v>90</v>
      </c>
      <c r="D50" s="29" t="s">
        <v>265</v>
      </c>
      <c r="E50" s="23" t="s">
        <v>88</v>
      </c>
      <c r="F50" s="33" t="s">
        <v>31</v>
      </c>
      <c r="G50" s="133">
        <v>1100000</v>
      </c>
      <c r="H50" s="10" t="s">
        <v>91</v>
      </c>
    </row>
    <row r="51" spans="2:8" s="6" customFormat="1" ht="20.100000000000001" customHeight="1">
      <c r="B51" s="23">
        <v>2</v>
      </c>
      <c r="C51" s="45" t="s">
        <v>87</v>
      </c>
      <c r="D51" s="29" t="s">
        <v>264</v>
      </c>
      <c r="E51" s="23" t="s">
        <v>88</v>
      </c>
      <c r="F51" s="33" t="s">
        <v>31</v>
      </c>
      <c r="G51" s="133">
        <v>1100000</v>
      </c>
      <c r="H51" s="10" t="s">
        <v>89</v>
      </c>
    </row>
    <row r="52" spans="2:8" s="6" customFormat="1" ht="20.100000000000001" customHeight="1">
      <c r="B52" s="180" t="s">
        <v>92</v>
      </c>
      <c r="C52" s="180"/>
      <c r="G52" s="136"/>
      <c r="H52" s="10"/>
    </row>
    <row r="53" spans="2:8" s="6" customFormat="1" ht="20.100000000000001" customHeight="1">
      <c r="B53" s="23">
        <v>3</v>
      </c>
      <c r="C53" s="32" t="s">
        <v>95</v>
      </c>
      <c r="D53" s="29" t="s">
        <v>279</v>
      </c>
      <c r="E53" s="23" t="s">
        <v>96</v>
      </c>
      <c r="F53" s="33" t="s">
        <v>97</v>
      </c>
      <c r="G53" s="133">
        <v>400000</v>
      </c>
      <c r="H53" s="10"/>
    </row>
    <row r="54" spans="2:8" s="6" customFormat="1" ht="20.100000000000001" customHeight="1">
      <c r="B54" s="23">
        <v>4</v>
      </c>
      <c r="C54" s="23" t="s">
        <v>98</v>
      </c>
      <c r="D54" s="29" t="s">
        <v>268</v>
      </c>
      <c r="E54" s="23" t="s">
        <v>99</v>
      </c>
      <c r="F54" s="33" t="s">
        <v>53</v>
      </c>
      <c r="G54" s="133">
        <v>500000</v>
      </c>
      <c r="H54" s="10"/>
    </row>
    <row r="55" spans="2:8" s="6" customFormat="1" ht="20.100000000000001" customHeight="1">
      <c r="B55" s="23">
        <v>1</v>
      </c>
      <c r="C55" s="32" t="s">
        <v>93</v>
      </c>
      <c r="D55" s="29" t="s">
        <v>266</v>
      </c>
      <c r="E55" s="23" t="s">
        <v>47</v>
      </c>
      <c r="F55" s="33" t="s">
        <v>48</v>
      </c>
      <c r="G55" s="133">
        <v>2000000</v>
      </c>
      <c r="H55" s="10"/>
    </row>
    <row r="56" spans="2:8" s="6" customFormat="1" ht="20.100000000000001" customHeight="1">
      <c r="B56" s="23">
        <v>2</v>
      </c>
      <c r="C56" s="32" t="s">
        <v>94</v>
      </c>
      <c r="D56" s="29" t="s">
        <v>267</v>
      </c>
      <c r="E56" s="23" t="s">
        <v>47</v>
      </c>
      <c r="F56" s="33" t="s">
        <v>48</v>
      </c>
      <c r="G56" s="133">
        <v>2000000</v>
      </c>
      <c r="H56" s="10"/>
    </row>
    <row r="57" spans="2:8" s="6" customFormat="1" ht="20.100000000000001" customHeight="1">
      <c r="B57" s="23">
        <v>5</v>
      </c>
      <c r="C57" s="44" t="s">
        <v>100</v>
      </c>
      <c r="D57" s="39" t="s">
        <v>269</v>
      </c>
      <c r="E57" s="44" t="s">
        <v>101</v>
      </c>
      <c r="F57" s="39" t="s">
        <v>16</v>
      </c>
      <c r="G57" s="134">
        <v>1400000</v>
      </c>
      <c r="H57" s="10"/>
    </row>
    <row r="58" spans="2:8" s="6" customFormat="1" ht="20.100000000000001" customHeight="1">
      <c r="B58" s="23">
        <v>6</v>
      </c>
      <c r="C58" s="44" t="s">
        <v>102</v>
      </c>
      <c r="D58" s="39" t="s">
        <v>269</v>
      </c>
      <c r="E58" s="44" t="s">
        <v>101</v>
      </c>
      <c r="F58" s="39" t="s">
        <v>16</v>
      </c>
      <c r="G58" s="134">
        <v>1400000</v>
      </c>
      <c r="H58" s="10"/>
    </row>
    <row r="59" spans="2:8" s="6" customFormat="1" ht="20.100000000000001" customHeight="1">
      <c r="B59" s="23">
        <v>7</v>
      </c>
      <c r="C59" s="26" t="s">
        <v>103</v>
      </c>
      <c r="D59" s="25" t="s">
        <v>270</v>
      </c>
      <c r="E59" s="26" t="s">
        <v>104</v>
      </c>
      <c r="F59" s="25" t="s">
        <v>11</v>
      </c>
      <c r="G59" s="134">
        <v>1200000</v>
      </c>
      <c r="H59" s="10"/>
    </row>
    <row r="60" spans="2:8" s="6" customFormat="1" ht="20.100000000000001" customHeight="1">
      <c r="B60" s="23">
        <v>8</v>
      </c>
      <c r="C60" s="26" t="s">
        <v>105</v>
      </c>
      <c r="D60" s="25" t="s">
        <v>271</v>
      </c>
      <c r="E60" s="26" t="s">
        <v>106</v>
      </c>
      <c r="F60" s="25" t="s">
        <v>16</v>
      </c>
      <c r="G60" s="134">
        <v>900000</v>
      </c>
      <c r="H60" s="10"/>
    </row>
    <row r="61" spans="2:8" s="6" customFormat="1" ht="20.100000000000001" customHeight="1">
      <c r="B61" s="181" t="s">
        <v>107</v>
      </c>
      <c r="C61" s="181"/>
      <c r="G61" s="136"/>
      <c r="H61" s="10"/>
    </row>
    <row r="62" spans="2:8" s="6" customFormat="1" ht="20.100000000000001" customHeight="1">
      <c r="B62" s="23">
        <v>1</v>
      </c>
      <c r="C62" s="45" t="s">
        <v>108</v>
      </c>
      <c r="D62" s="29" t="s">
        <v>272</v>
      </c>
      <c r="E62" s="23" t="s">
        <v>109</v>
      </c>
      <c r="F62" s="23" t="s">
        <v>11</v>
      </c>
      <c r="G62" s="133">
        <v>7000000</v>
      </c>
      <c r="H62" s="10" t="s">
        <v>110</v>
      </c>
    </row>
    <row r="63" spans="2:8" s="6" customFormat="1" ht="20.100000000000001" customHeight="1">
      <c r="B63" s="23">
        <v>2</v>
      </c>
      <c r="C63" s="45" t="s">
        <v>111</v>
      </c>
      <c r="D63" s="29" t="s">
        <v>207</v>
      </c>
      <c r="E63" s="23" t="s">
        <v>112</v>
      </c>
      <c r="F63" s="23" t="s">
        <v>16</v>
      </c>
      <c r="G63" s="133">
        <v>6500000</v>
      </c>
      <c r="H63" s="10" t="s">
        <v>113</v>
      </c>
    </row>
    <row r="64" spans="2:8" s="6" customFormat="1" ht="20.100000000000001" customHeight="1">
      <c r="B64" s="23">
        <v>3</v>
      </c>
      <c r="C64" s="45" t="s">
        <v>114</v>
      </c>
      <c r="D64" s="29" t="s">
        <v>273</v>
      </c>
      <c r="E64" s="23" t="s">
        <v>115</v>
      </c>
      <c r="F64" s="33" t="s">
        <v>31</v>
      </c>
      <c r="G64" s="133">
        <v>5000000</v>
      </c>
      <c r="H64" s="10" t="s">
        <v>116</v>
      </c>
    </row>
    <row r="65" spans="2:8" s="6" customFormat="1" ht="20.100000000000001" customHeight="1">
      <c r="B65" s="6" t="s">
        <v>117</v>
      </c>
      <c r="C65" s="7"/>
      <c r="E65" s="46"/>
      <c r="G65" s="136"/>
      <c r="H65" s="10"/>
    </row>
    <row r="66" spans="2:8" s="6" customFormat="1" ht="20.100000000000001" customHeight="1">
      <c r="B66" s="48">
        <v>1</v>
      </c>
      <c r="C66" s="49" t="s">
        <v>118</v>
      </c>
      <c r="D66" s="48" t="s">
        <v>274</v>
      </c>
      <c r="E66" s="48" t="s">
        <v>119</v>
      </c>
      <c r="F66" s="48" t="s">
        <v>120</v>
      </c>
      <c r="G66" s="137">
        <v>150000</v>
      </c>
      <c r="H66" s="10"/>
    </row>
    <row r="67" spans="2:8" s="6" customFormat="1" ht="20.100000000000001" customHeight="1">
      <c r="B67" s="48">
        <v>2</v>
      </c>
      <c r="C67" s="49" t="s">
        <v>121</v>
      </c>
      <c r="D67" s="48" t="s">
        <v>275</v>
      </c>
      <c r="E67" s="48" t="s">
        <v>122</v>
      </c>
      <c r="F67" s="48" t="s">
        <v>123</v>
      </c>
      <c r="G67" s="137">
        <v>400000</v>
      </c>
      <c r="H67" s="10"/>
    </row>
    <row r="68" spans="2:8" s="6" customFormat="1" ht="20.100000000000001" customHeight="1">
      <c r="C68" s="7"/>
      <c r="G68" s="47"/>
      <c r="H68" s="10"/>
    </row>
    <row r="69" spans="2:8" s="6" customFormat="1" ht="20.100000000000001" customHeight="1">
      <c r="C69" s="7"/>
      <c r="G69" s="47"/>
      <c r="H69" s="10"/>
    </row>
    <row r="70" spans="2:8" s="6" customFormat="1" ht="24.95" customHeight="1">
      <c r="C70" s="7"/>
      <c r="G70" s="47"/>
      <c r="H70" s="10"/>
    </row>
    <row r="71" spans="2:8" s="6" customFormat="1" ht="24.95" customHeight="1">
      <c r="C71" s="7"/>
      <c r="G71" s="47"/>
      <c r="H71" s="10"/>
    </row>
    <row r="72" spans="2:8" s="6" customFormat="1" ht="24.95" customHeight="1">
      <c r="C72" s="7"/>
      <c r="G72" s="47"/>
      <c r="H72" s="10"/>
    </row>
    <row r="73" spans="2:8" s="6" customFormat="1" ht="24.95" customHeight="1">
      <c r="C73" s="7"/>
      <c r="G73" s="47"/>
      <c r="H73" s="10"/>
    </row>
    <row r="74" spans="2:8" s="6" customFormat="1" ht="24.95" customHeight="1">
      <c r="C74" s="7"/>
      <c r="G74" s="47"/>
      <c r="H74" s="10"/>
    </row>
    <row r="75" spans="2:8" s="6" customFormat="1" ht="24.95" customHeight="1">
      <c r="C75" s="7"/>
      <c r="G75" s="47"/>
      <c r="H75" s="10"/>
    </row>
    <row r="76" spans="2:8" s="6" customFormat="1" ht="24.95" customHeight="1">
      <c r="C76" s="7"/>
      <c r="G76" s="47"/>
      <c r="H76" s="10"/>
    </row>
    <row r="77" spans="2:8" s="6" customFormat="1" ht="24.95" customHeight="1">
      <c r="C77" s="7"/>
      <c r="G77" s="47"/>
      <c r="H77" s="10"/>
    </row>
    <row r="78" spans="2:8" s="6" customFormat="1" ht="24.95" customHeight="1">
      <c r="C78" s="7"/>
      <c r="G78" s="47"/>
      <c r="H78" s="10"/>
    </row>
    <row r="79" spans="2:8" s="6" customFormat="1" ht="24.95" customHeight="1">
      <c r="C79" s="7"/>
      <c r="G79" s="47"/>
      <c r="H79" s="10"/>
    </row>
    <row r="80" spans="2:8" s="6" customFormat="1" ht="24.95" customHeight="1">
      <c r="C80" s="7"/>
      <c r="G80" s="47"/>
      <c r="H80" s="10"/>
    </row>
    <row r="81" spans="1:8" s="6" customFormat="1" ht="24.95" customHeight="1">
      <c r="C81" s="7"/>
      <c r="G81" s="47"/>
      <c r="H81" s="10"/>
    </row>
    <row r="82" spans="1:8" s="6" customFormat="1" ht="24.95" customHeight="1">
      <c r="C82" s="7"/>
      <c r="G82" s="47"/>
      <c r="H82" s="10"/>
    </row>
    <row r="83" spans="1:8" s="6" customFormat="1" ht="24.95" customHeight="1">
      <c r="C83" s="7"/>
      <c r="G83" s="47"/>
      <c r="H83" s="10"/>
    </row>
    <row r="84" spans="1:8" s="6" customFormat="1" ht="24.95" customHeight="1">
      <c r="C84" s="7"/>
      <c r="G84" s="47"/>
      <c r="H84" s="10"/>
    </row>
    <row r="85" spans="1:8" ht="24.95" customHeight="1">
      <c r="A85" s="6"/>
      <c r="B85" s="6"/>
      <c r="C85" s="7"/>
      <c r="D85" s="6"/>
      <c r="E85" s="6"/>
      <c r="F85" s="6"/>
      <c r="G85" s="47"/>
      <c r="H85" s="10"/>
    </row>
    <row r="86" spans="1:8" ht="24.95" customHeight="1">
      <c r="A86" s="6"/>
      <c r="B86" s="6"/>
      <c r="C86" s="7"/>
      <c r="D86" s="6"/>
      <c r="E86" s="6"/>
      <c r="F86" s="6"/>
      <c r="G86" s="47"/>
    </row>
    <row r="87" spans="1:8" ht="24.95" customHeight="1"/>
    <row r="88" spans="1:8" ht="24.95" customHeight="1"/>
    <row r="89" spans="1:8" ht="24.95" customHeight="1"/>
    <row r="90" spans="1:8" ht="24.95" customHeight="1"/>
    <row r="91" spans="1:8" ht="24.95" customHeight="1"/>
    <row r="92" spans="1:8" ht="24.95" customHeight="1"/>
    <row r="93" spans="1:8" ht="24.95" customHeight="1"/>
    <row r="94" spans="1:8" ht="24.95" customHeight="1"/>
    <row r="95" spans="1:8" ht="24.95" customHeight="1"/>
    <row r="96" spans="1:8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</sheetData>
  <mergeCells count="8">
    <mergeCell ref="B52:C52"/>
    <mergeCell ref="B61:C61"/>
    <mergeCell ref="F1:H1"/>
    <mergeCell ref="A2:D2"/>
    <mergeCell ref="B9:C9"/>
    <mergeCell ref="B27:C27"/>
    <mergeCell ref="B43:C43"/>
    <mergeCell ref="B48:C48"/>
  </mergeCells>
  <phoneticPr fontId="2"/>
  <pageMargins left="0.75" right="0.31" top="0.67" bottom="0.84" header="0.3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3"/>
  <sheetViews>
    <sheetView topLeftCell="A28" workbookViewId="0">
      <selection activeCell="F47" sqref="F47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2">
      <c r="G1" s="147"/>
      <c r="I1" s="167"/>
      <c r="J1" s="167" t="s">
        <v>320</v>
      </c>
    </row>
    <row r="2" spans="1:12">
      <c r="B2" s="30" t="s">
        <v>283</v>
      </c>
    </row>
    <row r="3" spans="1:12" s="15" customFormat="1" ht="17.100000000000001" customHeight="1">
      <c r="B3" s="65" t="s">
        <v>131</v>
      </c>
      <c r="C3" s="66"/>
      <c r="D3" s="66"/>
      <c r="E3" s="66"/>
      <c r="F3" s="66"/>
      <c r="G3" s="67"/>
      <c r="H3" s="68"/>
      <c r="I3" s="68"/>
      <c r="J3" s="124"/>
      <c r="L3" s="31"/>
    </row>
    <row r="4" spans="1:12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310</v>
      </c>
    </row>
    <row r="5" spans="1:12" ht="20.100000000000001" customHeight="1">
      <c r="A5" s="6"/>
      <c r="B5" s="48">
        <v>1</v>
      </c>
      <c r="C5" s="48" t="s">
        <v>204</v>
      </c>
      <c r="D5" s="120" t="s">
        <v>277</v>
      </c>
      <c r="E5" s="48" t="s">
        <v>157</v>
      </c>
      <c r="F5" s="48" t="s">
        <v>205</v>
      </c>
      <c r="G5" s="122">
        <v>42543</v>
      </c>
      <c r="H5" s="78">
        <v>110800</v>
      </c>
      <c r="I5" s="73">
        <f t="shared" ref="I5:I17" si="0">H5*0.08</f>
        <v>8864</v>
      </c>
      <c r="J5" s="78">
        <f>H5+I5</f>
        <v>119664</v>
      </c>
      <c r="L5" s="54"/>
    </row>
    <row r="6" spans="1:12" s="6" customFormat="1" ht="20.100000000000001" customHeight="1">
      <c r="B6" s="23">
        <v>2</v>
      </c>
      <c r="C6" s="26" t="s">
        <v>132</v>
      </c>
      <c r="D6" s="112" t="s">
        <v>208</v>
      </c>
      <c r="E6" s="26" t="s">
        <v>133</v>
      </c>
      <c r="F6" s="26" t="s">
        <v>134</v>
      </c>
      <c r="G6" s="69">
        <v>41981</v>
      </c>
      <c r="H6" s="71">
        <v>135800</v>
      </c>
      <c r="I6" s="73">
        <f t="shared" si="0"/>
        <v>10864</v>
      </c>
      <c r="J6" s="78">
        <f t="shared" ref="J6:J45" si="1">H6+I6</f>
        <v>146664</v>
      </c>
      <c r="L6" s="31"/>
    </row>
    <row r="7" spans="1:12" s="6" customFormat="1" ht="20.100000000000001" customHeight="1">
      <c r="B7" s="48">
        <v>3</v>
      </c>
      <c r="C7" s="48" t="s">
        <v>202</v>
      </c>
      <c r="D7" s="120" t="s">
        <v>276</v>
      </c>
      <c r="E7" s="48" t="s">
        <v>50</v>
      </c>
      <c r="F7" s="48" t="s">
        <v>203</v>
      </c>
      <c r="G7" s="122">
        <v>42540</v>
      </c>
      <c r="H7" s="78">
        <v>108800</v>
      </c>
      <c r="I7" s="73">
        <f t="shared" si="0"/>
        <v>8704</v>
      </c>
      <c r="J7" s="78">
        <f t="shared" si="1"/>
        <v>117504</v>
      </c>
      <c r="L7" s="148"/>
    </row>
    <row r="8" spans="1:12" s="6" customFormat="1" ht="20.100000000000001" customHeight="1">
      <c r="B8" s="48">
        <v>4</v>
      </c>
      <c r="C8" s="26" t="s">
        <v>135</v>
      </c>
      <c r="D8" s="112" t="s">
        <v>209</v>
      </c>
      <c r="E8" s="26" t="s">
        <v>136</v>
      </c>
      <c r="F8" s="26" t="s">
        <v>137</v>
      </c>
      <c r="G8" s="69">
        <v>42496</v>
      </c>
      <c r="H8" s="71">
        <v>185000</v>
      </c>
      <c r="I8" s="73">
        <f t="shared" si="0"/>
        <v>14800</v>
      </c>
      <c r="J8" s="78">
        <f t="shared" si="1"/>
        <v>199800</v>
      </c>
      <c r="L8" s="31"/>
    </row>
    <row r="9" spans="1:12" s="6" customFormat="1" ht="20.100000000000001" customHeight="1">
      <c r="B9" s="23">
        <v>5</v>
      </c>
      <c r="C9" s="26" t="s">
        <v>138</v>
      </c>
      <c r="D9" s="112" t="s">
        <v>209</v>
      </c>
      <c r="E9" s="26" t="s">
        <v>136</v>
      </c>
      <c r="F9" s="26" t="s">
        <v>137</v>
      </c>
      <c r="G9" s="69">
        <v>42496</v>
      </c>
      <c r="H9" s="71">
        <v>196200</v>
      </c>
      <c r="I9" s="73">
        <f t="shared" si="0"/>
        <v>15696</v>
      </c>
      <c r="J9" s="78">
        <f t="shared" si="1"/>
        <v>211896</v>
      </c>
      <c r="L9" s="61"/>
    </row>
    <row r="10" spans="1:12" s="6" customFormat="1" ht="20.100000000000001" customHeight="1">
      <c r="B10" s="48">
        <v>6</v>
      </c>
      <c r="C10" s="48" t="s">
        <v>200</v>
      </c>
      <c r="D10" s="120" t="s">
        <v>235</v>
      </c>
      <c r="E10" s="48" t="s">
        <v>157</v>
      </c>
      <c r="F10" s="48" t="s">
        <v>201</v>
      </c>
      <c r="G10" s="122">
        <v>42905</v>
      </c>
      <c r="H10" s="78">
        <v>154000</v>
      </c>
      <c r="I10" s="73">
        <f t="shared" si="0"/>
        <v>12320</v>
      </c>
      <c r="J10" s="78">
        <f t="shared" si="1"/>
        <v>166320</v>
      </c>
      <c r="L10" s="148"/>
    </row>
    <row r="11" spans="1:12" s="6" customFormat="1" ht="20.100000000000001" customHeight="1">
      <c r="B11" s="48">
        <v>7</v>
      </c>
      <c r="C11" s="23" t="s">
        <v>148</v>
      </c>
      <c r="D11" s="113" t="s">
        <v>213</v>
      </c>
      <c r="E11" s="23" t="s">
        <v>136</v>
      </c>
      <c r="F11" s="23" t="s">
        <v>149</v>
      </c>
      <c r="G11" s="69">
        <v>42709</v>
      </c>
      <c r="H11" s="73">
        <v>126600</v>
      </c>
      <c r="I11" s="73">
        <f t="shared" si="0"/>
        <v>10128</v>
      </c>
      <c r="J11" s="78">
        <f t="shared" si="1"/>
        <v>136728</v>
      </c>
      <c r="L11" s="61"/>
    </row>
    <row r="12" spans="1:12" s="6" customFormat="1" ht="20.100000000000001" customHeight="1">
      <c r="B12" s="23">
        <v>8</v>
      </c>
      <c r="C12" s="23" t="s">
        <v>152</v>
      </c>
      <c r="D12" s="113" t="s">
        <v>215</v>
      </c>
      <c r="E12" s="23" t="s">
        <v>147</v>
      </c>
      <c r="F12" s="23" t="s">
        <v>141</v>
      </c>
      <c r="G12" s="69">
        <v>43085</v>
      </c>
      <c r="H12" s="73">
        <v>225400</v>
      </c>
      <c r="I12" s="73">
        <f t="shared" si="0"/>
        <v>18032</v>
      </c>
      <c r="J12" s="78">
        <f t="shared" si="1"/>
        <v>243432</v>
      </c>
      <c r="L12" s="31"/>
    </row>
    <row r="13" spans="1:12" s="6" customFormat="1" ht="20.100000000000001" customHeight="1">
      <c r="B13" s="48">
        <v>9</v>
      </c>
      <c r="C13" s="23" t="s">
        <v>150</v>
      </c>
      <c r="D13" s="113" t="s">
        <v>214</v>
      </c>
      <c r="E13" s="23" t="s">
        <v>151</v>
      </c>
      <c r="F13" s="23" t="s">
        <v>141</v>
      </c>
      <c r="G13" s="69">
        <v>43084</v>
      </c>
      <c r="H13" s="73">
        <v>212600</v>
      </c>
      <c r="I13" s="73">
        <f t="shared" si="0"/>
        <v>17008</v>
      </c>
      <c r="J13" s="78">
        <f t="shared" si="1"/>
        <v>229608</v>
      </c>
      <c r="L13" s="61"/>
    </row>
    <row r="14" spans="1:12" s="6" customFormat="1" ht="20.100000000000001" customHeight="1">
      <c r="B14" s="48">
        <v>10</v>
      </c>
      <c r="C14" s="26" t="s">
        <v>139</v>
      </c>
      <c r="D14" s="112" t="s">
        <v>210</v>
      </c>
      <c r="E14" s="26" t="s">
        <v>140</v>
      </c>
      <c r="F14" s="26" t="s">
        <v>141</v>
      </c>
      <c r="G14" s="69">
        <v>42922</v>
      </c>
      <c r="H14" s="71">
        <v>179400</v>
      </c>
      <c r="I14" s="73">
        <f t="shared" si="0"/>
        <v>14352</v>
      </c>
      <c r="J14" s="78">
        <f t="shared" si="1"/>
        <v>193752</v>
      </c>
      <c r="L14" s="31"/>
    </row>
    <row r="15" spans="1:12" s="6" customFormat="1" ht="20.100000000000001" customHeight="1">
      <c r="B15" s="23">
        <v>11</v>
      </c>
      <c r="C15" s="23" t="s">
        <v>146</v>
      </c>
      <c r="D15" s="113" t="s">
        <v>212</v>
      </c>
      <c r="E15" s="23" t="s">
        <v>147</v>
      </c>
      <c r="F15" s="23" t="s">
        <v>141</v>
      </c>
      <c r="G15" s="69">
        <v>43045</v>
      </c>
      <c r="H15" s="73">
        <v>217000</v>
      </c>
      <c r="I15" s="73">
        <f t="shared" si="0"/>
        <v>17360</v>
      </c>
      <c r="J15" s="78">
        <f t="shared" si="1"/>
        <v>234360</v>
      </c>
      <c r="L15" s="61"/>
    </row>
    <row r="16" spans="1:12" s="6" customFormat="1" ht="20.100000000000001" customHeight="1">
      <c r="A16" s="27"/>
      <c r="B16" s="156">
        <v>12</v>
      </c>
      <c r="C16" s="34" t="s">
        <v>142</v>
      </c>
      <c r="D16" s="153" t="s">
        <v>211</v>
      </c>
      <c r="E16" s="34" t="s">
        <v>143</v>
      </c>
      <c r="F16" s="34" t="s">
        <v>144</v>
      </c>
      <c r="G16" s="154">
        <v>42922</v>
      </c>
      <c r="H16" s="157">
        <v>223000</v>
      </c>
      <c r="I16" s="155">
        <f t="shared" si="0"/>
        <v>17840</v>
      </c>
      <c r="J16" s="78">
        <f t="shared" si="1"/>
        <v>240840</v>
      </c>
      <c r="L16" s="61"/>
    </row>
    <row r="17" spans="2:12" s="6" customFormat="1" ht="20.100000000000001" customHeight="1">
      <c r="B17" s="48">
        <v>13</v>
      </c>
      <c r="C17" s="26" t="s">
        <v>145</v>
      </c>
      <c r="D17" s="112" t="s">
        <v>211</v>
      </c>
      <c r="E17" s="26" t="s">
        <v>143</v>
      </c>
      <c r="F17" s="26" t="s">
        <v>144</v>
      </c>
      <c r="G17" s="69">
        <v>42922</v>
      </c>
      <c r="H17" s="71">
        <v>223000</v>
      </c>
      <c r="I17" s="73">
        <f t="shared" si="0"/>
        <v>17840</v>
      </c>
      <c r="J17" s="152">
        <f t="shared" si="1"/>
        <v>240840</v>
      </c>
      <c r="L17" s="61"/>
    </row>
    <row r="18" spans="2:12" s="6" customFormat="1" ht="11.25" customHeight="1">
      <c r="B18" s="89"/>
      <c r="C18" s="31"/>
      <c r="D18" s="115"/>
      <c r="E18" s="31"/>
      <c r="F18" s="31"/>
      <c r="G18" s="77"/>
      <c r="H18" s="149"/>
      <c r="I18" s="149"/>
      <c r="J18" s="78">
        <f>SUM(J5:J17)</f>
        <v>2481408</v>
      </c>
      <c r="L18" s="61"/>
    </row>
    <row r="19" spans="2:12" s="6" customFormat="1" ht="20.100000000000001" customHeight="1">
      <c r="B19" s="65" t="s">
        <v>153</v>
      </c>
      <c r="C19" s="61"/>
      <c r="D19" s="114"/>
      <c r="E19" s="61"/>
      <c r="F19" s="61"/>
      <c r="G19" s="62"/>
      <c r="H19" s="68"/>
      <c r="I19" s="68"/>
      <c r="J19" s="151"/>
      <c r="L19" s="31"/>
    </row>
    <row r="20" spans="2:12" s="6" customFormat="1" ht="17.100000000000001" customHeight="1">
      <c r="B20" s="56" t="s">
        <v>1</v>
      </c>
      <c r="C20" s="56" t="s">
        <v>125</v>
      </c>
      <c r="D20" s="56" t="s">
        <v>126</v>
      </c>
      <c r="E20" s="56" t="s">
        <v>127</v>
      </c>
      <c r="F20" s="56" t="s">
        <v>128</v>
      </c>
      <c r="G20" s="57" t="s">
        <v>129</v>
      </c>
      <c r="H20" s="59" t="s">
        <v>130</v>
      </c>
      <c r="I20" s="59" t="s">
        <v>293</v>
      </c>
      <c r="J20" s="59" t="s">
        <v>310</v>
      </c>
    </row>
    <row r="21" spans="2:12" s="6" customFormat="1" ht="20.100000000000001" customHeight="1">
      <c r="B21" s="23">
        <v>1</v>
      </c>
      <c r="C21" s="26" t="s">
        <v>295</v>
      </c>
      <c r="D21" s="112"/>
      <c r="E21" s="26" t="s">
        <v>316</v>
      </c>
      <c r="F21" s="26" t="s">
        <v>296</v>
      </c>
      <c r="G21" s="69">
        <v>42152</v>
      </c>
      <c r="H21" s="71">
        <v>64200</v>
      </c>
      <c r="I21" s="73">
        <f>H21*0.08</f>
        <v>5136</v>
      </c>
      <c r="J21" s="78">
        <f>H21+I21</f>
        <v>69336</v>
      </c>
      <c r="L21" s="61"/>
    </row>
    <row r="22" spans="2:12" s="6" customFormat="1" ht="9" customHeight="1">
      <c r="B22" s="61"/>
      <c r="C22" s="31"/>
      <c r="D22" s="115"/>
      <c r="E22" s="31"/>
      <c r="F22" s="31"/>
      <c r="G22" s="77"/>
      <c r="H22" s="149"/>
      <c r="I22" s="125"/>
      <c r="J22" s="78">
        <f>SUM(J21)</f>
        <v>69336</v>
      </c>
      <c r="L22" s="61"/>
    </row>
    <row r="23" spans="2:12" s="6" customFormat="1" ht="20.100000000000001" customHeight="1">
      <c r="B23" s="65" t="s">
        <v>155</v>
      </c>
      <c r="C23" s="31"/>
      <c r="D23" s="115"/>
      <c r="E23" s="31"/>
      <c r="F23" s="31"/>
      <c r="G23" s="77"/>
      <c r="H23" s="68"/>
      <c r="I23" s="68"/>
      <c r="J23" s="151"/>
      <c r="L23" s="61"/>
    </row>
    <row r="24" spans="2:12" s="6" customFormat="1" ht="17.100000000000001" customHeight="1">
      <c r="B24" s="56" t="s">
        <v>1</v>
      </c>
      <c r="C24" s="56" t="s">
        <v>125</v>
      </c>
      <c r="D24" s="56" t="s">
        <v>126</v>
      </c>
      <c r="E24" s="56" t="s">
        <v>127</v>
      </c>
      <c r="F24" s="56" t="s">
        <v>128</v>
      </c>
      <c r="G24" s="57" t="s">
        <v>129</v>
      </c>
      <c r="H24" s="59" t="s">
        <v>130</v>
      </c>
      <c r="I24" s="59" t="s">
        <v>293</v>
      </c>
      <c r="J24" s="59" t="s">
        <v>310</v>
      </c>
    </row>
    <row r="25" spans="2:12" s="6" customFormat="1" ht="20.100000000000001" customHeight="1">
      <c r="B25" s="23">
        <v>1</v>
      </c>
      <c r="C25" s="23" t="s">
        <v>156</v>
      </c>
      <c r="D25" s="113" t="s">
        <v>217</v>
      </c>
      <c r="E25" s="23" t="s">
        <v>157</v>
      </c>
      <c r="F25" s="23" t="s">
        <v>158</v>
      </c>
      <c r="G25" s="69">
        <v>41938</v>
      </c>
      <c r="H25" s="73">
        <v>49000</v>
      </c>
      <c r="I25" s="73">
        <f t="shared" ref="I25:I39" si="2">H25*0.08</f>
        <v>3920</v>
      </c>
      <c r="J25" s="78">
        <f t="shared" si="1"/>
        <v>52920</v>
      </c>
      <c r="L25" s="61"/>
    </row>
    <row r="26" spans="2:12" s="6" customFormat="1" ht="20.100000000000001" customHeight="1">
      <c r="B26" s="23">
        <v>2</v>
      </c>
      <c r="C26" s="23" t="s">
        <v>159</v>
      </c>
      <c r="D26" s="113" t="s">
        <v>218</v>
      </c>
      <c r="E26" s="23" t="s">
        <v>157</v>
      </c>
      <c r="F26" s="23" t="s">
        <v>160</v>
      </c>
      <c r="G26" s="69">
        <v>42181</v>
      </c>
      <c r="H26" s="73">
        <v>27100</v>
      </c>
      <c r="I26" s="73">
        <f t="shared" si="2"/>
        <v>2168</v>
      </c>
      <c r="J26" s="78">
        <f t="shared" si="1"/>
        <v>29268</v>
      </c>
      <c r="L26" s="61"/>
    </row>
    <row r="27" spans="2:12" s="6" customFormat="1" ht="20.100000000000001" customHeight="1">
      <c r="B27" s="23">
        <v>3</v>
      </c>
      <c r="C27" s="26" t="s">
        <v>164</v>
      </c>
      <c r="D27" s="112" t="s">
        <v>221</v>
      </c>
      <c r="E27" s="26" t="s">
        <v>84</v>
      </c>
      <c r="F27" s="23" t="s">
        <v>162</v>
      </c>
      <c r="G27" s="69">
        <v>42183</v>
      </c>
      <c r="H27" s="71">
        <v>31200</v>
      </c>
      <c r="I27" s="73">
        <f t="shared" si="2"/>
        <v>2496</v>
      </c>
      <c r="J27" s="78">
        <f t="shared" si="1"/>
        <v>33696</v>
      </c>
      <c r="L27" s="31"/>
    </row>
    <row r="28" spans="2:12" s="6" customFormat="1" ht="20.100000000000001" customHeight="1">
      <c r="B28" s="23">
        <v>4</v>
      </c>
      <c r="C28" s="23" t="s">
        <v>163</v>
      </c>
      <c r="D28" s="113" t="s">
        <v>220</v>
      </c>
      <c r="E28" s="23" t="s">
        <v>157</v>
      </c>
      <c r="F28" s="23" t="s">
        <v>162</v>
      </c>
      <c r="G28" s="69">
        <v>42183</v>
      </c>
      <c r="H28" s="73">
        <v>31200</v>
      </c>
      <c r="I28" s="73">
        <f t="shared" si="2"/>
        <v>2496</v>
      </c>
      <c r="J28" s="78">
        <f t="shared" si="1"/>
        <v>33696</v>
      </c>
      <c r="L28" s="31"/>
    </row>
    <row r="29" spans="2:12" s="6" customFormat="1" ht="20.100000000000001" customHeight="1">
      <c r="B29" s="23">
        <v>5</v>
      </c>
      <c r="C29" s="23" t="s">
        <v>161</v>
      </c>
      <c r="D29" s="113" t="s">
        <v>219</v>
      </c>
      <c r="E29" s="23" t="s">
        <v>157</v>
      </c>
      <c r="F29" s="23" t="s">
        <v>162</v>
      </c>
      <c r="G29" s="69">
        <v>42183</v>
      </c>
      <c r="H29" s="73">
        <v>35900</v>
      </c>
      <c r="I29" s="73">
        <f t="shared" si="2"/>
        <v>2872</v>
      </c>
      <c r="J29" s="78">
        <f t="shared" si="1"/>
        <v>38772</v>
      </c>
      <c r="L29" s="31"/>
    </row>
    <row r="30" spans="2:12" s="6" customFormat="1" ht="20.100000000000001" customHeight="1">
      <c r="B30" s="23">
        <v>6</v>
      </c>
      <c r="C30" s="23" t="s">
        <v>173</v>
      </c>
      <c r="D30" s="113" t="s">
        <v>226</v>
      </c>
      <c r="E30" s="23" t="s">
        <v>50</v>
      </c>
      <c r="F30" s="23" t="s">
        <v>141</v>
      </c>
      <c r="G30" s="69">
        <v>42285</v>
      </c>
      <c r="H30" s="73">
        <v>64800</v>
      </c>
      <c r="I30" s="73">
        <f t="shared" si="2"/>
        <v>5184</v>
      </c>
      <c r="J30" s="78">
        <f t="shared" si="1"/>
        <v>69984</v>
      </c>
      <c r="L30" s="61"/>
    </row>
    <row r="31" spans="2:12" s="6" customFormat="1" ht="20.100000000000001" customHeight="1">
      <c r="B31" s="23">
        <v>7</v>
      </c>
      <c r="C31" s="26" t="s">
        <v>165</v>
      </c>
      <c r="D31" s="112" t="s">
        <v>222</v>
      </c>
      <c r="E31" s="26" t="s">
        <v>157</v>
      </c>
      <c r="F31" s="26" t="s">
        <v>162</v>
      </c>
      <c r="G31" s="69">
        <v>42183</v>
      </c>
      <c r="H31" s="71">
        <v>35900</v>
      </c>
      <c r="I31" s="73">
        <f t="shared" si="2"/>
        <v>2872</v>
      </c>
      <c r="J31" s="78">
        <f t="shared" si="1"/>
        <v>38772</v>
      </c>
      <c r="L31" s="31"/>
    </row>
    <row r="32" spans="2:12" s="6" customFormat="1" ht="20.100000000000001" customHeight="1">
      <c r="B32" s="23">
        <v>8</v>
      </c>
      <c r="C32" s="26" t="s">
        <v>170</v>
      </c>
      <c r="D32" s="112" t="s">
        <v>225</v>
      </c>
      <c r="E32" s="26" t="s">
        <v>171</v>
      </c>
      <c r="F32" s="26" t="s">
        <v>172</v>
      </c>
      <c r="G32" s="69">
        <v>42270</v>
      </c>
      <c r="H32" s="71">
        <v>67200</v>
      </c>
      <c r="I32" s="73">
        <f t="shared" si="2"/>
        <v>5376</v>
      </c>
      <c r="J32" s="78">
        <f t="shared" si="1"/>
        <v>72576</v>
      </c>
      <c r="L32" s="61"/>
    </row>
    <row r="33" spans="1:12" ht="20.100000000000001" customHeight="1">
      <c r="A33" s="6"/>
      <c r="B33" s="23">
        <v>9</v>
      </c>
      <c r="C33" s="48" t="s">
        <v>206</v>
      </c>
      <c r="D33" s="120" t="s">
        <v>278</v>
      </c>
      <c r="E33" s="48" t="s">
        <v>157</v>
      </c>
      <c r="F33" s="48" t="s">
        <v>201</v>
      </c>
      <c r="G33" s="122">
        <v>42908</v>
      </c>
      <c r="H33" s="70">
        <v>183400</v>
      </c>
      <c r="I33" s="73">
        <f t="shared" si="2"/>
        <v>14672</v>
      </c>
      <c r="J33" s="78">
        <f t="shared" si="1"/>
        <v>198072</v>
      </c>
    </row>
    <row r="34" spans="1:12" s="6" customFormat="1" ht="20.100000000000001" customHeight="1">
      <c r="B34" s="23">
        <v>10</v>
      </c>
      <c r="C34" s="26" t="s">
        <v>166</v>
      </c>
      <c r="D34" s="112" t="s">
        <v>223</v>
      </c>
      <c r="E34" s="26" t="s">
        <v>167</v>
      </c>
      <c r="F34" s="26" t="s">
        <v>168</v>
      </c>
      <c r="G34" s="69">
        <v>42270</v>
      </c>
      <c r="H34" s="71">
        <v>83600</v>
      </c>
      <c r="I34" s="73">
        <f t="shared" si="2"/>
        <v>6688</v>
      </c>
      <c r="J34" s="78">
        <f t="shared" si="1"/>
        <v>90288</v>
      </c>
      <c r="L34" s="31"/>
    </row>
    <row r="35" spans="1:12" s="6" customFormat="1" ht="20.100000000000001" customHeight="1">
      <c r="B35" s="23">
        <v>11</v>
      </c>
      <c r="C35" s="26" t="s">
        <v>169</v>
      </c>
      <c r="D35" s="112" t="s">
        <v>224</v>
      </c>
      <c r="E35" s="26" t="s">
        <v>167</v>
      </c>
      <c r="F35" s="26" t="s">
        <v>168</v>
      </c>
      <c r="G35" s="69">
        <v>42270</v>
      </c>
      <c r="H35" s="71">
        <v>77900</v>
      </c>
      <c r="I35" s="73">
        <f t="shared" si="2"/>
        <v>6232</v>
      </c>
      <c r="J35" s="78">
        <f t="shared" si="1"/>
        <v>84132</v>
      </c>
      <c r="L35" s="61"/>
    </row>
    <row r="36" spans="1:12" s="6" customFormat="1" ht="20.100000000000001" customHeight="1">
      <c r="B36" s="23">
        <v>12</v>
      </c>
      <c r="C36" s="49" t="s">
        <v>179</v>
      </c>
      <c r="D36" s="116" t="s">
        <v>230</v>
      </c>
      <c r="E36" s="49" t="s">
        <v>167</v>
      </c>
      <c r="F36" s="49" t="s">
        <v>141</v>
      </c>
      <c r="G36" s="69">
        <v>42489</v>
      </c>
      <c r="H36" s="78">
        <v>80000</v>
      </c>
      <c r="I36" s="73">
        <f t="shared" si="2"/>
        <v>6400</v>
      </c>
      <c r="J36" s="78">
        <f t="shared" si="1"/>
        <v>86400</v>
      </c>
      <c r="L36" s="81"/>
    </row>
    <row r="37" spans="1:12" s="6" customFormat="1" ht="20.100000000000001" customHeight="1">
      <c r="A37" s="27"/>
      <c r="B37" s="23">
        <v>13</v>
      </c>
      <c r="C37" s="23" t="s">
        <v>174</v>
      </c>
      <c r="D37" s="113" t="s">
        <v>227</v>
      </c>
      <c r="E37" s="23" t="s">
        <v>167</v>
      </c>
      <c r="F37" s="23" t="s">
        <v>141</v>
      </c>
      <c r="G37" s="69">
        <v>42547</v>
      </c>
      <c r="H37" s="73">
        <v>195700</v>
      </c>
      <c r="I37" s="73">
        <f t="shared" si="2"/>
        <v>15656</v>
      </c>
      <c r="J37" s="78">
        <f t="shared" si="1"/>
        <v>211356</v>
      </c>
      <c r="L37" s="61"/>
    </row>
    <row r="38" spans="1:12" s="6" customFormat="1" ht="20.100000000000001" customHeight="1">
      <c r="B38" s="23">
        <v>14</v>
      </c>
      <c r="C38" s="23" t="s">
        <v>175</v>
      </c>
      <c r="D38" s="113" t="s">
        <v>228</v>
      </c>
      <c r="E38" s="23" t="s">
        <v>176</v>
      </c>
      <c r="F38" s="23" t="s">
        <v>177</v>
      </c>
      <c r="G38" s="69">
        <v>42730</v>
      </c>
      <c r="H38" s="73">
        <v>152800</v>
      </c>
      <c r="I38" s="73">
        <f t="shared" si="2"/>
        <v>12224</v>
      </c>
      <c r="J38" s="78">
        <f t="shared" si="1"/>
        <v>165024</v>
      </c>
      <c r="L38" s="108"/>
    </row>
    <row r="39" spans="1:12" s="6" customFormat="1" ht="20.100000000000001" customHeight="1">
      <c r="B39" s="23">
        <v>15</v>
      </c>
      <c r="C39" s="23" t="s">
        <v>178</v>
      </c>
      <c r="D39" s="113" t="s">
        <v>229</v>
      </c>
      <c r="E39" s="23" t="s">
        <v>167</v>
      </c>
      <c r="F39" s="23" t="s">
        <v>141</v>
      </c>
      <c r="G39" s="69">
        <v>42782</v>
      </c>
      <c r="H39" s="73">
        <v>213800</v>
      </c>
      <c r="I39" s="73">
        <f t="shared" si="2"/>
        <v>17104</v>
      </c>
      <c r="J39" s="78">
        <f t="shared" si="1"/>
        <v>230904</v>
      </c>
      <c r="L39" s="61"/>
    </row>
    <row r="40" spans="1:12" s="6" customFormat="1" ht="20.100000000000001" customHeight="1">
      <c r="B40" s="23">
        <v>16</v>
      </c>
      <c r="C40" s="23" t="s">
        <v>180</v>
      </c>
      <c r="D40" s="113" t="s">
        <v>229</v>
      </c>
      <c r="E40" s="23" t="s">
        <v>167</v>
      </c>
      <c r="F40" s="23" t="s">
        <v>141</v>
      </c>
      <c r="G40" s="69">
        <v>43672</v>
      </c>
      <c r="H40" s="73">
        <v>123500</v>
      </c>
      <c r="I40" s="73">
        <f>H40*0.08</f>
        <v>9880</v>
      </c>
      <c r="J40" s="78">
        <f>H40+I40</f>
        <v>133380</v>
      </c>
      <c r="L40" s="61"/>
    </row>
    <row r="41" spans="1:12" s="6" customFormat="1" ht="20.100000000000001" customHeight="1">
      <c r="B41" s="168">
        <v>17</v>
      </c>
      <c r="C41" s="23" t="s">
        <v>317</v>
      </c>
      <c r="D41" s="113" t="s">
        <v>318</v>
      </c>
      <c r="E41" s="23" t="s">
        <v>167</v>
      </c>
      <c r="F41" s="23" t="s">
        <v>319</v>
      </c>
      <c r="G41" s="69">
        <v>42489</v>
      </c>
      <c r="H41" s="73">
        <v>137800</v>
      </c>
      <c r="I41" s="73">
        <f>H41*0.08</f>
        <v>11024</v>
      </c>
      <c r="J41" s="78">
        <f>H41+I41</f>
        <v>148824</v>
      </c>
      <c r="L41" s="85"/>
    </row>
    <row r="42" spans="1:12" s="6" customFormat="1" ht="9.75" customHeight="1">
      <c r="B42" s="61"/>
      <c r="C42" s="61"/>
      <c r="D42" s="114"/>
      <c r="E42" s="61"/>
      <c r="F42" s="61"/>
      <c r="G42" s="77"/>
      <c r="H42" s="125"/>
      <c r="I42" s="125"/>
      <c r="J42" s="78">
        <f>SUM(J25:J41)</f>
        <v>1718064</v>
      </c>
      <c r="L42" s="85"/>
    </row>
    <row r="43" spans="1:12" s="6" customFormat="1" ht="20.100000000000001" customHeight="1">
      <c r="A43" s="80"/>
      <c r="B43" s="139" t="s">
        <v>181</v>
      </c>
      <c r="C43" s="140"/>
      <c r="D43" s="141"/>
      <c r="E43" s="142"/>
      <c r="F43" s="143"/>
      <c r="G43" s="144"/>
      <c r="H43" s="146"/>
      <c r="I43" s="146"/>
      <c r="J43" s="151"/>
      <c r="L43" s="81"/>
    </row>
    <row r="44" spans="1:12" s="6" customFormat="1" ht="17.100000000000001" customHeight="1">
      <c r="B44" s="56" t="s">
        <v>1</v>
      </c>
      <c r="C44" s="56" t="s">
        <v>125</v>
      </c>
      <c r="D44" s="56" t="s">
        <v>126</v>
      </c>
      <c r="E44" s="56" t="s">
        <v>127</v>
      </c>
      <c r="F44" s="56" t="s">
        <v>128</v>
      </c>
      <c r="G44" s="57" t="s">
        <v>129</v>
      </c>
      <c r="H44" s="59" t="s">
        <v>130</v>
      </c>
      <c r="I44" s="59" t="s">
        <v>293</v>
      </c>
      <c r="J44" s="59" t="s">
        <v>310</v>
      </c>
    </row>
    <row r="45" spans="1:12" s="6" customFormat="1" ht="20.100000000000001" customHeight="1">
      <c r="A45" s="80"/>
      <c r="B45" s="79" t="s">
        <v>182</v>
      </c>
      <c r="C45" s="79" t="s">
        <v>183</v>
      </c>
      <c r="D45" s="117" t="s">
        <v>228</v>
      </c>
      <c r="E45" s="82" t="s">
        <v>167</v>
      </c>
      <c r="F45" s="83" t="s">
        <v>184</v>
      </c>
      <c r="G45" s="69" t="s">
        <v>185</v>
      </c>
      <c r="H45" s="84">
        <v>217000</v>
      </c>
      <c r="I45" s="73">
        <f>H45*0.08</f>
        <v>17360</v>
      </c>
      <c r="J45" s="78">
        <f t="shared" si="1"/>
        <v>234360</v>
      </c>
      <c r="L45" s="89"/>
    </row>
    <row r="46" spans="1:12" s="6" customFormat="1" ht="20.100000000000001" customHeight="1">
      <c r="A46" s="80"/>
      <c r="B46" s="85"/>
      <c r="C46" s="85"/>
      <c r="D46" s="150"/>
      <c r="E46" s="86"/>
      <c r="F46" s="81"/>
      <c r="G46" s="77"/>
      <c r="H46" s="87"/>
      <c r="I46" s="87"/>
      <c r="J46" s="78">
        <f>SUM(J45)</f>
        <v>234360</v>
      </c>
      <c r="L46" s="89"/>
    </row>
    <row r="47" spans="1:12" s="6" customFormat="1" ht="19.5" customHeight="1">
      <c r="A47" s="80"/>
      <c r="B47" s="85"/>
      <c r="C47" s="81"/>
      <c r="D47" s="118"/>
      <c r="E47" s="77"/>
      <c r="F47" s="86"/>
      <c r="G47" s="87"/>
      <c r="H47" s="86"/>
      <c r="I47" s="86"/>
      <c r="J47" s="151"/>
      <c r="L47" s="89"/>
    </row>
    <row r="48" spans="1:12" s="6" customFormat="1" ht="20.100000000000001" customHeight="1">
      <c r="B48" s="148"/>
      <c r="C48" s="89"/>
      <c r="D48" s="119"/>
      <c r="E48" s="89"/>
      <c r="F48" s="89"/>
      <c r="G48" s="90"/>
      <c r="H48" s="18"/>
      <c r="I48" s="18"/>
      <c r="J48" s="151"/>
      <c r="L48" s="89"/>
    </row>
    <row r="49" s="6" customFormat="1" ht="20.100000000000001" customHeight="1"/>
    <row r="50" s="6" customFormat="1" ht="20.100000000000001" customHeight="1"/>
    <row r="51" s="6" customFormat="1" ht="20.100000000000001" customHeight="1"/>
    <row r="52" s="6" customFormat="1" ht="20.100000000000001" customHeight="1"/>
    <row r="53" s="6" customFormat="1" ht="20.100000000000001" customHeight="1"/>
    <row r="54" s="6" customFormat="1" ht="20.100000000000001" customHeight="1"/>
    <row r="55" s="6" customFormat="1" ht="20.100000000000001" customHeight="1"/>
    <row r="56" s="6" customFormat="1" ht="20.100000000000001" customHeight="1"/>
    <row r="57" s="6" customFormat="1" ht="20.100000000000001" customHeight="1"/>
    <row r="58" s="6" customFormat="1" ht="20.100000000000001" customHeight="1"/>
    <row r="59" s="6" customFormat="1" ht="20.100000000000001" customHeight="1"/>
    <row r="60" s="6" customFormat="1" ht="20.100000000000001" customHeight="1"/>
    <row r="61" s="6" customFormat="1" ht="20.100000000000001" customHeight="1"/>
    <row r="62" s="6" customFormat="1" ht="20.100000000000001" customHeight="1"/>
    <row r="63" s="6" customFormat="1" ht="20.100000000000001" customHeight="1"/>
    <row r="64" s="6" customFormat="1" ht="20.100000000000001" customHeight="1"/>
    <row r="65" spans="1:10" ht="20.100000000000001" customHeight="1">
      <c r="A65" s="6"/>
      <c r="G65"/>
      <c r="H65"/>
      <c r="I65"/>
      <c r="J65"/>
    </row>
    <row r="66" spans="1:10" s="52" customFormat="1" ht="20.100000000000001" customHeight="1">
      <c r="A66"/>
    </row>
    <row r="67" spans="1:10" s="52" customFormat="1" ht="20.100000000000001" customHeight="1">
      <c r="A67"/>
    </row>
    <row r="68" spans="1:10" s="52" customFormat="1" ht="20.100000000000001" customHeight="1">
      <c r="A68"/>
    </row>
    <row r="69" spans="1:10" s="52" customFormat="1" ht="20.100000000000001" customHeight="1">
      <c r="A69"/>
    </row>
    <row r="70" spans="1:10" s="52" customFormat="1" ht="20.100000000000001" customHeight="1">
      <c r="A70"/>
    </row>
    <row r="71" spans="1:10" s="52" customFormat="1" ht="20.100000000000001" customHeight="1">
      <c r="A71"/>
    </row>
    <row r="72" spans="1:10" s="52" customFormat="1" ht="20.100000000000001" customHeight="1">
      <c r="A72"/>
    </row>
    <row r="73" spans="1:10" s="52" customFormat="1" ht="20.100000000000001" customHeight="1">
      <c r="A73"/>
    </row>
    <row r="74" spans="1:10" s="52" customFormat="1" ht="20.100000000000001" customHeight="1">
      <c r="A74"/>
    </row>
    <row r="75" spans="1:10" s="52" customFormat="1" ht="20.100000000000001" customHeight="1">
      <c r="A75"/>
    </row>
    <row r="76" spans="1:10" s="52" customFormat="1" ht="20.100000000000001" customHeight="1">
      <c r="A76"/>
    </row>
    <row r="77" spans="1:10" s="52" customFormat="1" ht="20.100000000000001" customHeight="1">
      <c r="A77"/>
    </row>
    <row r="78" spans="1:10" s="52" customFormat="1" ht="20.100000000000001" customHeight="1">
      <c r="A78"/>
    </row>
    <row r="79" spans="1:10" s="52" customFormat="1" ht="20.100000000000001" customHeight="1">
      <c r="A79"/>
    </row>
    <row r="80" spans="1:10" s="52" customFormat="1" ht="20.100000000000001" customHeight="1">
      <c r="A80"/>
    </row>
    <row r="81" spans="1:10" s="52" customFormat="1" ht="20.100000000000001" customHeight="1">
      <c r="A81"/>
    </row>
    <row r="82" spans="1:10" ht="20.100000000000001" customHeight="1">
      <c r="G82"/>
      <c r="H82"/>
      <c r="I82"/>
      <c r="J82"/>
    </row>
    <row r="83" spans="1:10" ht="20.100000000000001" customHeight="1">
      <c r="G83"/>
      <c r="H83"/>
      <c r="I83"/>
      <c r="J83"/>
    </row>
    <row r="84" spans="1:10" ht="20.100000000000001" customHeight="1">
      <c r="G84"/>
      <c r="H84"/>
      <c r="I84"/>
      <c r="J84"/>
    </row>
    <row r="85" spans="1:10" ht="20.100000000000001" customHeight="1">
      <c r="G85"/>
      <c r="H85"/>
      <c r="I85"/>
      <c r="J85"/>
    </row>
    <row r="86" spans="1:10" ht="20.100000000000001" customHeight="1">
      <c r="G86"/>
      <c r="H86"/>
      <c r="I86"/>
      <c r="J86"/>
    </row>
    <row r="87" spans="1:10" ht="20.100000000000001" customHeight="1">
      <c r="G87"/>
      <c r="H87"/>
      <c r="I87"/>
      <c r="J87"/>
    </row>
    <row r="88" spans="1:10" ht="20.100000000000001" customHeight="1">
      <c r="G88"/>
      <c r="H88"/>
      <c r="I88"/>
      <c r="J88"/>
    </row>
    <row r="89" spans="1:10" ht="20.100000000000001" customHeight="1">
      <c r="G89"/>
      <c r="H89"/>
      <c r="I89"/>
      <c r="J89"/>
    </row>
    <row r="90" spans="1:10" ht="20.100000000000001" customHeight="1">
      <c r="G90"/>
      <c r="H90"/>
      <c r="I90"/>
      <c r="J90"/>
    </row>
    <row r="91" spans="1:10" ht="20.100000000000001" customHeight="1">
      <c r="G91"/>
      <c r="H91"/>
      <c r="I91"/>
      <c r="J91"/>
    </row>
    <row r="92" spans="1:10" ht="20.100000000000001" customHeight="1">
      <c r="G92"/>
      <c r="H92"/>
      <c r="I92"/>
      <c r="J92"/>
    </row>
    <row r="93" spans="1:10" ht="20.100000000000001" customHeight="1">
      <c r="G93"/>
      <c r="H93"/>
      <c r="I93"/>
      <c r="J93"/>
    </row>
    <row r="94" spans="1:10" ht="20.100000000000001" customHeight="1">
      <c r="G94"/>
      <c r="H94"/>
      <c r="I94"/>
      <c r="J94"/>
    </row>
    <row r="95" spans="1:10" ht="20.100000000000001" customHeight="1">
      <c r="G95"/>
      <c r="H95"/>
      <c r="I95"/>
      <c r="J95"/>
    </row>
    <row r="96" spans="1:10" ht="20.100000000000001" customHeight="1">
      <c r="G96"/>
      <c r="H96"/>
      <c r="I96"/>
      <c r="J96"/>
    </row>
    <row r="97" spans="7:10" ht="20.100000000000001" customHeight="1">
      <c r="G97"/>
      <c r="H97"/>
      <c r="I97"/>
      <c r="J97"/>
    </row>
    <row r="98" spans="7:10" ht="20.100000000000001" customHeight="1">
      <c r="G98"/>
      <c r="H98"/>
      <c r="I98"/>
      <c r="J98"/>
    </row>
    <row r="99" spans="7:10" ht="20.100000000000001" customHeight="1">
      <c r="G99"/>
      <c r="H99"/>
      <c r="I99"/>
      <c r="J99"/>
    </row>
    <row r="100" spans="7:10" ht="20.100000000000001" customHeight="1">
      <c r="G100"/>
      <c r="H100"/>
      <c r="I100"/>
      <c r="J100"/>
    </row>
    <row r="101" spans="7:10" ht="20.100000000000001" customHeight="1">
      <c r="G101"/>
      <c r="H101"/>
      <c r="I101"/>
      <c r="J101"/>
    </row>
    <row r="102" spans="7:10" ht="20.100000000000001" customHeight="1">
      <c r="G102"/>
      <c r="H102"/>
      <c r="I102"/>
      <c r="J102"/>
    </row>
    <row r="103" spans="7:10" ht="20.100000000000001" customHeight="1">
      <c r="G103"/>
      <c r="H103"/>
      <c r="I103"/>
      <c r="J103"/>
    </row>
    <row r="104" spans="7:10" ht="24.95" customHeight="1">
      <c r="G104"/>
      <c r="H104"/>
      <c r="I104"/>
      <c r="J104"/>
    </row>
    <row r="105" spans="7:10" ht="24.95" customHeight="1">
      <c r="G105"/>
      <c r="H105"/>
      <c r="I105"/>
      <c r="J105"/>
    </row>
    <row r="106" spans="7:10" ht="24.95" customHeight="1">
      <c r="G106"/>
      <c r="H106"/>
      <c r="I106"/>
      <c r="J106"/>
    </row>
    <row r="107" spans="7:10" ht="24.95" customHeight="1">
      <c r="G107"/>
      <c r="H107"/>
      <c r="I107"/>
      <c r="J107"/>
    </row>
    <row r="108" spans="7:10" ht="24.95" customHeight="1">
      <c r="G108"/>
      <c r="H108"/>
      <c r="I108"/>
      <c r="J108"/>
    </row>
    <row r="109" spans="7:10" ht="24.95" customHeight="1">
      <c r="G109"/>
      <c r="H109"/>
      <c r="I109"/>
      <c r="J109"/>
    </row>
    <row r="110" spans="7:10" ht="24.95" customHeight="1">
      <c r="G110"/>
      <c r="H110"/>
      <c r="I110"/>
      <c r="J110"/>
    </row>
    <row r="111" spans="7:10" ht="24.95" customHeight="1">
      <c r="G111"/>
      <c r="H111"/>
      <c r="I111"/>
      <c r="J111"/>
    </row>
    <row r="112" spans="7:10" ht="24.95" customHeight="1">
      <c r="G112"/>
      <c r="H112"/>
      <c r="I112"/>
      <c r="J112"/>
    </row>
    <row r="113" spans="7:10" ht="24.95" customHeight="1">
      <c r="G113"/>
      <c r="H113"/>
      <c r="I113"/>
      <c r="J113"/>
    </row>
    <row r="114" spans="7:10" ht="24.95" customHeight="1">
      <c r="G114"/>
      <c r="H114"/>
      <c r="I114"/>
      <c r="J114"/>
    </row>
    <row r="115" spans="7:10" ht="24.95" customHeight="1">
      <c r="G115"/>
      <c r="H115"/>
      <c r="I115"/>
      <c r="J115"/>
    </row>
    <row r="116" spans="7:10" ht="24.95" customHeight="1">
      <c r="G116"/>
      <c r="H116"/>
      <c r="I116"/>
      <c r="J116"/>
    </row>
    <row r="117" spans="7:10" ht="24.95" customHeight="1">
      <c r="G117"/>
      <c r="H117"/>
      <c r="I117"/>
      <c r="J117"/>
    </row>
    <row r="118" spans="7:10" ht="24.95" customHeight="1">
      <c r="G118"/>
      <c r="H118"/>
      <c r="I118"/>
      <c r="J118"/>
    </row>
    <row r="119" spans="7:10" ht="24.95" customHeight="1"/>
    <row r="120" spans="7:10" ht="24.95" customHeight="1"/>
    <row r="121" spans="7:10" ht="24.95" customHeight="1"/>
    <row r="122" spans="7:10" ht="24.95" customHeight="1"/>
    <row r="123" spans="7:10" ht="24.95" customHeight="1"/>
    <row r="124" spans="7:10" ht="24.95" customHeight="1"/>
    <row r="125" spans="7:10" ht="24.95" customHeight="1"/>
    <row r="126" spans="7:10" ht="24.95" customHeight="1"/>
    <row r="127" spans="7:10" ht="24.95" customHeight="1"/>
    <row r="128" spans="7:10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8"/>
  <sheetViews>
    <sheetView workbookViewId="0">
      <selection activeCell="M10" sqref="M10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10" width="11.625" style="107" customWidth="1"/>
  </cols>
  <sheetData>
    <row r="1" spans="1:12">
      <c r="G1" s="147"/>
      <c r="J1" s="167" t="s">
        <v>320</v>
      </c>
    </row>
    <row r="2" spans="1:12" s="15" customFormat="1" ht="17.100000000000001" customHeight="1">
      <c r="B2" s="148" t="s">
        <v>282</v>
      </c>
      <c r="C2" s="89"/>
      <c r="D2" s="119"/>
      <c r="E2" s="89"/>
      <c r="F2" s="89"/>
      <c r="G2" s="90"/>
      <c r="H2" s="18"/>
      <c r="I2" s="18"/>
      <c r="J2" s="151"/>
      <c r="L2" s="31"/>
    </row>
    <row r="3" spans="1:12" s="6" customFormat="1" ht="17.100000000000001" customHeight="1">
      <c r="B3" s="91" t="s">
        <v>186</v>
      </c>
      <c r="C3" s="46"/>
      <c r="D3" s="119"/>
      <c r="E3" s="46"/>
      <c r="F3" s="46"/>
      <c r="G3" s="92"/>
      <c r="H3" s="91"/>
      <c r="I3" s="171"/>
      <c r="J3" s="151"/>
    </row>
    <row r="4" spans="1:12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310</v>
      </c>
    </row>
    <row r="5" spans="1:12" ht="20.100000000000001" customHeight="1">
      <c r="A5" s="6"/>
      <c r="B5" s="48">
        <v>1</v>
      </c>
      <c r="C5" s="48" t="s">
        <v>187</v>
      </c>
      <c r="D5" s="120" t="s">
        <v>231</v>
      </c>
      <c r="E5" s="48" t="s">
        <v>171</v>
      </c>
      <c r="F5" s="93" t="s">
        <v>188</v>
      </c>
      <c r="G5" s="94">
        <v>43397</v>
      </c>
      <c r="H5" s="78">
        <v>197500</v>
      </c>
      <c r="I5" s="73">
        <f>H5*0.08</f>
        <v>15800</v>
      </c>
      <c r="J5" s="78">
        <f t="shared" ref="J5:J23" si="0">H5+I5</f>
        <v>213300</v>
      </c>
      <c r="L5" s="54"/>
    </row>
    <row r="6" spans="1:12" s="6" customFormat="1" ht="20.100000000000001" customHeight="1">
      <c r="B6" s="48">
        <v>2</v>
      </c>
      <c r="C6" s="48" t="s">
        <v>189</v>
      </c>
      <c r="D6" s="120" t="s">
        <v>231</v>
      </c>
      <c r="E6" s="48" t="s">
        <v>171</v>
      </c>
      <c r="F6" s="93" t="s">
        <v>188</v>
      </c>
      <c r="G6" s="94">
        <v>43397</v>
      </c>
      <c r="H6" s="78">
        <v>197500</v>
      </c>
      <c r="I6" s="73">
        <f t="shared" ref="I6:I14" si="1">H6*0.08</f>
        <v>15800</v>
      </c>
      <c r="J6" s="78">
        <f t="shared" si="0"/>
        <v>213300</v>
      </c>
      <c r="L6" s="31"/>
    </row>
    <row r="7" spans="1:12" s="6" customFormat="1" ht="20.100000000000001" customHeight="1">
      <c r="B7" s="48">
        <v>3</v>
      </c>
      <c r="C7" s="48" t="s">
        <v>190</v>
      </c>
      <c r="D7" s="120" t="s">
        <v>231</v>
      </c>
      <c r="E7" s="48" t="s">
        <v>171</v>
      </c>
      <c r="F7" s="93" t="s">
        <v>188</v>
      </c>
      <c r="G7" s="94">
        <v>43397</v>
      </c>
      <c r="H7" s="78">
        <v>197500</v>
      </c>
      <c r="I7" s="73">
        <f t="shared" si="1"/>
        <v>15800</v>
      </c>
      <c r="J7" s="78">
        <f t="shared" si="0"/>
        <v>213300</v>
      </c>
      <c r="L7" s="148"/>
    </row>
    <row r="8" spans="1:12" s="6" customFormat="1" ht="20.100000000000001" customHeight="1">
      <c r="B8" s="48">
        <v>4</v>
      </c>
      <c r="C8" s="48" t="s">
        <v>191</v>
      </c>
      <c r="D8" s="120" t="s">
        <v>231</v>
      </c>
      <c r="E8" s="48" t="s">
        <v>176</v>
      </c>
      <c r="F8" s="93" t="s">
        <v>188</v>
      </c>
      <c r="G8" s="94">
        <v>43401</v>
      </c>
      <c r="H8" s="78">
        <v>197500</v>
      </c>
      <c r="I8" s="73">
        <f t="shared" si="1"/>
        <v>15800</v>
      </c>
      <c r="J8" s="78">
        <f t="shared" si="0"/>
        <v>213300</v>
      </c>
      <c r="L8" s="31"/>
    </row>
    <row r="9" spans="1:12" s="6" customFormat="1" ht="20.100000000000001" customHeight="1">
      <c r="B9" s="48">
        <v>5</v>
      </c>
      <c r="C9" s="48" t="s">
        <v>192</v>
      </c>
      <c r="D9" s="120" t="s">
        <v>232</v>
      </c>
      <c r="E9" s="48" t="s">
        <v>171</v>
      </c>
      <c r="F9" s="93" t="s">
        <v>188</v>
      </c>
      <c r="G9" s="94">
        <v>43423</v>
      </c>
      <c r="H9" s="78">
        <v>197500</v>
      </c>
      <c r="I9" s="73">
        <f t="shared" si="1"/>
        <v>15800</v>
      </c>
      <c r="J9" s="78">
        <f t="shared" si="0"/>
        <v>213300</v>
      </c>
      <c r="L9" s="61"/>
    </row>
    <row r="10" spans="1:12" s="6" customFormat="1" ht="20.100000000000001" customHeight="1">
      <c r="B10" s="48">
        <v>6</v>
      </c>
      <c r="C10" s="48" t="s">
        <v>193</v>
      </c>
      <c r="D10" s="120" t="s">
        <v>232</v>
      </c>
      <c r="E10" s="48" t="s">
        <v>171</v>
      </c>
      <c r="F10" s="93" t="s">
        <v>188</v>
      </c>
      <c r="G10" s="94">
        <v>43423</v>
      </c>
      <c r="H10" s="78">
        <v>197500</v>
      </c>
      <c r="I10" s="73">
        <f t="shared" si="1"/>
        <v>15800</v>
      </c>
      <c r="J10" s="78">
        <f t="shared" si="0"/>
        <v>213300</v>
      </c>
      <c r="L10" s="148"/>
    </row>
    <row r="11" spans="1:12" s="6" customFormat="1" ht="20.100000000000001" customHeight="1">
      <c r="B11" s="48">
        <v>7</v>
      </c>
      <c r="C11" s="48" t="s">
        <v>194</v>
      </c>
      <c r="D11" s="120" t="s">
        <v>232</v>
      </c>
      <c r="E11" s="48" t="s">
        <v>171</v>
      </c>
      <c r="F11" s="93" t="s">
        <v>188</v>
      </c>
      <c r="G11" s="94">
        <v>43423</v>
      </c>
      <c r="H11" s="78">
        <v>197500</v>
      </c>
      <c r="I11" s="73">
        <f t="shared" si="1"/>
        <v>15800</v>
      </c>
      <c r="J11" s="78">
        <f t="shared" si="0"/>
        <v>213300</v>
      </c>
      <c r="L11" s="61"/>
    </row>
    <row r="12" spans="1:12" s="6" customFormat="1" ht="20.100000000000001" customHeight="1">
      <c r="B12" s="48">
        <v>8</v>
      </c>
      <c r="C12" s="48" t="s">
        <v>195</v>
      </c>
      <c r="D12" s="120" t="s">
        <v>232</v>
      </c>
      <c r="E12" s="48" t="s">
        <v>171</v>
      </c>
      <c r="F12" s="93" t="s">
        <v>188</v>
      </c>
      <c r="G12" s="94">
        <v>43423</v>
      </c>
      <c r="H12" s="78">
        <v>197500</v>
      </c>
      <c r="I12" s="73">
        <f t="shared" si="1"/>
        <v>15800</v>
      </c>
      <c r="J12" s="78">
        <f t="shared" si="0"/>
        <v>213300</v>
      </c>
      <c r="L12" s="31"/>
    </row>
    <row r="13" spans="1:12" s="6" customFormat="1" ht="20.100000000000001" customHeight="1">
      <c r="B13" s="48">
        <v>9</v>
      </c>
      <c r="C13" s="48" t="s">
        <v>196</v>
      </c>
      <c r="D13" s="120" t="s">
        <v>232</v>
      </c>
      <c r="E13" s="48" t="s">
        <v>176</v>
      </c>
      <c r="F13" s="93" t="s">
        <v>188</v>
      </c>
      <c r="G13" s="94">
        <v>43430</v>
      </c>
      <c r="H13" s="78">
        <v>197500</v>
      </c>
      <c r="I13" s="73">
        <f t="shared" si="1"/>
        <v>15800</v>
      </c>
      <c r="J13" s="78">
        <f t="shared" si="0"/>
        <v>213300</v>
      </c>
      <c r="L13" s="61"/>
    </row>
    <row r="14" spans="1:12" s="6" customFormat="1" ht="20.100000000000001" customHeight="1">
      <c r="B14" s="48">
        <v>10</v>
      </c>
      <c r="C14" s="48" t="s">
        <v>197</v>
      </c>
      <c r="D14" s="120" t="s">
        <v>233</v>
      </c>
      <c r="E14" s="48" t="s">
        <v>171</v>
      </c>
      <c r="F14" s="93" t="s">
        <v>188</v>
      </c>
      <c r="G14" s="94">
        <v>43437</v>
      </c>
      <c r="H14" s="78">
        <v>197500</v>
      </c>
      <c r="I14" s="73">
        <f t="shared" si="1"/>
        <v>15800</v>
      </c>
      <c r="J14" s="78">
        <f t="shared" si="0"/>
        <v>213300</v>
      </c>
      <c r="L14" s="31"/>
    </row>
    <row r="15" spans="1:12" s="6" customFormat="1" ht="20.100000000000001" customHeight="1">
      <c r="B15" s="89"/>
      <c r="C15" s="89"/>
      <c r="D15" s="165"/>
      <c r="E15" s="89"/>
      <c r="F15" s="166"/>
      <c r="G15" s="161"/>
      <c r="H15" s="151"/>
      <c r="I15" s="125"/>
      <c r="J15" s="78"/>
      <c r="L15" s="31"/>
    </row>
    <row r="16" spans="1:12" s="6" customFormat="1" ht="20.100000000000001" customHeight="1">
      <c r="B16" s="126" t="s">
        <v>131</v>
      </c>
      <c r="C16" s="46"/>
      <c r="D16" s="119"/>
      <c r="E16" s="46"/>
      <c r="F16" s="46"/>
      <c r="G16" s="92"/>
      <c r="H16" s="127"/>
      <c r="I16" s="125"/>
      <c r="J16" s="151"/>
      <c r="L16" s="61"/>
    </row>
    <row r="17" spans="1:12" s="6" customFormat="1" ht="17.100000000000001" customHeight="1">
      <c r="B17" s="56" t="s">
        <v>1</v>
      </c>
      <c r="C17" s="56" t="s">
        <v>125</v>
      </c>
      <c r="D17" s="56" t="s">
        <v>126</v>
      </c>
      <c r="E17" s="56" t="s">
        <v>127</v>
      </c>
      <c r="F17" s="56" t="s">
        <v>128</v>
      </c>
      <c r="G17" s="57" t="s">
        <v>129</v>
      </c>
      <c r="H17" s="59" t="s">
        <v>130</v>
      </c>
      <c r="I17" s="59" t="s">
        <v>293</v>
      </c>
      <c r="J17" s="59" t="s">
        <v>310</v>
      </c>
    </row>
    <row r="18" spans="1:12" s="6" customFormat="1" ht="20.100000000000001" customHeight="1">
      <c r="A18" s="27"/>
      <c r="B18" s="48">
        <v>1</v>
      </c>
      <c r="C18" s="96" t="s">
        <v>198</v>
      </c>
      <c r="D18" s="121" t="s">
        <v>234</v>
      </c>
      <c r="E18" s="99" t="s">
        <v>75</v>
      </c>
      <c r="F18" s="100" t="s">
        <v>107</v>
      </c>
      <c r="G18" s="94">
        <v>43274</v>
      </c>
      <c r="H18" s="102">
        <v>187600</v>
      </c>
      <c r="I18" s="73">
        <f t="shared" ref="I18:I30" si="2">H18*0.08</f>
        <v>15008</v>
      </c>
      <c r="J18" s="78">
        <f t="shared" si="0"/>
        <v>202608</v>
      </c>
      <c r="L18" s="61"/>
    </row>
    <row r="19" spans="1:12" s="6" customFormat="1" ht="20.100000000000001" customHeight="1">
      <c r="A19" s="163"/>
      <c r="B19" s="48">
        <v>2</v>
      </c>
      <c r="C19" s="96" t="s">
        <v>306</v>
      </c>
      <c r="D19" s="121" t="s">
        <v>315</v>
      </c>
      <c r="E19" s="99" t="s">
        <v>307</v>
      </c>
      <c r="F19" s="100" t="s">
        <v>309</v>
      </c>
      <c r="G19" s="94">
        <v>42392</v>
      </c>
      <c r="H19" s="102">
        <v>101600</v>
      </c>
      <c r="I19" s="73">
        <f t="shared" si="2"/>
        <v>8128</v>
      </c>
      <c r="J19" s="78">
        <f>H19+I19</f>
        <v>109728</v>
      </c>
      <c r="L19" s="61"/>
    </row>
    <row r="20" spans="1:12" s="6" customFormat="1" ht="20.100000000000001" customHeight="1">
      <c r="A20" s="163"/>
      <c r="B20" s="89"/>
      <c r="C20" s="109"/>
      <c r="D20" s="159"/>
      <c r="E20" s="164"/>
      <c r="F20" s="160"/>
      <c r="G20" s="161"/>
      <c r="H20" s="162"/>
      <c r="I20" s="125"/>
      <c r="J20" s="78">
        <f>SUM(J18:J19)</f>
        <v>312336</v>
      </c>
      <c r="L20" s="61"/>
    </row>
    <row r="21" spans="1:12" s="6" customFormat="1" ht="20.100000000000001" customHeight="1">
      <c r="B21" s="126" t="s">
        <v>155</v>
      </c>
      <c r="C21" s="46"/>
      <c r="D21" s="119"/>
      <c r="E21" s="46"/>
      <c r="F21" s="46"/>
      <c r="G21" s="92"/>
      <c r="H21" s="127"/>
      <c r="I21" s="125"/>
      <c r="J21" s="151"/>
      <c r="L21" s="61"/>
    </row>
    <row r="22" spans="1:12" s="6" customFormat="1" ht="17.100000000000001" customHeight="1">
      <c r="B22" s="56" t="s">
        <v>1</v>
      </c>
      <c r="C22" s="56" t="s">
        <v>125</v>
      </c>
      <c r="D22" s="56" t="s">
        <v>126</v>
      </c>
      <c r="E22" s="56" t="s">
        <v>127</v>
      </c>
      <c r="F22" s="56" t="s">
        <v>128</v>
      </c>
      <c r="G22" s="57" t="s">
        <v>129</v>
      </c>
      <c r="H22" s="59" t="s">
        <v>130</v>
      </c>
      <c r="I22" s="59" t="s">
        <v>293</v>
      </c>
      <c r="J22" s="59" t="s">
        <v>310</v>
      </c>
    </row>
    <row r="23" spans="1:12" s="6" customFormat="1" ht="20.100000000000001" customHeight="1">
      <c r="B23" s="48">
        <v>1</v>
      </c>
      <c r="C23" s="96" t="s">
        <v>199</v>
      </c>
      <c r="D23" s="121" t="s">
        <v>221</v>
      </c>
      <c r="E23" s="100" t="s">
        <v>75</v>
      </c>
      <c r="F23" s="104" t="s">
        <v>107</v>
      </c>
      <c r="G23" s="94">
        <v>42499</v>
      </c>
      <c r="H23" s="102">
        <v>188500</v>
      </c>
      <c r="I23" s="73">
        <f t="shared" si="2"/>
        <v>15080</v>
      </c>
      <c r="J23" s="78">
        <f t="shared" si="0"/>
        <v>203580</v>
      </c>
      <c r="L23" s="61"/>
    </row>
    <row r="24" spans="1:12" s="6" customFormat="1" ht="20.100000000000001" customHeight="1">
      <c r="B24" s="48">
        <v>2</v>
      </c>
      <c r="C24" s="96" t="s">
        <v>304</v>
      </c>
      <c r="D24" s="121" t="s">
        <v>314</v>
      </c>
      <c r="E24" s="100" t="s">
        <v>305</v>
      </c>
      <c r="F24" s="104" t="s">
        <v>308</v>
      </c>
      <c r="G24" s="94">
        <v>43499</v>
      </c>
      <c r="H24" s="102">
        <v>23400</v>
      </c>
      <c r="I24" s="73">
        <f t="shared" si="2"/>
        <v>1872</v>
      </c>
      <c r="J24" s="78">
        <f>H24+I24</f>
        <v>25272</v>
      </c>
      <c r="L24" s="61"/>
    </row>
    <row r="25" spans="1:12" s="6" customFormat="1" ht="20.100000000000001" customHeight="1">
      <c r="C25" s="46"/>
      <c r="D25" s="119"/>
      <c r="E25" s="46"/>
      <c r="F25" s="46"/>
      <c r="G25" s="92"/>
      <c r="H25" s="10"/>
      <c r="I25" s="125"/>
      <c r="J25" s="78">
        <f>SUM(J23:J24)</f>
        <v>228852</v>
      </c>
      <c r="L25" s="31"/>
    </row>
    <row r="26" spans="1:12" s="6" customFormat="1" ht="17.100000000000001" customHeight="1">
      <c r="B26" s="6" t="s">
        <v>297</v>
      </c>
      <c r="C26" s="46"/>
      <c r="D26" s="46"/>
      <c r="E26" s="46"/>
      <c r="F26" s="46"/>
      <c r="G26" s="92"/>
      <c r="H26" s="3"/>
      <c r="I26" s="125"/>
      <c r="J26" s="75"/>
    </row>
    <row r="27" spans="1:12" s="6" customFormat="1" ht="17.100000000000001" customHeight="1">
      <c r="B27" s="56" t="s">
        <v>1</v>
      </c>
      <c r="C27" s="56" t="s">
        <v>125</v>
      </c>
      <c r="D27" s="56" t="s">
        <v>126</v>
      </c>
      <c r="E27" s="56" t="s">
        <v>127</v>
      </c>
      <c r="F27" s="56" t="s">
        <v>128</v>
      </c>
      <c r="G27" s="57" t="s">
        <v>129</v>
      </c>
      <c r="H27" s="59" t="s">
        <v>130</v>
      </c>
      <c r="I27" s="59" t="s">
        <v>293</v>
      </c>
      <c r="J27" s="59" t="s">
        <v>310</v>
      </c>
    </row>
    <row r="28" spans="1:12" s="6" customFormat="1" ht="20.100000000000001" customHeight="1">
      <c r="B28" s="48">
        <v>1</v>
      </c>
      <c r="C28" s="96" t="s">
        <v>298</v>
      </c>
      <c r="D28" s="121" t="s">
        <v>313</v>
      </c>
      <c r="E28" s="100" t="s">
        <v>167</v>
      </c>
      <c r="F28" s="104" t="s">
        <v>299</v>
      </c>
      <c r="G28" s="94">
        <v>43646</v>
      </c>
      <c r="H28" s="102">
        <v>70500</v>
      </c>
      <c r="I28" s="73">
        <f t="shared" si="2"/>
        <v>5640</v>
      </c>
      <c r="J28" s="78">
        <f>H28+I28</f>
        <v>76140</v>
      </c>
      <c r="L28" s="61"/>
    </row>
    <row r="29" spans="1:12" s="6" customFormat="1" ht="20.100000000000001" customHeight="1">
      <c r="B29" s="48">
        <v>2</v>
      </c>
      <c r="C29" s="96" t="s">
        <v>300</v>
      </c>
      <c r="D29" s="121" t="s">
        <v>312</v>
      </c>
      <c r="E29" s="100" t="s">
        <v>167</v>
      </c>
      <c r="F29" s="104" t="s">
        <v>302</v>
      </c>
      <c r="G29" s="94">
        <v>43214</v>
      </c>
      <c r="H29" s="102">
        <v>31900</v>
      </c>
      <c r="I29" s="158">
        <f t="shared" si="2"/>
        <v>2552</v>
      </c>
      <c r="J29" s="78">
        <f>H29+I29</f>
        <v>34452</v>
      </c>
      <c r="L29" s="61"/>
    </row>
    <row r="30" spans="1:12" s="6" customFormat="1" ht="20.100000000000001" customHeight="1">
      <c r="B30" s="48">
        <v>2</v>
      </c>
      <c r="C30" s="96" t="s">
        <v>301</v>
      </c>
      <c r="D30" s="121" t="s">
        <v>311</v>
      </c>
      <c r="E30" s="100" t="s">
        <v>167</v>
      </c>
      <c r="F30" s="104" t="s">
        <v>303</v>
      </c>
      <c r="G30" s="94">
        <v>43211</v>
      </c>
      <c r="H30" s="102">
        <v>206500</v>
      </c>
      <c r="I30" s="158">
        <f t="shared" si="2"/>
        <v>16520</v>
      </c>
      <c r="J30" s="78">
        <f>H30+I30</f>
        <v>223020</v>
      </c>
      <c r="L30" s="61"/>
    </row>
    <row r="31" spans="1:12" s="6" customFormat="1" ht="20.100000000000001" customHeight="1">
      <c r="B31"/>
      <c r="C31" s="106"/>
      <c r="D31" s="106"/>
      <c r="E31" s="106"/>
      <c r="F31" s="106"/>
      <c r="G31" s="52"/>
      <c r="H31" s="3"/>
      <c r="I31" s="107"/>
      <c r="J31" s="70">
        <f>SUM(J28:J30)</f>
        <v>333612</v>
      </c>
      <c r="L31" s="61"/>
    </row>
    <row r="32" spans="1:12" s="6" customFormat="1" ht="20.100000000000001" customHeight="1">
      <c r="B32"/>
      <c r="C32"/>
      <c r="D32"/>
      <c r="E32"/>
      <c r="F32"/>
      <c r="G32" s="52"/>
      <c r="H32" s="3"/>
      <c r="I32" s="107"/>
      <c r="J32" s="107"/>
      <c r="L32" s="61"/>
    </row>
    <row r="33" spans="1:15" s="6" customFormat="1" ht="20.100000000000001" customHeight="1">
      <c r="B33"/>
      <c r="C33"/>
      <c r="D33"/>
      <c r="E33"/>
      <c r="F33"/>
      <c r="G33" s="52"/>
      <c r="H33" s="3"/>
      <c r="I33" s="107"/>
      <c r="J33" s="107"/>
      <c r="L33" s="31"/>
    </row>
    <row r="34" spans="1:15" s="6" customFormat="1" ht="20.100000000000001" customHeight="1">
      <c r="B34"/>
      <c r="C34"/>
      <c r="D34"/>
      <c r="E34"/>
      <c r="F34"/>
      <c r="G34" s="52"/>
      <c r="H34" s="3"/>
      <c r="I34" s="107"/>
      <c r="J34" s="107"/>
      <c r="L34" s="31"/>
    </row>
    <row r="35" spans="1:15" s="6" customFormat="1" ht="20.100000000000001" customHeight="1">
      <c r="B35"/>
      <c r="C35"/>
      <c r="D35"/>
      <c r="E35"/>
      <c r="F35"/>
      <c r="G35" s="52"/>
      <c r="H35" s="3"/>
      <c r="I35" s="107"/>
      <c r="J35" s="107"/>
      <c r="L35" s="31"/>
    </row>
    <row r="36" spans="1:15" s="6" customFormat="1" ht="20.100000000000001" customHeight="1">
      <c r="B36"/>
      <c r="C36"/>
      <c r="D36"/>
      <c r="E36"/>
      <c r="F36"/>
      <c r="G36" s="52"/>
      <c r="H36" s="3"/>
      <c r="I36" s="107"/>
      <c r="J36" s="107"/>
      <c r="L36" s="61"/>
    </row>
    <row r="37" spans="1:15" s="6" customFormat="1" ht="20.100000000000001" customHeight="1">
      <c r="B37"/>
      <c r="C37"/>
      <c r="D37"/>
      <c r="E37"/>
      <c r="F37"/>
      <c r="G37" s="52"/>
      <c r="H37" s="3"/>
      <c r="I37" s="107"/>
      <c r="J37" s="107"/>
      <c r="L37" s="31"/>
    </row>
    <row r="38" spans="1:15" s="6" customFormat="1" ht="20.100000000000001" customHeight="1">
      <c r="B38"/>
      <c r="C38"/>
      <c r="D38"/>
      <c r="E38"/>
      <c r="F38"/>
      <c r="G38" s="52"/>
      <c r="H38" s="3"/>
      <c r="I38" s="107"/>
      <c r="J38" s="107"/>
      <c r="L38" s="61"/>
    </row>
    <row r="39" spans="1:15" ht="20.100000000000001" customHeight="1">
      <c r="A39" s="6"/>
    </row>
    <row r="40" spans="1:15" s="6" customFormat="1" ht="20.100000000000001" customHeight="1">
      <c r="B40"/>
      <c r="C40"/>
      <c r="D40"/>
      <c r="E40"/>
      <c r="F40"/>
      <c r="G40" s="52"/>
      <c r="H40" s="3"/>
      <c r="I40" s="107"/>
      <c r="J40" s="107"/>
      <c r="L40" s="31"/>
    </row>
    <row r="41" spans="1:15" s="6" customFormat="1" ht="20.100000000000001" customHeight="1">
      <c r="B41"/>
      <c r="C41"/>
      <c r="D41"/>
      <c r="E41"/>
      <c r="F41"/>
      <c r="G41" s="52"/>
      <c r="H41" s="3"/>
      <c r="I41" s="107"/>
      <c r="J41" s="107"/>
      <c r="L41" s="61"/>
    </row>
    <row r="42" spans="1:15" s="6" customFormat="1" ht="20.100000000000001" customHeight="1">
      <c r="B42"/>
      <c r="C42"/>
      <c r="D42"/>
      <c r="E42"/>
      <c r="F42"/>
      <c r="G42" s="52"/>
      <c r="H42" s="3"/>
      <c r="I42" s="107"/>
      <c r="J42" s="107"/>
      <c r="L42" s="81"/>
    </row>
    <row r="43" spans="1:15" s="6" customFormat="1" ht="20.100000000000001" customHeight="1">
      <c r="A43" s="27"/>
      <c r="B43"/>
      <c r="C43"/>
      <c r="D43"/>
      <c r="E43"/>
      <c r="F43"/>
      <c r="G43" s="52"/>
      <c r="H43" s="3"/>
      <c r="I43" s="107"/>
      <c r="J43" s="107"/>
      <c r="L43" s="61"/>
    </row>
    <row r="44" spans="1:15" s="6" customFormat="1" ht="20.100000000000001" customHeight="1">
      <c r="B44"/>
      <c r="C44"/>
      <c r="D44"/>
      <c r="E44"/>
      <c r="F44"/>
      <c r="G44" s="52"/>
      <c r="H44" s="3"/>
      <c r="I44" s="107"/>
      <c r="J44" s="107"/>
      <c r="L44" s="108"/>
    </row>
    <row r="45" spans="1:15" s="6" customFormat="1" ht="20.100000000000001" customHeight="1">
      <c r="B45"/>
      <c r="C45"/>
      <c r="D45"/>
      <c r="E45"/>
      <c r="F45"/>
      <c r="G45" s="52"/>
      <c r="H45" s="3"/>
      <c r="I45" s="107"/>
      <c r="J45" s="107"/>
      <c r="L45" s="61"/>
      <c r="N45" s="6">
        <v>1166</v>
      </c>
      <c r="O45" s="6" t="s">
        <v>294</v>
      </c>
    </row>
    <row r="46" spans="1:15" s="6" customFormat="1" ht="20.100000000000001" customHeight="1">
      <c r="B46"/>
      <c r="C46"/>
      <c r="D46"/>
      <c r="E46"/>
      <c r="F46"/>
      <c r="G46" s="52"/>
      <c r="H46" s="3"/>
      <c r="I46" s="107"/>
      <c r="J46" s="107"/>
      <c r="L46" s="85"/>
    </row>
    <row r="47" spans="1:15" s="6" customFormat="1" ht="20.100000000000001" customHeight="1">
      <c r="B47"/>
      <c r="C47"/>
      <c r="D47"/>
      <c r="E47"/>
      <c r="F47"/>
      <c r="G47" s="52"/>
      <c r="H47" s="3"/>
      <c r="I47" s="107"/>
      <c r="J47" s="107"/>
      <c r="L47" s="85"/>
    </row>
    <row r="48" spans="1:15" s="6" customFormat="1" ht="20.100000000000001" customHeight="1">
      <c r="A48" s="80"/>
      <c r="B48"/>
      <c r="C48"/>
      <c r="D48"/>
      <c r="E48"/>
      <c r="F48"/>
      <c r="G48" s="52"/>
      <c r="H48" s="3"/>
      <c r="I48" s="107"/>
      <c r="J48" s="107"/>
      <c r="L48" s="81"/>
    </row>
    <row r="49" spans="1:12" s="6" customFormat="1" ht="17.100000000000001" customHeight="1">
      <c r="B49"/>
      <c r="C49"/>
      <c r="D49"/>
      <c r="E49"/>
      <c r="F49"/>
      <c r="G49" s="52"/>
      <c r="H49" s="3"/>
      <c r="I49" s="107"/>
      <c r="J49" s="107"/>
    </row>
    <row r="50" spans="1:12" s="6" customFormat="1" ht="20.100000000000001" customHeight="1">
      <c r="A50" s="80"/>
      <c r="B50"/>
      <c r="C50"/>
      <c r="D50"/>
      <c r="E50"/>
      <c r="F50"/>
      <c r="G50" s="52"/>
      <c r="H50" s="3"/>
      <c r="I50" s="107"/>
      <c r="J50" s="107"/>
      <c r="L50" s="89"/>
    </row>
    <row r="51" spans="1:12" s="6" customFormat="1" ht="20.100000000000001" customHeight="1">
      <c r="A51" s="80"/>
      <c r="B51"/>
      <c r="C51"/>
      <c r="D51"/>
      <c r="E51"/>
      <c r="F51"/>
      <c r="G51" s="52"/>
      <c r="H51" s="3"/>
      <c r="I51" s="107"/>
      <c r="J51" s="107"/>
      <c r="L51" s="89"/>
    </row>
    <row r="52" spans="1:12" s="6" customFormat="1" ht="19.5" customHeight="1">
      <c r="A52" s="80"/>
      <c r="B52"/>
      <c r="C52"/>
      <c r="D52"/>
      <c r="E52"/>
      <c r="F52"/>
      <c r="G52" s="52"/>
      <c r="H52" s="3"/>
      <c r="I52" s="107"/>
      <c r="J52" s="107"/>
      <c r="L52" s="89"/>
    </row>
    <row r="53" spans="1:12" s="6" customFormat="1" ht="20.100000000000001" customHeight="1">
      <c r="B53"/>
      <c r="C53"/>
      <c r="D53"/>
      <c r="E53"/>
      <c r="F53"/>
      <c r="G53" s="52"/>
      <c r="H53" s="3"/>
      <c r="I53" s="107"/>
      <c r="J53" s="107"/>
      <c r="L53" s="89"/>
    </row>
    <row r="54" spans="1:12" s="6" customFormat="1" ht="20.100000000000001" customHeight="1">
      <c r="B54"/>
      <c r="C54"/>
      <c r="D54"/>
      <c r="E54"/>
      <c r="F54"/>
      <c r="G54" s="52"/>
      <c r="H54" s="3"/>
      <c r="I54" s="107"/>
      <c r="J54" s="107"/>
      <c r="L54" s="89"/>
    </row>
    <row r="55" spans="1:12" s="6" customFormat="1" ht="20.100000000000001" customHeight="1">
      <c r="B55"/>
      <c r="C55"/>
      <c r="D55"/>
      <c r="E55"/>
      <c r="F55"/>
      <c r="G55" s="52"/>
      <c r="H55" s="3"/>
      <c r="I55" s="107"/>
      <c r="J55" s="107"/>
      <c r="L55" s="89"/>
    </row>
    <row r="56" spans="1:12" s="6" customFormat="1" ht="20.100000000000001" customHeight="1">
      <c r="B56"/>
      <c r="C56"/>
      <c r="D56"/>
      <c r="E56"/>
      <c r="F56"/>
      <c r="G56" s="52"/>
      <c r="H56" s="3"/>
      <c r="I56" s="107"/>
      <c r="J56" s="107"/>
      <c r="L56" s="89"/>
    </row>
    <row r="57" spans="1:12" s="6" customFormat="1" ht="20.100000000000001" customHeight="1">
      <c r="B57"/>
      <c r="C57"/>
      <c r="D57"/>
      <c r="E57"/>
      <c r="F57"/>
      <c r="G57" s="52"/>
      <c r="H57" s="3"/>
      <c r="I57" s="107"/>
      <c r="J57" s="107"/>
      <c r="L57" s="89"/>
    </row>
    <row r="58" spans="1:12" s="6" customFormat="1" ht="20.100000000000001" customHeight="1">
      <c r="B58"/>
      <c r="C58"/>
      <c r="D58"/>
      <c r="E58"/>
      <c r="F58"/>
      <c r="G58" s="52"/>
      <c r="H58" s="3"/>
      <c r="I58" s="107"/>
      <c r="J58" s="107"/>
      <c r="L58" s="89"/>
    </row>
    <row r="59" spans="1:12" s="6" customFormat="1" ht="20.100000000000001" customHeight="1">
      <c r="B59"/>
      <c r="C59"/>
      <c r="D59"/>
      <c r="E59"/>
      <c r="F59"/>
      <c r="G59" s="52"/>
      <c r="H59" s="3"/>
      <c r="I59" s="107"/>
      <c r="J59" s="107"/>
      <c r="L59" s="89"/>
    </row>
    <row r="60" spans="1:12" s="6" customFormat="1" ht="20.100000000000001" customHeight="1">
      <c r="B60"/>
      <c r="C60"/>
      <c r="D60"/>
      <c r="E60"/>
      <c r="F60"/>
      <c r="G60" s="52"/>
      <c r="H60" s="3"/>
      <c r="I60" s="107"/>
      <c r="J60" s="107"/>
      <c r="L60" s="89"/>
    </row>
    <row r="61" spans="1:12" s="6" customFormat="1" ht="20.100000000000001" customHeight="1">
      <c r="B61"/>
      <c r="C61"/>
      <c r="D61"/>
      <c r="E61"/>
      <c r="F61"/>
      <c r="G61" s="52"/>
      <c r="H61" s="3"/>
      <c r="I61" s="107"/>
      <c r="J61" s="107"/>
      <c r="L61" s="89"/>
    </row>
    <row r="62" spans="1:12" s="6" customFormat="1" ht="20.100000000000001" customHeight="1">
      <c r="B62"/>
      <c r="C62"/>
      <c r="D62"/>
      <c r="E62"/>
      <c r="F62"/>
      <c r="G62" s="52"/>
      <c r="H62" s="3"/>
      <c r="I62" s="107"/>
      <c r="J62" s="107"/>
      <c r="L62" s="89"/>
    </row>
    <row r="63" spans="1:12" s="6" customFormat="1" ht="20.100000000000001" customHeight="1">
      <c r="B63"/>
      <c r="C63"/>
      <c r="D63"/>
      <c r="E63"/>
      <c r="F63"/>
      <c r="G63" s="52"/>
      <c r="H63" s="3"/>
      <c r="I63" s="107"/>
      <c r="J63" s="107"/>
      <c r="L63" s="89"/>
    </row>
    <row r="64" spans="1:12" s="6" customFormat="1" ht="20.100000000000001" customHeight="1">
      <c r="B64"/>
      <c r="C64"/>
      <c r="D64"/>
      <c r="E64"/>
      <c r="F64"/>
      <c r="G64" s="52"/>
      <c r="H64" s="3"/>
      <c r="I64" s="107"/>
      <c r="J64" s="107"/>
      <c r="L64" s="109"/>
    </row>
    <row r="65" spans="1:16" s="6" customFormat="1" ht="20.100000000000001" customHeight="1">
      <c r="B65"/>
      <c r="C65"/>
      <c r="D65"/>
      <c r="E65"/>
      <c r="F65"/>
      <c r="G65" s="52"/>
      <c r="H65" s="3"/>
      <c r="I65" s="107"/>
      <c r="J65" s="107"/>
      <c r="L65" s="89"/>
    </row>
    <row r="66" spans="1:16" s="6" customFormat="1" ht="20.100000000000001" customHeight="1">
      <c r="B66"/>
      <c r="C66"/>
      <c r="D66"/>
      <c r="E66"/>
      <c r="F66"/>
      <c r="G66" s="52"/>
      <c r="H66" s="3"/>
      <c r="I66" s="107"/>
      <c r="J66" s="107"/>
      <c r="K66" s="6" t="s">
        <v>284</v>
      </c>
      <c r="L66" s="109"/>
    </row>
    <row r="67" spans="1:16" s="6" customFormat="1" ht="20.100000000000001" customHeight="1">
      <c r="B67"/>
      <c r="C67"/>
      <c r="D67"/>
      <c r="E67"/>
      <c r="F67"/>
      <c r="G67" s="52"/>
      <c r="H67" s="3"/>
      <c r="I67" s="107"/>
      <c r="J67" s="107"/>
      <c r="L67" s="148"/>
    </row>
    <row r="68" spans="1:16" s="6" customFormat="1" ht="20.100000000000001" customHeight="1">
      <c r="B68"/>
      <c r="C68"/>
      <c r="D68"/>
      <c r="E68"/>
      <c r="F68"/>
      <c r="G68" s="52"/>
      <c r="H68" s="3"/>
      <c r="I68" s="107"/>
      <c r="J68" s="107"/>
      <c r="L68" s="148"/>
    </row>
    <row r="69" spans="1:16" s="6" customFormat="1" ht="20.100000000000001" customHeight="1">
      <c r="B69"/>
      <c r="C69"/>
      <c r="D69"/>
      <c r="E69"/>
      <c r="F69"/>
      <c r="G69" s="52"/>
      <c r="H69" s="3"/>
      <c r="I69" s="107"/>
      <c r="J69" s="107"/>
      <c r="L69" s="148"/>
    </row>
    <row r="70" spans="1:16" ht="20.100000000000001" customHeight="1">
      <c r="A70" s="6"/>
    </row>
    <row r="71" spans="1:16" s="52" customFormat="1" ht="20.100000000000001" customHeight="1">
      <c r="A71"/>
      <c r="B71"/>
      <c r="C71"/>
      <c r="D71"/>
      <c r="E71"/>
      <c r="F71"/>
      <c r="H71" s="3"/>
      <c r="I71" s="107"/>
      <c r="J71" s="107"/>
      <c r="K71"/>
      <c r="L71"/>
      <c r="M71"/>
      <c r="N71"/>
      <c r="O71"/>
      <c r="P71"/>
    </row>
    <row r="72" spans="1:16" s="52" customFormat="1" ht="20.100000000000001" customHeight="1">
      <c r="A72"/>
      <c r="B72"/>
      <c r="C72"/>
      <c r="D72"/>
      <c r="E72"/>
      <c r="F72"/>
      <c r="H72" s="3"/>
      <c r="I72" s="107"/>
      <c r="J72" s="107"/>
      <c r="K72"/>
      <c r="L72"/>
      <c r="M72"/>
      <c r="N72"/>
      <c r="O72"/>
      <c r="P72"/>
    </row>
    <row r="73" spans="1:16" s="52" customFormat="1" ht="20.100000000000001" customHeight="1">
      <c r="A73"/>
      <c r="B73"/>
      <c r="C73"/>
      <c r="D73"/>
      <c r="E73"/>
      <c r="F73"/>
      <c r="H73" s="3"/>
      <c r="I73" s="107"/>
      <c r="J73" s="107"/>
      <c r="K73"/>
      <c r="L73"/>
      <c r="M73"/>
      <c r="N73"/>
      <c r="O73"/>
      <c r="P73"/>
    </row>
    <row r="74" spans="1:16" s="52" customFormat="1" ht="20.100000000000001" customHeight="1">
      <c r="A74"/>
      <c r="B74"/>
      <c r="C74"/>
      <c r="D74"/>
      <c r="E74"/>
      <c r="F74"/>
      <c r="H74" s="3"/>
      <c r="I74" s="107"/>
      <c r="J74" s="107"/>
      <c r="K74"/>
      <c r="L74"/>
      <c r="M74"/>
      <c r="N74"/>
      <c r="O74"/>
      <c r="P74"/>
    </row>
    <row r="75" spans="1:16" s="52" customFormat="1" ht="20.100000000000001" customHeight="1">
      <c r="A75"/>
      <c r="B75"/>
      <c r="C75"/>
      <c r="D75"/>
      <c r="E75"/>
      <c r="F75"/>
      <c r="H75" s="3"/>
      <c r="I75" s="107"/>
      <c r="J75" s="107"/>
      <c r="K75"/>
      <c r="L75"/>
      <c r="M75"/>
      <c r="N75"/>
      <c r="O75"/>
      <c r="P75"/>
    </row>
    <row r="76" spans="1:16" s="52" customFormat="1" ht="20.100000000000001" customHeight="1">
      <c r="A76"/>
      <c r="B76"/>
      <c r="C76"/>
      <c r="D76"/>
      <c r="E76"/>
      <c r="F76"/>
      <c r="H76" s="3"/>
      <c r="I76" s="107"/>
      <c r="J76" s="107"/>
      <c r="K76"/>
      <c r="L76"/>
      <c r="M76"/>
      <c r="N76"/>
      <c r="O76"/>
      <c r="P76"/>
    </row>
    <row r="77" spans="1:16" s="52" customFormat="1" ht="20.100000000000001" customHeight="1">
      <c r="A77"/>
      <c r="B77"/>
      <c r="C77"/>
      <c r="D77"/>
      <c r="E77"/>
      <c r="F77"/>
      <c r="H77" s="3"/>
      <c r="I77" s="107"/>
      <c r="J77" s="107"/>
      <c r="K77"/>
      <c r="L77"/>
      <c r="M77"/>
      <c r="N77"/>
      <c r="O77"/>
      <c r="P77"/>
    </row>
    <row r="78" spans="1:16" s="52" customFormat="1" ht="20.100000000000001" customHeight="1">
      <c r="A78"/>
      <c r="B78"/>
      <c r="C78"/>
      <c r="D78"/>
      <c r="E78"/>
      <c r="F78"/>
      <c r="H78" s="3"/>
      <c r="I78" s="107"/>
      <c r="J78" s="107"/>
      <c r="K78"/>
      <c r="L78"/>
      <c r="M78"/>
      <c r="N78"/>
      <c r="O78"/>
      <c r="P78"/>
    </row>
    <row r="79" spans="1:16" s="52" customFormat="1" ht="20.100000000000001" customHeight="1">
      <c r="A79"/>
      <c r="B79"/>
      <c r="C79"/>
      <c r="D79"/>
      <c r="E79"/>
      <c r="F79"/>
      <c r="H79" s="3"/>
      <c r="I79" s="107"/>
      <c r="J79" s="107"/>
      <c r="K79"/>
      <c r="L79"/>
      <c r="M79"/>
      <c r="N79"/>
      <c r="O79"/>
      <c r="P79"/>
    </row>
    <row r="80" spans="1:16" s="52" customFormat="1" ht="20.100000000000001" customHeight="1">
      <c r="A80"/>
      <c r="B80"/>
      <c r="C80"/>
      <c r="D80"/>
      <c r="E80"/>
      <c r="F80"/>
      <c r="H80" s="3"/>
      <c r="I80" s="107"/>
      <c r="J80" s="107"/>
      <c r="K80"/>
      <c r="L80"/>
      <c r="M80"/>
      <c r="N80"/>
      <c r="O80"/>
      <c r="P80"/>
    </row>
    <row r="81" spans="1:16" s="52" customFormat="1" ht="20.100000000000001" customHeight="1">
      <c r="A81"/>
      <c r="B81"/>
      <c r="C81"/>
      <c r="D81"/>
      <c r="E81"/>
      <c r="F81"/>
      <c r="H81" s="3"/>
      <c r="I81" s="107"/>
      <c r="J81" s="107"/>
      <c r="K81"/>
      <c r="L81"/>
      <c r="M81"/>
      <c r="N81"/>
      <c r="O81"/>
      <c r="P81"/>
    </row>
    <row r="82" spans="1:16" s="52" customFormat="1" ht="20.100000000000001" customHeight="1">
      <c r="A82"/>
      <c r="B82"/>
      <c r="C82"/>
      <c r="D82"/>
      <c r="E82"/>
      <c r="F82"/>
      <c r="H82" s="3"/>
      <c r="I82" s="107"/>
      <c r="J82" s="107"/>
      <c r="K82"/>
      <c r="L82"/>
      <c r="M82"/>
      <c r="N82"/>
      <c r="O82"/>
      <c r="P82"/>
    </row>
    <row r="83" spans="1:16" s="52" customFormat="1" ht="20.100000000000001" customHeight="1">
      <c r="A83"/>
      <c r="B83"/>
      <c r="C83"/>
      <c r="D83"/>
      <c r="E83"/>
      <c r="F83"/>
      <c r="H83" s="3"/>
      <c r="I83" s="107"/>
      <c r="J83" s="107"/>
      <c r="K83"/>
      <c r="L83"/>
      <c r="M83"/>
      <c r="N83"/>
      <c r="O83"/>
      <c r="P83"/>
    </row>
    <row r="84" spans="1:16" s="52" customFormat="1" ht="20.100000000000001" customHeight="1">
      <c r="A84"/>
      <c r="B84"/>
      <c r="C84"/>
      <c r="D84"/>
      <c r="E84"/>
      <c r="F84"/>
      <c r="H84" s="3"/>
      <c r="I84" s="107"/>
      <c r="J84" s="107"/>
      <c r="K84"/>
      <c r="L84"/>
      <c r="M84"/>
      <c r="N84"/>
      <c r="O84"/>
      <c r="P84"/>
    </row>
    <row r="85" spans="1:16" s="52" customFormat="1" ht="20.100000000000001" customHeight="1">
      <c r="A85"/>
      <c r="B85"/>
      <c r="C85"/>
      <c r="D85"/>
      <c r="E85"/>
      <c r="F85"/>
      <c r="H85" s="3"/>
      <c r="I85" s="107"/>
      <c r="J85" s="107"/>
      <c r="K85"/>
      <c r="L85"/>
      <c r="M85"/>
      <c r="N85"/>
      <c r="O85"/>
      <c r="P85"/>
    </row>
    <row r="86" spans="1:16" s="52" customFormat="1" ht="20.100000000000001" customHeight="1">
      <c r="A86"/>
      <c r="B86"/>
      <c r="C86"/>
      <c r="D86"/>
      <c r="E86"/>
      <c r="F86"/>
      <c r="H86" s="3"/>
      <c r="I86" s="107"/>
      <c r="J86" s="107"/>
      <c r="K86"/>
      <c r="L86"/>
      <c r="M86"/>
      <c r="N86"/>
      <c r="O86"/>
      <c r="P86"/>
    </row>
    <row r="87" spans="1:16" ht="20.100000000000001" customHeight="1"/>
    <row r="88" spans="1:16" ht="20.100000000000001" customHeight="1"/>
    <row r="89" spans="1:16" ht="20.100000000000001" customHeight="1"/>
    <row r="90" spans="1:16" ht="20.100000000000001" customHeight="1"/>
    <row r="91" spans="1:16" ht="20.100000000000001" customHeight="1"/>
    <row r="92" spans="1:16" ht="20.100000000000001" customHeight="1"/>
    <row r="93" spans="1:16" ht="20.100000000000001" customHeight="1"/>
    <row r="94" spans="1:16" ht="20.100000000000001" customHeight="1"/>
    <row r="95" spans="1:16" ht="20.100000000000001" customHeight="1"/>
    <row r="96" spans="1:1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44"/>
  <sheetViews>
    <sheetView tabSelected="1" zoomScaleNormal="100" workbookViewId="0">
      <selection activeCell="B23" sqref="B23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0" style="3" customWidth="1"/>
    <col min="9" max="9" width="9.75" style="107" customWidth="1"/>
    <col min="10" max="10" width="4.5" style="107" bestFit="1" customWidth="1"/>
    <col min="11" max="11" width="8.375" style="107" customWidth="1"/>
    <col min="12" max="12" width="2.5" customWidth="1"/>
  </cols>
  <sheetData>
    <row r="1" spans="1:13">
      <c r="G1" s="169"/>
      <c r="I1" s="169"/>
      <c r="J1" s="169"/>
      <c r="K1" s="175" t="s">
        <v>336</v>
      </c>
    </row>
    <row r="2" spans="1:13">
      <c r="B2" s="30" t="s">
        <v>283</v>
      </c>
    </row>
    <row r="3" spans="1:13" s="15" customFormat="1" ht="17.100000000000001" customHeight="1">
      <c r="B3" s="65" t="s">
        <v>131</v>
      </c>
      <c r="C3" s="66"/>
      <c r="D3" s="66"/>
      <c r="E3" s="66"/>
      <c r="F3" s="66"/>
      <c r="G3" s="67"/>
      <c r="H3" s="68"/>
      <c r="I3" s="68"/>
      <c r="J3" s="124"/>
      <c r="K3" s="124"/>
      <c r="M3" s="31"/>
    </row>
    <row r="4" spans="1:13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321</v>
      </c>
      <c r="K4" s="59" t="s">
        <v>310</v>
      </c>
    </row>
    <row r="5" spans="1:13" ht="20.100000000000001" customHeight="1">
      <c r="A5" s="6"/>
      <c r="B5" s="48">
        <v>1</v>
      </c>
      <c r="C5" s="48" t="s">
        <v>204</v>
      </c>
      <c r="D5" s="120" t="s">
        <v>277</v>
      </c>
      <c r="E5" s="48" t="s">
        <v>157</v>
      </c>
      <c r="F5" s="48" t="s">
        <v>205</v>
      </c>
      <c r="G5" s="122">
        <v>42543</v>
      </c>
      <c r="H5" s="78">
        <v>110800</v>
      </c>
      <c r="I5" s="73">
        <f>H5*J5</f>
        <v>8864</v>
      </c>
      <c r="J5" s="173">
        <v>0.08</v>
      </c>
      <c r="K5" s="78">
        <f>H5+I5</f>
        <v>119664</v>
      </c>
      <c r="M5" s="54"/>
    </row>
    <row r="6" spans="1:13" s="6" customFormat="1" ht="20.100000000000001" customHeight="1">
      <c r="B6" s="23">
        <v>2</v>
      </c>
      <c r="C6" s="26" t="s">
        <v>132</v>
      </c>
      <c r="D6" s="112" t="s">
        <v>208</v>
      </c>
      <c r="E6" s="26" t="s">
        <v>133</v>
      </c>
      <c r="F6" s="26" t="s">
        <v>134</v>
      </c>
      <c r="G6" s="69">
        <v>41981</v>
      </c>
      <c r="H6" s="71">
        <v>135800</v>
      </c>
      <c r="I6" s="73">
        <f>H6*J6</f>
        <v>6790</v>
      </c>
      <c r="J6" s="173">
        <v>0.05</v>
      </c>
      <c r="K6" s="78">
        <f t="shared" ref="K6:K44" si="0">H6+I6</f>
        <v>142590</v>
      </c>
      <c r="M6" s="31"/>
    </row>
    <row r="7" spans="1:13" s="6" customFormat="1" ht="20.100000000000001" customHeight="1">
      <c r="B7" s="48">
        <v>3</v>
      </c>
      <c r="C7" s="48" t="s">
        <v>202</v>
      </c>
      <c r="D7" s="120" t="s">
        <v>276</v>
      </c>
      <c r="E7" s="48" t="s">
        <v>50</v>
      </c>
      <c r="F7" s="48" t="s">
        <v>203</v>
      </c>
      <c r="G7" s="122">
        <v>42540</v>
      </c>
      <c r="H7" s="78">
        <v>108800</v>
      </c>
      <c r="I7" s="73">
        <f>H7*J7</f>
        <v>8704</v>
      </c>
      <c r="J7" s="173">
        <v>0.08</v>
      </c>
      <c r="K7" s="78">
        <f t="shared" si="0"/>
        <v>117504</v>
      </c>
      <c r="M7" s="170"/>
    </row>
    <row r="8" spans="1:13" s="6" customFormat="1" ht="20.100000000000001" customHeight="1">
      <c r="B8" s="48">
        <v>4</v>
      </c>
      <c r="C8" s="26" t="s">
        <v>135</v>
      </c>
      <c r="D8" s="112" t="s">
        <v>209</v>
      </c>
      <c r="E8" s="26" t="s">
        <v>136</v>
      </c>
      <c r="F8" s="26" t="s">
        <v>137</v>
      </c>
      <c r="G8" s="69">
        <v>42496</v>
      </c>
      <c r="H8" s="71">
        <v>185000</v>
      </c>
      <c r="I8" s="73">
        <f t="shared" ref="I8:I15" si="1">H8*J8</f>
        <v>9250</v>
      </c>
      <c r="J8" s="173">
        <v>0.05</v>
      </c>
      <c r="K8" s="78">
        <f t="shared" si="0"/>
        <v>194250</v>
      </c>
      <c r="M8" s="31"/>
    </row>
    <row r="9" spans="1:13" s="6" customFormat="1" ht="20.100000000000001" customHeight="1">
      <c r="B9" s="23">
        <v>5</v>
      </c>
      <c r="C9" s="26" t="s">
        <v>138</v>
      </c>
      <c r="D9" s="112" t="s">
        <v>209</v>
      </c>
      <c r="E9" s="26" t="s">
        <v>136</v>
      </c>
      <c r="F9" s="26" t="s">
        <v>137</v>
      </c>
      <c r="G9" s="69">
        <v>42496</v>
      </c>
      <c r="H9" s="71">
        <v>196200</v>
      </c>
      <c r="I9" s="73">
        <f t="shared" si="1"/>
        <v>9810</v>
      </c>
      <c r="J9" s="173">
        <v>0.05</v>
      </c>
      <c r="K9" s="78">
        <f t="shared" si="0"/>
        <v>206010</v>
      </c>
      <c r="M9" s="61"/>
    </row>
    <row r="10" spans="1:13" s="6" customFormat="1" ht="20.100000000000001" customHeight="1">
      <c r="B10" s="48">
        <v>6</v>
      </c>
      <c r="C10" s="48" t="s">
        <v>200</v>
      </c>
      <c r="D10" s="120" t="s">
        <v>235</v>
      </c>
      <c r="E10" s="48" t="s">
        <v>157</v>
      </c>
      <c r="F10" s="48" t="s">
        <v>201</v>
      </c>
      <c r="G10" s="122">
        <v>42905</v>
      </c>
      <c r="H10" s="78">
        <v>154000</v>
      </c>
      <c r="I10" s="73">
        <f t="shared" si="1"/>
        <v>12320</v>
      </c>
      <c r="J10" s="173">
        <v>0.08</v>
      </c>
      <c r="K10" s="78">
        <f t="shared" si="0"/>
        <v>166320</v>
      </c>
      <c r="M10" s="170"/>
    </row>
    <row r="11" spans="1:13" s="6" customFormat="1" ht="20.100000000000001" customHeight="1">
      <c r="B11" s="48">
        <v>7</v>
      </c>
      <c r="C11" s="23" t="s">
        <v>148</v>
      </c>
      <c r="D11" s="113" t="s">
        <v>213</v>
      </c>
      <c r="E11" s="23" t="s">
        <v>136</v>
      </c>
      <c r="F11" s="23" t="s">
        <v>149</v>
      </c>
      <c r="G11" s="69">
        <v>42709</v>
      </c>
      <c r="H11" s="73">
        <v>126600</v>
      </c>
      <c r="I11" s="73">
        <f t="shared" si="1"/>
        <v>6330</v>
      </c>
      <c r="J11" s="173">
        <v>0.05</v>
      </c>
      <c r="K11" s="78">
        <f t="shared" si="0"/>
        <v>132930</v>
      </c>
      <c r="M11" s="61"/>
    </row>
    <row r="12" spans="1:13" s="6" customFormat="1" ht="20.100000000000001" customHeight="1">
      <c r="B12" s="23">
        <v>8</v>
      </c>
      <c r="C12" s="23" t="s">
        <v>152</v>
      </c>
      <c r="D12" s="113" t="s">
        <v>215</v>
      </c>
      <c r="E12" s="23" t="s">
        <v>147</v>
      </c>
      <c r="F12" s="23" t="s">
        <v>141</v>
      </c>
      <c r="G12" s="69">
        <v>43085</v>
      </c>
      <c r="H12" s="73">
        <v>225400</v>
      </c>
      <c r="I12" s="73">
        <f t="shared" si="1"/>
        <v>11270</v>
      </c>
      <c r="J12" s="173">
        <v>0.05</v>
      </c>
      <c r="K12" s="78">
        <f t="shared" si="0"/>
        <v>236670</v>
      </c>
      <c r="M12" s="31"/>
    </row>
    <row r="13" spans="1:13" s="6" customFormat="1" ht="20.100000000000001" customHeight="1">
      <c r="B13" s="48">
        <v>9</v>
      </c>
      <c r="C13" s="23" t="s">
        <v>150</v>
      </c>
      <c r="D13" s="113" t="s">
        <v>214</v>
      </c>
      <c r="E13" s="23" t="s">
        <v>151</v>
      </c>
      <c r="F13" s="23" t="s">
        <v>141</v>
      </c>
      <c r="G13" s="69">
        <v>43084</v>
      </c>
      <c r="H13" s="73">
        <v>212600</v>
      </c>
      <c r="I13" s="73">
        <f t="shared" si="1"/>
        <v>10630</v>
      </c>
      <c r="J13" s="173">
        <v>0.05</v>
      </c>
      <c r="K13" s="78">
        <f t="shared" si="0"/>
        <v>223230</v>
      </c>
      <c r="M13" s="61"/>
    </row>
    <row r="14" spans="1:13" s="6" customFormat="1" ht="20.100000000000001" customHeight="1">
      <c r="B14" s="48">
        <v>10</v>
      </c>
      <c r="C14" s="26" t="s">
        <v>139</v>
      </c>
      <c r="D14" s="112" t="s">
        <v>210</v>
      </c>
      <c r="E14" s="26" t="s">
        <v>140</v>
      </c>
      <c r="F14" s="26" t="s">
        <v>141</v>
      </c>
      <c r="G14" s="69">
        <v>42922</v>
      </c>
      <c r="H14" s="71">
        <v>179400</v>
      </c>
      <c r="I14" s="73">
        <f t="shared" si="1"/>
        <v>8970</v>
      </c>
      <c r="J14" s="173">
        <v>0.05</v>
      </c>
      <c r="K14" s="78">
        <f t="shared" si="0"/>
        <v>188370</v>
      </c>
      <c r="M14" s="31"/>
    </row>
    <row r="15" spans="1:13" s="6" customFormat="1" ht="20.100000000000001" customHeight="1">
      <c r="B15" s="23">
        <v>11</v>
      </c>
      <c r="C15" s="23" t="s">
        <v>146</v>
      </c>
      <c r="D15" s="113" t="s">
        <v>212</v>
      </c>
      <c r="E15" s="23" t="s">
        <v>147</v>
      </c>
      <c r="F15" s="23" t="s">
        <v>141</v>
      </c>
      <c r="G15" s="69">
        <v>43045</v>
      </c>
      <c r="H15" s="73">
        <v>217000</v>
      </c>
      <c r="I15" s="73">
        <f t="shared" si="1"/>
        <v>10850</v>
      </c>
      <c r="J15" s="173">
        <v>0.05</v>
      </c>
      <c r="K15" s="78">
        <f t="shared" si="0"/>
        <v>227850</v>
      </c>
      <c r="M15" s="61"/>
    </row>
    <row r="16" spans="1:13" s="6" customFormat="1" ht="20.100000000000001" customHeight="1">
      <c r="A16" s="27"/>
      <c r="B16" s="156">
        <v>12</v>
      </c>
      <c r="C16" s="34" t="s">
        <v>142</v>
      </c>
      <c r="D16" s="153" t="s">
        <v>211</v>
      </c>
      <c r="E16" s="34" t="s">
        <v>143</v>
      </c>
      <c r="F16" s="34" t="s">
        <v>144</v>
      </c>
      <c r="G16" s="154">
        <v>42922</v>
      </c>
      <c r="H16" s="157">
        <v>223000</v>
      </c>
      <c r="I16" s="73">
        <f>H16*J16</f>
        <v>11150</v>
      </c>
      <c r="J16" s="173">
        <v>0.05</v>
      </c>
      <c r="K16" s="78">
        <f t="shared" si="0"/>
        <v>234150</v>
      </c>
      <c r="M16" s="61"/>
    </row>
    <row r="17" spans="2:13" s="6" customFormat="1" ht="20.100000000000001" customHeight="1">
      <c r="B17" s="48">
        <v>13</v>
      </c>
      <c r="C17" s="26" t="s">
        <v>145</v>
      </c>
      <c r="D17" s="112" t="s">
        <v>211</v>
      </c>
      <c r="E17" s="26" t="s">
        <v>143</v>
      </c>
      <c r="F17" s="26" t="s">
        <v>144</v>
      </c>
      <c r="G17" s="69">
        <v>42922</v>
      </c>
      <c r="H17" s="71">
        <v>223000</v>
      </c>
      <c r="I17" s="73">
        <f>H17*J17</f>
        <v>11150</v>
      </c>
      <c r="J17" s="173">
        <v>0.05</v>
      </c>
      <c r="K17" s="152">
        <f t="shared" si="0"/>
        <v>234150</v>
      </c>
      <c r="M17" s="61"/>
    </row>
    <row r="18" spans="2:13" s="6" customFormat="1" ht="11.25" customHeight="1">
      <c r="B18" s="89"/>
      <c r="C18" s="31"/>
      <c r="D18" s="115"/>
      <c r="E18" s="31"/>
      <c r="F18" s="31"/>
      <c r="G18" s="77"/>
      <c r="H18" s="149"/>
      <c r="I18" s="149"/>
      <c r="J18" s="149"/>
      <c r="K18" s="78">
        <f>SUM(K5:K17)</f>
        <v>2423688</v>
      </c>
      <c r="M18" s="61"/>
    </row>
    <row r="19" spans="2:13" s="6" customFormat="1" ht="20.100000000000001" customHeight="1">
      <c r="B19" s="65" t="s">
        <v>153</v>
      </c>
      <c r="C19" s="61"/>
      <c r="D19" s="114"/>
      <c r="E19" s="61"/>
      <c r="F19" s="61"/>
      <c r="G19" s="62"/>
      <c r="H19" s="68"/>
      <c r="I19" s="68"/>
      <c r="J19" s="124"/>
      <c r="K19" s="151"/>
      <c r="M19" s="31"/>
    </row>
    <row r="20" spans="2:13" s="6" customFormat="1" ht="17.100000000000001" customHeight="1">
      <c r="B20" s="56" t="s">
        <v>1</v>
      </c>
      <c r="C20" s="56" t="s">
        <v>125</v>
      </c>
      <c r="D20" s="56" t="s">
        <v>126</v>
      </c>
      <c r="E20" s="56" t="s">
        <v>127</v>
      </c>
      <c r="F20" s="56" t="s">
        <v>128</v>
      </c>
      <c r="G20" s="57" t="s">
        <v>129</v>
      </c>
      <c r="H20" s="59" t="s">
        <v>130</v>
      </c>
      <c r="I20" s="59" t="s">
        <v>293</v>
      </c>
      <c r="J20" s="59" t="s">
        <v>321</v>
      </c>
      <c r="K20" s="59" t="s">
        <v>310</v>
      </c>
    </row>
    <row r="21" spans="2:13" s="6" customFormat="1" ht="20.100000000000001" customHeight="1">
      <c r="B21" s="23">
        <v>1</v>
      </c>
      <c r="C21" s="26" t="s">
        <v>295</v>
      </c>
      <c r="D21" s="112"/>
      <c r="E21" s="26" t="s">
        <v>316</v>
      </c>
      <c r="F21" s="26" t="s">
        <v>296</v>
      </c>
      <c r="G21" s="69">
        <v>42152</v>
      </c>
      <c r="H21" s="71">
        <v>64200</v>
      </c>
      <c r="I21" s="73">
        <f>H21*J21</f>
        <v>5136</v>
      </c>
      <c r="J21" s="173">
        <v>0.08</v>
      </c>
      <c r="K21" s="78">
        <f>H21+I21</f>
        <v>69336</v>
      </c>
      <c r="M21" s="61"/>
    </row>
    <row r="22" spans="2:13" s="6" customFormat="1" ht="11.25">
      <c r="B22" s="61"/>
      <c r="C22" s="31"/>
      <c r="D22" s="115"/>
      <c r="E22" s="31"/>
      <c r="F22" s="31"/>
      <c r="G22" s="77"/>
      <c r="H22" s="149"/>
      <c r="I22" s="125"/>
      <c r="J22" s="125"/>
      <c r="K22" s="78">
        <f>SUM(K21)</f>
        <v>69336</v>
      </c>
      <c r="M22" s="61"/>
    </row>
    <row r="23" spans="2:13" s="6" customFormat="1" ht="11.25">
      <c r="B23" s="65" t="s">
        <v>155</v>
      </c>
      <c r="C23" s="31"/>
      <c r="D23" s="115"/>
      <c r="E23" s="31"/>
      <c r="F23" s="31"/>
      <c r="G23" s="77"/>
      <c r="H23" s="68"/>
      <c r="I23" s="68"/>
      <c r="J23" s="124"/>
      <c r="K23" s="151"/>
      <c r="M23" s="61"/>
    </row>
    <row r="24" spans="2:13" s="6" customFormat="1" ht="17.100000000000001" customHeight="1">
      <c r="B24" s="56" t="s">
        <v>1</v>
      </c>
      <c r="C24" s="56" t="s">
        <v>125</v>
      </c>
      <c r="D24" s="56" t="s">
        <v>126</v>
      </c>
      <c r="E24" s="56" t="s">
        <v>127</v>
      </c>
      <c r="F24" s="56" t="s">
        <v>128</v>
      </c>
      <c r="G24" s="57" t="s">
        <v>129</v>
      </c>
      <c r="H24" s="59" t="s">
        <v>130</v>
      </c>
      <c r="I24" s="59" t="s">
        <v>293</v>
      </c>
      <c r="J24" s="59" t="s">
        <v>321</v>
      </c>
      <c r="K24" s="59" t="s">
        <v>310</v>
      </c>
    </row>
    <row r="25" spans="2:13" s="6" customFormat="1" ht="20.100000000000001" customHeight="1">
      <c r="B25" s="23">
        <v>1</v>
      </c>
      <c r="C25" s="23" t="s">
        <v>159</v>
      </c>
      <c r="D25" s="113" t="s">
        <v>218</v>
      </c>
      <c r="E25" s="23" t="s">
        <v>157</v>
      </c>
      <c r="F25" s="23" t="s">
        <v>160</v>
      </c>
      <c r="G25" s="69">
        <v>42181</v>
      </c>
      <c r="H25" s="73">
        <v>27100</v>
      </c>
      <c r="I25" s="73">
        <f>H25*J25</f>
        <v>1355</v>
      </c>
      <c r="J25" s="173">
        <v>0.05</v>
      </c>
      <c r="K25" s="78">
        <f t="shared" ref="K25:K40" si="2">H25+I25</f>
        <v>28455</v>
      </c>
      <c r="M25" s="61"/>
    </row>
    <row r="26" spans="2:13" s="6" customFormat="1" ht="20.100000000000001" customHeight="1">
      <c r="B26" s="23">
        <v>2</v>
      </c>
      <c r="C26" s="26" t="s">
        <v>322</v>
      </c>
      <c r="D26" s="112" t="s">
        <v>221</v>
      </c>
      <c r="E26" s="26" t="s">
        <v>84</v>
      </c>
      <c r="F26" s="23" t="s">
        <v>162</v>
      </c>
      <c r="G26" s="69">
        <v>42183</v>
      </c>
      <c r="H26" s="71">
        <v>31200</v>
      </c>
      <c r="I26" s="73">
        <f t="shared" ref="I26:I40" si="3">H26*J26</f>
        <v>2496</v>
      </c>
      <c r="J26" s="173">
        <v>0.08</v>
      </c>
      <c r="K26" s="78">
        <f t="shared" si="2"/>
        <v>33696</v>
      </c>
      <c r="M26" s="61"/>
    </row>
    <row r="27" spans="2:13" s="6" customFormat="1" ht="20.100000000000001" customHeight="1">
      <c r="B27" s="23">
        <v>3</v>
      </c>
      <c r="C27" s="23" t="s">
        <v>163</v>
      </c>
      <c r="D27" s="113" t="s">
        <v>220</v>
      </c>
      <c r="E27" s="23" t="s">
        <v>157</v>
      </c>
      <c r="F27" s="23" t="s">
        <v>162</v>
      </c>
      <c r="G27" s="69">
        <v>42183</v>
      </c>
      <c r="H27" s="73">
        <v>31200</v>
      </c>
      <c r="I27" s="73">
        <f t="shared" si="3"/>
        <v>2496</v>
      </c>
      <c r="J27" s="173">
        <v>0.08</v>
      </c>
      <c r="K27" s="78">
        <f t="shared" si="2"/>
        <v>33696</v>
      </c>
      <c r="M27" s="31"/>
    </row>
    <row r="28" spans="2:13" s="6" customFormat="1" ht="20.100000000000001" customHeight="1">
      <c r="B28" s="23">
        <v>4</v>
      </c>
      <c r="C28" s="23" t="s">
        <v>338</v>
      </c>
      <c r="D28" s="113" t="s">
        <v>219</v>
      </c>
      <c r="E28" s="23" t="s">
        <v>337</v>
      </c>
      <c r="F28" s="23" t="s">
        <v>162</v>
      </c>
      <c r="G28" s="69">
        <v>42183</v>
      </c>
      <c r="H28" s="73">
        <v>35900</v>
      </c>
      <c r="I28" s="73">
        <f>H28*J28</f>
        <v>1795</v>
      </c>
      <c r="J28" s="173">
        <v>0.05</v>
      </c>
      <c r="K28" s="78">
        <f t="shared" si="2"/>
        <v>37695</v>
      </c>
      <c r="M28" s="31"/>
    </row>
    <row r="29" spans="2:13" s="6" customFormat="1" ht="20.100000000000001" customHeight="1">
      <c r="B29" s="23">
        <v>5</v>
      </c>
      <c r="C29" s="23" t="s">
        <v>173</v>
      </c>
      <c r="D29" s="113" t="s">
        <v>226</v>
      </c>
      <c r="E29" s="23" t="s">
        <v>50</v>
      </c>
      <c r="F29" s="23" t="s">
        <v>141</v>
      </c>
      <c r="G29" s="69">
        <v>42285</v>
      </c>
      <c r="H29" s="73">
        <v>64800</v>
      </c>
      <c r="I29" s="73">
        <f t="shared" si="3"/>
        <v>5184</v>
      </c>
      <c r="J29" s="173">
        <v>0.08</v>
      </c>
      <c r="K29" s="78">
        <f t="shared" si="2"/>
        <v>69984</v>
      </c>
      <c r="M29" s="31"/>
    </row>
    <row r="30" spans="2:13" s="6" customFormat="1" ht="20.100000000000001" customHeight="1">
      <c r="B30" s="23">
        <v>6</v>
      </c>
      <c r="C30" s="26" t="s">
        <v>165</v>
      </c>
      <c r="D30" s="112" t="s">
        <v>222</v>
      </c>
      <c r="E30" s="26" t="s">
        <v>157</v>
      </c>
      <c r="F30" s="26" t="s">
        <v>162</v>
      </c>
      <c r="G30" s="69">
        <v>42183</v>
      </c>
      <c r="H30" s="71">
        <v>35900</v>
      </c>
      <c r="I30" s="73">
        <f t="shared" si="3"/>
        <v>2872</v>
      </c>
      <c r="J30" s="173">
        <v>0.08</v>
      </c>
      <c r="K30" s="78">
        <f t="shared" si="2"/>
        <v>38772</v>
      </c>
      <c r="M30" s="61"/>
    </row>
    <row r="31" spans="2:13" s="6" customFormat="1" ht="20.100000000000001" customHeight="1">
      <c r="B31" s="23">
        <v>7</v>
      </c>
      <c r="C31" s="26" t="s">
        <v>170</v>
      </c>
      <c r="D31" s="112" t="s">
        <v>225</v>
      </c>
      <c r="E31" s="26" t="s">
        <v>171</v>
      </c>
      <c r="F31" s="26" t="s">
        <v>172</v>
      </c>
      <c r="G31" s="69">
        <v>42270</v>
      </c>
      <c r="H31" s="71">
        <v>67200</v>
      </c>
      <c r="I31" s="73">
        <f t="shared" si="3"/>
        <v>3360</v>
      </c>
      <c r="J31" s="173">
        <v>0.05</v>
      </c>
      <c r="K31" s="78">
        <f t="shared" si="2"/>
        <v>70560</v>
      </c>
      <c r="M31" s="31"/>
    </row>
    <row r="32" spans="2:13" s="6" customFormat="1" ht="20.100000000000001" customHeight="1">
      <c r="B32" s="23">
        <v>8</v>
      </c>
      <c r="C32" s="48" t="s">
        <v>206</v>
      </c>
      <c r="D32" s="120" t="s">
        <v>278</v>
      </c>
      <c r="E32" s="48" t="s">
        <v>157</v>
      </c>
      <c r="F32" s="48" t="s">
        <v>201</v>
      </c>
      <c r="G32" s="122">
        <v>42908</v>
      </c>
      <c r="H32" s="70">
        <v>183400</v>
      </c>
      <c r="I32" s="73">
        <f t="shared" si="3"/>
        <v>14672</v>
      </c>
      <c r="J32" s="173">
        <v>0.08</v>
      </c>
      <c r="K32" s="78">
        <f t="shared" si="2"/>
        <v>198072</v>
      </c>
      <c r="L32"/>
      <c r="M32" s="61"/>
    </row>
    <row r="33" spans="1:16" ht="20.100000000000001" customHeight="1">
      <c r="A33" s="6"/>
      <c r="B33" s="23">
        <v>9</v>
      </c>
      <c r="C33" s="26" t="s">
        <v>166</v>
      </c>
      <c r="D33" s="112" t="s">
        <v>223</v>
      </c>
      <c r="E33" s="26" t="s">
        <v>167</v>
      </c>
      <c r="F33" s="26" t="s">
        <v>168</v>
      </c>
      <c r="G33" s="69">
        <v>42270</v>
      </c>
      <c r="H33" s="71">
        <v>83600</v>
      </c>
      <c r="I33" s="73">
        <f t="shared" si="3"/>
        <v>4180</v>
      </c>
      <c r="J33" s="173">
        <v>0.05</v>
      </c>
      <c r="K33" s="78">
        <f t="shared" si="2"/>
        <v>87780</v>
      </c>
      <c r="L33" s="6"/>
      <c r="P33" s="174"/>
    </row>
    <row r="34" spans="1:16" s="6" customFormat="1" ht="20.100000000000001" customHeight="1">
      <c r="B34" s="23">
        <v>10</v>
      </c>
      <c r="C34" s="26" t="s">
        <v>323</v>
      </c>
      <c r="D34" s="112" t="s">
        <v>224</v>
      </c>
      <c r="E34" s="26" t="s">
        <v>167</v>
      </c>
      <c r="F34" s="26" t="s">
        <v>168</v>
      </c>
      <c r="G34" s="69">
        <v>42270</v>
      </c>
      <c r="H34" s="71">
        <v>77900</v>
      </c>
      <c r="I34" s="73">
        <f t="shared" si="3"/>
        <v>3895</v>
      </c>
      <c r="J34" s="173">
        <v>0.05</v>
      </c>
      <c r="K34" s="78">
        <f t="shared" si="2"/>
        <v>81795</v>
      </c>
      <c r="M34" s="31"/>
    </row>
    <row r="35" spans="1:16" s="6" customFormat="1" ht="20.100000000000001" customHeight="1">
      <c r="B35" s="23">
        <v>11</v>
      </c>
      <c r="C35" s="49" t="s">
        <v>324</v>
      </c>
      <c r="D35" s="116" t="s">
        <v>230</v>
      </c>
      <c r="E35" s="49" t="s">
        <v>167</v>
      </c>
      <c r="F35" s="49" t="s">
        <v>141</v>
      </c>
      <c r="G35" s="69">
        <v>42489</v>
      </c>
      <c r="H35" s="78">
        <v>80000</v>
      </c>
      <c r="I35" s="73">
        <f t="shared" si="3"/>
        <v>6400</v>
      </c>
      <c r="J35" s="173">
        <v>0.08</v>
      </c>
      <c r="K35" s="78">
        <f t="shared" si="2"/>
        <v>86400</v>
      </c>
      <c r="M35" s="61"/>
    </row>
    <row r="36" spans="1:16" s="6" customFormat="1" ht="20.100000000000001" customHeight="1">
      <c r="B36" s="23">
        <v>12</v>
      </c>
      <c r="C36" s="23" t="s">
        <v>174</v>
      </c>
      <c r="D36" s="113" t="s">
        <v>227</v>
      </c>
      <c r="E36" s="23" t="s">
        <v>167</v>
      </c>
      <c r="F36" s="23" t="s">
        <v>141</v>
      </c>
      <c r="G36" s="69">
        <v>42547</v>
      </c>
      <c r="H36" s="73">
        <v>195700</v>
      </c>
      <c r="I36" s="73">
        <f t="shared" si="3"/>
        <v>9785</v>
      </c>
      <c r="J36" s="173">
        <v>0.05</v>
      </c>
      <c r="K36" s="78">
        <f t="shared" si="2"/>
        <v>205485</v>
      </c>
      <c r="M36" s="81"/>
    </row>
    <row r="37" spans="1:16" s="6" customFormat="1" ht="20.100000000000001" customHeight="1">
      <c r="A37" s="27"/>
      <c r="B37" s="23">
        <v>13</v>
      </c>
      <c r="C37" s="23" t="s">
        <v>175</v>
      </c>
      <c r="D37" s="113" t="s">
        <v>228</v>
      </c>
      <c r="E37" s="23" t="s">
        <v>176</v>
      </c>
      <c r="F37" s="23" t="s">
        <v>177</v>
      </c>
      <c r="G37" s="69">
        <v>42730</v>
      </c>
      <c r="H37" s="73">
        <v>152800</v>
      </c>
      <c r="I37" s="73">
        <f t="shared" si="3"/>
        <v>7640</v>
      </c>
      <c r="J37" s="173">
        <v>0.05</v>
      </c>
      <c r="K37" s="78">
        <f t="shared" si="2"/>
        <v>160440</v>
      </c>
      <c r="M37" s="61"/>
    </row>
    <row r="38" spans="1:16" s="6" customFormat="1" ht="20.100000000000001" customHeight="1">
      <c r="B38" s="23">
        <v>14</v>
      </c>
      <c r="C38" s="23" t="s">
        <v>178</v>
      </c>
      <c r="D38" s="113" t="s">
        <v>229</v>
      </c>
      <c r="E38" s="23" t="s">
        <v>167</v>
      </c>
      <c r="F38" s="23" t="s">
        <v>141</v>
      </c>
      <c r="G38" s="69">
        <v>42782</v>
      </c>
      <c r="H38" s="73">
        <v>213800</v>
      </c>
      <c r="I38" s="73">
        <f t="shared" si="3"/>
        <v>10690</v>
      </c>
      <c r="J38" s="173">
        <v>0.05</v>
      </c>
      <c r="K38" s="78">
        <f t="shared" si="2"/>
        <v>224490</v>
      </c>
      <c r="M38" s="108"/>
    </row>
    <row r="39" spans="1:16" s="6" customFormat="1" ht="20.100000000000001" customHeight="1">
      <c r="B39" s="23">
        <v>15</v>
      </c>
      <c r="C39" s="23" t="s">
        <v>180</v>
      </c>
      <c r="D39" s="113" t="s">
        <v>229</v>
      </c>
      <c r="E39" s="23" t="s">
        <v>167</v>
      </c>
      <c r="F39" s="23" t="s">
        <v>141</v>
      </c>
      <c r="G39" s="69">
        <v>43672</v>
      </c>
      <c r="H39" s="73">
        <v>123500</v>
      </c>
      <c r="I39" s="73">
        <f>H39*J39</f>
        <v>9880</v>
      </c>
      <c r="J39" s="173">
        <v>0.08</v>
      </c>
      <c r="K39" s="78">
        <f t="shared" si="2"/>
        <v>133380</v>
      </c>
      <c r="M39" s="61"/>
    </row>
    <row r="40" spans="1:16" s="6" customFormat="1" ht="20.100000000000001" customHeight="1">
      <c r="B40" s="23">
        <v>16</v>
      </c>
      <c r="C40" s="23" t="s">
        <v>317</v>
      </c>
      <c r="D40" s="113" t="s">
        <v>318</v>
      </c>
      <c r="E40" s="23" t="s">
        <v>167</v>
      </c>
      <c r="F40" s="23" t="s">
        <v>319</v>
      </c>
      <c r="G40" s="69">
        <v>42489</v>
      </c>
      <c r="H40" s="73">
        <v>68900</v>
      </c>
      <c r="I40" s="73">
        <f t="shared" si="3"/>
        <v>5512</v>
      </c>
      <c r="J40" s="173">
        <v>0.08</v>
      </c>
      <c r="K40" s="78">
        <f t="shared" si="2"/>
        <v>74412</v>
      </c>
      <c r="M40" s="61"/>
    </row>
    <row r="41" spans="1:16" s="6" customFormat="1" ht="11.25">
      <c r="B41" s="61"/>
      <c r="C41" s="61"/>
      <c r="D41" s="114"/>
      <c r="E41" s="61"/>
      <c r="F41" s="61"/>
      <c r="G41" s="77"/>
      <c r="H41" s="125"/>
      <c r="I41" s="125"/>
      <c r="J41" s="125"/>
      <c r="K41" s="78">
        <f>SUM(K25:K40)</f>
        <v>1565112</v>
      </c>
      <c r="M41" s="85"/>
    </row>
    <row r="42" spans="1:16" s="6" customFormat="1" ht="9.75" customHeight="1">
      <c r="B42" s="139" t="s">
        <v>181</v>
      </c>
      <c r="C42" s="140"/>
      <c r="D42" s="141"/>
      <c r="E42" s="142"/>
      <c r="F42" s="143"/>
      <c r="G42" s="144"/>
      <c r="H42" s="146"/>
      <c r="I42" s="146"/>
      <c r="J42" s="172"/>
      <c r="K42" s="151"/>
      <c r="M42" s="85"/>
    </row>
    <row r="43" spans="1:16" s="6" customFormat="1" ht="20.100000000000001" customHeight="1">
      <c r="A43" s="80"/>
      <c r="B43" s="56" t="s">
        <v>1</v>
      </c>
      <c r="C43" s="56" t="s">
        <v>125</v>
      </c>
      <c r="D43" s="56" t="s">
        <v>126</v>
      </c>
      <c r="E43" s="56" t="s">
        <v>127</v>
      </c>
      <c r="F43" s="56" t="s">
        <v>128</v>
      </c>
      <c r="G43" s="57" t="s">
        <v>129</v>
      </c>
      <c r="H43" s="59" t="s">
        <v>130</v>
      </c>
      <c r="I43" s="59" t="s">
        <v>293</v>
      </c>
      <c r="J43" s="59"/>
      <c r="K43" s="59" t="s">
        <v>310</v>
      </c>
      <c r="M43" s="81"/>
    </row>
    <row r="44" spans="1:16" s="6" customFormat="1" ht="17.100000000000001" customHeight="1">
      <c r="B44" s="79" t="s">
        <v>182</v>
      </c>
      <c r="C44" s="79" t="s">
        <v>183</v>
      </c>
      <c r="D44" s="117" t="s">
        <v>228</v>
      </c>
      <c r="E44" s="82" t="s">
        <v>167</v>
      </c>
      <c r="F44" s="83" t="s">
        <v>184</v>
      </c>
      <c r="G44" s="69" t="s">
        <v>185</v>
      </c>
      <c r="H44" s="84">
        <v>217000</v>
      </c>
      <c r="I44" s="73">
        <f t="shared" ref="I44" si="4">H44*J44</f>
        <v>17360</v>
      </c>
      <c r="J44" s="173">
        <v>0.08</v>
      </c>
      <c r="K44" s="78">
        <f t="shared" si="0"/>
        <v>234360</v>
      </c>
    </row>
    <row r="45" spans="1:16" s="6" customFormat="1" ht="12">
      <c r="A45" s="80"/>
      <c r="B45" s="85"/>
      <c r="C45" s="85"/>
      <c r="D45" s="150"/>
      <c r="E45" s="86"/>
      <c r="F45" s="81"/>
      <c r="G45" s="77"/>
      <c r="H45" s="87"/>
      <c r="I45" s="87"/>
      <c r="J45" s="87"/>
      <c r="K45" s="78">
        <f>SUM(K44)</f>
        <v>234360</v>
      </c>
      <c r="M45" s="89"/>
    </row>
    <row r="46" spans="1:16" s="6" customFormat="1" ht="24.75" customHeight="1">
      <c r="A46" s="80"/>
      <c r="B46" s="85"/>
      <c r="C46" s="85"/>
      <c r="D46" s="150"/>
      <c r="E46" s="86"/>
      <c r="F46" s="81"/>
      <c r="G46" s="77"/>
      <c r="H46" s="87"/>
      <c r="I46" s="87"/>
      <c r="J46" s="87"/>
      <c r="K46" s="151"/>
      <c r="M46" s="89"/>
    </row>
    <row r="47" spans="1:16" s="6" customFormat="1" ht="13.5" customHeight="1">
      <c r="A47" s="80"/>
      <c r="B47" s="85"/>
      <c r="C47" s="81"/>
      <c r="D47" s="118"/>
      <c r="E47" s="77"/>
      <c r="F47" s="86"/>
      <c r="G47" s="87"/>
      <c r="H47" s="86"/>
      <c r="I47" s="86"/>
      <c r="J47" s="86"/>
      <c r="K47" s="151"/>
      <c r="M47" s="89"/>
    </row>
    <row r="48" spans="1:16" s="6" customFormat="1">
      <c r="A48" s="80"/>
      <c r="B48" s="6" t="s">
        <v>297</v>
      </c>
      <c r="C48" s="46"/>
      <c r="D48" s="46"/>
      <c r="E48" s="46"/>
      <c r="F48" s="46"/>
      <c r="G48" s="92"/>
      <c r="H48" s="3"/>
      <c r="I48" s="125"/>
      <c r="J48" s="125"/>
      <c r="K48" s="75"/>
      <c r="M48" s="89"/>
    </row>
    <row r="49" spans="2:13" s="6" customFormat="1" ht="20.100000000000001" customHeight="1">
      <c r="B49" s="56" t="s">
        <v>1</v>
      </c>
      <c r="C49" s="56" t="s">
        <v>125</v>
      </c>
      <c r="D49" s="56" t="s">
        <v>126</v>
      </c>
      <c r="E49" s="56" t="s">
        <v>127</v>
      </c>
      <c r="F49" s="56" t="s">
        <v>128</v>
      </c>
      <c r="G49" s="57" t="s">
        <v>129</v>
      </c>
      <c r="H49" s="59" t="s">
        <v>130</v>
      </c>
      <c r="I49" s="59" t="s">
        <v>293</v>
      </c>
      <c r="J49" s="59" t="s">
        <v>321</v>
      </c>
      <c r="K49" s="59" t="s">
        <v>310</v>
      </c>
      <c r="M49" s="89"/>
    </row>
    <row r="50" spans="2:13" s="6" customFormat="1" ht="20.100000000000001" customHeight="1">
      <c r="B50" s="48">
        <v>1</v>
      </c>
      <c r="C50" s="96" t="s">
        <v>325</v>
      </c>
      <c r="D50" s="121" t="s">
        <v>327</v>
      </c>
      <c r="E50" s="100" t="s">
        <v>167</v>
      </c>
      <c r="F50" s="104" t="s">
        <v>326</v>
      </c>
      <c r="G50" s="94">
        <v>42243</v>
      </c>
      <c r="H50" s="102">
        <v>74400</v>
      </c>
      <c r="I50" s="158">
        <f>H50*J50</f>
        <v>5952</v>
      </c>
      <c r="J50" s="173">
        <v>0.08</v>
      </c>
      <c r="K50" s="78">
        <f>H50+I50</f>
        <v>80352</v>
      </c>
      <c r="L50" s="6" t="s">
        <v>334</v>
      </c>
    </row>
    <row r="51" spans="2:13" s="6" customFormat="1" ht="20.100000000000001" customHeight="1">
      <c r="B51" s="48">
        <v>2</v>
      </c>
      <c r="C51" s="96" t="s">
        <v>328</v>
      </c>
      <c r="D51" s="121" t="s">
        <v>329</v>
      </c>
      <c r="E51" s="100" t="s">
        <v>167</v>
      </c>
      <c r="F51" s="104" t="s">
        <v>330</v>
      </c>
      <c r="G51" s="94">
        <v>42974</v>
      </c>
      <c r="H51" s="102">
        <v>113400</v>
      </c>
      <c r="I51" s="158">
        <f>H51*J51</f>
        <v>9072</v>
      </c>
      <c r="J51" s="173">
        <v>0.08</v>
      </c>
      <c r="K51" s="78">
        <f>H51+I51</f>
        <v>122472</v>
      </c>
      <c r="L51" s="6" t="s">
        <v>334</v>
      </c>
    </row>
    <row r="52" spans="2:13" s="6" customFormat="1" ht="20.100000000000001" customHeight="1">
      <c r="B52" s="48">
        <v>2</v>
      </c>
      <c r="C52" s="96" t="s">
        <v>331</v>
      </c>
      <c r="D52" s="121" t="s">
        <v>332</v>
      </c>
      <c r="E52" s="100" t="s">
        <v>167</v>
      </c>
      <c r="F52" s="104" t="s">
        <v>333</v>
      </c>
      <c r="G52" s="94">
        <v>42974</v>
      </c>
      <c r="H52" s="102">
        <v>158300</v>
      </c>
      <c r="I52" s="158">
        <f>H52*J52</f>
        <v>12664</v>
      </c>
      <c r="J52" s="173">
        <v>0.08</v>
      </c>
      <c r="K52" s="78">
        <f>H52+I52</f>
        <v>170964</v>
      </c>
      <c r="L52" s="6" t="s">
        <v>334</v>
      </c>
    </row>
    <row r="53" spans="2:13" s="6" customFormat="1">
      <c r="B53"/>
      <c r="C53" s="106"/>
      <c r="D53" s="106"/>
      <c r="E53" s="106"/>
      <c r="F53" s="106"/>
      <c r="G53" s="52"/>
      <c r="H53" s="3"/>
      <c r="I53" s="107"/>
      <c r="J53" s="107"/>
      <c r="K53" s="70">
        <f>SUM(K50:K52)</f>
        <v>373788</v>
      </c>
    </row>
    <row r="54" spans="2:13" s="6" customFormat="1" ht="11.25">
      <c r="I54" s="186"/>
      <c r="J54" s="187"/>
      <c r="K54" s="176">
        <f>K53*2</f>
        <v>747576</v>
      </c>
    </row>
    <row r="55" spans="2:13" s="6" customFormat="1" ht="20.100000000000001" customHeight="1">
      <c r="I55" s="6" t="s">
        <v>335</v>
      </c>
    </row>
    <row r="56" spans="2:13" s="6" customFormat="1" ht="20.100000000000001" customHeight="1"/>
    <row r="57" spans="2:13" s="6" customFormat="1" ht="20.100000000000001" customHeight="1"/>
    <row r="58" spans="2:13" s="6" customFormat="1" ht="20.100000000000001" customHeight="1"/>
    <row r="59" spans="2:13" s="6" customFormat="1" ht="20.100000000000001" customHeight="1"/>
    <row r="60" spans="2:13" s="6" customFormat="1" ht="20.100000000000001" customHeight="1"/>
    <row r="61" spans="2:13" s="6" customFormat="1" ht="20.100000000000001" customHeight="1"/>
    <row r="62" spans="2:13" s="6" customFormat="1" ht="20.100000000000001" customHeight="1"/>
    <row r="63" spans="2:13" s="6" customFormat="1" ht="20.100000000000001" customHeight="1"/>
    <row r="64" spans="2:13" s="6" customFormat="1" ht="20.100000000000001" customHeight="1"/>
    <row r="65" spans="1:12" s="6" customFormat="1" ht="20.100000000000001" customHeight="1">
      <c r="B65"/>
      <c r="C65"/>
      <c r="D65"/>
      <c r="E65"/>
      <c r="F65"/>
      <c r="G65"/>
      <c r="H65"/>
      <c r="I65"/>
      <c r="J65"/>
      <c r="K65"/>
      <c r="L65"/>
    </row>
    <row r="66" spans="1:12" ht="20.100000000000001" customHeight="1">
      <c r="A66" s="6"/>
      <c r="B66" s="52"/>
      <c r="C66" s="52"/>
      <c r="D66" s="52"/>
      <c r="E66" s="52"/>
      <c r="F66" s="52"/>
      <c r="H66" s="52"/>
      <c r="I66" s="52"/>
      <c r="J66" s="52"/>
      <c r="K66" s="52"/>
      <c r="L66" s="52"/>
    </row>
    <row r="67" spans="1:12" s="52" customFormat="1" ht="20.100000000000001" customHeight="1">
      <c r="A67"/>
    </row>
    <row r="68" spans="1:12" s="52" customFormat="1" ht="20.100000000000001" customHeight="1">
      <c r="A68"/>
    </row>
    <row r="69" spans="1:12" s="52" customFormat="1" ht="20.100000000000001" customHeight="1">
      <c r="A69"/>
    </row>
    <row r="70" spans="1:12" s="52" customFormat="1" ht="20.100000000000001" customHeight="1">
      <c r="A70"/>
    </row>
    <row r="71" spans="1:12" s="52" customFormat="1" ht="20.100000000000001" customHeight="1">
      <c r="A71"/>
    </row>
    <row r="72" spans="1:12" s="52" customFormat="1" ht="20.100000000000001" customHeight="1">
      <c r="A72"/>
    </row>
    <row r="73" spans="1:12" s="52" customFormat="1" ht="20.100000000000001" customHeight="1">
      <c r="A73"/>
    </row>
    <row r="74" spans="1:12" s="52" customFormat="1" ht="20.100000000000001" customHeight="1">
      <c r="A74"/>
    </row>
    <row r="75" spans="1:12" s="52" customFormat="1" ht="20.100000000000001" customHeight="1">
      <c r="A75"/>
    </row>
    <row r="76" spans="1:12" s="52" customFormat="1" ht="20.100000000000001" customHeight="1">
      <c r="A76"/>
    </row>
    <row r="77" spans="1:12" s="52" customFormat="1" ht="20.100000000000001" customHeight="1">
      <c r="A77"/>
    </row>
    <row r="78" spans="1:12" s="52" customFormat="1" ht="20.100000000000001" customHeight="1">
      <c r="A78"/>
    </row>
    <row r="79" spans="1:12" s="52" customFormat="1" ht="20.100000000000001" customHeight="1">
      <c r="A79"/>
    </row>
    <row r="80" spans="1:12" s="52" customFormat="1" ht="20.100000000000001" customHeight="1">
      <c r="A80"/>
    </row>
    <row r="81" spans="1:12" s="52" customFormat="1" ht="20.100000000000001" customHeight="1">
      <c r="A81"/>
    </row>
    <row r="82" spans="1:12" s="52" customFormat="1" ht="20.100000000000001" customHeight="1">
      <c r="A82"/>
      <c r="B82"/>
      <c r="C82"/>
      <c r="D82"/>
      <c r="E82"/>
      <c r="F82"/>
      <c r="G82"/>
      <c r="H82"/>
      <c r="I82"/>
      <c r="J82"/>
      <c r="K82"/>
      <c r="L82"/>
    </row>
    <row r="83" spans="1:12" ht="20.100000000000001" customHeight="1">
      <c r="G83"/>
      <c r="H83"/>
      <c r="I83"/>
      <c r="J83"/>
      <c r="K83"/>
    </row>
    <row r="84" spans="1:12" ht="20.100000000000001" customHeight="1">
      <c r="G84"/>
      <c r="H84"/>
      <c r="I84"/>
      <c r="J84"/>
      <c r="K84"/>
    </row>
    <row r="85" spans="1:12" ht="20.100000000000001" customHeight="1">
      <c r="G85"/>
      <c r="H85"/>
      <c r="I85"/>
      <c r="J85"/>
      <c r="K85"/>
    </row>
    <row r="86" spans="1:12" ht="20.100000000000001" customHeight="1">
      <c r="G86"/>
      <c r="H86"/>
      <c r="I86"/>
      <c r="J86"/>
      <c r="K86"/>
    </row>
    <row r="87" spans="1:12" ht="20.100000000000001" customHeight="1">
      <c r="G87"/>
      <c r="H87"/>
      <c r="I87"/>
      <c r="J87"/>
      <c r="K87"/>
    </row>
    <row r="88" spans="1:12" ht="20.100000000000001" customHeight="1">
      <c r="G88"/>
      <c r="H88"/>
      <c r="I88"/>
      <c r="J88"/>
      <c r="K88"/>
    </row>
    <row r="89" spans="1:12" ht="20.100000000000001" customHeight="1">
      <c r="G89"/>
      <c r="H89"/>
      <c r="I89"/>
      <c r="J89"/>
      <c r="K89"/>
    </row>
    <row r="90" spans="1:12" ht="20.100000000000001" customHeight="1">
      <c r="G90"/>
      <c r="H90"/>
      <c r="I90"/>
      <c r="J90"/>
      <c r="K90"/>
    </row>
    <row r="91" spans="1:12" ht="20.100000000000001" customHeight="1">
      <c r="G91"/>
      <c r="H91"/>
      <c r="I91"/>
      <c r="J91"/>
      <c r="K91"/>
    </row>
    <row r="92" spans="1:12" ht="20.100000000000001" customHeight="1">
      <c r="G92"/>
      <c r="H92"/>
      <c r="I92"/>
      <c r="J92"/>
      <c r="K92"/>
    </row>
    <row r="93" spans="1:12" ht="20.100000000000001" customHeight="1">
      <c r="G93"/>
      <c r="H93"/>
      <c r="I93"/>
      <c r="J93"/>
      <c r="K93"/>
    </row>
    <row r="94" spans="1:12" ht="20.100000000000001" customHeight="1">
      <c r="G94"/>
      <c r="H94"/>
      <c r="I94"/>
      <c r="J94"/>
      <c r="K94"/>
    </row>
    <row r="95" spans="1:12" ht="20.100000000000001" customHeight="1">
      <c r="G95"/>
      <c r="H95"/>
      <c r="I95"/>
      <c r="J95"/>
      <c r="K95"/>
    </row>
    <row r="96" spans="1:12" ht="20.100000000000001" customHeight="1">
      <c r="G96"/>
      <c r="H96"/>
      <c r="I96"/>
      <c r="J96"/>
      <c r="K96"/>
    </row>
    <row r="97" spans="7:11" ht="20.100000000000001" customHeight="1">
      <c r="G97"/>
      <c r="H97"/>
      <c r="I97"/>
      <c r="J97"/>
      <c r="K97"/>
    </row>
    <row r="98" spans="7:11" ht="20.100000000000001" customHeight="1">
      <c r="G98"/>
      <c r="H98"/>
      <c r="I98"/>
      <c r="J98"/>
      <c r="K98"/>
    </row>
    <row r="99" spans="7:11" ht="20.100000000000001" customHeight="1">
      <c r="G99"/>
      <c r="H99"/>
      <c r="I99"/>
      <c r="J99"/>
      <c r="K99"/>
    </row>
    <row r="100" spans="7:11" ht="20.100000000000001" customHeight="1">
      <c r="G100"/>
      <c r="H100"/>
      <c r="I100"/>
      <c r="J100"/>
      <c r="K100"/>
    </row>
    <row r="101" spans="7:11" ht="20.100000000000001" customHeight="1">
      <c r="G101"/>
      <c r="H101"/>
      <c r="I101"/>
      <c r="J101"/>
      <c r="K101"/>
    </row>
    <row r="102" spans="7:11" ht="20.100000000000001" customHeight="1">
      <c r="G102"/>
      <c r="H102"/>
      <c r="I102"/>
      <c r="J102"/>
      <c r="K102"/>
    </row>
    <row r="103" spans="7:11" ht="20.100000000000001" customHeight="1">
      <c r="G103"/>
      <c r="H103"/>
      <c r="I103"/>
      <c r="J103"/>
      <c r="K103"/>
    </row>
    <row r="104" spans="7:11" ht="20.100000000000001" customHeight="1">
      <c r="G104"/>
      <c r="H104"/>
      <c r="I104"/>
      <c r="J104"/>
      <c r="K104"/>
    </row>
    <row r="105" spans="7:11" ht="24.95" customHeight="1">
      <c r="G105"/>
      <c r="H105"/>
      <c r="I105"/>
      <c r="J105"/>
      <c r="K105"/>
    </row>
    <row r="106" spans="7:11" ht="24.95" customHeight="1">
      <c r="G106"/>
      <c r="H106"/>
      <c r="I106"/>
      <c r="J106"/>
      <c r="K106"/>
    </row>
    <row r="107" spans="7:11" ht="24.95" customHeight="1">
      <c r="G107"/>
      <c r="H107"/>
      <c r="I107"/>
      <c r="J107"/>
      <c r="K107"/>
    </row>
    <row r="108" spans="7:11" ht="24.95" customHeight="1">
      <c r="G108"/>
      <c r="H108"/>
      <c r="I108"/>
      <c r="J108"/>
      <c r="K108"/>
    </row>
    <row r="109" spans="7:11" ht="24.95" customHeight="1">
      <c r="G109"/>
      <c r="H109"/>
      <c r="I109"/>
      <c r="J109"/>
      <c r="K109"/>
    </row>
    <row r="110" spans="7:11" ht="24.95" customHeight="1">
      <c r="G110"/>
      <c r="H110"/>
      <c r="I110"/>
      <c r="J110"/>
      <c r="K110"/>
    </row>
    <row r="111" spans="7:11" ht="24.95" customHeight="1">
      <c r="G111"/>
      <c r="H111"/>
      <c r="I111"/>
      <c r="J111"/>
      <c r="K111"/>
    </row>
    <row r="112" spans="7:11" ht="24.95" customHeight="1">
      <c r="G112"/>
      <c r="H112"/>
      <c r="I112"/>
      <c r="J112"/>
      <c r="K112"/>
    </row>
    <row r="113" spans="7:11" ht="24.95" customHeight="1">
      <c r="G113"/>
      <c r="H113"/>
      <c r="I113"/>
      <c r="J113"/>
      <c r="K113"/>
    </row>
    <row r="114" spans="7:11" ht="24.95" customHeight="1">
      <c r="G114"/>
      <c r="H114"/>
      <c r="I114"/>
      <c r="J114"/>
      <c r="K114"/>
    </row>
    <row r="115" spans="7:11" ht="24.95" customHeight="1">
      <c r="G115"/>
      <c r="H115"/>
      <c r="I115"/>
      <c r="J115"/>
      <c r="K115"/>
    </row>
    <row r="116" spans="7:11" ht="24.95" customHeight="1">
      <c r="G116"/>
      <c r="H116"/>
      <c r="I116"/>
      <c r="J116"/>
      <c r="K116"/>
    </row>
    <row r="117" spans="7:11" ht="24.95" customHeight="1">
      <c r="G117"/>
      <c r="H117"/>
      <c r="I117"/>
      <c r="J117"/>
      <c r="K117"/>
    </row>
    <row r="118" spans="7:11" ht="24.95" customHeight="1">
      <c r="G118"/>
      <c r="H118"/>
      <c r="I118"/>
      <c r="J118"/>
      <c r="K118"/>
    </row>
    <row r="119" spans="7:11" ht="24.95" customHeight="1"/>
    <row r="120" spans="7:11" ht="24.95" customHeight="1"/>
    <row r="121" spans="7:11" ht="24.95" customHeight="1"/>
    <row r="122" spans="7:11" ht="24.95" customHeight="1"/>
    <row r="123" spans="7:11" ht="24.95" customHeight="1"/>
    <row r="124" spans="7:11" ht="24.95" customHeight="1"/>
    <row r="125" spans="7:11" ht="24.95" customHeight="1"/>
    <row r="126" spans="7:11" ht="24.95" customHeight="1"/>
    <row r="127" spans="7:11" ht="24.95" customHeight="1"/>
    <row r="128" spans="7:11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</sheetData>
  <mergeCells count="1">
    <mergeCell ref="I54:J54"/>
  </mergeCells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49"/>
  <sheetViews>
    <sheetView workbookViewId="0">
      <selection activeCell="F21" sqref="F21"/>
    </sheetView>
  </sheetViews>
  <sheetFormatPr defaultRowHeight="13.5"/>
  <cols>
    <col min="1" max="1" width="0.5" customWidth="1"/>
    <col min="2" max="2" width="4.625" customWidth="1"/>
    <col min="3" max="3" width="13.125" customWidth="1"/>
    <col min="4" max="4" width="10.625" customWidth="1"/>
    <col min="5" max="5" width="8.625" customWidth="1"/>
    <col min="6" max="6" width="13.625" customWidth="1"/>
    <col min="7" max="7" width="10.625" style="52" customWidth="1"/>
    <col min="8" max="8" width="11.625" style="3" customWidth="1"/>
    <col min="9" max="9" width="11.625" style="107" customWidth="1"/>
    <col min="10" max="10" width="4.375" style="107" customWidth="1"/>
    <col min="11" max="11" width="11.625" style="107" customWidth="1"/>
  </cols>
  <sheetData>
    <row r="1" spans="1:13">
      <c r="G1" s="169"/>
      <c r="K1" s="175" t="s">
        <v>336</v>
      </c>
    </row>
    <row r="2" spans="1:13" s="15" customFormat="1" ht="17.100000000000001" customHeight="1">
      <c r="B2" s="170" t="s">
        <v>282</v>
      </c>
      <c r="C2" s="89"/>
      <c r="D2" s="119"/>
      <c r="E2" s="89"/>
      <c r="F2" s="89"/>
      <c r="G2" s="90"/>
      <c r="H2" s="18"/>
      <c r="I2" s="18"/>
      <c r="J2" s="18"/>
      <c r="K2" s="151"/>
      <c r="M2" s="31"/>
    </row>
    <row r="3" spans="1:13" s="6" customFormat="1" ht="17.100000000000001" customHeight="1">
      <c r="B3" s="91" t="s">
        <v>186</v>
      </c>
      <c r="C3" s="46"/>
      <c r="D3" s="119"/>
      <c r="E3" s="46"/>
      <c r="F3" s="46"/>
      <c r="G3" s="92"/>
      <c r="H3" s="91"/>
      <c r="I3" s="171"/>
      <c r="J3" s="89"/>
      <c r="K3" s="151"/>
    </row>
    <row r="4" spans="1:13" s="6" customFormat="1" ht="17.100000000000001" customHeight="1">
      <c r="B4" s="56" t="s">
        <v>1</v>
      </c>
      <c r="C4" s="56" t="s">
        <v>125</v>
      </c>
      <c r="D4" s="56" t="s">
        <v>126</v>
      </c>
      <c r="E4" s="56" t="s">
        <v>127</v>
      </c>
      <c r="F4" s="56" t="s">
        <v>128</v>
      </c>
      <c r="G4" s="57" t="s">
        <v>129</v>
      </c>
      <c r="H4" s="59" t="s">
        <v>130</v>
      </c>
      <c r="I4" s="59" t="s">
        <v>293</v>
      </c>
      <c r="J4" s="59" t="s">
        <v>321</v>
      </c>
      <c r="K4" s="59" t="s">
        <v>310</v>
      </c>
    </row>
    <row r="5" spans="1:13" ht="20.100000000000001" customHeight="1">
      <c r="A5" s="6"/>
      <c r="B5" s="48">
        <v>1</v>
      </c>
      <c r="C5" s="48" t="s">
        <v>187</v>
      </c>
      <c r="D5" s="120" t="s">
        <v>231</v>
      </c>
      <c r="E5" s="48" t="s">
        <v>171</v>
      </c>
      <c r="F5" s="93" t="s">
        <v>188</v>
      </c>
      <c r="G5" s="94">
        <v>43397</v>
      </c>
      <c r="H5" s="78">
        <v>197500</v>
      </c>
      <c r="I5" s="73">
        <f>J5*H5</f>
        <v>9875</v>
      </c>
      <c r="J5" s="173">
        <v>0.05</v>
      </c>
      <c r="K5" s="78">
        <f t="shared" ref="K5:K14" si="0">H5+I5</f>
        <v>207375</v>
      </c>
      <c r="M5" s="54"/>
    </row>
    <row r="6" spans="1:13" s="6" customFormat="1" ht="20.100000000000001" customHeight="1">
      <c r="B6" s="48">
        <v>2</v>
      </c>
      <c r="C6" s="48" t="s">
        <v>189</v>
      </c>
      <c r="D6" s="120" t="s">
        <v>231</v>
      </c>
      <c r="E6" s="48" t="s">
        <v>171</v>
      </c>
      <c r="F6" s="93" t="s">
        <v>188</v>
      </c>
      <c r="G6" s="94">
        <v>43397</v>
      </c>
      <c r="H6" s="78">
        <v>197500</v>
      </c>
      <c r="I6" s="73">
        <f t="shared" ref="I6:I14" si="1">J6*H6</f>
        <v>9875</v>
      </c>
      <c r="J6" s="173">
        <v>0.05</v>
      </c>
      <c r="K6" s="78">
        <f t="shared" si="0"/>
        <v>207375</v>
      </c>
      <c r="M6" s="31"/>
    </row>
    <row r="7" spans="1:13" s="6" customFormat="1" ht="20.100000000000001" customHeight="1">
      <c r="B7" s="48">
        <v>3</v>
      </c>
      <c r="C7" s="48" t="s">
        <v>190</v>
      </c>
      <c r="D7" s="120" t="s">
        <v>231</v>
      </c>
      <c r="E7" s="48" t="s">
        <v>171</v>
      </c>
      <c r="F7" s="93" t="s">
        <v>188</v>
      </c>
      <c r="G7" s="94">
        <v>43397</v>
      </c>
      <c r="H7" s="78">
        <v>197500</v>
      </c>
      <c r="I7" s="73">
        <f t="shared" si="1"/>
        <v>9875</v>
      </c>
      <c r="J7" s="173">
        <v>0.05</v>
      </c>
      <c r="K7" s="78">
        <f t="shared" si="0"/>
        <v>207375</v>
      </c>
      <c r="M7" s="170"/>
    </row>
    <row r="8" spans="1:13" s="6" customFormat="1" ht="20.100000000000001" customHeight="1">
      <c r="B8" s="48">
        <v>4</v>
      </c>
      <c r="C8" s="48" t="s">
        <v>191</v>
      </c>
      <c r="D8" s="120" t="s">
        <v>231</v>
      </c>
      <c r="E8" s="48" t="s">
        <v>176</v>
      </c>
      <c r="F8" s="93" t="s">
        <v>188</v>
      </c>
      <c r="G8" s="94">
        <v>43401</v>
      </c>
      <c r="H8" s="78">
        <v>197500</v>
      </c>
      <c r="I8" s="73">
        <f t="shared" si="1"/>
        <v>9875</v>
      </c>
      <c r="J8" s="173">
        <v>0.05</v>
      </c>
      <c r="K8" s="78">
        <f t="shared" si="0"/>
        <v>207375</v>
      </c>
      <c r="M8" s="31"/>
    </row>
    <row r="9" spans="1:13" s="6" customFormat="1" ht="20.100000000000001" customHeight="1">
      <c r="B9" s="48">
        <v>5</v>
      </c>
      <c r="C9" s="48" t="s">
        <v>192</v>
      </c>
      <c r="D9" s="120" t="s">
        <v>232</v>
      </c>
      <c r="E9" s="48" t="s">
        <v>171</v>
      </c>
      <c r="F9" s="93" t="s">
        <v>188</v>
      </c>
      <c r="G9" s="94">
        <v>43423</v>
      </c>
      <c r="H9" s="78">
        <v>197500</v>
      </c>
      <c r="I9" s="73">
        <f t="shared" si="1"/>
        <v>9875</v>
      </c>
      <c r="J9" s="173">
        <v>0.05</v>
      </c>
      <c r="K9" s="78">
        <f t="shared" si="0"/>
        <v>207375</v>
      </c>
      <c r="M9" s="61"/>
    </row>
    <row r="10" spans="1:13" s="6" customFormat="1" ht="20.100000000000001" customHeight="1">
      <c r="B10" s="48">
        <v>6</v>
      </c>
      <c r="C10" s="48" t="s">
        <v>193</v>
      </c>
      <c r="D10" s="120" t="s">
        <v>232</v>
      </c>
      <c r="E10" s="48" t="s">
        <v>171</v>
      </c>
      <c r="F10" s="93" t="s">
        <v>188</v>
      </c>
      <c r="G10" s="94">
        <v>43423</v>
      </c>
      <c r="H10" s="78">
        <v>197500</v>
      </c>
      <c r="I10" s="73">
        <f t="shared" si="1"/>
        <v>9875</v>
      </c>
      <c r="J10" s="173">
        <v>0.05</v>
      </c>
      <c r="K10" s="78">
        <f t="shared" si="0"/>
        <v>207375</v>
      </c>
      <c r="M10" s="170"/>
    </row>
    <row r="11" spans="1:13" s="6" customFormat="1" ht="20.100000000000001" customHeight="1">
      <c r="B11" s="48">
        <v>7</v>
      </c>
      <c r="C11" s="48" t="s">
        <v>194</v>
      </c>
      <c r="D11" s="120" t="s">
        <v>232</v>
      </c>
      <c r="E11" s="48" t="s">
        <v>171</v>
      </c>
      <c r="F11" s="93" t="s">
        <v>188</v>
      </c>
      <c r="G11" s="94">
        <v>43423</v>
      </c>
      <c r="H11" s="78">
        <v>197500</v>
      </c>
      <c r="I11" s="73">
        <f t="shared" si="1"/>
        <v>9875</v>
      </c>
      <c r="J11" s="173">
        <v>0.05</v>
      </c>
      <c r="K11" s="78">
        <f t="shared" si="0"/>
        <v>207375</v>
      </c>
      <c r="M11" s="61"/>
    </row>
    <row r="12" spans="1:13" s="6" customFormat="1" ht="20.100000000000001" customHeight="1">
      <c r="B12" s="48">
        <v>8</v>
      </c>
      <c r="C12" s="48" t="s">
        <v>195</v>
      </c>
      <c r="D12" s="120" t="s">
        <v>232</v>
      </c>
      <c r="E12" s="48" t="s">
        <v>171</v>
      </c>
      <c r="F12" s="93" t="s">
        <v>188</v>
      </c>
      <c r="G12" s="94">
        <v>43423</v>
      </c>
      <c r="H12" s="78">
        <v>197500</v>
      </c>
      <c r="I12" s="73">
        <f t="shared" si="1"/>
        <v>9875</v>
      </c>
      <c r="J12" s="173">
        <v>0.05</v>
      </c>
      <c r="K12" s="78">
        <f t="shared" si="0"/>
        <v>207375</v>
      </c>
      <c r="M12" s="31"/>
    </row>
    <row r="13" spans="1:13" s="6" customFormat="1" ht="20.100000000000001" customHeight="1">
      <c r="B13" s="48">
        <v>9</v>
      </c>
      <c r="C13" s="48" t="s">
        <v>196</v>
      </c>
      <c r="D13" s="120" t="s">
        <v>232</v>
      </c>
      <c r="E13" s="48" t="s">
        <v>176</v>
      </c>
      <c r="F13" s="93" t="s">
        <v>188</v>
      </c>
      <c r="G13" s="94">
        <v>43430</v>
      </c>
      <c r="H13" s="78">
        <v>197500</v>
      </c>
      <c r="I13" s="73">
        <f t="shared" si="1"/>
        <v>9875</v>
      </c>
      <c r="J13" s="173">
        <v>0.05</v>
      </c>
      <c r="K13" s="78">
        <f t="shared" si="0"/>
        <v>207375</v>
      </c>
      <c r="M13" s="61"/>
    </row>
    <row r="14" spans="1:13" s="6" customFormat="1" ht="20.100000000000001" customHeight="1">
      <c r="B14" s="48">
        <v>10</v>
      </c>
      <c r="C14" s="48" t="s">
        <v>197</v>
      </c>
      <c r="D14" s="120" t="s">
        <v>233</v>
      </c>
      <c r="E14" s="48" t="s">
        <v>171</v>
      </c>
      <c r="F14" s="93" t="s">
        <v>188</v>
      </c>
      <c r="G14" s="94">
        <v>43437</v>
      </c>
      <c r="H14" s="78">
        <v>197500</v>
      </c>
      <c r="I14" s="73">
        <f t="shared" si="1"/>
        <v>9875</v>
      </c>
      <c r="J14" s="173">
        <v>0.05</v>
      </c>
      <c r="K14" s="78">
        <f t="shared" si="0"/>
        <v>207375</v>
      </c>
      <c r="M14" s="31"/>
    </row>
    <row r="15" spans="1:13" s="6" customFormat="1" ht="11.25">
      <c r="B15" s="89"/>
      <c r="C15" s="89"/>
      <c r="D15" s="165"/>
      <c r="E15" s="89"/>
      <c r="F15" s="166"/>
      <c r="G15" s="161"/>
      <c r="H15" s="151"/>
      <c r="I15" s="125"/>
      <c r="J15" s="125"/>
      <c r="K15" s="78">
        <f>SUM(K5:K14)</f>
        <v>2073750</v>
      </c>
      <c r="M15" s="31"/>
    </row>
    <row r="16" spans="1:13" s="6" customFormat="1" ht="20.100000000000001" customHeight="1">
      <c r="B16" s="126" t="s">
        <v>131</v>
      </c>
      <c r="C16" s="46"/>
      <c r="D16" s="119"/>
      <c r="E16" s="46"/>
      <c r="F16" s="46"/>
      <c r="G16" s="92"/>
      <c r="H16" s="127"/>
      <c r="I16" s="125"/>
      <c r="J16" s="125"/>
      <c r="K16" s="151"/>
      <c r="M16" s="61"/>
    </row>
    <row r="17" spans="1:13" s="6" customFormat="1" ht="17.100000000000001" customHeight="1">
      <c r="B17" s="56" t="s">
        <v>1</v>
      </c>
      <c r="C17" s="56" t="s">
        <v>125</v>
      </c>
      <c r="D17" s="56" t="s">
        <v>126</v>
      </c>
      <c r="E17" s="56" t="s">
        <v>127</v>
      </c>
      <c r="F17" s="56" t="s">
        <v>128</v>
      </c>
      <c r="G17" s="57" t="s">
        <v>129</v>
      </c>
      <c r="H17" s="59" t="s">
        <v>130</v>
      </c>
      <c r="I17" s="59" t="s">
        <v>293</v>
      </c>
      <c r="J17" s="59" t="s">
        <v>321</v>
      </c>
      <c r="K17" s="59" t="s">
        <v>310</v>
      </c>
    </row>
    <row r="18" spans="1:13" s="6" customFormat="1" ht="20.100000000000001" customHeight="1">
      <c r="A18" s="27"/>
      <c r="B18" s="48">
        <v>1</v>
      </c>
      <c r="C18" s="96" t="s">
        <v>198</v>
      </c>
      <c r="D18" s="121" t="s">
        <v>234</v>
      </c>
      <c r="E18" s="99" t="s">
        <v>75</v>
      </c>
      <c r="F18" s="100" t="s">
        <v>107</v>
      </c>
      <c r="G18" s="94">
        <v>43274</v>
      </c>
      <c r="H18" s="102">
        <v>187600</v>
      </c>
      <c r="I18" s="73">
        <f>H18*J18</f>
        <v>9380</v>
      </c>
      <c r="J18" s="173">
        <v>0.05</v>
      </c>
      <c r="K18" s="78">
        <f>H18+I18</f>
        <v>196980</v>
      </c>
      <c r="M18" s="61"/>
    </row>
    <row r="19" spans="1:13" s="6" customFormat="1" ht="20.100000000000001" customHeight="1">
      <c r="A19" s="163"/>
      <c r="B19" s="48">
        <v>2</v>
      </c>
      <c r="C19" s="96" t="s">
        <v>306</v>
      </c>
      <c r="D19" s="121" t="s">
        <v>315</v>
      </c>
      <c r="E19" s="99" t="s">
        <v>307</v>
      </c>
      <c r="F19" s="100" t="s">
        <v>309</v>
      </c>
      <c r="G19" s="94">
        <v>42392</v>
      </c>
      <c r="H19" s="102">
        <v>101600</v>
      </c>
      <c r="I19" s="73">
        <f>H19*J19</f>
        <v>5080</v>
      </c>
      <c r="J19" s="173">
        <v>0.05</v>
      </c>
      <c r="K19" s="78">
        <f>H19+I19</f>
        <v>106680</v>
      </c>
      <c r="M19" s="61"/>
    </row>
    <row r="20" spans="1:13" s="6" customFormat="1" ht="14.25">
      <c r="A20" s="163"/>
      <c r="B20" s="89"/>
      <c r="C20" s="109"/>
      <c r="D20" s="159"/>
      <c r="E20" s="164"/>
      <c r="F20" s="160"/>
      <c r="G20" s="161"/>
      <c r="H20" s="162"/>
      <c r="I20" s="125"/>
      <c r="J20" s="125"/>
      <c r="K20" s="78">
        <f>SUM(K18:K19)</f>
        <v>303660</v>
      </c>
      <c r="M20" s="61"/>
    </row>
    <row r="21" spans="1:13" s="6" customFormat="1" ht="20.100000000000001" customHeight="1">
      <c r="B21" s="126" t="s">
        <v>155</v>
      </c>
      <c r="C21" s="46"/>
      <c r="D21" s="119"/>
      <c r="E21" s="46"/>
      <c r="F21" s="46"/>
      <c r="G21" s="92"/>
      <c r="H21" s="127"/>
      <c r="I21" s="125"/>
      <c r="J21" s="125"/>
      <c r="K21" s="151"/>
      <c r="M21" s="61"/>
    </row>
    <row r="22" spans="1:13" s="6" customFormat="1" ht="17.100000000000001" customHeight="1">
      <c r="B22" s="56" t="s">
        <v>1</v>
      </c>
      <c r="C22" s="56" t="s">
        <v>125</v>
      </c>
      <c r="D22" s="56" t="s">
        <v>126</v>
      </c>
      <c r="E22" s="56" t="s">
        <v>127</v>
      </c>
      <c r="F22" s="56" t="s">
        <v>128</v>
      </c>
      <c r="G22" s="57" t="s">
        <v>129</v>
      </c>
      <c r="H22" s="59" t="s">
        <v>130</v>
      </c>
      <c r="I22" s="59" t="s">
        <v>293</v>
      </c>
      <c r="J22" s="59" t="s">
        <v>321</v>
      </c>
      <c r="K22" s="59" t="s">
        <v>310</v>
      </c>
    </row>
    <row r="23" spans="1:13" s="6" customFormat="1" ht="20.100000000000001" customHeight="1">
      <c r="B23" s="48">
        <v>1</v>
      </c>
      <c r="C23" s="96" t="s">
        <v>199</v>
      </c>
      <c r="D23" s="121" t="s">
        <v>221</v>
      </c>
      <c r="E23" s="100" t="s">
        <v>75</v>
      </c>
      <c r="F23" s="104" t="s">
        <v>107</v>
      </c>
      <c r="G23" s="94">
        <v>42499</v>
      </c>
      <c r="H23" s="102">
        <v>188500</v>
      </c>
      <c r="I23" s="73">
        <f>H23*J23</f>
        <v>9425</v>
      </c>
      <c r="J23" s="173">
        <v>0.05</v>
      </c>
      <c r="K23" s="78">
        <f>H23+I23</f>
        <v>197925</v>
      </c>
      <c r="M23" s="61"/>
    </row>
    <row r="24" spans="1:13" s="6" customFormat="1" ht="20.100000000000001" customHeight="1">
      <c r="B24" s="48">
        <v>2</v>
      </c>
      <c r="C24" s="96" t="s">
        <v>304</v>
      </c>
      <c r="D24" s="121" t="s">
        <v>314</v>
      </c>
      <c r="E24" s="100" t="s">
        <v>305</v>
      </c>
      <c r="F24" s="104" t="s">
        <v>308</v>
      </c>
      <c r="G24" s="94">
        <v>43499</v>
      </c>
      <c r="H24" s="102">
        <v>23400</v>
      </c>
      <c r="I24" s="73">
        <f>H24*J24</f>
        <v>1170</v>
      </c>
      <c r="J24" s="173">
        <v>0.05</v>
      </c>
      <c r="K24" s="78">
        <f>H24+I24</f>
        <v>24570</v>
      </c>
      <c r="M24" s="61"/>
    </row>
    <row r="25" spans="1:13" s="6" customFormat="1" ht="11.25">
      <c r="C25" s="46"/>
      <c r="D25" s="119"/>
      <c r="E25" s="46"/>
      <c r="F25" s="46"/>
      <c r="G25" s="92"/>
      <c r="H25" s="10"/>
      <c r="I25" s="125"/>
      <c r="J25" s="125"/>
      <c r="K25" s="78">
        <f>SUM(K23:K24)</f>
        <v>222495</v>
      </c>
      <c r="M25" s="31"/>
    </row>
    <row r="26" spans="1:13" s="6" customFormat="1" ht="11.25">
      <c r="C26" s="46"/>
      <c r="D26" s="119"/>
      <c r="E26" s="46"/>
      <c r="F26" s="46"/>
      <c r="G26" s="92"/>
      <c r="H26" s="10"/>
      <c r="I26" s="125"/>
      <c r="J26" s="125"/>
      <c r="K26" s="151"/>
      <c r="M26" s="31"/>
    </row>
    <row r="27" spans="1:13" s="6" customFormat="1" ht="17.100000000000001" customHeight="1">
      <c r="B27" s="6" t="s">
        <v>297</v>
      </c>
      <c r="C27" s="46"/>
      <c r="D27" s="46"/>
      <c r="E27" s="46"/>
      <c r="F27" s="46"/>
      <c r="G27" s="92"/>
      <c r="H27" s="3"/>
      <c r="I27" s="125"/>
      <c r="J27" s="125"/>
      <c r="K27" s="75"/>
    </row>
    <row r="28" spans="1:13" s="6" customFormat="1" ht="17.100000000000001" customHeight="1">
      <c r="B28" s="56" t="s">
        <v>1</v>
      </c>
      <c r="C28" s="56" t="s">
        <v>125</v>
      </c>
      <c r="D28" s="56" t="s">
        <v>126</v>
      </c>
      <c r="E28" s="56" t="s">
        <v>127</v>
      </c>
      <c r="F28" s="56" t="s">
        <v>128</v>
      </c>
      <c r="G28" s="57" t="s">
        <v>129</v>
      </c>
      <c r="H28" s="59" t="s">
        <v>130</v>
      </c>
      <c r="I28" s="59" t="s">
        <v>293</v>
      </c>
      <c r="J28" s="59" t="s">
        <v>321</v>
      </c>
      <c r="K28" s="59" t="s">
        <v>310</v>
      </c>
    </row>
    <row r="29" spans="1:13" s="6" customFormat="1" ht="20.100000000000001" customHeight="1">
      <c r="B29" s="48">
        <v>1</v>
      </c>
      <c r="C29" s="96" t="s">
        <v>298</v>
      </c>
      <c r="D29" s="121" t="s">
        <v>313</v>
      </c>
      <c r="E29" s="100" t="s">
        <v>167</v>
      </c>
      <c r="F29" s="104" t="s">
        <v>299</v>
      </c>
      <c r="G29" s="94">
        <v>43646</v>
      </c>
      <c r="H29" s="102">
        <v>70500</v>
      </c>
      <c r="I29" s="158">
        <f>H29*J29</f>
        <v>5640</v>
      </c>
      <c r="J29" s="173">
        <v>0.08</v>
      </c>
      <c r="K29" s="78">
        <f>H29+I29</f>
        <v>76140</v>
      </c>
      <c r="M29" s="61"/>
    </row>
    <row r="30" spans="1:13" s="6" customFormat="1" ht="20.100000000000001" customHeight="1">
      <c r="B30" s="48">
        <v>2</v>
      </c>
      <c r="C30" s="96" t="s">
        <v>300</v>
      </c>
      <c r="D30" s="121" t="s">
        <v>312</v>
      </c>
      <c r="E30" s="100" t="s">
        <v>167</v>
      </c>
      <c r="F30" s="104" t="s">
        <v>302</v>
      </c>
      <c r="G30" s="94">
        <v>43214</v>
      </c>
      <c r="H30" s="102">
        <v>31900</v>
      </c>
      <c r="I30" s="158">
        <f>H30*J30</f>
        <v>2552</v>
      </c>
      <c r="J30" s="173">
        <v>0.08</v>
      </c>
      <c r="K30" s="78">
        <f>H30+I30</f>
        <v>34452</v>
      </c>
      <c r="M30" s="61"/>
    </row>
    <row r="31" spans="1:13" s="6" customFormat="1" ht="20.100000000000001" customHeight="1">
      <c r="B31" s="48">
        <v>2</v>
      </c>
      <c r="C31" s="96" t="s">
        <v>301</v>
      </c>
      <c r="D31" s="121" t="s">
        <v>311</v>
      </c>
      <c r="E31" s="100" t="s">
        <v>167</v>
      </c>
      <c r="F31" s="104" t="s">
        <v>303</v>
      </c>
      <c r="G31" s="94">
        <v>43211</v>
      </c>
      <c r="H31" s="102">
        <v>206500</v>
      </c>
      <c r="I31" s="158">
        <f>H31*J31</f>
        <v>16520</v>
      </c>
      <c r="J31" s="173">
        <v>0.08</v>
      </c>
      <c r="K31" s="78">
        <f>H31+I31</f>
        <v>223020</v>
      </c>
      <c r="M31" s="61"/>
    </row>
    <row r="32" spans="1:13" s="6" customFormat="1">
      <c r="B32"/>
      <c r="C32" s="106"/>
      <c r="D32" s="106"/>
      <c r="E32" s="106"/>
      <c r="F32" s="106"/>
      <c r="G32" s="52"/>
      <c r="H32" s="3"/>
      <c r="I32" s="107"/>
      <c r="J32" s="107"/>
      <c r="K32" s="70">
        <f>SUM(K29:K31)</f>
        <v>333612</v>
      </c>
      <c r="M32" s="61"/>
    </row>
    <row r="33" spans="1:16" s="6" customFormat="1" ht="20.100000000000001" customHeight="1">
      <c r="B33"/>
      <c r="C33"/>
      <c r="D33"/>
      <c r="E33"/>
      <c r="F33"/>
      <c r="G33" s="52"/>
      <c r="H33" s="3"/>
      <c r="I33" s="107"/>
      <c r="J33" s="107"/>
      <c r="K33" s="107"/>
      <c r="M33" s="61"/>
    </row>
    <row r="34" spans="1:16" s="6" customFormat="1" ht="20.100000000000001" customHeight="1">
      <c r="B34"/>
      <c r="C34"/>
      <c r="D34"/>
      <c r="E34"/>
      <c r="F34"/>
      <c r="G34" s="52"/>
      <c r="H34" s="3"/>
      <c r="I34" s="107"/>
      <c r="J34" s="107"/>
      <c r="K34" s="107"/>
      <c r="M34" s="31"/>
    </row>
    <row r="35" spans="1:16" s="6" customFormat="1" ht="20.100000000000001" customHeight="1">
      <c r="B35"/>
      <c r="C35"/>
      <c r="D35"/>
      <c r="E35"/>
      <c r="F35"/>
      <c r="G35" s="52"/>
      <c r="H35" s="3"/>
      <c r="I35" s="107"/>
      <c r="J35" s="107"/>
      <c r="K35" s="107"/>
      <c r="M35" s="31"/>
    </row>
    <row r="36" spans="1:16" s="6" customFormat="1" ht="20.100000000000001" customHeight="1">
      <c r="B36"/>
      <c r="C36"/>
      <c r="D36"/>
      <c r="E36"/>
      <c r="F36"/>
      <c r="G36" s="52"/>
      <c r="H36" s="3"/>
      <c r="I36" s="107"/>
      <c r="J36" s="107"/>
      <c r="K36" s="107"/>
      <c r="M36" s="31"/>
    </row>
    <row r="37" spans="1:16" s="6" customFormat="1" ht="20.100000000000001" customHeight="1">
      <c r="B37"/>
      <c r="C37"/>
      <c r="D37"/>
      <c r="E37"/>
      <c r="F37"/>
      <c r="G37" s="52"/>
      <c r="H37" s="3"/>
      <c r="I37" s="107"/>
      <c r="J37" s="107"/>
      <c r="K37" s="107"/>
      <c r="M37" s="61"/>
    </row>
    <row r="38" spans="1:16" s="6" customFormat="1" ht="20.100000000000001" customHeight="1">
      <c r="B38"/>
      <c r="C38"/>
      <c r="D38"/>
      <c r="E38"/>
      <c r="F38"/>
      <c r="G38" s="52"/>
      <c r="H38" s="3"/>
      <c r="I38" s="107"/>
      <c r="J38" s="107"/>
      <c r="K38" s="107"/>
      <c r="M38" s="31"/>
    </row>
    <row r="39" spans="1:16" s="6" customFormat="1" ht="20.100000000000001" customHeight="1">
      <c r="B39"/>
      <c r="C39"/>
      <c r="D39"/>
      <c r="E39"/>
      <c r="F39"/>
      <c r="G39" s="52"/>
      <c r="H39" s="3"/>
      <c r="I39" s="107"/>
      <c r="J39" s="107"/>
      <c r="K39" s="107"/>
      <c r="M39" s="61"/>
    </row>
    <row r="40" spans="1:16" ht="20.100000000000001" customHeight="1">
      <c r="A40" s="6"/>
    </row>
    <row r="41" spans="1:16" s="6" customFormat="1" ht="20.100000000000001" customHeight="1">
      <c r="B41"/>
      <c r="C41"/>
      <c r="D41"/>
      <c r="E41"/>
      <c r="F41"/>
      <c r="G41" s="52"/>
      <c r="H41" s="3"/>
      <c r="I41" s="107"/>
      <c r="J41" s="107"/>
      <c r="K41" s="107"/>
      <c r="M41" s="31"/>
    </row>
    <row r="42" spans="1:16" s="6" customFormat="1" ht="20.100000000000001" customHeight="1">
      <c r="B42"/>
      <c r="C42"/>
      <c r="D42"/>
      <c r="E42"/>
      <c r="F42"/>
      <c r="G42" s="52"/>
      <c r="H42" s="3"/>
      <c r="I42" s="107"/>
      <c r="J42" s="107"/>
      <c r="K42" s="107"/>
      <c r="M42" s="61"/>
    </row>
    <row r="43" spans="1:16" s="6" customFormat="1" ht="20.100000000000001" customHeight="1">
      <c r="B43"/>
      <c r="C43"/>
      <c r="D43"/>
      <c r="E43"/>
      <c r="F43"/>
      <c r="G43" s="52"/>
      <c r="H43" s="3"/>
      <c r="I43" s="107"/>
      <c r="J43" s="107"/>
      <c r="K43" s="107"/>
      <c r="M43" s="81"/>
    </row>
    <row r="44" spans="1:16" s="6" customFormat="1" ht="20.100000000000001" customHeight="1">
      <c r="A44" s="27"/>
      <c r="B44"/>
      <c r="C44"/>
      <c r="D44"/>
      <c r="E44"/>
      <c r="F44"/>
      <c r="G44" s="52"/>
      <c r="H44" s="3"/>
      <c r="I44" s="107"/>
      <c r="J44" s="107"/>
      <c r="K44" s="107"/>
      <c r="M44" s="61"/>
    </row>
    <row r="45" spans="1:16" s="6" customFormat="1" ht="20.100000000000001" customHeight="1">
      <c r="B45"/>
      <c r="C45"/>
      <c r="D45"/>
      <c r="E45"/>
      <c r="F45"/>
      <c r="G45" s="52"/>
      <c r="H45" s="3"/>
      <c r="I45" s="107"/>
      <c r="J45" s="107"/>
      <c r="K45" s="107"/>
      <c r="M45" s="108"/>
    </row>
    <row r="46" spans="1:16" s="6" customFormat="1" ht="20.100000000000001" customHeight="1">
      <c r="B46"/>
      <c r="C46"/>
      <c r="D46"/>
      <c r="E46"/>
      <c r="F46"/>
      <c r="G46" s="52"/>
      <c r="H46" s="3"/>
      <c r="I46" s="107"/>
      <c r="J46" s="107"/>
      <c r="K46" s="107"/>
      <c r="M46" s="61"/>
      <c r="O46" s="6">
        <v>1166</v>
      </c>
      <c r="P46" s="6" t="s">
        <v>294</v>
      </c>
    </row>
    <row r="47" spans="1:16" s="6" customFormat="1" ht="20.100000000000001" customHeight="1">
      <c r="B47"/>
      <c r="C47"/>
      <c r="D47"/>
      <c r="E47"/>
      <c r="F47"/>
      <c r="G47" s="52"/>
      <c r="H47" s="3"/>
      <c r="I47" s="107"/>
      <c r="J47" s="107"/>
      <c r="K47" s="107"/>
      <c r="M47" s="85"/>
    </row>
    <row r="48" spans="1:16" s="6" customFormat="1" ht="20.100000000000001" customHeight="1">
      <c r="B48"/>
      <c r="C48"/>
      <c r="D48"/>
      <c r="E48"/>
      <c r="F48"/>
      <c r="G48" s="52"/>
      <c r="H48" s="3"/>
      <c r="I48" s="107"/>
      <c r="J48" s="107"/>
      <c r="K48" s="107"/>
      <c r="M48" s="85"/>
    </row>
    <row r="49" spans="1:13" s="6" customFormat="1" ht="20.100000000000001" customHeight="1">
      <c r="A49" s="80"/>
      <c r="B49"/>
      <c r="C49"/>
      <c r="D49"/>
      <c r="E49"/>
      <c r="F49"/>
      <c r="G49" s="52"/>
      <c r="H49" s="3"/>
      <c r="I49" s="107"/>
      <c r="J49" s="107"/>
      <c r="K49" s="107"/>
      <c r="M49" s="81"/>
    </row>
    <row r="50" spans="1:13" s="6" customFormat="1" ht="17.100000000000001" customHeight="1">
      <c r="B50"/>
      <c r="C50"/>
      <c r="D50"/>
      <c r="E50"/>
      <c r="F50"/>
      <c r="G50" s="52"/>
      <c r="H50" s="3"/>
      <c r="I50" s="107"/>
      <c r="J50" s="107"/>
      <c r="K50" s="107"/>
    </row>
    <row r="51" spans="1:13" s="6" customFormat="1" ht="20.100000000000001" customHeight="1">
      <c r="A51" s="80"/>
      <c r="B51"/>
      <c r="C51"/>
      <c r="D51"/>
      <c r="E51"/>
      <c r="F51"/>
      <c r="G51" s="52"/>
      <c r="H51" s="3"/>
      <c r="I51" s="107"/>
      <c r="J51" s="107"/>
      <c r="K51" s="107"/>
      <c r="M51" s="89"/>
    </row>
    <row r="52" spans="1:13" s="6" customFormat="1" ht="20.100000000000001" customHeight="1">
      <c r="A52" s="80"/>
      <c r="B52"/>
      <c r="C52"/>
      <c r="D52"/>
      <c r="E52"/>
      <c r="F52"/>
      <c r="G52" s="52"/>
      <c r="H52" s="3"/>
      <c r="I52" s="107"/>
      <c r="J52" s="107"/>
      <c r="K52" s="107"/>
      <c r="M52" s="89"/>
    </row>
    <row r="53" spans="1:13" s="6" customFormat="1" ht="19.5" customHeight="1">
      <c r="A53" s="80"/>
      <c r="B53"/>
      <c r="C53"/>
      <c r="D53"/>
      <c r="E53"/>
      <c r="F53"/>
      <c r="G53" s="52"/>
      <c r="H53" s="3"/>
      <c r="I53" s="107"/>
      <c r="J53" s="107"/>
      <c r="K53" s="107"/>
      <c r="M53" s="89"/>
    </row>
    <row r="54" spans="1:13" s="6" customFormat="1" ht="20.100000000000001" customHeight="1">
      <c r="B54"/>
      <c r="C54"/>
      <c r="D54"/>
      <c r="E54"/>
      <c r="F54"/>
      <c r="G54" s="52"/>
      <c r="H54" s="3"/>
      <c r="I54" s="107"/>
      <c r="J54" s="107"/>
      <c r="K54" s="107"/>
      <c r="M54" s="89"/>
    </row>
    <row r="55" spans="1:13" s="6" customFormat="1" ht="20.100000000000001" customHeight="1">
      <c r="B55"/>
      <c r="C55"/>
      <c r="D55"/>
      <c r="E55"/>
      <c r="F55"/>
      <c r="G55" s="52"/>
      <c r="H55" s="3"/>
      <c r="I55" s="107"/>
      <c r="J55" s="107"/>
      <c r="K55" s="107"/>
      <c r="M55" s="89"/>
    </row>
    <row r="56" spans="1:13" s="6" customFormat="1" ht="20.100000000000001" customHeight="1">
      <c r="B56"/>
      <c r="C56"/>
      <c r="D56"/>
      <c r="E56"/>
      <c r="F56"/>
      <c r="G56" s="52"/>
      <c r="H56" s="3"/>
      <c r="I56" s="107"/>
      <c r="J56" s="107"/>
      <c r="K56" s="107"/>
      <c r="M56" s="89"/>
    </row>
    <row r="57" spans="1:13" s="6" customFormat="1" ht="20.100000000000001" customHeight="1">
      <c r="B57"/>
      <c r="C57"/>
      <c r="D57"/>
      <c r="E57"/>
      <c r="F57"/>
      <c r="G57" s="52"/>
      <c r="H57" s="3"/>
      <c r="I57" s="107"/>
      <c r="J57" s="107"/>
      <c r="K57" s="107"/>
      <c r="M57" s="89"/>
    </row>
    <row r="58" spans="1:13" s="6" customFormat="1" ht="20.100000000000001" customHeight="1">
      <c r="B58"/>
      <c r="C58"/>
      <c r="D58"/>
      <c r="E58"/>
      <c r="F58"/>
      <c r="G58" s="52"/>
      <c r="H58" s="3"/>
      <c r="I58" s="107"/>
      <c r="J58" s="107"/>
      <c r="K58" s="107"/>
      <c r="M58" s="89"/>
    </row>
    <row r="59" spans="1:13" s="6" customFormat="1" ht="20.100000000000001" customHeight="1">
      <c r="B59"/>
      <c r="C59"/>
      <c r="D59"/>
      <c r="E59"/>
      <c r="F59"/>
      <c r="G59" s="52"/>
      <c r="H59" s="3"/>
      <c r="I59" s="107"/>
      <c r="J59" s="107"/>
      <c r="K59" s="107"/>
      <c r="M59" s="89"/>
    </row>
    <row r="60" spans="1:13" s="6" customFormat="1" ht="20.100000000000001" customHeight="1">
      <c r="B60"/>
      <c r="C60"/>
      <c r="D60"/>
      <c r="E60"/>
      <c r="F60"/>
      <c r="G60" s="52"/>
      <c r="H60" s="3"/>
      <c r="I60" s="107"/>
      <c r="J60" s="107"/>
      <c r="K60" s="107"/>
      <c r="M60" s="89"/>
    </row>
    <row r="61" spans="1:13" s="6" customFormat="1" ht="20.100000000000001" customHeight="1">
      <c r="B61"/>
      <c r="C61"/>
      <c r="D61"/>
      <c r="E61"/>
      <c r="F61"/>
      <c r="G61" s="52"/>
      <c r="H61" s="3"/>
      <c r="I61" s="107"/>
      <c r="J61" s="107"/>
      <c r="K61" s="107"/>
      <c r="M61" s="89"/>
    </row>
    <row r="62" spans="1:13" s="6" customFormat="1" ht="20.100000000000001" customHeight="1">
      <c r="B62"/>
      <c r="C62"/>
      <c r="D62"/>
      <c r="E62"/>
      <c r="F62"/>
      <c r="G62" s="52"/>
      <c r="H62" s="3"/>
      <c r="I62" s="107"/>
      <c r="J62" s="107"/>
      <c r="K62" s="107"/>
      <c r="M62" s="89"/>
    </row>
    <row r="63" spans="1:13" s="6" customFormat="1" ht="20.100000000000001" customHeight="1">
      <c r="B63"/>
      <c r="C63"/>
      <c r="D63"/>
      <c r="E63"/>
      <c r="F63"/>
      <c r="G63" s="52"/>
      <c r="H63" s="3"/>
      <c r="I63" s="107"/>
      <c r="J63" s="107"/>
      <c r="K63" s="107"/>
      <c r="M63" s="89"/>
    </row>
    <row r="64" spans="1:13" s="6" customFormat="1" ht="20.100000000000001" customHeight="1">
      <c r="B64"/>
      <c r="C64"/>
      <c r="D64"/>
      <c r="E64"/>
      <c r="F64"/>
      <c r="G64" s="52"/>
      <c r="H64" s="3"/>
      <c r="I64" s="107"/>
      <c r="J64" s="107"/>
      <c r="K64" s="107"/>
      <c r="M64" s="89"/>
    </row>
    <row r="65" spans="1:17" s="6" customFormat="1" ht="20.100000000000001" customHeight="1">
      <c r="B65"/>
      <c r="C65"/>
      <c r="D65"/>
      <c r="E65"/>
      <c r="F65"/>
      <c r="G65" s="52"/>
      <c r="H65" s="3"/>
      <c r="I65" s="107"/>
      <c r="J65" s="107"/>
      <c r="K65" s="107"/>
      <c r="M65" s="109"/>
    </row>
    <row r="66" spans="1:17" s="6" customFormat="1" ht="20.100000000000001" customHeight="1">
      <c r="B66"/>
      <c r="C66"/>
      <c r="D66"/>
      <c r="E66"/>
      <c r="F66"/>
      <c r="G66" s="52"/>
      <c r="H66" s="3"/>
      <c r="I66" s="107"/>
      <c r="J66" s="107"/>
      <c r="K66" s="107"/>
      <c r="M66" s="89"/>
    </row>
    <row r="67" spans="1:17" s="6" customFormat="1" ht="20.100000000000001" customHeight="1">
      <c r="B67"/>
      <c r="C67"/>
      <c r="D67"/>
      <c r="E67"/>
      <c r="F67"/>
      <c r="G67" s="52"/>
      <c r="H67" s="3"/>
      <c r="I67" s="107"/>
      <c r="J67" s="107"/>
      <c r="K67" s="107"/>
      <c r="L67" s="6" t="s">
        <v>284</v>
      </c>
      <c r="M67" s="109"/>
    </row>
    <row r="68" spans="1:17" s="6" customFormat="1" ht="20.100000000000001" customHeight="1">
      <c r="B68"/>
      <c r="C68"/>
      <c r="D68"/>
      <c r="E68"/>
      <c r="F68"/>
      <c r="G68" s="52"/>
      <c r="H68" s="3"/>
      <c r="I68" s="107"/>
      <c r="J68" s="107"/>
      <c r="K68" s="107"/>
      <c r="M68" s="170"/>
    </row>
    <row r="69" spans="1:17" s="6" customFormat="1" ht="20.100000000000001" customHeight="1">
      <c r="B69"/>
      <c r="C69"/>
      <c r="D69"/>
      <c r="E69"/>
      <c r="F69"/>
      <c r="G69" s="52"/>
      <c r="H69" s="3"/>
      <c r="I69" s="107"/>
      <c r="J69" s="107"/>
      <c r="K69" s="107"/>
      <c r="M69" s="170"/>
    </row>
    <row r="70" spans="1:17" s="6" customFormat="1" ht="20.100000000000001" customHeight="1">
      <c r="B70"/>
      <c r="C70"/>
      <c r="D70"/>
      <c r="E70"/>
      <c r="F70"/>
      <c r="G70" s="52"/>
      <c r="H70" s="3"/>
      <c r="I70" s="107"/>
      <c r="J70" s="107"/>
      <c r="K70" s="107"/>
      <c r="M70" s="170"/>
    </row>
    <row r="71" spans="1:17" ht="20.100000000000001" customHeight="1">
      <c r="A71" s="6"/>
    </row>
    <row r="72" spans="1:17" s="52" customFormat="1" ht="20.100000000000001" customHeight="1">
      <c r="A72"/>
      <c r="B72"/>
      <c r="C72"/>
      <c r="D72"/>
      <c r="E72"/>
      <c r="F72"/>
      <c r="H72" s="3"/>
      <c r="I72" s="107"/>
      <c r="J72" s="107"/>
      <c r="K72" s="107"/>
      <c r="L72"/>
      <c r="M72"/>
      <c r="N72"/>
      <c r="O72"/>
      <c r="P72"/>
      <c r="Q72"/>
    </row>
    <row r="73" spans="1:17" s="52" customFormat="1" ht="20.100000000000001" customHeight="1">
      <c r="A73"/>
      <c r="B73"/>
      <c r="C73"/>
      <c r="D73"/>
      <c r="E73"/>
      <c r="F73"/>
      <c r="H73" s="3"/>
      <c r="I73" s="107"/>
      <c r="J73" s="107"/>
      <c r="K73" s="107"/>
      <c r="L73"/>
      <c r="M73"/>
      <c r="N73"/>
      <c r="O73"/>
      <c r="P73"/>
      <c r="Q73"/>
    </row>
    <row r="74" spans="1:17" s="52" customFormat="1" ht="20.100000000000001" customHeight="1">
      <c r="A74"/>
      <c r="B74"/>
      <c r="C74"/>
      <c r="D74"/>
      <c r="E74"/>
      <c r="F74"/>
      <c r="H74" s="3"/>
      <c r="I74" s="107"/>
      <c r="J74" s="107"/>
      <c r="K74" s="107"/>
      <c r="L74"/>
      <c r="M74"/>
      <c r="N74"/>
      <c r="O74"/>
      <c r="P74"/>
      <c r="Q74"/>
    </row>
    <row r="75" spans="1:17" s="52" customFormat="1" ht="20.100000000000001" customHeight="1">
      <c r="A75"/>
      <c r="B75"/>
      <c r="C75"/>
      <c r="D75"/>
      <c r="E75"/>
      <c r="F75"/>
      <c r="H75" s="3"/>
      <c r="I75" s="107"/>
      <c r="J75" s="107"/>
      <c r="K75" s="107"/>
      <c r="L75"/>
      <c r="M75"/>
      <c r="N75"/>
      <c r="O75"/>
      <c r="P75"/>
      <c r="Q75"/>
    </row>
    <row r="76" spans="1:17" s="52" customFormat="1" ht="20.100000000000001" customHeight="1">
      <c r="A76"/>
      <c r="B76"/>
      <c r="C76"/>
      <c r="D76"/>
      <c r="E76"/>
      <c r="F76"/>
      <c r="H76" s="3"/>
      <c r="I76" s="107"/>
      <c r="J76" s="107"/>
      <c r="K76" s="107"/>
      <c r="L76"/>
      <c r="M76"/>
      <c r="N76"/>
      <c r="O76"/>
      <c r="P76"/>
      <c r="Q76"/>
    </row>
    <row r="77" spans="1:17" s="52" customFormat="1" ht="20.100000000000001" customHeight="1">
      <c r="A77"/>
      <c r="B77"/>
      <c r="C77"/>
      <c r="D77"/>
      <c r="E77"/>
      <c r="F77"/>
      <c r="H77" s="3"/>
      <c r="I77" s="107"/>
      <c r="J77" s="107"/>
      <c r="K77" s="107"/>
      <c r="L77"/>
      <c r="M77"/>
      <c r="N77"/>
      <c r="O77"/>
      <c r="P77"/>
      <c r="Q77"/>
    </row>
    <row r="78" spans="1:17" s="52" customFormat="1" ht="20.100000000000001" customHeight="1">
      <c r="A78"/>
      <c r="B78"/>
      <c r="C78"/>
      <c r="D78"/>
      <c r="E78"/>
      <c r="F78"/>
      <c r="H78" s="3"/>
      <c r="I78" s="107"/>
      <c r="J78" s="107"/>
      <c r="K78" s="107"/>
      <c r="L78"/>
      <c r="M78"/>
      <c r="N78"/>
      <c r="O78"/>
      <c r="P78"/>
      <c r="Q78"/>
    </row>
    <row r="79" spans="1:17" s="52" customFormat="1" ht="20.100000000000001" customHeight="1">
      <c r="A79"/>
      <c r="B79"/>
      <c r="C79"/>
      <c r="D79"/>
      <c r="E79"/>
      <c r="F79"/>
      <c r="H79" s="3"/>
      <c r="I79" s="107"/>
      <c r="J79" s="107"/>
      <c r="K79" s="107"/>
      <c r="L79"/>
      <c r="M79"/>
      <c r="N79"/>
      <c r="O79"/>
      <c r="P79"/>
      <c r="Q79"/>
    </row>
    <row r="80" spans="1:17" s="52" customFormat="1" ht="20.100000000000001" customHeight="1">
      <c r="A80"/>
      <c r="B80"/>
      <c r="C80"/>
      <c r="D80"/>
      <c r="E80"/>
      <c r="F80"/>
      <c r="H80" s="3"/>
      <c r="I80" s="107"/>
      <c r="J80" s="107"/>
      <c r="K80" s="107"/>
      <c r="L80"/>
      <c r="M80"/>
      <c r="N80"/>
      <c r="O80"/>
      <c r="P80"/>
      <c r="Q80"/>
    </row>
    <row r="81" spans="1:17" s="52" customFormat="1" ht="20.100000000000001" customHeight="1">
      <c r="A81"/>
      <c r="B81"/>
      <c r="C81"/>
      <c r="D81"/>
      <c r="E81"/>
      <c r="F81"/>
      <c r="H81" s="3"/>
      <c r="I81" s="107"/>
      <c r="J81" s="107"/>
      <c r="K81" s="107"/>
      <c r="L81"/>
      <c r="M81"/>
      <c r="N81"/>
      <c r="O81"/>
      <c r="P81"/>
      <c r="Q81"/>
    </row>
    <row r="82" spans="1:17" s="52" customFormat="1" ht="20.100000000000001" customHeight="1">
      <c r="A82"/>
      <c r="B82"/>
      <c r="C82"/>
      <c r="D82"/>
      <c r="E82"/>
      <c r="F82"/>
      <c r="H82" s="3"/>
      <c r="I82" s="107"/>
      <c r="J82" s="107"/>
      <c r="K82" s="107"/>
      <c r="L82"/>
      <c r="M82"/>
      <c r="N82"/>
      <c r="O82"/>
      <c r="P82"/>
      <c r="Q82"/>
    </row>
    <row r="83" spans="1:17" s="52" customFormat="1" ht="20.100000000000001" customHeight="1">
      <c r="A83"/>
      <c r="B83"/>
      <c r="C83"/>
      <c r="D83"/>
      <c r="E83"/>
      <c r="F83"/>
      <c r="H83" s="3"/>
      <c r="I83" s="107"/>
      <c r="J83" s="107"/>
      <c r="K83" s="107"/>
      <c r="L83"/>
      <c r="M83"/>
      <c r="N83"/>
      <c r="O83"/>
      <c r="P83"/>
      <c r="Q83"/>
    </row>
    <row r="84" spans="1:17" s="52" customFormat="1" ht="20.100000000000001" customHeight="1">
      <c r="A84"/>
      <c r="B84"/>
      <c r="C84"/>
      <c r="D84"/>
      <c r="E84"/>
      <c r="F84"/>
      <c r="H84" s="3"/>
      <c r="I84" s="107"/>
      <c r="J84" s="107"/>
      <c r="K84" s="107"/>
      <c r="L84"/>
      <c r="M84"/>
      <c r="N84"/>
      <c r="O84"/>
      <c r="P84"/>
      <c r="Q84"/>
    </row>
    <row r="85" spans="1:17" s="52" customFormat="1" ht="20.100000000000001" customHeight="1">
      <c r="A85"/>
      <c r="B85"/>
      <c r="C85"/>
      <c r="D85"/>
      <c r="E85"/>
      <c r="F85"/>
      <c r="H85" s="3"/>
      <c r="I85" s="107"/>
      <c r="J85" s="107"/>
      <c r="K85" s="107"/>
      <c r="L85"/>
      <c r="M85"/>
      <c r="N85"/>
      <c r="O85"/>
      <c r="P85"/>
      <c r="Q85"/>
    </row>
    <row r="86" spans="1:17" s="52" customFormat="1" ht="20.100000000000001" customHeight="1">
      <c r="A86"/>
      <c r="B86"/>
      <c r="C86"/>
      <c r="D86"/>
      <c r="E86"/>
      <c r="F86"/>
      <c r="H86" s="3"/>
      <c r="I86" s="107"/>
      <c r="J86" s="107"/>
      <c r="K86" s="107"/>
      <c r="L86"/>
      <c r="M86"/>
      <c r="N86"/>
      <c r="O86"/>
      <c r="P86"/>
      <c r="Q86"/>
    </row>
    <row r="87" spans="1:17" s="52" customFormat="1" ht="20.100000000000001" customHeight="1">
      <c r="A87"/>
      <c r="B87"/>
      <c r="C87"/>
      <c r="D87"/>
      <c r="E87"/>
      <c r="F87"/>
      <c r="H87" s="3"/>
      <c r="I87" s="107"/>
      <c r="J87" s="107"/>
      <c r="K87" s="107"/>
      <c r="L87"/>
      <c r="M87"/>
      <c r="N87"/>
      <c r="O87"/>
      <c r="P87"/>
      <c r="Q87"/>
    </row>
    <row r="88" spans="1:17" ht="20.100000000000001" customHeight="1"/>
    <row r="89" spans="1:17" ht="20.100000000000001" customHeight="1"/>
    <row r="90" spans="1:17" ht="20.100000000000001" customHeight="1"/>
    <row r="91" spans="1:17" ht="20.100000000000001" customHeight="1"/>
    <row r="92" spans="1:17" ht="20.100000000000001" customHeight="1"/>
    <row r="93" spans="1:17" ht="20.100000000000001" customHeight="1"/>
    <row r="94" spans="1:17" ht="20.100000000000001" customHeight="1"/>
    <row r="95" spans="1:17" ht="20.100000000000001" customHeight="1"/>
    <row r="96" spans="1:17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</sheetData>
  <phoneticPr fontId="2"/>
  <pageMargins left="0.55118110236220474" right="0.19685039370078741" top="0.55118110236220474" bottom="0.82677165354330717" header="0.31496062992125984" footer="0.51181102362204722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リース有</vt:lpstr>
      <vt:lpstr>リース無</vt:lpstr>
      <vt:lpstr>セブン（9月）</vt:lpstr>
      <vt:lpstr>ワイズ（9月）</vt:lpstr>
      <vt:lpstr>セブン (10月)</vt:lpstr>
      <vt:lpstr>ワイズ (10月)</vt:lpstr>
      <vt:lpstr>'セブン (10月)'!Print_Area</vt:lpstr>
      <vt:lpstr>'セブン（9月）'!Print_Area</vt:lpstr>
      <vt:lpstr>リース無!Print_Area</vt:lpstr>
      <vt:lpstr>リース有!Print_Area</vt:lpstr>
      <vt:lpstr>'ワイズ (10月)'!Print_Area</vt:lpstr>
      <vt:lpstr>'ワイズ（9月）'!Print_Area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H250202-1-PC</dc:creator>
  <cp:lastModifiedBy>H-260930-2</cp:lastModifiedBy>
  <cp:lastPrinted>2014-11-18T07:28:36Z</cp:lastPrinted>
  <dcterms:created xsi:type="dcterms:W3CDTF">2014-06-26T06:59:38Z</dcterms:created>
  <dcterms:modified xsi:type="dcterms:W3CDTF">2014-12-18T09:14:25Z</dcterms:modified>
</cp:coreProperties>
</file>