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45" yWindow="-240" windowWidth="20610" windowHeight="11640"/>
  </bookViews>
  <sheets>
    <sheet name="車両一覧" sheetId="10" r:id="rId1"/>
    <sheet name="台帳リスト" sheetId="12" r:id="rId2"/>
    <sheet name="点検日" sheetId="4" r:id="rId3"/>
    <sheet name="トラクタ、トラック" sheetId="6" r:id="rId4"/>
    <sheet name="被牽引車" sheetId="7" r:id="rId5"/>
    <sheet name="被けん引車２" sheetId="9" r:id="rId6"/>
    <sheet name="Sheet2" sheetId="13" r:id="rId7"/>
    <sheet name="Sheet1" sheetId="14" r:id="rId8"/>
  </sheets>
  <definedNames>
    <definedName name="_xlnm._FilterDatabase" localSheetId="0">車両一覧!$A$1:$W$151</definedName>
    <definedName name="_xlnm.Print_Area" localSheetId="3">'トラクタ、トラック'!$A$1:$V$71</definedName>
    <definedName name="_xlnm.Print_Area" localSheetId="0">車両一覧!$A$1:$AK$157</definedName>
    <definedName name="_xlnm.Print_Area" localSheetId="5">被けん引車２!$A$1:$U$50</definedName>
    <definedName name="_xlnm.Print_Area" localSheetId="4">被牽引車!$A$1:$X$71</definedName>
  </definedNames>
  <calcPr calcId="125725"/>
</workbook>
</file>

<file path=xl/calcChain.xml><?xml version="1.0" encoding="utf-8"?>
<calcChain xmlns="http://schemas.openxmlformats.org/spreadsheetml/2006/main">
  <c r="D3" i="10"/>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2"/>
  <c r="A137" i="12"/>
  <c r="A136"/>
  <c r="A135"/>
  <c r="A134"/>
  <c r="A133"/>
  <c r="A132"/>
  <c r="A131"/>
  <c r="A130"/>
  <c r="A129"/>
  <c r="A128"/>
  <c r="A127"/>
  <c r="A126"/>
  <c r="A125"/>
  <c r="A124"/>
  <c r="A123"/>
  <c r="A122"/>
  <c r="A120"/>
  <c r="A119"/>
  <c r="A118"/>
  <c r="A117"/>
  <c r="A116"/>
  <c r="A115"/>
  <c r="A114"/>
  <c r="A113"/>
  <c r="A112"/>
  <c r="A111"/>
  <c r="A110"/>
  <c r="A109"/>
  <c r="A108"/>
  <c r="A107"/>
  <c r="A106"/>
  <c r="A105"/>
  <c r="K48" i="9" l="1"/>
  <c r="K45"/>
  <c r="K42"/>
  <c r="S5"/>
  <c r="S3"/>
  <c r="N5"/>
  <c r="K5"/>
  <c r="M4" i="6"/>
  <c r="N4" i="7"/>
  <c r="K3" i="9"/>
  <c r="R2" i="7"/>
  <c r="R4"/>
  <c r="M68"/>
  <c r="N66"/>
  <c r="V4"/>
  <c r="W2"/>
  <c r="V2"/>
  <c r="N2"/>
  <c r="P68" i="6"/>
  <c r="M68"/>
  <c r="M66"/>
  <c r="U2"/>
  <c r="T4"/>
  <c r="T2"/>
  <c r="Q4"/>
  <c r="M2"/>
  <c r="Q2"/>
  <c r="N3" i="9"/>
</calcChain>
</file>

<file path=xl/sharedStrings.xml><?xml version="1.0" encoding="utf-8"?>
<sst xmlns="http://schemas.openxmlformats.org/spreadsheetml/2006/main" count="4829" uniqueCount="1887">
  <si>
    <t>事業用自動車等</t>
    <rPh sb="0" eb="3">
      <t>ジギョウヨウ</t>
    </rPh>
    <rPh sb="3" eb="6">
      <t>ジドウシャ</t>
    </rPh>
    <rPh sb="6" eb="7">
      <t>トウ</t>
    </rPh>
    <phoneticPr fontId="1"/>
  </si>
  <si>
    <t>使用者の氏名又は名称</t>
    <rPh sb="0" eb="3">
      <t>シヨウシャ</t>
    </rPh>
    <rPh sb="4" eb="6">
      <t>シメイ</t>
    </rPh>
    <rPh sb="6" eb="7">
      <t>マタ</t>
    </rPh>
    <rPh sb="8" eb="10">
      <t>メイショウ</t>
    </rPh>
    <phoneticPr fontId="1"/>
  </si>
  <si>
    <t>点検整備記録簿(分解整備記録簿写)</t>
    <rPh sb="0" eb="2">
      <t>テンケン</t>
    </rPh>
    <rPh sb="2" eb="4">
      <t>セイビ</t>
    </rPh>
    <rPh sb="4" eb="7">
      <t>キロクボ</t>
    </rPh>
    <phoneticPr fontId="1"/>
  </si>
  <si>
    <t>・・・　３か月</t>
    <rPh sb="6" eb="7">
      <t>ゲツ</t>
    </rPh>
    <phoneticPr fontId="1"/>
  </si>
  <si>
    <t>住  所</t>
    <rPh sb="0" eb="4">
      <t>ジュウショ</t>
    </rPh>
    <phoneticPr fontId="1"/>
  </si>
  <si>
    <t>か月点検整備</t>
    <rPh sb="1" eb="2">
      <t>ゲツ</t>
    </rPh>
    <rPh sb="2" eb="4">
      <t>テンケン</t>
    </rPh>
    <rPh sb="4" eb="6">
      <t>セイビ</t>
    </rPh>
    <phoneticPr fontId="1"/>
  </si>
  <si>
    <t>・・・１２か月</t>
    <rPh sb="6" eb="7">
      <t>ゲツ</t>
    </rPh>
    <phoneticPr fontId="1"/>
  </si>
  <si>
    <t>点検の結果及び整備の概要</t>
    <rPh sb="0" eb="2">
      <t>テンケン</t>
    </rPh>
    <rPh sb="3" eb="5">
      <t>ケッカ</t>
    </rPh>
    <rPh sb="5" eb="6">
      <t>オヨ</t>
    </rPh>
    <rPh sb="7" eb="9">
      <t>セイビ</t>
    </rPh>
    <rPh sb="10" eb="12">
      <t>ガイヨウ</t>
    </rPh>
    <phoneticPr fontId="1"/>
  </si>
  <si>
    <t>点検箇所</t>
    <rPh sb="0" eb="2">
      <t>テンケン</t>
    </rPh>
    <rPh sb="2" eb="4">
      <t>カショ</t>
    </rPh>
    <phoneticPr fontId="1"/>
  </si>
  <si>
    <t>点検項目</t>
    <rPh sb="0" eb="2">
      <t>テンケン</t>
    </rPh>
    <rPh sb="2" eb="4">
      <t>コウモク</t>
    </rPh>
    <phoneticPr fontId="1"/>
  </si>
  <si>
    <t>・かじ取り装置</t>
    <rPh sb="3" eb="4">
      <t>ト</t>
    </rPh>
    <rPh sb="5" eb="7">
      <t>ソウチ</t>
    </rPh>
    <phoneticPr fontId="1"/>
  </si>
  <si>
    <t>ブレーキ・ドラム及び</t>
    <rPh sb="8" eb="9">
      <t>オヨ</t>
    </rPh>
    <phoneticPr fontId="1"/>
  </si>
  <si>
    <t>ドラムとライニングとのすき間</t>
    <rPh sb="13" eb="14">
      <t>マ</t>
    </rPh>
    <phoneticPr fontId="1"/>
  </si>
  <si>
    <t>レベリング・ﾊﾞﾙﾌﾞの機能</t>
    <rPh sb="12" eb="14">
      <t>キノウ</t>
    </rPh>
    <phoneticPr fontId="1"/>
  </si>
  <si>
    <t>・ばい煙、悪臭のあるガス、有害なガス等の発散防止装置</t>
    <rPh sb="3" eb="4">
      <t>エン</t>
    </rPh>
    <rPh sb="5" eb="7">
      <t>アクシュウ</t>
    </rPh>
    <rPh sb="13" eb="15">
      <t>ユウガイ</t>
    </rPh>
    <rPh sb="18" eb="19">
      <t>トウ</t>
    </rPh>
    <rPh sb="20" eb="22">
      <t>ハッサン</t>
    </rPh>
    <rPh sb="22" eb="24">
      <t>ボウシ</t>
    </rPh>
    <rPh sb="24" eb="26">
      <t>ソウチ</t>
    </rPh>
    <phoneticPr fontId="1"/>
  </si>
  <si>
    <t>操作具合</t>
    <rPh sb="0" eb="2">
      <t>ソウサ</t>
    </rPh>
    <rPh sb="2" eb="4">
      <t>グアイ</t>
    </rPh>
    <phoneticPr fontId="1"/>
  </si>
  <si>
    <t>シューの摺動部分、ライニン</t>
    <rPh sb="5" eb="6">
      <t>ドウ</t>
    </rPh>
    <rPh sb="6" eb="8">
      <t>ブブン</t>
    </rPh>
    <phoneticPr fontId="1"/>
  </si>
  <si>
    <t>油漏れ、損傷</t>
    <rPh sb="0" eb="1">
      <t>アブラ</t>
    </rPh>
    <rPh sb="1" eb="2">
      <t>モ</t>
    </rPh>
    <rPh sb="4" eb="6">
      <t>ソンショウ</t>
    </rPh>
    <phoneticPr fontId="1"/>
  </si>
  <si>
    <t>ブローバイ・ｶﾞｽ還元</t>
    <rPh sb="9" eb="11">
      <t>カンゲン</t>
    </rPh>
    <phoneticPr fontId="1"/>
  </si>
  <si>
    <t>メターリング・バルブの状態</t>
    <rPh sb="11" eb="13">
      <t>ジョウタイ</t>
    </rPh>
    <phoneticPr fontId="1"/>
  </si>
  <si>
    <t>グの磨耗(※)</t>
    <rPh sb="2" eb="4">
      <t>マモウ</t>
    </rPh>
    <phoneticPr fontId="1"/>
  </si>
  <si>
    <t>装置</t>
    <rPh sb="0" eb="2">
      <t>ソウチ</t>
    </rPh>
    <phoneticPr fontId="1"/>
  </si>
  <si>
    <t>油漏れ</t>
    <rPh sb="0" eb="1">
      <t>アブラ</t>
    </rPh>
    <rPh sb="1" eb="2">
      <t>モ</t>
    </rPh>
    <phoneticPr fontId="1"/>
  </si>
  <si>
    <t>ドラムの磨耗、損傷</t>
    <rPh sb="4" eb="6">
      <t>マモウ</t>
    </rPh>
    <rPh sb="7" eb="9">
      <t>ソンショウ</t>
    </rPh>
    <phoneticPr fontId="1"/>
  </si>
  <si>
    <t>・動力伝達装置</t>
    <rPh sb="1" eb="3">
      <t>ドウリョク</t>
    </rPh>
    <rPh sb="3" eb="5">
      <t>デンタツ</t>
    </rPh>
    <rPh sb="5" eb="7">
      <t>ソウチ</t>
    </rPh>
    <phoneticPr fontId="1"/>
  </si>
  <si>
    <t>配管の損傷</t>
    <rPh sb="0" eb="2">
      <t>ハイカン</t>
    </rPh>
    <rPh sb="3" eb="5">
      <t>ソンショウ</t>
    </rPh>
    <phoneticPr fontId="1"/>
  </si>
  <si>
    <t>取付の緩み</t>
    <rPh sb="0" eb="2">
      <t>トリツ</t>
    </rPh>
    <rPh sb="3" eb="4">
      <t>ユル</t>
    </rPh>
    <phoneticPr fontId="1"/>
  </si>
  <si>
    <t>バック・プレートの状態</t>
    <rPh sb="9" eb="11">
      <t>ジョウタイ</t>
    </rPh>
    <phoneticPr fontId="1"/>
  </si>
  <si>
    <t>ペダルの遊び、切れたときの</t>
    <rPh sb="4" eb="5">
      <t>アソ</t>
    </rPh>
    <rPh sb="7" eb="8">
      <t>キ</t>
    </rPh>
    <phoneticPr fontId="1"/>
  </si>
  <si>
    <t>燃料蒸発ガス排出</t>
    <rPh sb="0" eb="2">
      <t>ネンリョウ</t>
    </rPh>
    <rPh sb="2" eb="4">
      <t>ジョウハツ</t>
    </rPh>
    <rPh sb="6" eb="8">
      <t>ハイシュツ</t>
    </rPh>
    <phoneticPr fontId="1"/>
  </si>
  <si>
    <t>配管等の損傷</t>
    <rPh sb="0" eb="2">
      <t>ハイカン</t>
    </rPh>
    <rPh sb="2" eb="3">
      <t>トウ</t>
    </rPh>
    <rPh sb="4" eb="6">
      <t>ソンショウ</t>
    </rPh>
    <phoneticPr fontId="1"/>
  </si>
  <si>
    <t>床板とのすき間</t>
    <rPh sb="0" eb="2">
      <t>ユカイタ</t>
    </rPh>
    <rPh sb="6" eb="7">
      <t>スキマ</t>
    </rPh>
    <phoneticPr fontId="1"/>
  </si>
  <si>
    <t>抑止装置</t>
    <rPh sb="0" eb="2">
      <t>ヨクシ</t>
    </rPh>
    <rPh sb="2" eb="4">
      <t>ソウチ</t>
    </rPh>
    <phoneticPr fontId="1"/>
  </si>
  <si>
    <t>ロッド及びアーム類</t>
    <rPh sb="3" eb="4">
      <t>オヨ</t>
    </rPh>
    <rPh sb="8" eb="9">
      <t>ルイ</t>
    </rPh>
    <phoneticPr fontId="1"/>
  </si>
  <si>
    <t>緩み、がた、損傷(※)</t>
    <rPh sb="0" eb="1">
      <t>ユル</t>
    </rPh>
    <rPh sb="6" eb="8">
      <t>ソンショウ</t>
    </rPh>
    <phoneticPr fontId="1"/>
  </si>
  <si>
    <t>ディスクとパットとのすき間</t>
    <rPh sb="12" eb="13">
      <t>スキマ</t>
    </rPh>
    <phoneticPr fontId="1"/>
  </si>
  <si>
    <t>作用</t>
    <rPh sb="0" eb="2">
      <t>サヨウ</t>
    </rPh>
    <phoneticPr fontId="1"/>
  </si>
  <si>
    <t>チャコール・キャニスターの</t>
    <phoneticPr fontId="1"/>
  </si>
  <si>
    <t>及びパット</t>
    <rPh sb="0" eb="1">
      <t>オヨ</t>
    </rPh>
    <phoneticPr fontId="1"/>
  </si>
  <si>
    <t>詰まり、損傷</t>
    <rPh sb="0" eb="1">
      <t>ツ</t>
    </rPh>
    <rPh sb="4" eb="6">
      <t>ソンショウ</t>
    </rPh>
    <phoneticPr fontId="1"/>
  </si>
  <si>
    <t>パットの磨耗(※)</t>
    <rPh sb="4" eb="6">
      <t>マモウ</t>
    </rPh>
    <phoneticPr fontId="1"/>
  </si>
  <si>
    <t>液量</t>
    <rPh sb="0" eb="1">
      <t>エキ</t>
    </rPh>
    <rPh sb="1" eb="2">
      <t>リョウ</t>
    </rPh>
    <phoneticPr fontId="1"/>
  </si>
  <si>
    <t>チェック・バルブの機能</t>
    <rPh sb="9" eb="11">
      <t>キノウ</t>
    </rPh>
    <phoneticPr fontId="1"/>
  </si>
  <si>
    <t>ブーツの亀裂、損傷</t>
    <rPh sb="4" eb="6">
      <t>キレツ</t>
    </rPh>
    <rPh sb="7" eb="9">
      <t>ソンショウ</t>
    </rPh>
    <phoneticPr fontId="1"/>
  </si>
  <si>
    <t>連結部のがた(※)</t>
    <rPh sb="0" eb="2">
      <t>レンケツ</t>
    </rPh>
    <rPh sb="2" eb="3">
      <t>ブ</t>
    </rPh>
    <phoneticPr fontId="1"/>
  </si>
  <si>
    <t>ディスク磨耗、損傷</t>
    <rPh sb="4" eb="6">
      <t>マモウ</t>
    </rPh>
    <rPh sb="7" eb="9">
      <t>ソンショウ</t>
    </rPh>
    <phoneticPr fontId="1"/>
  </si>
  <si>
    <t>トランスミッション及び</t>
    <rPh sb="9" eb="10">
      <t>オヨ</t>
    </rPh>
    <phoneticPr fontId="1"/>
  </si>
  <si>
    <t>油漏れ、油量(※)</t>
    <rPh sb="0" eb="1">
      <t>アブラ</t>
    </rPh>
    <rPh sb="1" eb="2">
      <t>モ</t>
    </rPh>
    <rPh sb="4" eb="6">
      <t>ユリョウ</t>
    </rPh>
    <phoneticPr fontId="1"/>
  </si>
  <si>
    <t>一酸化炭素等発散</t>
    <rPh sb="0" eb="3">
      <t>イッサンカ</t>
    </rPh>
    <rPh sb="3" eb="5">
      <t>タンソ</t>
    </rPh>
    <rPh sb="5" eb="6">
      <t>トウ</t>
    </rPh>
    <rPh sb="6" eb="8">
      <t>ハッサン</t>
    </rPh>
    <phoneticPr fontId="1"/>
  </si>
  <si>
    <t>触媒反応方式等排出ガス減</t>
    <rPh sb="0" eb="2">
      <t>ショクバイ</t>
    </rPh>
    <rPh sb="2" eb="4">
      <t>ハンノウ</t>
    </rPh>
    <rPh sb="4" eb="6">
      <t>ホウシキ</t>
    </rPh>
    <rPh sb="6" eb="7">
      <t>トウ</t>
    </rPh>
    <rPh sb="7" eb="9">
      <t>ハイシュツ</t>
    </rPh>
    <rPh sb="11" eb="12">
      <t>ゲンショウ</t>
    </rPh>
    <phoneticPr fontId="1"/>
  </si>
  <si>
    <t>防止装置</t>
    <rPh sb="0" eb="2">
      <t>ボウシ</t>
    </rPh>
    <rPh sb="2" eb="4">
      <t>ソウチ</t>
    </rPh>
    <phoneticPr fontId="1"/>
  </si>
  <si>
    <t>少装置の取付の緩み、損傷</t>
    <rPh sb="0" eb="1">
      <t>ゲンショウ</t>
    </rPh>
    <rPh sb="1" eb="3">
      <t>ソウチ</t>
    </rPh>
    <rPh sb="4" eb="6">
      <t>トリツケ</t>
    </rPh>
    <rPh sb="7" eb="8">
      <t>ユル</t>
    </rPh>
    <rPh sb="10" eb="12">
      <t>ソンショウ</t>
    </rPh>
    <phoneticPr fontId="1"/>
  </si>
  <si>
    <t>かじ取り車輪</t>
    <rPh sb="2" eb="3">
      <t>ト</t>
    </rPh>
    <rPh sb="4" eb="6">
      <t>シャリン</t>
    </rPh>
    <phoneticPr fontId="1"/>
  </si>
  <si>
    <t>ドラムの取付の緩み</t>
    <rPh sb="4" eb="6">
      <t>トリツ</t>
    </rPh>
    <rPh sb="7" eb="8">
      <t>ユル</t>
    </rPh>
    <phoneticPr fontId="1"/>
  </si>
  <si>
    <t>プロペラ・シャフト及</t>
    <rPh sb="9" eb="10">
      <t>オヨ</t>
    </rPh>
    <phoneticPr fontId="1"/>
  </si>
  <si>
    <t>連結部の緩み(※)</t>
    <rPh sb="0" eb="2">
      <t>レンケツ</t>
    </rPh>
    <rPh sb="2" eb="3">
      <t>ブ</t>
    </rPh>
    <rPh sb="4" eb="5">
      <t>ユル</t>
    </rPh>
    <phoneticPr fontId="1"/>
  </si>
  <si>
    <t>二次空気供給装置の機能</t>
    <rPh sb="0" eb="2">
      <t>ニジ</t>
    </rPh>
    <rPh sb="2" eb="4">
      <t>クウキ</t>
    </rPh>
    <rPh sb="4" eb="6">
      <t>キョウキュウ</t>
    </rPh>
    <rPh sb="6" eb="8">
      <t>ソウチ</t>
    </rPh>
    <rPh sb="9" eb="11">
      <t>キノウ</t>
    </rPh>
    <phoneticPr fontId="1"/>
  </si>
  <si>
    <t>ベルトの緩み、損傷</t>
    <rPh sb="4" eb="5">
      <t>ユル</t>
    </rPh>
    <rPh sb="7" eb="9">
      <t>ソンショウ</t>
    </rPh>
    <phoneticPr fontId="1"/>
  </si>
  <si>
    <t>ドラムとライニングとのすき間</t>
    <rPh sb="13" eb="14">
      <t>スキマ</t>
    </rPh>
    <phoneticPr fontId="1"/>
  </si>
  <si>
    <t>自在継手部のダスト・ブーツ</t>
    <rPh sb="0" eb="2">
      <t>ジザイ</t>
    </rPh>
    <rPh sb="2" eb="3">
      <t>ツギ</t>
    </rPh>
    <rPh sb="3" eb="4">
      <t>テ</t>
    </rPh>
    <rPh sb="4" eb="5">
      <t>ブ</t>
    </rPh>
    <phoneticPr fontId="1"/>
  </si>
  <si>
    <t>排気ガス再循環装置の機能</t>
    <rPh sb="0" eb="2">
      <t>ハイキ</t>
    </rPh>
    <rPh sb="4" eb="7">
      <t>サイジュンカン</t>
    </rPh>
    <rPh sb="7" eb="9">
      <t>ソウチ</t>
    </rPh>
    <rPh sb="10" eb="12">
      <t>キノウ</t>
    </rPh>
    <phoneticPr fontId="1"/>
  </si>
  <si>
    <t>の亀裂、損傷</t>
    <rPh sb="1" eb="3">
      <t>キレツ</t>
    </rPh>
    <rPh sb="4" eb="6">
      <t>ソンショウ</t>
    </rPh>
    <phoneticPr fontId="1"/>
  </si>
  <si>
    <t>油漏れ、油量(※)</t>
    <rPh sb="0" eb="1">
      <t>アブラ</t>
    </rPh>
    <rPh sb="1" eb="2">
      <t>モ</t>
    </rPh>
    <rPh sb="4" eb="5">
      <t>ユ</t>
    </rPh>
    <rPh sb="5" eb="6">
      <t>ユリョウ</t>
    </rPh>
    <phoneticPr fontId="1"/>
  </si>
  <si>
    <t>ライニングの磨耗</t>
    <rPh sb="6" eb="8">
      <t>マモウ</t>
    </rPh>
    <phoneticPr fontId="1"/>
  </si>
  <si>
    <t>継手部のがた</t>
    <rPh sb="0" eb="1">
      <t>ツギ</t>
    </rPh>
    <rPh sb="1" eb="2">
      <t>テ</t>
    </rPh>
    <rPh sb="2" eb="3">
      <t>ブ</t>
    </rPh>
    <phoneticPr fontId="1"/>
  </si>
  <si>
    <t>減速時排気ガス減少装置の</t>
    <rPh sb="0" eb="2">
      <t>ゲンソク</t>
    </rPh>
    <rPh sb="2" eb="3">
      <t>ジ</t>
    </rPh>
    <rPh sb="3" eb="5">
      <t>ハイキ</t>
    </rPh>
    <rPh sb="7" eb="9">
      <t>ゲンショウ</t>
    </rPh>
    <rPh sb="9" eb="11">
      <t>ソウチ</t>
    </rPh>
    <phoneticPr fontId="1"/>
  </si>
  <si>
    <t>機能</t>
    <rPh sb="0" eb="2">
      <t>キノウ</t>
    </rPh>
    <phoneticPr fontId="1"/>
  </si>
  <si>
    <t>ドラムの磨耗及び損傷</t>
    <rPh sb="4" eb="6">
      <t>マモウ</t>
    </rPh>
    <rPh sb="6" eb="7">
      <t>オヨ</t>
    </rPh>
    <rPh sb="8" eb="10">
      <t>ソンショウ</t>
    </rPh>
    <phoneticPr fontId="1"/>
  </si>
  <si>
    <t>配管の損傷、取付状態</t>
    <rPh sb="0" eb="2">
      <t>ハイカン</t>
    </rPh>
    <rPh sb="3" eb="5">
      <t>ソンショウ</t>
    </rPh>
    <rPh sb="6" eb="8">
      <t>トリツケ</t>
    </rPh>
    <rPh sb="8" eb="10">
      <t>ジョウタイ</t>
    </rPh>
    <phoneticPr fontId="1"/>
  </si>
  <si>
    <t>・制動装置</t>
    <rPh sb="1" eb="3">
      <t>セイドウ</t>
    </rPh>
    <rPh sb="3" eb="5">
      <t>ソウチ</t>
    </rPh>
    <phoneticPr fontId="1"/>
  </si>
  <si>
    <t>二重安全ブレーキ</t>
    <rPh sb="0" eb="2">
      <t>ニジュウ</t>
    </rPh>
    <rPh sb="2" eb="4">
      <t>アンゼン</t>
    </rPh>
    <phoneticPr fontId="1"/>
  </si>
  <si>
    <t>警音器、窓ふき器、</t>
    <rPh sb="0" eb="1">
      <t>ケイコク</t>
    </rPh>
    <rPh sb="1" eb="2">
      <t>オン</t>
    </rPh>
    <rPh sb="2" eb="3">
      <t>キ</t>
    </rPh>
    <rPh sb="4" eb="5">
      <t>マド</t>
    </rPh>
    <rPh sb="7" eb="8">
      <t>キ</t>
    </rPh>
    <phoneticPr fontId="1"/>
  </si>
  <si>
    <t>機構</t>
    <rPh sb="0" eb="2">
      <t>キコウ</t>
    </rPh>
    <phoneticPr fontId="1"/>
  </si>
  <si>
    <t>洗浄液噴射装置、</t>
    <rPh sb="0" eb="2">
      <t>センジョウ</t>
    </rPh>
    <rPh sb="2" eb="3">
      <t>エキ</t>
    </rPh>
    <rPh sb="3" eb="5">
      <t>フンシャ</t>
    </rPh>
    <rPh sb="5" eb="7">
      <t>ソウチ</t>
    </rPh>
    <phoneticPr fontId="1"/>
  </si>
  <si>
    <t>遊び、踏み込んだときの</t>
    <rPh sb="0" eb="1">
      <t>アソ</t>
    </rPh>
    <rPh sb="3" eb="4">
      <t>フ</t>
    </rPh>
    <rPh sb="5" eb="6">
      <t>コ</t>
    </rPh>
    <phoneticPr fontId="1"/>
  </si>
  <si>
    <t>･走行装置</t>
    <rPh sb="1" eb="3">
      <t>ソウコウ</t>
    </rPh>
    <rPh sb="3" eb="5">
      <t>ソウチ</t>
    </rPh>
    <phoneticPr fontId="1"/>
  </si>
  <si>
    <t>・電気装置</t>
    <rPh sb="1" eb="3">
      <t>デンキ</t>
    </rPh>
    <rPh sb="3" eb="5">
      <t>ソウチ</t>
    </rPh>
    <phoneticPr fontId="1"/>
  </si>
  <si>
    <t>デフロスタ、施錠装置</t>
    <rPh sb="6" eb="8">
      <t>セジョウ</t>
    </rPh>
    <rPh sb="8" eb="10">
      <t>ソウチ</t>
    </rPh>
    <phoneticPr fontId="1"/>
  </si>
  <si>
    <t>点火装置</t>
    <rPh sb="0" eb="2">
      <t>テンカ</t>
    </rPh>
    <rPh sb="2" eb="4">
      <t>ソウチ</t>
    </rPh>
    <phoneticPr fontId="1"/>
  </si>
  <si>
    <t>点火プラグの状態(※)</t>
    <rPh sb="0" eb="2">
      <t>テンカ</t>
    </rPh>
    <rPh sb="6" eb="8">
      <t>ジョウタイ</t>
    </rPh>
    <phoneticPr fontId="1"/>
  </si>
  <si>
    <t>取付の緩み、損傷(※)</t>
    <rPh sb="0" eb="2">
      <t>トリツケ</t>
    </rPh>
    <rPh sb="3" eb="4">
      <t>ユル</t>
    </rPh>
    <rPh sb="6" eb="8">
      <t>ソンショウ</t>
    </rPh>
    <phoneticPr fontId="1"/>
  </si>
  <si>
    <t>ブレーキのきき具合</t>
    <rPh sb="7" eb="9">
      <t>グアイ</t>
    </rPh>
    <phoneticPr fontId="1"/>
  </si>
  <si>
    <t>ﾀｲﾔの状態(※)</t>
    <rPh sb="4" eb="6">
      <t>ジョウタイ</t>
    </rPh>
    <phoneticPr fontId="1"/>
  </si>
  <si>
    <t>(白金プラグ及びイジウム</t>
    <rPh sb="1" eb="3">
      <t>ハッキン</t>
    </rPh>
    <rPh sb="6" eb="7">
      <t>オヨ</t>
    </rPh>
    <phoneticPr fontId="1"/>
  </si>
  <si>
    <t>及びマフラ</t>
    <rPh sb="0" eb="1">
      <t>オヨ</t>
    </rPh>
    <phoneticPr fontId="1"/>
  </si>
  <si>
    <t>ピラグを除く）</t>
    <rPh sb="4" eb="5">
      <t>ノゾ</t>
    </rPh>
    <phoneticPr fontId="1"/>
  </si>
  <si>
    <t>マフラの機能</t>
    <rPh sb="4" eb="6">
      <t>キノウ</t>
    </rPh>
    <phoneticPr fontId="1"/>
  </si>
  <si>
    <t>駐車ブレーキ機構</t>
    <rPh sb="0" eb="2">
      <t>チュウシャ</t>
    </rPh>
    <rPh sb="6" eb="8">
      <t>キコウ</t>
    </rPh>
    <phoneticPr fontId="1"/>
  </si>
  <si>
    <t>引きしろ</t>
    <rPh sb="0" eb="1">
      <t>ヒ</t>
    </rPh>
    <phoneticPr fontId="1"/>
  </si>
  <si>
    <t>点火時期</t>
    <rPh sb="0" eb="2">
      <t>テンカ</t>
    </rPh>
    <rPh sb="2" eb="4">
      <t>ジキ</t>
    </rPh>
    <phoneticPr fontId="1"/>
  </si>
  <si>
    <t>ボルトの緩み</t>
    <rPh sb="4" eb="5">
      <t>ユル</t>
    </rPh>
    <phoneticPr fontId="1"/>
  </si>
  <si>
    <t>エア・タンクの凝水</t>
    <rPh sb="8" eb="9">
      <t>スイ</t>
    </rPh>
    <phoneticPr fontId="1"/>
  </si>
  <si>
    <t>ボルトの損傷(大型車)</t>
    <rPh sb="4" eb="6">
      <t>ソンショウ</t>
    </rPh>
    <rPh sb="7" eb="10">
      <t>オオガタシャ</t>
    </rPh>
    <phoneticPr fontId="1"/>
  </si>
  <si>
    <t>の状態</t>
    <rPh sb="1" eb="3">
      <t>ジョウタイ</t>
    </rPh>
    <phoneticPr fontId="1"/>
  </si>
  <si>
    <t>ホース及びパイプ</t>
    <rPh sb="3" eb="4">
      <t>オヨ</t>
    </rPh>
    <phoneticPr fontId="1"/>
  </si>
  <si>
    <t>漏れ、損傷、取付状態</t>
    <rPh sb="0" eb="1">
      <t>モ</t>
    </rPh>
    <rPh sb="3" eb="5">
      <t>ソンショウ</t>
    </rPh>
    <rPh sb="6" eb="8">
      <t>トリツ</t>
    </rPh>
    <rPh sb="8" eb="10">
      <t>ジョウタイ</t>
    </rPh>
    <phoneticPr fontId="1"/>
  </si>
  <si>
    <t>ターミナル部の接続状態</t>
    <rPh sb="5" eb="6">
      <t>ブ</t>
    </rPh>
    <rPh sb="7" eb="9">
      <t>セツゾク</t>
    </rPh>
    <rPh sb="9" eb="11">
      <t>ジョウタイ</t>
    </rPh>
    <phoneticPr fontId="1"/>
  </si>
  <si>
    <t>ルブの機能</t>
    <rPh sb="3" eb="5">
      <t>キノウ</t>
    </rPh>
    <phoneticPr fontId="1"/>
  </si>
  <si>
    <t>電気配線</t>
    <rPh sb="0" eb="2">
      <t>デンキ</t>
    </rPh>
    <rPh sb="2" eb="4">
      <t>ハイセン</t>
    </rPh>
    <phoneticPr fontId="1"/>
  </si>
  <si>
    <t>接続部の緩み、損傷</t>
    <rPh sb="0" eb="2">
      <t>セツゾク</t>
    </rPh>
    <rPh sb="2" eb="3">
      <t>ブ</t>
    </rPh>
    <rPh sb="4" eb="5">
      <t>ユル</t>
    </rPh>
    <rPh sb="7" eb="9">
      <t>ソンショウ</t>
    </rPh>
    <phoneticPr fontId="1"/>
  </si>
  <si>
    <t>高圧ｶﾞｽを燃料とする</t>
    <rPh sb="0" eb="2">
      <t>コウアツ</t>
    </rPh>
    <rPh sb="6" eb="8">
      <t>ネンリョウ</t>
    </rPh>
    <phoneticPr fontId="1"/>
  </si>
  <si>
    <t>導管及び継手部のｶﾞｽ漏れ</t>
    <rPh sb="0" eb="2">
      <t>ドウカン</t>
    </rPh>
    <rPh sb="2" eb="3">
      <t>オヨ</t>
    </rPh>
    <rPh sb="4" eb="5">
      <t>ツギ</t>
    </rPh>
    <rPh sb="5" eb="6">
      <t>テ</t>
    </rPh>
    <rPh sb="6" eb="7">
      <t>ブ</t>
    </rPh>
    <rPh sb="11" eb="12">
      <t>モ</t>
    </rPh>
    <phoneticPr fontId="1"/>
  </si>
  <si>
    <t>・ディスクの損傷</t>
    <rPh sb="6" eb="8">
      <t>ソンショウ</t>
    </rPh>
    <phoneticPr fontId="1"/>
  </si>
  <si>
    <t>燃料装置等</t>
    <rPh sb="0" eb="2">
      <t>ネンリョウ</t>
    </rPh>
    <rPh sb="2" eb="4">
      <t>ソウチ</t>
    </rPh>
    <rPh sb="4" eb="5">
      <t>トウ</t>
    </rPh>
    <phoneticPr fontId="1"/>
  </si>
  <si>
    <t>損傷</t>
    <rPh sb="0" eb="2">
      <t>ソンショウ</t>
    </rPh>
    <phoneticPr fontId="1"/>
  </si>
  <si>
    <t>機能、磨耗、損傷</t>
    <rPh sb="0" eb="1">
      <t>キ</t>
    </rPh>
    <rPh sb="1" eb="2">
      <t>ノウ</t>
    </rPh>
    <rPh sb="3" eb="5">
      <t>マモウ</t>
    </rPh>
    <rPh sb="6" eb="8">
      <t>ソンショウ</t>
    </rPh>
    <phoneticPr fontId="1"/>
  </si>
  <si>
    <t>・原動機</t>
    <rPh sb="1" eb="4">
      <t>ゲンドウキ</t>
    </rPh>
    <phoneticPr fontId="1"/>
  </si>
  <si>
    <t>ｶﾞｽ容器取付部の緩み､損傷</t>
    <rPh sb="3" eb="5">
      <t>ヨウキ</t>
    </rPh>
    <rPh sb="5" eb="7">
      <t>トリツケ</t>
    </rPh>
    <rPh sb="7" eb="8">
      <t>ブ</t>
    </rPh>
    <rPh sb="9" eb="10">
      <t>ユル</t>
    </rPh>
    <rPh sb="12" eb="14">
      <t>ソンショウ</t>
    </rPh>
    <phoneticPr fontId="1"/>
  </si>
  <si>
    <t>ール・シリンダ及び</t>
    <rPh sb="7" eb="8">
      <t>オヨ</t>
    </rPh>
    <phoneticPr fontId="1"/>
  </si>
  <si>
    <t>･緩衝装置</t>
    <rPh sb="1" eb="3">
      <t>カンショウ</t>
    </rPh>
    <rPh sb="3" eb="5">
      <t>ソウチ</t>
    </rPh>
    <phoneticPr fontId="1"/>
  </si>
  <si>
    <t>本体</t>
    <rPh sb="0" eb="2">
      <t>ホンタイ</t>
    </rPh>
    <phoneticPr fontId="1"/>
  </si>
  <si>
    <t>車枠及び車体</t>
    <rPh sb="0" eb="1">
      <t>シャ</t>
    </rPh>
    <rPh sb="1" eb="2">
      <t>ワク</t>
    </rPh>
    <rPh sb="2" eb="3">
      <t>オヨ</t>
    </rPh>
    <rPh sb="4" eb="6">
      <t>シャタイ</t>
    </rPh>
    <phoneticPr fontId="1"/>
  </si>
  <si>
    <t>非常口の扉の機能</t>
    <rPh sb="0" eb="2">
      <t>ヒジョウ</t>
    </rPh>
    <rPh sb="2" eb="3">
      <t>グチ</t>
    </rPh>
    <rPh sb="4" eb="5">
      <t>トビラ</t>
    </rPh>
    <rPh sb="6" eb="8">
      <t>キノウ</t>
    </rPh>
    <phoneticPr fontId="1"/>
  </si>
  <si>
    <t>状態(※)</t>
    <rPh sb="0" eb="2">
      <t>ジョウタイ</t>
    </rPh>
    <phoneticPr fontId="1"/>
  </si>
  <si>
    <t>リーフ・サスペンション</t>
    <phoneticPr fontId="1"/>
  </si>
  <si>
    <t>スプリングの損傷</t>
    <rPh sb="6" eb="8">
      <t>ソンショウ</t>
    </rPh>
    <phoneticPr fontId="1"/>
  </si>
  <si>
    <t>低速及び加速の状態</t>
    <rPh sb="0" eb="2">
      <t>テイソク</t>
    </rPh>
    <rPh sb="2" eb="3">
      <t>オヨ</t>
    </rPh>
    <rPh sb="4" eb="6">
      <t>カソク</t>
    </rPh>
    <rPh sb="7" eb="9">
      <t>ジョウタイ</t>
    </rPh>
    <phoneticPr fontId="1"/>
  </si>
  <si>
    <t>緩み、損傷</t>
    <rPh sb="0" eb="1">
      <t>ユル</t>
    </rPh>
    <rPh sb="3" eb="5">
      <t>ソンショウ</t>
    </rPh>
    <phoneticPr fontId="1"/>
  </si>
  <si>
    <t>機能</t>
    <rPh sb="0" eb="1">
      <t>キ</t>
    </rPh>
    <rPh sb="1" eb="2">
      <t>ノウ</t>
    </rPh>
    <phoneticPr fontId="1"/>
  </si>
  <si>
    <t>取付部､連結部の緩み､がた</t>
    <rPh sb="0" eb="2">
      <t>トリツケ</t>
    </rPh>
    <rPh sb="2" eb="3">
      <t>ブ</t>
    </rPh>
    <rPh sb="4" eb="6">
      <t>レンケツ</t>
    </rPh>
    <rPh sb="6" eb="7">
      <t>ブ</t>
    </rPh>
    <rPh sb="8" eb="9">
      <t>ユル</t>
    </rPh>
    <phoneticPr fontId="1"/>
  </si>
  <si>
    <t>排気の状態</t>
    <rPh sb="0" eb="2">
      <t>ハイキ</t>
    </rPh>
    <rPh sb="3" eb="5">
      <t>ジョウタイ</t>
    </rPh>
    <phoneticPr fontId="1"/>
  </si>
  <si>
    <t>連結装置</t>
    <rPh sb="0" eb="2">
      <t>レンケツ</t>
    </rPh>
    <rPh sb="2" eb="4">
      <t>ソウチ</t>
    </rPh>
    <phoneticPr fontId="1"/>
  </si>
  <si>
    <t>カプラの機能、損傷</t>
    <rPh sb="4" eb="6">
      <t>キノウ</t>
    </rPh>
    <rPh sb="7" eb="9">
      <t>ソンショウ</t>
    </rPh>
    <phoneticPr fontId="1"/>
  </si>
  <si>
    <t>ﾚﾘｰｽﾞ･ﾊﾞﾙﾌﾞ及び</t>
    <rPh sb="11" eb="12">
      <t>オヨ</t>
    </rPh>
    <phoneticPr fontId="1"/>
  </si>
  <si>
    <t>シリンダ・ヘッド及びマニホー</t>
    <rPh sb="8" eb="9">
      <t>オヨ</t>
    </rPh>
    <phoneticPr fontId="1"/>
  </si>
  <si>
    <t>ピントル・フックの磨耗、亀裂</t>
    <rPh sb="9" eb="11">
      <t>マモウ</t>
    </rPh>
    <rPh sb="12" eb="14">
      <t>キレツ</t>
    </rPh>
    <phoneticPr fontId="1"/>
  </si>
  <si>
    <t>ルド各部の締付状態</t>
    <rPh sb="2" eb="4">
      <t>カクブ</t>
    </rPh>
    <rPh sb="5" eb="7">
      <t>シメツケ</t>
    </rPh>
    <rPh sb="7" eb="9">
      <t>ジョウタイ</t>
    </rPh>
    <phoneticPr fontId="1"/>
  </si>
  <si>
    <t>倍力装置</t>
    <rPh sb="0" eb="1">
      <t>バイ</t>
    </rPh>
    <rPh sb="1" eb="2">
      <t>リョク</t>
    </rPh>
    <rPh sb="2" eb="4">
      <t>ソウチ</t>
    </rPh>
    <phoneticPr fontId="1"/>
  </si>
  <si>
    <t>エア・クリーナの詰まり</t>
    <rPh sb="8" eb="9">
      <t>ツ</t>
    </rPh>
    <phoneticPr fontId="1"/>
  </si>
  <si>
    <t>取付部、連結部の緩み､がた</t>
    <rPh sb="0" eb="2">
      <t>トリツケ</t>
    </rPh>
    <rPh sb="2" eb="3">
      <t>ブ</t>
    </rPh>
    <rPh sb="4" eb="6">
      <t>レンケツ</t>
    </rPh>
    <rPh sb="6" eb="7">
      <t>ブ</t>
    </rPh>
    <rPh sb="8" eb="9">
      <t>ユル</t>
    </rPh>
    <phoneticPr fontId="1"/>
  </si>
  <si>
    <t>潤滑装置</t>
    <rPh sb="0" eb="2">
      <t>ジュンカツ</t>
    </rPh>
    <rPh sb="2" eb="4">
      <t>ソウチ</t>
    </rPh>
    <phoneticPr fontId="1"/>
  </si>
  <si>
    <t>座席</t>
    <rPh sb="0" eb="2">
      <t>ザセキ</t>
    </rPh>
    <phoneticPr fontId="1"/>
  </si>
  <si>
    <t>座席ベルトの状態</t>
    <rPh sb="0" eb="2">
      <t>ザセキ</t>
    </rPh>
    <rPh sb="6" eb="8">
      <t>ジョウタイ</t>
    </rPh>
    <phoneticPr fontId="1"/>
  </si>
  <si>
    <t>(事業用バス・乗用車のみ)</t>
    <rPh sb="1" eb="4">
      <t>ジギョウヨウ</t>
    </rPh>
    <rPh sb="7" eb="9">
      <t>ジョウヨウ</t>
    </rPh>
    <rPh sb="9" eb="10">
      <t>シャ</t>
    </rPh>
    <phoneticPr fontId="1"/>
  </si>
  <si>
    <t>エア漏れ</t>
    <rPh sb="2" eb="3">
      <t>モ</t>
    </rPh>
    <phoneticPr fontId="1"/>
  </si>
  <si>
    <t>燃料装置</t>
    <rPh sb="0" eb="2">
      <t>ネンリョウ</t>
    </rPh>
    <rPh sb="2" eb="4">
      <t>ソウチ</t>
    </rPh>
    <phoneticPr fontId="1"/>
  </si>
  <si>
    <t>燃料漏れ</t>
    <rPh sb="0" eb="2">
      <t>ネンリョウ</t>
    </rPh>
    <rPh sb="2" eb="3">
      <t>モ</t>
    </rPh>
    <phoneticPr fontId="1"/>
  </si>
  <si>
    <t>開扉発車防止装置</t>
    <rPh sb="0" eb="1">
      <t>カイ</t>
    </rPh>
    <rPh sb="1" eb="2">
      <t>トビラ</t>
    </rPh>
    <rPh sb="2" eb="4">
      <t>ハッシャ</t>
    </rPh>
    <rPh sb="4" eb="6">
      <t>ボウシ</t>
    </rPh>
    <rPh sb="6" eb="8">
      <t>ソウチ</t>
    </rPh>
    <phoneticPr fontId="1"/>
  </si>
  <si>
    <t>磨耗</t>
    <rPh sb="0" eb="2">
      <t>マモウ</t>
    </rPh>
    <phoneticPr fontId="1"/>
  </si>
  <si>
    <t>ベローズの損傷(※)</t>
    <rPh sb="5" eb="7">
      <t>ソンショウ</t>
    </rPh>
    <phoneticPr fontId="1"/>
  </si>
  <si>
    <t>冷却装置</t>
    <rPh sb="0" eb="2">
      <t>レイキャク</t>
    </rPh>
    <rPh sb="2" eb="4">
      <t>ソウチ</t>
    </rPh>
    <phoneticPr fontId="1"/>
  </si>
  <si>
    <t>ファン・ベルトの緩み、損傷</t>
    <rPh sb="8" eb="9">
      <t>ユル</t>
    </rPh>
    <rPh sb="11" eb="13">
      <t>ソンショウ</t>
    </rPh>
    <phoneticPr fontId="1"/>
  </si>
  <si>
    <t>その他</t>
    <rPh sb="2" eb="3">
      <t>タ</t>
    </rPh>
    <phoneticPr fontId="1"/>
  </si>
  <si>
    <t>シャシ各部の給油脂状態</t>
    <rPh sb="3" eb="5">
      <t>カクブ</t>
    </rPh>
    <rPh sb="6" eb="8">
      <t>キュウユ</t>
    </rPh>
    <rPh sb="8" eb="9">
      <t>シ</t>
    </rPh>
    <rPh sb="9" eb="11">
      <t>ジョウタイ</t>
    </rPh>
    <phoneticPr fontId="1"/>
  </si>
  <si>
    <t>取付部、連結部の緩み､損傷</t>
    <rPh sb="0" eb="2">
      <t>トリツケ</t>
    </rPh>
    <rPh sb="2" eb="3">
      <t>ブ</t>
    </rPh>
    <rPh sb="4" eb="6">
      <t>レンケツ</t>
    </rPh>
    <rPh sb="6" eb="7">
      <t>ブ</t>
    </rPh>
    <rPh sb="8" eb="9">
      <t>ユル</t>
    </rPh>
    <rPh sb="11" eb="13">
      <t>ソンショウ</t>
    </rPh>
    <phoneticPr fontId="1"/>
  </si>
  <si>
    <t>水漏れ</t>
    <rPh sb="0" eb="2">
      <t>ミズモ</t>
    </rPh>
    <phoneticPr fontId="1"/>
  </si>
  <si>
    <t>区　分　及び　記　号</t>
    <rPh sb="0" eb="1">
      <t>ク</t>
    </rPh>
    <rPh sb="2" eb="3">
      <t>ブン</t>
    </rPh>
    <rPh sb="4" eb="5">
      <t>オヨ</t>
    </rPh>
    <rPh sb="7" eb="8">
      <t>キ</t>
    </rPh>
    <rPh sb="9" eb="10">
      <t>ゴウ</t>
    </rPh>
    <phoneticPr fontId="1"/>
  </si>
  <si>
    <t>ＣＯ．ＨＣ濃度</t>
    <rPh sb="5" eb="7">
      <t>ノウド</t>
    </rPh>
    <phoneticPr fontId="1"/>
  </si>
  <si>
    <t>整備主任者の氏名</t>
    <rPh sb="0" eb="2">
      <t>セイビ</t>
    </rPh>
    <rPh sb="2" eb="4">
      <t>シュニン</t>
    </rPh>
    <rPh sb="4" eb="5">
      <t>シャ</t>
    </rPh>
    <rPh sb="6" eb="8">
      <t>シメイ</t>
    </rPh>
    <phoneticPr fontId="1"/>
  </si>
  <si>
    <t>点検</t>
    <rPh sb="0" eb="2">
      <t>テンケン</t>
    </rPh>
    <phoneticPr fontId="1"/>
  </si>
  <si>
    <t>交換</t>
    <rPh sb="0" eb="2">
      <t>コウカン</t>
    </rPh>
    <phoneticPr fontId="1"/>
  </si>
  <si>
    <t>　　　　　　　(アイドリング時)</t>
    <rPh sb="14" eb="15">
      <t>ジ</t>
    </rPh>
    <phoneticPr fontId="1"/>
  </si>
  <si>
    <t>点検の年月日</t>
    <rPh sb="0" eb="2">
      <t>テンケン</t>
    </rPh>
    <rPh sb="3" eb="6">
      <t>ネンガッピ</t>
    </rPh>
    <phoneticPr fontId="1"/>
  </si>
  <si>
    <t>分解</t>
    <rPh sb="0" eb="2">
      <t>ブンカイ</t>
    </rPh>
    <phoneticPr fontId="1"/>
  </si>
  <si>
    <t>修理</t>
    <rPh sb="0" eb="2">
      <t>シュウリ</t>
    </rPh>
    <phoneticPr fontId="1"/>
  </si>
  <si>
    <t>調整</t>
    <rPh sb="0" eb="2">
      <t>チョウセイ</t>
    </rPh>
    <phoneticPr fontId="1"/>
  </si>
  <si>
    <t>清掃</t>
    <rPh sb="0" eb="2">
      <t>セイソウ</t>
    </rPh>
    <phoneticPr fontId="1"/>
  </si>
  <si>
    <t>整備完了年月日</t>
    <rPh sb="0" eb="2">
      <t>セイビ</t>
    </rPh>
    <rPh sb="2" eb="4">
      <t>カンリョウ</t>
    </rPh>
    <rPh sb="4" eb="7">
      <t>ネンガッピ</t>
    </rPh>
    <phoneticPr fontId="1"/>
  </si>
  <si>
    <t>締付</t>
    <rPh sb="0" eb="2">
      <t>シメツ</t>
    </rPh>
    <phoneticPr fontId="1"/>
  </si>
  <si>
    <t>給油</t>
    <rPh sb="0" eb="2">
      <t>キュウユ</t>
    </rPh>
    <phoneticPr fontId="1"/>
  </si>
  <si>
    <t>点検時の総走行距離</t>
    <rPh sb="0" eb="2">
      <t>テンケン</t>
    </rPh>
    <rPh sb="2" eb="3">
      <t>ジ</t>
    </rPh>
    <rPh sb="4" eb="5">
      <t>ソウ</t>
    </rPh>
    <rPh sb="5" eb="7">
      <t>ソウコウ</t>
    </rPh>
    <rPh sb="7" eb="9">
      <t>キョリ</t>
    </rPh>
    <phoneticPr fontId="1"/>
  </si>
  <si>
    <t>該当なし</t>
    <rPh sb="0" eb="2">
      <t>ガイトウ</t>
    </rPh>
    <phoneticPr fontId="1"/>
  </si>
  <si>
    <t>セブン通商　株式会社</t>
    <rPh sb="3" eb="5">
      <t>ツウショウ</t>
    </rPh>
    <rPh sb="6" eb="10">
      <t>カブシキガイシャ</t>
    </rPh>
    <phoneticPr fontId="1"/>
  </si>
  <si>
    <t>愛知県西尾市吉良町吉田亥改13-3</t>
    <rPh sb="0" eb="3">
      <t>アイチケン</t>
    </rPh>
    <rPh sb="3" eb="6">
      <t>ニシオシ</t>
    </rPh>
    <rPh sb="6" eb="8">
      <t>キラ</t>
    </rPh>
    <rPh sb="8" eb="9">
      <t>チョウ</t>
    </rPh>
    <rPh sb="9" eb="11">
      <t>ヨシダ</t>
    </rPh>
    <rPh sb="11" eb="12">
      <t>イ</t>
    </rPh>
    <rPh sb="12" eb="13">
      <t>アラタ</t>
    </rPh>
    <phoneticPr fontId="1"/>
  </si>
  <si>
    <t>点検又は整備を実施した者の氏名又は名称</t>
    <rPh sb="0" eb="2">
      <t>テンケン</t>
    </rPh>
    <rPh sb="2" eb="3">
      <t>マタ</t>
    </rPh>
    <rPh sb="4" eb="6">
      <t>セイビ</t>
    </rPh>
    <rPh sb="7" eb="9">
      <t>ジッシ</t>
    </rPh>
    <rPh sb="11" eb="12">
      <t>モノ</t>
    </rPh>
    <rPh sb="13" eb="15">
      <t>シメイ</t>
    </rPh>
    <rPh sb="15" eb="16">
      <t>マタ</t>
    </rPh>
    <rPh sb="17" eb="19">
      <t>メイショウ</t>
    </rPh>
    <phoneticPr fontId="1"/>
  </si>
  <si>
    <t>（記名の無い場合は検査員の氏名に同じ）</t>
    <rPh sb="1" eb="2">
      <t>キ</t>
    </rPh>
    <rPh sb="2" eb="3">
      <t>メイ</t>
    </rPh>
    <rPh sb="4" eb="5">
      <t>ナ</t>
    </rPh>
    <rPh sb="6" eb="8">
      <t>バアイ</t>
    </rPh>
    <rPh sb="9" eb="12">
      <t>ケンサイン</t>
    </rPh>
    <rPh sb="13" eb="15">
      <t>シメイ</t>
    </rPh>
    <rPh sb="16" eb="17">
      <t>オナ</t>
    </rPh>
    <phoneticPr fontId="1"/>
  </si>
  <si>
    <t>車名</t>
    <rPh sb="0" eb="2">
      <t>シャメイ</t>
    </rPh>
    <phoneticPr fontId="10"/>
  </si>
  <si>
    <t>型式</t>
    <rPh sb="0" eb="2">
      <t>カタシキ</t>
    </rPh>
    <phoneticPr fontId="10"/>
  </si>
  <si>
    <t>形状</t>
    <rPh sb="0" eb="2">
      <t>ケイジョウ</t>
    </rPh>
    <phoneticPr fontId="10"/>
  </si>
  <si>
    <t>ADG-GW4XLG</t>
    <phoneticPr fontId="10"/>
  </si>
  <si>
    <t>シングル</t>
    <phoneticPr fontId="10"/>
  </si>
  <si>
    <t>三菱</t>
    <rPh sb="0" eb="2">
      <t>ミツビシ</t>
    </rPh>
    <phoneticPr fontId="10"/>
  </si>
  <si>
    <t>日野</t>
    <rPh sb="0" eb="2">
      <t>ヒノ</t>
    </rPh>
    <phoneticPr fontId="10"/>
  </si>
  <si>
    <t>4㌧平</t>
    <rPh sb="2" eb="3">
      <t>ヒラ</t>
    </rPh>
    <phoneticPr fontId="10"/>
  </si>
  <si>
    <t>低床幌W　10ｍ</t>
    <rPh sb="0" eb="2">
      <t>テイショウ</t>
    </rPh>
    <rPh sb="2" eb="3">
      <t>ホロ</t>
    </rPh>
    <phoneticPr fontId="10"/>
  </si>
  <si>
    <t>低床アルミW　9.4ｍ</t>
    <rPh sb="0" eb="2">
      <t>テイショウ</t>
    </rPh>
    <phoneticPr fontId="10"/>
  </si>
  <si>
    <t>高床幌W　10ｍ</t>
    <rPh sb="0" eb="2">
      <t>コウショウ</t>
    </rPh>
    <rPh sb="2" eb="3">
      <t>ホロ</t>
    </rPh>
    <phoneticPr fontId="10"/>
  </si>
  <si>
    <t>高床幌W　9.6ｍ</t>
    <rPh sb="0" eb="2">
      <t>コウショウ</t>
    </rPh>
    <rPh sb="2" eb="3">
      <t>ホロ</t>
    </rPh>
    <phoneticPr fontId="10"/>
  </si>
  <si>
    <t>高床アルミW　9.6ｍ</t>
    <rPh sb="0" eb="2">
      <t>コウショウ</t>
    </rPh>
    <phoneticPr fontId="10"/>
  </si>
  <si>
    <t>低床アルミW　9.6ｍ</t>
    <rPh sb="0" eb="2">
      <t>テイショウ</t>
    </rPh>
    <phoneticPr fontId="10"/>
  </si>
  <si>
    <t>低床アルミW　10ｍ</t>
    <rPh sb="0" eb="2">
      <t>テイショウ</t>
    </rPh>
    <phoneticPr fontId="10"/>
  </si>
  <si>
    <t>4㌧　幌W　6.2ｍ</t>
    <rPh sb="3" eb="4">
      <t>ホロ</t>
    </rPh>
    <phoneticPr fontId="10"/>
  </si>
  <si>
    <t>原動機</t>
    <rPh sb="0" eb="3">
      <t>ゲンドウキ</t>
    </rPh>
    <phoneticPr fontId="1"/>
  </si>
  <si>
    <t>平成12年8月</t>
    <rPh sb="0" eb="2">
      <t>ヘイセイ</t>
    </rPh>
    <rPh sb="4" eb="5">
      <t>ネン</t>
    </rPh>
    <rPh sb="6" eb="7">
      <t>ガツ</t>
    </rPh>
    <phoneticPr fontId="1"/>
  </si>
  <si>
    <t>平成9年3月</t>
    <rPh sb="0" eb="2">
      <t>ヘイセイ</t>
    </rPh>
    <rPh sb="3" eb="4">
      <t>ネン</t>
    </rPh>
    <rPh sb="5" eb="6">
      <t>ガツ</t>
    </rPh>
    <phoneticPr fontId="1"/>
  </si>
  <si>
    <t>平成15年9月</t>
    <rPh sb="0" eb="2">
      <t>ヘイセイ</t>
    </rPh>
    <rPh sb="4" eb="5">
      <t>ネン</t>
    </rPh>
    <rPh sb="6" eb="7">
      <t>ガツ</t>
    </rPh>
    <phoneticPr fontId="1"/>
  </si>
  <si>
    <t>平成12年11月</t>
    <rPh sb="0" eb="2">
      <t>ヘイセイ</t>
    </rPh>
    <rPh sb="4" eb="5">
      <t>ネン</t>
    </rPh>
    <rPh sb="7" eb="8">
      <t>ガツ</t>
    </rPh>
    <phoneticPr fontId="1"/>
  </si>
  <si>
    <t>FC1JJD10553</t>
    <phoneticPr fontId="1"/>
  </si>
  <si>
    <t>平成15年12月</t>
    <rPh sb="0" eb="2">
      <t>ヘイセイ</t>
    </rPh>
    <rPh sb="4" eb="5">
      <t>ネン</t>
    </rPh>
    <rPh sb="7" eb="8">
      <t>ガツ</t>
    </rPh>
    <phoneticPr fontId="1"/>
  </si>
  <si>
    <t>平成13年12月</t>
    <rPh sb="0" eb="2">
      <t>ヘイセイ</t>
    </rPh>
    <rPh sb="4" eb="5">
      <t>ネン</t>
    </rPh>
    <rPh sb="7" eb="8">
      <t>ガツ</t>
    </rPh>
    <phoneticPr fontId="1"/>
  </si>
  <si>
    <t>FW2PZG10064</t>
    <phoneticPr fontId="1"/>
  </si>
  <si>
    <t>平成12年3月</t>
    <rPh sb="0" eb="2">
      <t>ヘイセイ</t>
    </rPh>
    <rPh sb="4" eb="5">
      <t>ネン</t>
    </rPh>
    <rPh sb="6" eb="7">
      <t>ガツ</t>
    </rPh>
    <phoneticPr fontId="1"/>
  </si>
  <si>
    <t>平成20年3月</t>
    <rPh sb="0" eb="2">
      <t>ヘイセイ</t>
    </rPh>
    <rPh sb="4" eb="5">
      <t>ネン</t>
    </rPh>
    <rPh sb="6" eb="7">
      <t>ガツ</t>
    </rPh>
    <phoneticPr fontId="1"/>
  </si>
  <si>
    <t>平成14年5月</t>
    <rPh sb="0" eb="2">
      <t>ヘイセイ</t>
    </rPh>
    <rPh sb="4" eb="5">
      <t>ネン</t>
    </rPh>
    <rPh sb="6" eb="7">
      <t>ガツ</t>
    </rPh>
    <phoneticPr fontId="1"/>
  </si>
  <si>
    <t>平成9年1月</t>
    <rPh sb="0" eb="2">
      <t>ヘイセイ</t>
    </rPh>
    <rPh sb="3" eb="4">
      <t>ネン</t>
    </rPh>
    <rPh sb="5" eb="6">
      <t>ガツ</t>
    </rPh>
    <phoneticPr fontId="1"/>
  </si>
  <si>
    <t>平成16年3月</t>
    <rPh sb="0" eb="2">
      <t>ヘイセイ</t>
    </rPh>
    <rPh sb="4" eb="5">
      <t>ネン</t>
    </rPh>
    <rPh sb="6" eb="7">
      <t>ガツ</t>
    </rPh>
    <phoneticPr fontId="1"/>
  </si>
  <si>
    <t>平成17年6月</t>
    <rPh sb="0" eb="2">
      <t>ヘイセイ</t>
    </rPh>
    <rPh sb="4" eb="5">
      <t>ネン</t>
    </rPh>
    <rPh sb="6" eb="7">
      <t>ガツ</t>
    </rPh>
    <phoneticPr fontId="1"/>
  </si>
  <si>
    <t>平成21年1月</t>
    <rPh sb="0" eb="2">
      <t>ヘイセイ</t>
    </rPh>
    <rPh sb="4" eb="5">
      <t>ネン</t>
    </rPh>
    <rPh sb="6" eb="7">
      <t>ガツ</t>
    </rPh>
    <phoneticPr fontId="1"/>
  </si>
  <si>
    <t>平成20年7月</t>
    <rPh sb="0" eb="2">
      <t>ヘイセイ</t>
    </rPh>
    <rPh sb="4" eb="5">
      <t>ネン</t>
    </rPh>
    <rPh sb="6" eb="7">
      <t>ガツ</t>
    </rPh>
    <phoneticPr fontId="1"/>
  </si>
  <si>
    <t>平成18年7月</t>
    <rPh sb="0" eb="2">
      <t>ヘイセイ</t>
    </rPh>
    <rPh sb="4" eb="5">
      <t>ネン</t>
    </rPh>
    <rPh sb="6" eb="7">
      <t>ガツ</t>
    </rPh>
    <phoneticPr fontId="1"/>
  </si>
  <si>
    <t>平成21年7月</t>
    <rPh sb="0" eb="2">
      <t>ヘイセイ</t>
    </rPh>
    <rPh sb="4" eb="5">
      <t>ネン</t>
    </rPh>
    <rPh sb="6" eb="7">
      <t>ガツ</t>
    </rPh>
    <phoneticPr fontId="1"/>
  </si>
  <si>
    <t>平成17年8月</t>
    <rPh sb="0" eb="2">
      <t>ヘイセイ</t>
    </rPh>
    <rPh sb="4" eb="5">
      <t>ネン</t>
    </rPh>
    <rPh sb="6" eb="7">
      <t>ガツ</t>
    </rPh>
    <phoneticPr fontId="1"/>
  </si>
  <si>
    <t>CK482B-33621</t>
    <phoneticPr fontId="1"/>
  </si>
  <si>
    <t>平成17年9月</t>
    <rPh sb="0" eb="2">
      <t>ヘイセイ</t>
    </rPh>
    <rPh sb="4" eb="5">
      <t>ネン</t>
    </rPh>
    <rPh sb="6" eb="7">
      <t>ガツ</t>
    </rPh>
    <phoneticPr fontId="1"/>
  </si>
  <si>
    <t>(注)　(※)印の点検箇所は、自動車検査証の交付を受けた日又は前回の点検を行った日以降の走行距離が３か月当たり２，000ｋｍ以下の自動車については、行わなくてもよい。</t>
    <rPh sb="1" eb="2">
      <t>チュウ</t>
    </rPh>
    <rPh sb="7" eb="8">
      <t>シルシ</t>
    </rPh>
    <rPh sb="9" eb="11">
      <t>テンケン</t>
    </rPh>
    <rPh sb="11" eb="13">
      <t>カショ</t>
    </rPh>
    <rPh sb="15" eb="18">
      <t>ジドウシャ</t>
    </rPh>
    <rPh sb="18" eb="20">
      <t>ケンサ</t>
    </rPh>
    <rPh sb="20" eb="21">
      <t>ショウ</t>
    </rPh>
    <rPh sb="22" eb="24">
      <t>コウフ</t>
    </rPh>
    <rPh sb="25" eb="26">
      <t>ウ</t>
    </rPh>
    <rPh sb="28" eb="29">
      <t>ヒ</t>
    </rPh>
    <rPh sb="29" eb="30">
      <t>マタ</t>
    </rPh>
    <rPh sb="31" eb="33">
      <t>ゼンカイ</t>
    </rPh>
    <rPh sb="34" eb="36">
      <t>テンケン</t>
    </rPh>
    <rPh sb="37" eb="38">
      <t>オコナ</t>
    </rPh>
    <rPh sb="40" eb="41">
      <t>ヒ</t>
    </rPh>
    <rPh sb="41" eb="43">
      <t>イコウ</t>
    </rPh>
    <rPh sb="44" eb="46">
      <t>ソウコウ</t>
    </rPh>
    <rPh sb="46" eb="48">
      <t>キョリ</t>
    </rPh>
    <rPh sb="51" eb="52">
      <t>ゲツ</t>
    </rPh>
    <rPh sb="52" eb="53">
      <t>ア</t>
    </rPh>
    <rPh sb="62" eb="64">
      <t>イカ</t>
    </rPh>
    <rPh sb="65" eb="67">
      <t>ジドウ</t>
    </rPh>
    <rPh sb="67" eb="68">
      <t>シャ</t>
    </rPh>
    <rPh sb="74" eb="75">
      <t>オコナ</t>
    </rPh>
    <phoneticPr fontId="1"/>
  </si>
  <si>
    <t>GK4XAB-30622</t>
    <phoneticPr fontId="1"/>
  </si>
  <si>
    <t>＋</t>
    <phoneticPr fontId="1"/>
  </si>
  <si>
    <t>ブレーキ・シュー</t>
    <phoneticPr fontId="1"/>
  </si>
  <si>
    <t>ハンドル</t>
    <phoneticPr fontId="1"/>
  </si>
  <si>
    <t>ショック・アブソーバ</t>
    <phoneticPr fontId="1"/>
  </si>
  <si>
    <t>ギヤ・ボックス</t>
    <phoneticPr fontId="1"/>
  </si>
  <si>
    <t>バック・プレート</t>
    <phoneticPr fontId="1"/>
  </si>
  <si>
    <t>クラッチ</t>
    <phoneticPr fontId="1"/>
  </si>
  <si>
    <t>ブレーキ・ディスク</t>
    <phoneticPr fontId="1"/>
  </si>
  <si>
    <t>ポール・ジョイントのダスト・</t>
    <phoneticPr fontId="1"/>
  </si>
  <si>
    <t>ナックル</t>
    <phoneticPr fontId="1"/>
  </si>
  <si>
    <t>トランスファ</t>
    <phoneticPr fontId="1"/>
  </si>
  <si>
    <t>ホイール・アライメント</t>
    <phoneticPr fontId="1"/>
  </si>
  <si>
    <t>センタ・ブレーキ・ドラ</t>
    <phoneticPr fontId="1"/>
  </si>
  <si>
    <t>ム及びライニング</t>
    <phoneticPr fontId="1"/>
  </si>
  <si>
    <t>びドライブ・シャフト</t>
    <phoneticPr fontId="1"/>
  </si>
  <si>
    <t>パワー・ステアリング</t>
    <phoneticPr fontId="1"/>
  </si>
  <si>
    <t>センタ・ベアリングのがた</t>
    <phoneticPr fontId="1"/>
  </si>
  <si>
    <t>デファレンシャル</t>
    <phoneticPr fontId="1"/>
  </si>
  <si>
    <t>ブレーキ・ペダル</t>
    <phoneticPr fontId="1"/>
  </si>
  <si>
    <t>エグゾースト・パイプ</t>
    <phoneticPr fontId="1"/>
  </si>
  <si>
    <t>ホイール</t>
    <phoneticPr fontId="1"/>
  </si>
  <si>
    <t>コンプレッサ、プレッシャ・</t>
    <phoneticPr fontId="1"/>
  </si>
  <si>
    <t>フロント・ホイール・ベアリング</t>
    <phoneticPr fontId="1"/>
  </si>
  <si>
    <t>バッテリ</t>
    <phoneticPr fontId="1"/>
  </si>
  <si>
    <t>レギュレータ、アンローダ・バ</t>
    <phoneticPr fontId="1"/>
  </si>
  <si>
    <t>のがた(※)</t>
    <phoneticPr fontId="1"/>
  </si>
  <si>
    <t>リザーバ・タンク</t>
    <phoneticPr fontId="1"/>
  </si>
  <si>
    <t>リム、サイド･リング、ホイール</t>
    <phoneticPr fontId="1"/>
  </si>
  <si>
    <t>ホイール・ベアリングのがた</t>
    <phoneticPr fontId="1"/>
  </si>
  <si>
    <t>ブレーキ・チャンバ</t>
    <phoneticPr fontId="1"/>
  </si>
  <si>
    <t>ロッドのストローク</t>
    <phoneticPr fontId="1"/>
  </si>
  <si>
    <t>ﾌﾞﾚｰｷﾊﾞﾙﾌﾞ、ｸｲｯｸ･</t>
    <phoneticPr fontId="1"/>
  </si>
  <si>
    <t>ﾘﾚｰ・ﾊﾞﾌﾞﾙ</t>
    <phoneticPr fontId="1"/>
  </si>
  <si>
    <t>エア・サスペンション</t>
    <phoneticPr fontId="1"/>
  </si>
  <si>
    <t>ブレーキ・カム</t>
    <phoneticPr fontId="1"/>
  </si>
  <si>
    <t>(※)</t>
    <phoneticPr fontId="1"/>
  </si>
  <si>
    <t>T</t>
    <phoneticPr fontId="1"/>
  </si>
  <si>
    <t>初度登録</t>
    <rPh sb="0" eb="1">
      <t>ショ</t>
    </rPh>
    <rPh sb="1" eb="2">
      <t>ド</t>
    </rPh>
    <rPh sb="2" eb="4">
      <t>トウロク</t>
    </rPh>
    <phoneticPr fontId="1"/>
  </si>
  <si>
    <t>車台番号</t>
    <rPh sb="0" eb="1">
      <t>シャ</t>
    </rPh>
    <rPh sb="1" eb="2">
      <t>ダイ</t>
    </rPh>
    <rPh sb="2" eb="4">
      <t>バンゴウ</t>
    </rPh>
    <phoneticPr fontId="1"/>
  </si>
  <si>
    <t>ホイール・ナット、ホイール・</t>
    <phoneticPr fontId="1"/>
  </si>
  <si>
    <t>エア・コンプレッサ</t>
    <phoneticPr fontId="1"/>
  </si>
  <si>
    <t>ディストリビュータのキャップ</t>
    <phoneticPr fontId="1"/>
  </si>
  <si>
    <t>マスタ・シリンダ、ホイ</t>
    <phoneticPr fontId="1"/>
  </si>
  <si>
    <t>ディスク・キャリパ</t>
    <phoneticPr fontId="1"/>
  </si>
  <si>
    <t>エア・クリーナ・エレメントの</t>
    <phoneticPr fontId="1"/>
  </si>
  <si>
    <t>コイル・サスペンション</t>
    <phoneticPr fontId="1"/>
  </si>
  <si>
    <t>レ</t>
    <phoneticPr fontId="1"/>
  </si>
  <si>
    <t>×</t>
    <phoneticPr fontId="1"/>
  </si>
  <si>
    <t>○</t>
    <phoneticPr fontId="1"/>
  </si>
  <si>
    <t>△</t>
    <phoneticPr fontId="1"/>
  </si>
  <si>
    <t>A</t>
    <phoneticPr fontId="1"/>
  </si>
  <si>
    <t>C</t>
    <phoneticPr fontId="1"/>
  </si>
  <si>
    <t>ＣＯ</t>
    <phoneticPr fontId="1"/>
  </si>
  <si>
    <t>％</t>
    <phoneticPr fontId="1"/>
  </si>
  <si>
    <t>L</t>
    <phoneticPr fontId="1"/>
  </si>
  <si>
    <t>ＨＣ</t>
    <phoneticPr fontId="1"/>
  </si>
  <si>
    <t>ｐｐｍ</t>
    <phoneticPr fontId="1"/>
  </si>
  <si>
    <t>車　　名</t>
  </si>
  <si>
    <t>原動機の型式</t>
  </si>
  <si>
    <t>備考</t>
  </si>
  <si>
    <t>FW2PBH10018</t>
    <phoneticPr fontId="1"/>
  </si>
  <si>
    <t>5.8.11</t>
    <phoneticPr fontId="1"/>
  </si>
  <si>
    <t>初度登録年</t>
    <phoneticPr fontId="1"/>
  </si>
  <si>
    <t>4D33</t>
    <phoneticPr fontId="1"/>
  </si>
  <si>
    <t>平成5年2月</t>
    <rPh sb="0" eb="2">
      <t>ヘイセイ</t>
    </rPh>
    <rPh sb="3" eb="4">
      <t>ネン</t>
    </rPh>
    <rPh sb="5" eb="6">
      <t>ガツ</t>
    </rPh>
    <phoneticPr fontId="1"/>
  </si>
  <si>
    <t>FE437E582106</t>
    <phoneticPr fontId="1"/>
  </si>
  <si>
    <t>三河100き247</t>
  </si>
  <si>
    <t>三河100き575</t>
  </si>
  <si>
    <t>三河100き576</t>
  </si>
  <si>
    <t>三河100き579</t>
  </si>
  <si>
    <t>三河100き581</t>
  </si>
  <si>
    <t>滋賀100か5608</t>
  </si>
  <si>
    <t>滋賀100か5910</t>
  </si>
  <si>
    <t>滋賀100あ7550</t>
  </si>
  <si>
    <t>三河100か8217</t>
  </si>
  <si>
    <t>三河100か9756</t>
  </si>
  <si>
    <t>ID</t>
    <phoneticPr fontId="10"/>
  </si>
  <si>
    <t>車番</t>
    <rPh sb="0" eb="1">
      <t>シャ</t>
    </rPh>
    <rPh sb="1" eb="2">
      <t>バン</t>
    </rPh>
    <phoneticPr fontId="10"/>
  </si>
  <si>
    <t>自動車登録番号</t>
    <phoneticPr fontId="1"/>
  </si>
  <si>
    <t>車台番号</t>
    <phoneticPr fontId="1"/>
  </si>
  <si>
    <t>車番入力</t>
    <rPh sb="0" eb="1">
      <t>シャ</t>
    </rPh>
    <rPh sb="1" eb="2">
      <t>バン</t>
    </rPh>
    <rPh sb="2" eb="4">
      <t>ニュウリョク</t>
    </rPh>
    <phoneticPr fontId="1"/>
  </si>
  <si>
    <t>ワイズ通商　株式会社</t>
    <rPh sb="3" eb="5">
      <t>ツウショウ</t>
    </rPh>
    <rPh sb="6" eb="10">
      <t>カブシキガイシャ</t>
    </rPh>
    <phoneticPr fontId="1"/>
  </si>
  <si>
    <t>平成18年12月</t>
    <rPh sb="0" eb="2">
      <t>ヘイセイ</t>
    </rPh>
    <rPh sb="4" eb="5">
      <t>ネン</t>
    </rPh>
    <rPh sb="7" eb="8">
      <t>ガツ</t>
    </rPh>
    <phoneticPr fontId="1"/>
  </si>
  <si>
    <t>平成19年1月</t>
    <rPh sb="0" eb="2">
      <t>ヘイセイ</t>
    </rPh>
    <rPh sb="4" eb="5">
      <t>ネン</t>
    </rPh>
    <rPh sb="6" eb="7">
      <t>ガツ</t>
    </rPh>
    <phoneticPr fontId="1"/>
  </si>
  <si>
    <t>平成19年2月</t>
    <rPh sb="0" eb="2">
      <t>ヘイセイ</t>
    </rPh>
    <rPh sb="4" eb="5">
      <t>ネン</t>
    </rPh>
    <rPh sb="6" eb="7">
      <t>ガツ</t>
    </rPh>
    <phoneticPr fontId="1"/>
  </si>
  <si>
    <t>平成19年5月</t>
    <rPh sb="0" eb="2">
      <t>ヘイセイ</t>
    </rPh>
    <rPh sb="4" eb="5">
      <t>ネン</t>
    </rPh>
    <rPh sb="6" eb="7">
      <t>ガツ</t>
    </rPh>
    <phoneticPr fontId="1"/>
  </si>
  <si>
    <t>平成17年11月</t>
    <rPh sb="0" eb="2">
      <t>ヘイセイ</t>
    </rPh>
    <rPh sb="4" eb="5">
      <t>ネン</t>
    </rPh>
    <rPh sb="7" eb="8">
      <t>ガツ</t>
    </rPh>
    <phoneticPr fontId="1"/>
  </si>
  <si>
    <t>平成18年5月</t>
    <rPh sb="0" eb="2">
      <t>ヘイセイ</t>
    </rPh>
    <rPh sb="4" eb="5">
      <t>ネン</t>
    </rPh>
    <rPh sb="6" eb="7">
      <t>ガツ</t>
    </rPh>
    <phoneticPr fontId="1"/>
  </si>
  <si>
    <t>愛知県碧南市吹上町4丁目1-9</t>
    <rPh sb="0" eb="3">
      <t>アイチケン</t>
    </rPh>
    <rPh sb="3" eb="6">
      <t>ヘキナンシ</t>
    </rPh>
    <rPh sb="6" eb="9">
      <t>フキアゲチョウ</t>
    </rPh>
    <rPh sb="10" eb="12">
      <t>チョウメ</t>
    </rPh>
    <phoneticPr fontId="1"/>
  </si>
  <si>
    <t>平成17年10月</t>
    <rPh sb="0" eb="2">
      <t>ヘイセイ</t>
    </rPh>
    <rPh sb="4" eb="5">
      <t>ネン</t>
    </rPh>
    <rPh sb="7" eb="8">
      <t>ガツ</t>
    </rPh>
    <phoneticPr fontId="1"/>
  </si>
  <si>
    <t>CG4ZA-01065</t>
    <phoneticPr fontId="1"/>
  </si>
  <si>
    <t>高床岡通幌W　10ｍ</t>
    <rPh sb="0" eb="2">
      <t>コウショウ</t>
    </rPh>
    <rPh sb="2" eb="3">
      <t>オカ</t>
    </rPh>
    <rPh sb="3" eb="4">
      <t>ツウ</t>
    </rPh>
    <rPh sb="4" eb="5">
      <t>ホロ</t>
    </rPh>
    <phoneticPr fontId="10"/>
  </si>
  <si>
    <t>トヨタ</t>
    <phoneticPr fontId="10"/>
  </si>
  <si>
    <t>PB-XZU348</t>
    <phoneticPr fontId="10"/>
  </si>
  <si>
    <t>2㌧平</t>
    <rPh sb="2" eb="3">
      <t>ヒラ</t>
    </rPh>
    <phoneticPr fontId="10"/>
  </si>
  <si>
    <t>三河100か8934</t>
  </si>
  <si>
    <t>三河100か8935</t>
  </si>
  <si>
    <t>三河100か9181</t>
  </si>
  <si>
    <t>三河100か9208</t>
  </si>
  <si>
    <t>会社名</t>
    <rPh sb="0" eb="3">
      <t>カイシャメイ</t>
    </rPh>
    <phoneticPr fontId="10"/>
  </si>
  <si>
    <t>住所</t>
    <rPh sb="0" eb="2">
      <t>ジュウショ</t>
    </rPh>
    <phoneticPr fontId="10"/>
  </si>
  <si>
    <t>点検者</t>
    <rPh sb="0" eb="2">
      <t>テンケン</t>
    </rPh>
    <rPh sb="2" eb="3">
      <t>シャ</t>
    </rPh>
    <phoneticPr fontId="10"/>
  </si>
  <si>
    <t>8.11.2</t>
    <phoneticPr fontId="1"/>
  </si>
  <si>
    <t>3.6.9</t>
    <phoneticPr fontId="1"/>
  </si>
  <si>
    <t>4.7.10</t>
    <phoneticPr fontId="1"/>
  </si>
  <si>
    <t>2.5.8</t>
    <phoneticPr fontId="1"/>
  </si>
  <si>
    <t>9.12.3</t>
    <phoneticPr fontId="1"/>
  </si>
  <si>
    <t>6.9.12</t>
    <phoneticPr fontId="1"/>
  </si>
  <si>
    <t>10.1.4</t>
    <phoneticPr fontId="1"/>
  </si>
  <si>
    <t>7.10.1</t>
    <phoneticPr fontId="1"/>
  </si>
  <si>
    <r>
      <t>1</t>
    </r>
    <r>
      <rPr>
        <sz val="11"/>
        <rFont val="ＭＳ Ｐ明朝"/>
        <family val="1"/>
        <charset val="128"/>
      </rPr>
      <t>0.1.4</t>
    </r>
    <phoneticPr fontId="1"/>
  </si>
  <si>
    <t>平成15年11月</t>
    <rPh sb="0" eb="2">
      <t>ヘイセイ</t>
    </rPh>
    <rPh sb="4" eb="5">
      <t>ネン</t>
    </rPh>
    <rPh sb="7" eb="8">
      <t>ガツ</t>
    </rPh>
    <phoneticPr fontId="1"/>
  </si>
  <si>
    <t>4ｔ平</t>
    <rPh sb="2" eb="3">
      <t>ヒラ</t>
    </rPh>
    <phoneticPr fontId="10"/>
  </si>
  <si>
    <t>増㌧平</t>
    <rPh sb="0" eb="1">
      <t>ゾウ</t>
    </rPh>
    <rPh sb="2" eb="3">
      <t>ヒラ</t>
    </rPh>
    <phoneticPr fontId="10"/>
  </si>
  <si>
    <t>昭和61年4月</t>
    <rPh sb="0" eb="2">
      <t>ショウワ</t>
    </rPh>
    <rPh sb="4" eb="5">
      <t>ネン</t>
    </rPh>
    <rPh sb="6" eb="7">
      <t>ガツ</t>
    </rPh>
    <phoneticPr fontId="1"/>
  </si>
  <si>
    <t>平成19年3月</t>
    <rPh sb="0" eb="2">
      <t>ヘイセイ</t>
    </rPh>
    <rPh sb="4" eb="5">
      <t>ネン</t>
    </rPh>
    <rPh sb="6" eb="7">
      <t>ガツ</t>
    </rPh>
    <phoneticPr fontId="1"/>
  </si>
  <si>
    <t>平成14年3月</t>
    <rPh sb="0" eb="2">
      <t>ヘイセイ</t>
    </rPh>
    <rPh sb="4" eb="5">
      <t>ネン</t>
    </rPh>
    <rPh sb="6" eb="7">
      <t>ガツ</t>
    </rPh>
    <phoneticPr fontId="1"/>
  </si>
  <si>
    <t>代表取締役　小寺　淳史</t>
    <rPh sb="0" eb="2">
      <t>ダイヒョウ</t>
    </rPh>
    <rPh sb="2" eb="5">
      <t>トリシマリヤク</t>
    </rPh>
    <rPh sb="6" eb="8">
      <t>コテラ</t>
    </rPh>
    <rPh sb="9" eb="11">
      <t>アツシ</t>
    </rPh>
    <phoneticPr fontId="1"/>
  </si>
  <si>
    <t>三菱</t>
    <rPh sb="0" eb="2">
      <t>ミツビシ</t>
    </rPh>
    <phoneticPr fontId="1"/>
  </si>
  <si>
    <t>6R10</t>
    <phoneticPr fontId="1"/>
  </si>
  <si>
    <t>平成24年11月</t>
    <rPh sb="0" eb="2">
      <t>ヘイセイ</t>
    </rPh>
    <rPh sb="4" eb="5">
      <t>ネン</t>
    </rPh>
    <rPh sb="7" eb="8">
      <t>ガツ</t>
    </rPh>
    <phoneticPr fontId="1"/>
  </si>
  <si>
    <t>平成14年9月</t>
    <rPh sb="0" eb="2">
      <t>ヘイセイ</t>
    </rPh>
    <rPh sb="4" eb="5">
      <t>ネン</t>
    </rPh>
    <rPh sb="6" eb="7">
      <t>ガツ</t>
    </rPh>
    <phoneticPr fontId="1"/>
  </si>
  <si>
    <t>FP54JD520752</t>
    <phoneticPr fontId="1"/>
  </si>
  <si>
    <t>平成8年3月</t>
    <rPh sb="0" eb="2">
      <t>ヘイセイ</t>
    </rPh>
    <rPh sb="3" eb="4">
      <t>ネン</t>
    </rPh>
    <rPh sb="5" eb="6">
      <t>ガツ</t>
    </rPh>
    <phoneticPr fontId="1"/>
  </si>
  <si>
    <t>愛[51]6226愛</t>
    <rPh sb="0" eb="1">
      <t>アイ</t>
    </rPh>
    <rPh sb="9" eb="10">
      <t>アイ</t>
    </rPh>
    <phoneticPr fontId="1"/>
  </si>
  <si>
    <t>東急</t>
    <rPh sb="0" eb="2">
      <t>トウキュウ</t>
    </rPh>
    <phoneticPr fontId="1"/>
  </si>
  <si>
    <t>平成4年2月</t>
    <rPh sb="0" eb="2">
      <t>ヘイセイ</t>
    </rPh>
    <rPh sb="3" eb="4">
      <t>ネン</t>
    </rPh>
    <rPh sb="5" eb="6">
      <t>ガツ</t>
    </rPh>
    <phoneticPr fontId="1"/>
  </si>
  <si>
    <t>広[71]2210広</t>
    <rPh sb="0" eb="1">
      <t>ヒロ</t>
    </rPh>
    <rPh sb="9" eb="10">
      <t>ヒロ</t>
    </rPh>
    <phoneticPr fontId="1"/>
  </si>
  <si>
    <t>日通</t>
    <rPh sb="0" eb="2">
      <t>ニッツウ</t>
    </rPh>
    <phoneticPr fontId="1"/>
  </si>
  <si>
    <t>平成20年9月</t>
    <rPh sb="0" eb="2">
      <t>ヘイセイ</t>
    </rPh>
    <rPh sb="4" eb="5">
      <t>ネン</t>
    </rPh>
    <rPh sb="6" eb="7">
      <t>ガツ</t>
    </rPh>
    <phoneticPr fontId="1"/>
  </si>
  <si>
    <t>愛［51］8272愛</t>
    <rPh sb="0" eb="1">
      <t>アイ</t>
    </rPh>
    <rPh sb="9" eb="10">
      <t>アイ</t>
    </rPh>
    <phoneticPr fontId="1"/>
  </si>
  <si>
    <t>平成20年6月</t>
    <rPh sb="0" eb="2">
      <t>ヘイセイ</t>
    </rPh>
    <rPh sb="4" eb="5">
      <t>ネン</t>
    </rPh>
    <rPh sb="6" eb="7">
      <t>ガツ</t>
    </rPh>
    <phoneticPr fontId="1"/>
  </si>
  <si>
    <t>平成20年8月</t>
    <rPh sb="0" eb="2">
      <t>ヘイセイ</t>
    </rPh>
    <rPh sb="4" eb="5">
      <t>ネン</t>
    </rPh>
    <rPh sb="6" eb="7">
      <t>ガツ</t>
    </rPh>
    <phoneticPr fontId="1"/>
  </si>
  <si>
    <t>賀[64]887賀</t>
    <rPh sb="0" eb="1">
      <t>カ</t>
    </rPh>
    <rPh sb="8" eb="9">
      <t>カ</t>
    </rPh>
    <phoneticPr fontId="1"/>
  </si>
  <si>
    <t>賀[64]886賀</t>
    <rPh sb="0" eb="1">
      <t>カ</t>
    </rPh>
    <rPh sb="8" eb="9">
      <t>カ</t>
    </rPh>
    <phoneticPr fontId="1"/>
  </si>
  <si>
    <t>平成20年12月</t>
    <rPh sb="0" eb="2">
      <t>ヘイセイ</t>
    </rPh>
    <rPh sb="4" eb="5">
      <t>ネン</t>
    </rPh>
    <rPh sb="7" eb="8">
      <t>ガツ</t>
    </rPh>
    <phoneticPr fontId="1"/>
  </si>
  <si>
    <t>賀[64]8128賀</t>
    <rPh sb="0" eb="1">
      <t>カ</t>
    </rPh>
    <rPh sb="9" eb="10">
      <t>カ</t>
    </rPh>
    <phoneticPr fontId="1"/>
  </si>
  <si>
    <t>平成21年6月</t>
    <rPh sb="0" eb="2">
      <t>ヘイセイ</t>
    </rPh>
    <rPh sb="4" eb="5">
      <t>ネン</t>
    </rPh>
    <rPh sb="6" eb="7">
      <t>ガツ</t>
    </rPh>
    <phoneticPr fontId="1"/>
  </si>
  <si>
    <t>賀[64]974賀</t>
    <rPh sb="0" eb="1">
      <t>カ</t>
    </rPh>
    <rPh sb="8" eb="9">
      <t>カ</t>
    </rPh>
    <phoneticPr fontId="1"/>
  </si>
  <si>
    <t>賀[64]975賀</t>
    <rPh sb="0" eb="1">
      <t>カ</t>
    </rPh>
    <rPh sb="8" eb="9">
      <t>カ</t>
    </rPh>
    <phoneticPr fontId="1"/>
  </si>
  <si>
    <t>賀[64]976賀</t>
    <rPh sb="0" eb="1">
      <t>カ</t>
    </rPh>
    <rPh sb="8" eb="9">
      <t>カ</t>
    </rPh>
    <phoneticPr fontId="1"/>
  </si>
  <si>
    <t>平成8年12月</t>
    <rPh sb="0" eb="2">
      <t>ヘイセイ</t>
    </rPh>
    <rPh sb="3" eb="4">
      <t>ネン</t>
    </rPh>
    <rPh sb="6" eb="7">
      <t>ガツ</t>
    </rPh>
    <phoneticPr fontId="1"/>
  </si>
  <si>
    <t>不明</t>
    <rPh sb="0" eb="2">
      <t>フメイ</t>
    </rPh>
    <phoneticPr fontId="1"/>
  </si>
  <si>
    <t>静［52］62594静</t>
    <rPh sb="0" eb="1">
      <t>セイ</t>
    </rPh>
    <rPh sb="10" eb="11">
      <t>セイ</t>
    </rPh>
    <phoneticPr fontId="1"/>
  </si>
  <si>
    <t>平成16年4月</t>
    <rPh sb="0" eb="2">
      <t>ヘイセイ</t>
    </rPh>
    <rPh sb="4" eb="5">
      <t>ネン</t>
    </rPh>
    <rPh sb="6" eb="7">
      <t>ガツ</t>
    </rPh>
    <phoneticPr fontId="1"/>
  </si>
  <si>
    <t>鉄板張り高床</t>
    <rPh sb="0" eb="3">
      <t>テッパンハ</t>
    </rPh>
    <rPh sb="4" eb="6">
      <t>コウショウ</t>
    </rPh>
    <phoneticPr fontId="1"/>
  </si>
  <si>
    <t>低床8輪</t>
    <rPh sb="0" eb="2">
      <t>テイショウ</t>
    </rPh>
    <rPh sb="3" eb="4">
      <t>リン</t>
    </rPh>
    <phoneticPr fontId="1"/>
  </si>
  <si>
    <t>低床16輪</t>
    <rPh sb="0" eb="2">
      <t>テイショウ</t>
    </rPh>
    <rPh sb="4" eb="5">
      <t>リン</t>
    </rPh>
    <phoneticPr fontId="1"/>
  </si>
  <si>
    <t>木張り高床</t>
    <rPh sb="0" eb="1">
      <t>モク</t>
    </rPh>
    <rPh sb="1" eb="2">
      <t>ハ</t>
    </rPh>
    <rPh sb="3" eb="5">
      <t>コウショウ</t>
    </rPh>
    <phoneticPr fontId="1"/>
  </si>
  <si>
    <t>木張り高床</t>
    <rPh sb="0" eb="2">
      <t>モクハ</t>
    </rPh>
    <rPh sb="3" eb="5">
      <t>コウショウ</t>
    </rPh>
    <phoneticPr fontId="1"/>
  </si>
  <si>
    <t>木張り中低</t>
    <rPh sb="0" eb="2">
      <t>モクハ</t>
    </rPh>
    <rPh sb="3" eb="5">
      <t>チュウテイ</t>
    </rPh>
    <phoneticPr fontId="1"/>
  </si>
  <si>
    <t>ウィング台車</t>
    <rPh sb="4" eb="6">
      <t>ダイシャ</t>
    </rPh>
    <phoneticPr fontId="1"/>
  </si>
  <si>
    <t>平成15年10月</t>
    <rPh sb="0" eb="2">
      <t>ヘイセイ</t>
    </rPh>
    <rPh sb="4" eb="5">
      <t>ネン</t>
    </rPh>
    <rPh sb="7" eb="8">
      <t>ガツ</t>
    </rPh>
    <phoneticPr fontId="1"/>
  </si>
  <si>
    <t>YFS2204改</t>
    <rPh sb="7" eb="8">
      <t>カイ</t>
    </rPh>
    <phoneticPr fontId="1"/>
  </si>
  <si>
    <t>アオリ台車</t>
    <rPh sb="3" eb="5">
      <t>ダイシャ</t>
    </rPh>
    <phoneticPr fontId="1"/>
  </si>
  <si>
    <t>日野</t>
    <rPh sb="0" eb="2">
      <t>ヒノ</t>
    </rPh>
    <phoneticPr fontId="1"/>
  </si>
  <si>
    <t>平成18年1月</t>
    <rPh sb="0" eb="2">
      <t>ヘイセイ</t>
    </rPh>
    <rPh sb="4" eb="5">
      <t>ネン</t>
    </rPh>
    <rPh sb="6" eb="7">
      <t>ガツ</t>
    </rPh>
    <phoneticPr fontId="1"/>
  </si>
  <si>
    <t>高床幌W　9.6ｍ</t>
    <rPh sb="0" eb="2">
      <t>コウショウ</t>
    </rPh>
    <rPh sb="2" eb="3">
      <t>ポロ</t>
    </rPh>
    <phoneticPr fontId="1"/>
  </si>
  <si>
    <t>FS54JZ-542078</t>
    <phoneticPr fontId="1"/>
  </si>
  <si>
    <t>低床アルミW　9.6ｍ</t>
    <rPh sb="0" eb="2">
      <t>テイショウ</t>
    </rPh>
    <phoneticPr fontId="1"/>
  </si>
  <si>
    <t>平成24年7月</t>
    <rPh sb="0" eb="2">
      <t>ヘイセイ</t>
    </rPh>
    <rPh sb="4" eb="5">
      <t>ネン</t>
    </rPh>
    <rPh sb="6" eb="7">
      <t>ガツ</t>
    </rPh>
    <phoneticPr fontId="1"/>
  </si>
  <si>
    <t>4軸低床平</t>
    <rPh sb="1" eb="2">
      <t>ジク</t>
    </rPh>
    <rPh sb="2" eb="4">
      <t>テイショウ</t>
    </rPh>
    <rPh sb="4" eb="5">
      <t>ヒラ</t>
    </rPh>
    <phoneticPr fontId="1"/>
  </si>
  <si>
    <t>増㌧ウィング</t>
    <rPh sb="0" eb="1">
      <t>ゾウ</t>
    </rPh>
    <phoneticPr fontId="1"/>
  </si>
  <si>
    <t>平成18年2月</t>
    <rPh sb="0" eb="2">
      <t>ヘイセイ</t>
    </rPh>
    <rPh sb="4" eb="5">
      <t>ネン</t>
    </rPh>
    <rPh sb="6" eb="7">
      <t>ガツ</t>
    </rPh>
    <phoneticPr fontId="1"/>
  </si>
  <si>
    <t>平成10年7月</t>
    <rPh sb="0" eb="2">
      <t>ヘイセイ</t>
    </rPh>
    <rPh sb="4" eb="5">
      <t>ネン</t>
    </rPh>
    <rPh sb="6" eb="7">
      <t>ガツ</t>
    </rPh>
    <phoneticPr fontId="1"/>
  </si>
  <si>
    <t>2ｔ箱PG</t>
    <rPh sb="2" eb="3">
      <t>ハコ</t>
    </rPh>
    <phoneticPr fontId="10"/>
  </si>
  <si>
    <t>2ｔ箱</t>
    <rPh sb="2" eb="3">
      <t>ハコ</t>
    </rPh>
    <phoneticPr fontId="10"/>
  </si>
  <si>
    <t>平成13年9月</t>
    <rPh sb="0" eb="2">
      <t>ヘイセイ</t>
    </rPh>
    <rPh sb="4" eb="5">
      <t>ネン</t>
    </rPh>
    <rPh sb="6" eb="7">
      <t>ガツ</t>
    </rPh>
    <phoneticPr fontId="1"/>
  </si>
  <si>
    <t>平成15年3月</t>
    <rPh sb="0" eb="2">
      <t>ヘイセイ</t>
    </rPh>
    <rPh sb="4" eb="5">
      <t>ネン</t>
    </rPh>
    <rPh sb="6" eb="7">
      <t>ガツ</t>
    </rPh>
    <phoneticPr fontId="1"/>
  </si>
  <si>
    <t>U-FE437E</t>
    <phoneticPr fontId="1"/>
  </si>
  <si>
    <t>ZD30</t>
    <phoneticPr fontId="1"/>
  </si>
  <si>
    <t>千葉県白井市十余一10</t>
    <rPh sb="0" eb="3">
      <t>チバケン</t>
    </rPh>
    <rPh sb="3" eb="6">
      <t>シライシ</t>
    </rPh>
    <rPh sb="6" eb="7">
      <t>ジュウ</t>
    </rPh>
    <rPh sb="7" eb="8">
      <t>ヨ</t>
    </rPh>
    <rPh sb="8" eb="9">
      <t>イチ</t>
    </rPh>
    <phoneticPr fontId="1"/>
  </si>
  <si>
    <t>4㌧ユニック</t>
    <phoneticPr fontId="1"/>
  </si>
  <si>
    <t>6M60</t>
    <phoneticPr fontId="1"/>
  </si>
  <si>
    <t>平成17年3月</t>
    <rPh sb="0" eb="2">
      <t>ヘイセイ</t>
    </rPh>
    <rPh sb="4" eb="5">
      <t>ネン</t>
    </rPh>
    <rPh sb="6" eb="7">
      <t>ガツ</t>
    </rPh>
    <phoneticPr fontId="1"/>
  </si>
  <si>
    <t>4㌧平</t>
    <rPh sb="2" eb="3">
      <t>ヒラ</t>
    </rPh>
    <phoneticPr fontId="1"/>
  </si>
  <si>
    <t>平成17年12月</t>
    <rPh sb="0" eb="2">
      <t>ヘイセイ</t>
    </rPh>
    <rPh sb="4" eb="5">
      <t>ネン</t>
    </rPh>
    <rPh sb="7" eb="8">
      <t>ガツ</t>
    </rPh>
    <phoneticPr fontId="1"/>
  </si>
  <si>
    <t>FK61R-700053</t>
    <phoneticPr fontId="1"/>
  </si>
  <si>
    <t>107E</t>
    <phoneticPr fontId="1"/>
  </si>
  <si>
    <t>平成10年2月</t>
    <rPh sb="0" eb="2">
      <t>ヘイセイ</t>
    </rPh>
    <rPh sb="4" eb="5">
      <t>ネン</t>
    </rPh>
    <rPh sb="6" eb="7">
      <t>ガツ</t>
    </rPh>
    <phoneticPr fontId="1"/>
  </si>
  <si>
    <t>平成9年7月</t>
    <rPh sb="0" eb="2">
      <t>ヘイセイ</t>
    </rPh>
    <rPh sb="3" eb="4">
      <t>ネン</t>
    </rPh>
    <rPh sb="5" eb="6">
      <t>ガツ</t>
    </rPh>
    <phoneticPr fontId="1"/>
  </si>
  <si>
    <t>岐[53]71100岐</t>
    <rPh sb="0" eb="1">
      <t>ギ</t>
    </rPh>
    <rPh sb="10" eb="11">
      <t>ギ</t>
    </rPh>
    <phoneticPr fontId="1"/>
  </si>
  <si>
    <t>高床</t>
    <rPh sb="0" eb="2">
      <t>コウショウ</t>
    </rPh>
    <phoneticPr fontId="1"/>
  </si>
  <si>
    <t>昭和58年2月</t>
    <rPh sb="0" eb="2">
      <t>ショウワ</t>
    </rPh>
    <rPh sb="4" eb="5">
      <t>ネン</t>
    </rPh>
    <rPh sb="6" eb="7">
      <t>ガツ</t>
    </rPh>
    <phoneticPr fontId="1"/>
  </si>
  <si>
    <t>大[61]3226大</t>
    <rPh sb="0" eb="1">
      <t>ダイ</t>
    </rPh>
    <rPh sb="9" eb="10">
      <t>ダイ</t>
    </rPh>
    <phoneticPr fontId="1"/>
  </si>
  <si>
    <t>タンク台車</t>
    <rPh sb="3" eb="5">
      <t>ダイシャ</t>
    </rPh>
    <phoneticPr fontId="1"/>
  </si>
  <si>
    <t>DFPFH341A-20021</t>
    <phoneticPr fontId="1"/>
  </si>
  <si>
    <t>DFPFH341A-20111</t>
    <phoneticPr fontId="1"/>
  </si>
  <si>
    <t>平成4年12月</t>
    <rPh sb="0" eb="2">
      <t>ヘイセイ</t>
    </rPh>
    <rPh sb="3" eb="4">
      <t>ネン</t>
    </rPh>
    <rPh sb="6" eb="7">
      <t>ガツ</t>
    </rPh>
    <phoneticPr fontId="1"/>
  </si>
  <si>
    <t>P239G改</t>
    <rPh sb="5" eb="6">
      <t>カイ</t>
    </rPh>
    <phoneticPr fontId="1"/>
  </si>
  <si>
    <t>昭和62年2月</t>
    <rPh sb="0" eb="2">
      <t>ショウワ</t>
    </rPh>
    <rPh sb="4" eb="5">
      <t>ネン</t>
    </rPh>
    <rPh sb="6" eb="7">
      <t>ガツ</t>
    </rPh>
    <phoneticPr fontId="1"/>
  </si>
  <si>
    <t>昭和61年7月</t>
    <rPh sb="0" eb="2">
      <t>ショウワ</t>
    </rPh>
    <rPh sb="4" eb="5">
      <t>ネン</t>
    </rPh>
    <rPh sb="6" eb="7">
      <t>ガツ</t>
    </rPh>
    <phoneticPr fontId="1"/>
  </si>
  <si>
    <t>代表取締役　鈴木　康仁</t>
    <rPh sb="0" eb="2">
      <t>ダイヒョウ</t>
    </rPh>
    <rPh sb="2" eb="5">
      <t>トリシマリヤク</t>
    </rPh>
    <rPh sb="6" eb="8">
      <t>スズキ</t>
    </rPh>
    <rPh sb="9" eb="11">
      <t>ヤスヒト</t>
    </rPh>
    <phoneticPr fontId="1"/>
  </si>
  <si>
    <t>種別</t>
    <rPh sb="0" eb="2">
      <t>シュベツ</t>
    </rPh>
    <phoneticPr fontId="1"/>
  </si>
  <si>
    <t>普通</t>
    <rPh sb="0" eb="2">
      <t>フツウ</t>
    </rPh>
    <phoneticPr fontId="1"/>
  </si>
  <si>
    <t>適合</t>
    <rPh sb="0" eb="2">
      <t>テキゴウ</t>
    </rPh>
    <phoneticPr fontId="1"/>
  </si>
  <si>
    <t>小型</t>
    <rPh sb="0" eb="2">
      <t>コガタ</t>
    </rPh>
    <phoneticPr fontId="1"/>
  </si>
  <si>
    <t>特殊</t>
    <rPh sb="0" eb="2">
      <t>トクシュ</t>
    </rPh>
    <phoneticPr fontId="1"/>
  </si>
  <si>
    <t>不適合</t>
    <rPh sb="0" eb="1">
      <t>フ</t>
    </rPh>
    <rPh sb="1" eb="3">
      <t>テキゴウ</t>
    </rPh>
    <phoneticPr fontId="1"/>
  </si>
  <si>
    <t>005,098</t>
    <phoneticPr fontId="1"/>
  </si>
  <si>
    <t>ねじ部の摩耗及び損傷</t>
    <rPh sb="2" eb="3">
      <t>ブ</t>
    </rPh>
    <rPh sb="4" eb="6">
      <t>マモウ</t>
    </rPh>
    <rPh sb="6" eb="7">
      <t>オヨ</t>
    </rPh>
    <rPh sb="8" eb="10">
      <t>ソンショウ</t>
    </rPh>
    <phoneticPr fontId="1"/>
  </si>
  <si>
    <t>駐車ブレーキ・バブルの排気口</t>
    <rPh sb="0" eb="2">
      <t>チュウシャ</t>
    </rPh>
    <rPh sb="11" eb="13">
      <t>ハイキ</t>
    </rPh>
    <rPh sb="13" eb="14">
      <t>グチ</t>
    </rPh>
    <phoneticPr fontId="1"/>
  </si>
  <si>
    <t>からの排気音の状態</t>
  </si>
  <si>
    <t>ディスク・キャリバ</t>
    <phoneticPr fontId="1"/>
  </si>
  <si>
    <t>機能、摩耗及び損傷</t>
    <rPh sb="0" eb="2">
      <t>キノウ</t>
    </rPh>
    <rPh sb="3" eb="5">
      <t>マモウ</t>
    </rPh>
    <rPh sb="5" eb="6">
      <t>オヨ</t>
    </rPh>
    <rPh sb="7" eb="9">
      <t>ソンショウ</t>
    </rPh>
    <phoneticPr fontId="1"/>
  </si>
  <si>
    <t>リレー・エマージェンシ・バルブ</t>
    <phoneticPr fontId="1"/>
  </si>
  <si>
    <t>機能</t>
  </si>
  <si>
    <t>摩耗及び損傷</t>
    <rPh sb="0" eb="2">
      <t>マモウ</t>
    </rPh>
    <rPh sb="2" eb="3">
      <t>オヨ</t>
    </rPh>
    <rPh sb="4" eb="6">
      <t>ソンショウ</t>
    </rPh>
    <phoneticPr fontId="1"/>
  </si>
  <si>
    <t>ブレーキ・カム・シャフト</t>
    <phoneticPr fontId="1"/>
  </si>
  <si>
    <t>パッドの摩耗</t>
    <rPh sb="4" eb="6">
      <t>マモウ</t>
    </rPh>
    <phoneticPr fontId="1"/>
  </si>
  <si>
    <t>ディスクの摩耗及び損傷</t>
    <rPh sb="5" eb="7">
      <t>マモウ</t>
    </rPh>
    <rPh sb="7" eb="8">
      <t>オヨ</t>
    </rPh>
    <rPh sb="9" eb="11">
      <t>ソンショウ</t>
    </rPh>
    <phoneticPr fontId="1"/>
  </si>
  <si>
    <t>分離・ブレーキ</t>
    <rPh sb="0" eb="2">
      <t>ブンリ</t>
    </rPh>
    <phoneticPr fontId="1"/>
  </si>
  <si>
    <t>エマージェンシ・ブレーキの</t>
    <phoneticPr fontId="1"/>
  </si>
  <si>
    <t>作動確認</t>
    <rPh sb="0" eb="2">
      <t>サドウ</t>
    </rPh>
    <rPh sb="2" eb="4">
      <t>カクニン</t>
    </rPh>
    <phoneticPr fontId="1"/>
  </si>
  <si>
    <t>ロード・センシング・バルブ</t>
    <phoneticPr fontId="1"/>
  </si>
  <si>
    <t>取付状態</t>
    <rPh sb="0" eb="2">
      <t>トリツ</t>
    </rPh>
    <rPh sb="2" eb="4">
      <t>ジョウタイ</t>
    </rPh>
    <phoneticPr fontId="1"/>
  </si>
  <si>
    <t>オートマチック・スラック</t>
    <phoneticPr fontId="1"/>
  </si>
  <si>
    <t>アジャスタ</t>
    <phoneticPr fontId="1"/>
  </si>
  <si>
    <t>ABS装置</t>
    <rPh sb="3" eb="5">
      <t>ソウチ</t>
    </rPh>
    <phoneticPr fontId="1"/>
  </si>
  <si>
    <t>警告灯の作動確認</t>
    <rPh sb="0" eb="2">
      <t>ケイコク</t>
    </rPh>
    <rPh sb="2" eb="3">
      <t>トウ</t>
    </rPh>
    <rPh sb="4" eb="6">
      <t>サドウ</t>
    </rPh>
    <rPh sb="6" eb="8">
      <t>カクニン</t>
    </rPh>
    <phoneticPr fontId="1"/>
  </si>
  <si>
    <t>部品の機能確認</t>
    <rPh sb="0" eb="2">
      <t>ブヒン</t>
    </rPh>
    <rPh sb="3" eb="5">
      <t>キノウ</t>
    </rPh>
    <rPh sb="5" eb="7">
      <t>カクニン</t>
    </rPh>
    <phoneticPr fontId="1"/>
  </si>
  <si>
    <t>車輪速センサの作動j確認</t>
    <rPh sb="0" eb="2">
      <t>シャリン</t>
    </rPh>
    <rPh sb="2" eb="3">
      <t>ソク</t>
    </rPh>
    <rPh sb="7" eb="9">
      <t>サドウ</t>
    </rPh>
    <rPh sb="10" eb="12">
      <t>カクニン</t>
    </rPh>
    <phoneticPr fontId="1"/>
  </si>
  <si>
    <t>コントロール・バブル（モジュレータ）</t>
    <phoneticPr fontId="1"/>
  </si>
  <si>
    <t>の作動確認</t>
    <rPh sb="1" eb="3">
      <t>サドウ</t>
    </rPh>
    <rPh sb="3" eb="5">
      <t>カクニン</t>
    </rPh>
    <phoneticPr fontId="1"/>
  </si>
  <si>
    <t>アクスル</t>
    <phoneticPr fontId="1"/>
  </si>
  <si>
    <t>亀裂、損傷及び変形</t>
    <rPh sb="0" eb="2">
      <t>キレツ</t>
    </rPh>
    <rPh sb="3" eb="5">
      <t>ソンショウ</t>
    </rPh>
    <rPh sb="5" eb="6">
      <t>オヨ</t>
    </rPh>
    <rPh sb="7" eb="9">
      <t>ヘンケイ</t>
    </rPh>
    <phoneticPr fontId="1"/>
  </si>
  <si>
    <t>スピンドルの亀裂及び損傷</t>
    <rPh sb="6" eb="8">
      <t>キレツ</t>
    </rPh>
    <rPh sb="8" eb="9">
      <t>オヨ</t>
    </rPh>
    <rPh sb="10" eb="12">
      <t>ソンショウ</t>
    </rPh>
    <phoneticPr fontId="1"/>
  </si>
  <si>
    <t>ホイール</t>
  </si>
  <si>
    <t>タイヤの状態</t>
    <rPh sb="4" eb="6">
      <t>ジョウタイ</t>
    </rPh>
    <phoneticPr fontId="1"/>
  </si>
  <si>
    <t>タイヤの空気圧</t>
    <rPh sb="4" eb="7">
      <t>クウキアツ</t>
    </rPh>
    <phoneticPr fontId="1"/>
  </si>
  <si>
    <t>タイヤの亀裂及び損傷</t>
    <rPh sb="4" eb="6">
      <t>キレツ</t>
    </rPh>
    <rPh sb="6" eb="7">
      <t>オヨ</t>
    </rPh>
    <rPh sb="8" eb="10">
      <t>ソンショウ</t>
    </rPh>
    <phoneticPr fontId="1"/>
  </si>
  <si>
    <t>タイヤの溝の深さ</t>
    <rPh sb="4" eb="5">
      <t>ミゾ</t>
    </rPh>
    <rPh sb="6" eb="7">
      <t>フカ</t>
    </rPh>
    <phoneticPr fontId="1"/>
  </si>
  <si>
    <t>タイヤの異状な摩耗</t>
    <rPh sb="4" eb="6">
      <t>イジョウ</t>
    </rPh>
    <rPh sb="7" eb="9">
      <t>マモウ</t>
    </rPh>
    <phoneticPr fontId="1"/>
  </si>
  <si>
    <t>タイヤの金属片、石、</t>
    <rPh sb="4" eb="7">
      <t>キンゾクヘン</t>
    </rPh>
    <rPh sb="8" eb="9">
      <t>イシ</t>
    </rPh>
    <phoneticPr fontId="1"/>
  </si>
  <si>
    <t>その他の異物</t>
    <rPh sb="2" eb="3">
      <t>タ</t>
    </rPh>
    <rPh sb="4" eb="6">
      <t>イブツ</t>
    </rPh>
    <phoneticPr fontId="1"/>
  </si>
  <si>
    <t>ホイール・ナット及びホイール・ボルト</t>
    <rPh sb="8" eb="9">
      <t>オヨ</t>
    </rPh>
    <phoneticPr fontId="1"/>
  </si>
  <si>
    <t>の緩み</t>
    <rPh sb="1" eb="2">
      <t>ユル</t>
    </rPh>
    <phoneticPr fontId="1"/>
  </si>
  <si>
    <t>※ホイール・ナット及びホイール・ボルト</t>
    <rPh sb="9" eb="10">
      <t>オヨ</t>
    </rPh>
    <phoneticPr fontId="1"/>
  </si>
  <si>
    <t>の破損</t>
    <rPh sb="1" eb="3">
      <t>ハソン</t>
    </rPh>
    <phoneticPr fontId="1"/>
  </si>
  <si>
    <t>ハブの亀裂、損傷及び変形</t>
    <rPh sb="3" eb="5">
      <t>キレツ</t>
    </rPh>
    <rPh sb="6" eb="8">
      <t>ソンショウ</t>
    </rPh>
    <rPh sb="8" eb="9">
      <t>オヨ</t>
    </rPh>
    <rPh sb="10" eb="12">
      <t>ヘンケイ</t>
    </rPh>
    <phoneticPr fontId="1"/>
  </si>
  <si>
    <t>車軸のアライメント</t>
    <rPh sb="0" eb="1">
      <t>シャ</t>
    </rPh>
    <rPh sb="1" eb="2">
      <t>ジク</t>
    </rPh>
    <phoneticPr fontId="1"/>
  </si>
  <si>
    <t>取付部､連結部の緩み､がた及び</t>
    <rPh sb="0" eb="2">
      <t>トリツケ</t>
    </rPh>
    <rPh sb="2" eb="3">
      <t>ブ</t>
    </rPh>
    <rPh sb="4" eb="6">
      <t>レンケツ</t>
    </rPh>
    <rPh sb="6" eb="7">
      <t>ブ</t>
    </rPh>
    <rPh sb="8" eb="9">
      <t>ユル</t>
    </rPh>
    <rPh sb="13" eb="14">
      <t>オヨ</t>
    </rPh>
    <phoneticPr fontId="1"/>
  </si>
  <si>
    <t>損傷</t>
  </si>
  <si>
    <t>Uボルトの緩み及び損傷</t>
    <rPh sb="5" eb="6">
      <t>ユル</t>
    </rPh>
    <rPh sb="7" eb="8">
      <t>オヨ</t>
    </rPh>
    <rPh sb="9" eb="11">
      <t>ソンショウ</t>
    </rPh>
    <phoneticPr fontId="1"/>
  </si>
  <si>
    <t>トルク・ロッドの連結部</t>
    <rPh sb="8" eb="10">
      <t>レンケツ</t>
    </rPh>
    <rPh sb="10" eb="11">
      <t>ブ</t>
    </rPh>
    <phoneticPr fontId="1"/>
  </si>
  <si>
    <t>のがた</t>
    <phoneticPr fontId="1"/>
  </si>
  <si>
    <t>スプリング擢動面の摩耗</t>
    <rPh sb="5" eb="6">
      <t>タク</t>
    </rPh>
    <rPh sb="6" eb="7">
      <t>ドウ</t>
    </rPh>
    <rPh sb="7" eb="8">
      <t>メン</t>
    </rPh>
    <rPh sb="9" eb="11">
      <t>マモウ</t>
    </rPh>
    <phoneticPr fontId="1"/>
  </si>
  <si>
    <t>ウォーキング・ビーム・</t>
    <phoneticPr fontId="1"/>
  </si>
  <si>
    <t>サスペンション</t>
    <phoneticPr fontId="1"/>
  </si>
  <si>
    <t>連結部のがた及び損傷</t>
    <rPh sb="0" eb="2">
      <t>レンケツ</t>
    </rPh>
    <rPh sb="2" eb="3">
      <t>ブ</t>
    </rPh>
    <rPh sb="6" eb="7">
      <t>オヨ</t>
    </rPh>
    <rPh sb="8" eb="10">
      <t>ソンショウ</t>
    </rPh>
    <phoneticPr fontId="1"/>
  </si>
  <si>
    <t>ブラケット取付け部の緩み及び</t>
    <rPh sb="5" eb="7">
      <t>トリツ</t>
    </rPh>
    <rPh sb="8" eb="9">
      <t>ブ</t>
    </rPh>
    <rPh sb="10" eb="11">
      <t>ユル</t>
    </rPh>
    <rPh sb="12" eb="13">
      <t>オヨ</t>
    </rPh>
    <phoneticPr fontId="1"/>
  </si>
  <si>
    <t>ベローズの損傷</t>
    <rPh sb="5" eb="7">
      <t>ソンショウ</t>
    </rPh>
    <phoneticPr fontId="1"/>
  </si>
  <si>
    <t>取付部、連結部の緩み並びに</t>
    <rPh sb="0" eb="2">
      <t>トリツケ</t>
    </rPh>
    <rPh sb="2" eb="3">
      <t>ブ</t>
    </rPh>
    <rPh sb="4" eb="6">
      <t>レンケツ</t>
    </rPh>
    <rPh sb="6" eb="7">
      <t>ブ</t>
    </rPh>
    <rPh sb="8" eb="9">
      <t>ユル</t>
    </rPh>
    <rPh sb="10" eb="11">
      <t>ナラ</t>
    </rPh>
    <phoneticPr fontId="1"/>
  </si>
  <si>
    <t>ｽﾌﾟﾘﾝｸﾞ・ピポットの緩み</t>
    <rPh sb="13" eb="14">
      <t>ユル</t>
    </rPh>
    <phoneticPr fontId="1"/>
  </si>
  <si>
    <t>並びに損傷</t>
  </si>
  <si>
    <t>Uボルトの緩み並びに</t>
    <rPh sb="5" eb="6">
      <t>ユル</t>
    </rPh>
    <rPh sb="7" eb="8">
      <t>ナラ</t>
    </rPh>
    <phoneticPr fontId="1"/>
  </si>
  <si>
    <t>レベリング・バルブの機能</t>
    <rPh sb="10" eb="12">
      <t>キノウ</t>
    </rPh>
    <phoneticPr fontId="1"/>
  </si>
  <si>
    <t>レベリング・バルブのロッド</t>
    <phoneticPr fontId="1"/>
  </si>
  <si>
    <t>取付部の損傷</t>
    <rPh sb="0" eb="2">
      <t>トリツケ</t>
    </rPh>
    <rPh sb="2" eb="3">
      <t>ブ</t>
    </rPh>
    <rPh sb="4" eb="6">
      <t>ソンショウ</t>
    </rPh>
    <phoneticPr fontId="1"/>
  </si>
  <si>
    <t>プロテクション・バルブの機能</t>
    <rPh sb="12" eb="14">
      <t>キノウ</t>
    </rPh>
    <phoneticPr fontId="1"/>
  </si>
  <si>
    <t>ハイト・コントロール・バルブの</t>
    <phoneticPr fontId="1"/>
  </si>
  <si>
    <t>･車軸自動昇降装置</t>
    <rPh sb="1" eb="2">
      <t>シャ</t>
    </rPh>
    <rPh sb="3" eb="5">
      <t>ジドウ</t>
    </rPh>
    <rPh sb="5" eb="7">
      <t>ショウコウ</t>
    </rPh>
    <rPh sb="7" eb="9">
      <t>ソウチ</t>
    </rPh>
    <phoneticPr fontId="1"/>
  </si>
  <si>
    <t>アーム・ゴムクッションの摩耗</t>
    <rPh sb="12" eb="14">
      <t>マモウ</t>
    </rPh>
    <phoneticPr fontId="1"/>
  </si>
  <si>
    <t>取付部及び連結部の緩み</t>
    <rPh sb="0" eb="2">
      <t>トリツケ</t>
    </rPh>
    <rPh sb="2" eb="3">
      <t>ブ</t>
    </rPh>
    <rPh sb="3" eb="4">
      <t>オヨ</t>
    </rPh>
    <rPh sb="5" eb="7">
      <t>レンケツ</t>
    </rPh>
    <rPh sb="7" eb="8">
      <t>ブ</t>
    </rPh>
    <rPh sb="9" eb="10">
      <t>ユル</t>
    </rPh>
    <phoneticPr fontId="1"/>
  </si>
  <si>
    <t>並びに損傷</t>
    <rPh sb="3" eb="5">
      <t>ソンショウ</t>
    </rPh>
    <phoneticPr fontId="1"/>
  </si>
  <si>
    <t>･電気装置</t>
    <rPh sb="1" eb="3">
      <t>デンキ</t>
    </rPh>
    <rPh sb="3" eb="5">
      <t>ソウチ</t>
    </rPh>
    <phoneticPr fontId="1"/>
  </si>
  <si>
    <t>ターミナル部の接続状況</t>
    <rPh sb="5" eb="6">
      <t>ブ</t>
    </rPh>
    <rPh sb="7" eb="9">
      <t>セツゾク</t>
    </rPh>
    <rPh sb="9" eb="11">
      <t>ジョウキョウ</t>
    </rPh>
    <phoneticPr fontId="1"/>
  </si>
  <si>
    <t>接続部の緩み及び損傷</t>
    <rPh sb="0" eb="2">
      <t>セツゾク</t>
    </rPh>
    <rPh sb="2" eb="3">
      <t>ブ</t>
    </rPh>
    <rPh sb="4" eb="5">
      <t>ユル</t>
    </rPh>
    <rPh sb="6" eb="7">
      <t>オヨ</t>
    </rPh>
    <rPh sb="8" eb="10">
      <t>ソンショウ</t>
    </rPh>
    <phoneticPr fontId="1"/>
  </si>
  <si>
    <t>･エア・コンプレッサ</t>
    <phoneticPr fontId="1"/>
  </si>
  <si>
    <t>エア・タンクの凝水</t>
    <rPh sb="7" eb="8">
      <t>ギョウ</t>
    </rPh>
    <rPh sb="8" eb="9">
      <t>スイ</t>
    </rPh>
    <phoneticPr fontId="1"/>
  </si>
  <si>
    <t>･車枠及び車体</t>
    <rPh sb="1" eb="2">
      <t>シャ</t>
    </rPh>
    <rPh sb="2" eb="3">
      <t>ワク</t>
    </rPh>
    <rPh sb="3" eb="4">
      <t>オヨ</t>
    </rPh>
    <rPh sb="5" eb="7">
      <t>シャタイ</t>
    </rPh>
    <phoneticPr fontId="1"/>
  </si>
  <si>
    <t>　　　　　　　　　　　　ｋｍ</t>
    <phoneticPr fontId="1"/>
  </si>
  <si>
    <t>　　　　　年　　　　月　　　　日</t>
    <rPh sb="5" eb="6">
      <t>ネン</t>
    </rPh>
    <rPh sb="10" eb="16">
      <t>ガッピ</t>
    </rPh>
    <phoneticPr fontId="1"/>
  </si>
  <si>
    <t>ＣＯ　</t>
    <phoneticPr fontId="1"/>
  </si>
  <si>
    <t>　　　　(アイドリング時)</t>
    <rPh sb="11" eb="12">
      <t>ジ</t>
    </rPh>
    <phoneticPr fontId="1"/>
  </si>
  <si>
    <t>該当なし</t>
  </si>
  <si>
    <t>Ｌ</t>
  </si>
  <si>
    <t>給 油</t>
  </si>
  <si>
    <t>Ｔ</t>
  </si>
  <si>
    <t>締 付</t>
  </si>
  <si>
    <t>Ｃ</t>
  </si>
  <si>
    <t>清 掃</t>
  </si>
  <si>
    <t>Ａ</t>
  </si>
  <si>
    <t>調 整</t>
  </si>
  <si>
    <t>Δ</t>
  </si>
  <si>
    <t>修 理</t>
  </si>
  <si>
    <t>〇</t>
  </si>
  <si>
    <t>分 解</t>
  </si>
  <si>
    <t>×</t>
  </si>
  <si>
    <t>交 換</t>
  </si>
  <si>
    <t>∨</t>
  </si>
  <si>
    <t>点 検</t>
  </si>
  <si>
    <t>自動車分解整備事業者の氏名又は名称、事業場の所在地及び認証番号</t>
    <rPh sb="0" eb="3">
      <t>ジドウシャ</t>
    </rPh>
    <rPh sb="3" eb="5">
      <t>ブンカイ</t>
    </rPh>
    <rPh sb="5" eb="7">
      <t>セイビ</t>
    </rPh>
    <rPh sb="7" eb="9">
      <t>ジギョウ</t>
    </rPh>
    <rPh sb="9" eb="10">
      <t>シャ</t>
    </rPh>
    <rPh sb="11" eb="13">
      <t>シメイ</t>
    </rPh>
    <rPh sb="13" eb="14">
      <t>マタ</t>
    </rPh>
    <rPh sb="15" eb="17">
      <t>メイショウ</t>
    </rPh>
    <rPh sb="18" eb="20">
      <t>ジギョウ</t>
    </rPh>
    <rPh sb="20" eb="21">
      <t>ジョウ</t>
    </rPh>
    <rPh sb="22" eb="25">
      <t>ショザイチ</t>
    </rPh>
    <rPh sb="25" eb="26">
      <t>オヨ</t>
    </rPh>
    <rPh sb="27" eb="29">
      <t>ニンショウ</t>
    </rPh>
    <rPh sb="29" eb="31">
      <t>バンゴウ</t>
    </rPh>
    <phoneticPr fontId="1"/>
  </si>
  <si>
    <t>　　区　分　及び　記　号</t>
  </si>
  <si>
    <t>(注)　(※)印の点検箇所は、自動車検査証の交付を受けた日又は前回の点検を行った日以降の走行距離が３か月当たり２，000ｋｍ以下の自動車については、行わななくてもよい。</t>
    <rPh sb="1" eb="2">
      <t>チュウ</t>
    </rPh>
    <rPh sb="7" eb="8">
      <t>シルシ</t>
    </rPh>
    <rPh sb="9" eb="11">
      <t>テンケン</t>
    </rPh>
    <rPh sb="11" eb="13">
      <t>カショ</t>
    </rPh>
    <rPh sb="15" eb="18">
      <t>ジドウシャ</t>
    </rPh>
    <rPh sb="18" eb="20">
      <t>ケンサ</t>
    </rPh>
    <rPh sb="20" eb="21">
      <t>ショウ</t>
    </rPh>
    <rPh sb="22" eb="24">
      <t>コウフ</t>
    </rPh>
    <rPh sb="25" eb="26">
      <t>ウ</t>
    </rPh>
    <rPh sb="28" eb="29">
      <t>ヒ</t>
    </rPh>
    <rPh sb="29" eb="30">
      <t>マタ</t>
    </rPh>
    <rPh sb="31" eb="33">
      <t>ゼンカイ</t>
    </rPh>
    <rPh sb="34" eb="36">
      <t>テンケン</t>
    </rPh>
    <rPh sb="37" eb="38">
      <t>オコナ</t>
    </rPh>
    <rPh sb="40" eb="41">
      <t>ヒ</t>
    </rPh>
    <rPh sb="41" eb="43">
      <t>イコウ</t>
    </rPh>
    <rPh sb="44" eb="46">
      <t>ソウコウ</t>
    </rPh>
    <rPh sb="46" eb="48">
      <t>キョリ</t>
    </rPh>
    <rPh sb="51" eb="52">
      <t>ゲツ</t>
    </rPh>
    <rPh sb="52" eb="53">
      <t>ア</t>
    </rPh>
    <rPh sb="62" eb="64">
      <t>イカ</t>
    </rPh>
    <rPh sb="65" eb="67">
      <t>ジドウ</t>
    </rPh>
    <rPh sb="67" eb="68">
      <t>シャ</t>
    </rPh>
    <rPh sb="74" eb="75">
      <t>オコナ</t>
    </rPh>
    <phoneticPr fontId="1"/>
  </si>
  <si>
    <t>エア・サスペンション</t>
    <phoneticPr fontId="1"/>
  </si>
  <si>
    <t>ブレーキ･シュー</t>
    <phoneticPr fontId="1"/>
  </si>
  <si>
    <t>ブレーキ･ドラム及び</t>
    <rPh sb="8" eb="9">
      <t>オヨ</t>
    </rPh>
    <phoneticPr fontId="1"/>
  </si>
  <si>
    <t>キング・ピンの亀裂、損傷</t>
    <rPh sb="7" eb="9">
      <t>キレツ</t>
    </rPh>
    <rPh sb="10" eb="12">
      <t>ソンショウ</t>
    </rPh>
    <phoneticPr fontId="1"/>
  </si>
  <si>
    <t>リーフ・サスペンション</t>
    <phoneticPr fontId="1"/>
  </si>
  <si>
    <t>ブレーキ･カム</t>
    <phoneticPr fontId="1"/>
  </si>
  <si>
    <t>・バルブ</t>
    <phoneticPr fontId="1"/>
  </si>
  <si>
    <t>リレー･エマージェンシ</t>
    <phoneticPr fontId="1"/>
  </si>
  <si>
    <t>ホイール・ベアリングのがた</t>
    <phoneticPr fontId="1"/>
  </si>
  <si>
    <t>リム、サイド･リング、ホイール</t>
    <phoneticPr fontId="1"/>
  </si>
  <si>
    <t>ロッドのストローク</t>
    <phoneticPr fontId="1"/>
  </si>
  <si>
    <t>ブレーキ・チャンバ</t>
    <phoneticPr fontId="1"/>
  </si>
  <si>
    <t>ホイール・ナット、ホイール・</t>
    <phoneticPr fontId="1"/>
  </si>
  <si>
    <t>エア・コンプレッサ</t>
    <phoneticPr fontId="1"/>
  </si>
  <si>
    <t>ブレーキ・ペダル</t>
    <phoneticPr fontId="1"/>
  </si>
  <si>
    <t>…１２か月</t>
    <rPh sb="4" eb="5">
      <t>ゲツ</t>
    </rPh>
    <phoneticPr fontId="1"/>
  </si>
  <si>
    <t>＋</t>
    <phoneticPr fontId="1"/>
  </si>
  <si>
    <t>初年度登録</t>
    <rPh sb="0" eb="3">
      <t>ショネンド</t>
    </rPh>
    <rPh sb="3" eb="5">
      <t>トウロク</t>
    </rPh>
    <phoneticPr fontId="1"/>
  </si>
  <si>
    <t>…　３か月</t>
    <rPh sb="4" eb="5">
      <t>ゲツ</t>
    </rPh>
    <phoneticPr fontId="1"/>
  </si>
  <si>
    <t>備考</t>
    <rPh sb="0" eb="2">
      <t>ビコウ</t>
    </rPh>
    <phoneticPr fontId="1"/>
  </si>
  <si>
    <t>車　　名</t>
    <rPh sb="0" eb="4">
      <t>シャメイ</t>
    </rPh>
    <phoneticPr fontId="1"/>
  </si>
  <si>
    <t>事業用自動車等（被牽引車）</t>
    <rPh sb="0" eb="3">
      <t>ジギョウヨウ</t>
    </rPh>
    <rPh sb="3" eb="6">
      <t>ジドウシャ</t>
    </rPh>
    <rPh sb="6" eb="7">
      <t>トウ</t>
    </rPh>
    <rPh sb="8" eb="9">
      <t>ヒ</t>
    </rPh>
    <rPh sb="9" eb="11">
      <t>ケンイン</t>
    </rPh>
    <rPh sb="11" eb="12">
      <t>シャ</t>
    </rPh>
    <phoneticPr fontId="1"/>
  </si>
  <si>
    <t>車台番号</t>
    <rPh sb="0" eb="1">
      <t>クルマ</t>
    </rPh>
    <rPh sb="1" eb="2">
      <t>ダイ</t>
    </rPh>
    <rPh sb="2" eb="4">
      <t>バンゴウ</t>
    </rPh>
    <phoneticPr fontId="1"/>
  </si>
  <si>
    <t>自動車登録番号</t>
    <rPh sb="0" eb="3">
      <t>ジドウシャ</t>
    </rPh>
    <rPh sb="3" eb="5">
      <t>トウロク</t>
    </rPh>
    <rPh sb="5" eb="7">
      <t>バンゴウ</t>
    </rPh>
    <phoneticPr fontId="1"/>
  </si>
  <si>
    <t>　　　　　　年　　　　月　　　　日</t>
    <rPh sb="6" eb="7">
      <t>ネン</t>
    </rPh>
    <rPh sb="11" eb="17">
      <t>ガッピ</t>
    </rPh>
    <phoneticPr fontId="1"/>
  </si>
  <si>
    <t>RH8</t>
    <phoneticPr fontId="1"/>
  </si>
  <si>
    <t>愛知県碧南市吹上町4丁目36番地</t>
    <rPh sb="0" eb="3">
      <t>アイチケン</t>
    </rPh>
    <rPh sb="3" eb="6">
      <t>ヘキナンシ</t>
    </rPh>
    <rPh sb="6" eb="9">
      <t>フキアゲチョウ</t>
    </rPh>
    <rPh sb="10" eb="12">
      <t>チョウメ</t>
    </rPh>
    <rPh sb="14" eb="16">
      <t>バンチ</t>
    </rPh>
    <phoneticPr fontId="1"/>
  </si>
  <si>
    <t>愛知県碧南市吹上町4丁目36番地</t>
    <rPh sb="0" eb="3">
      <t>アイチケン</t>
    </rPh>
    <rPh sb="3" eb="6">
      <t>ヘキナンシ</t>
    </rPh>
    <rPh sb="6" eb="9">
      <t>フキアゲマチ</t>
    </rPh>
    <rPh sb="10" eb="12">
      <t>チョウメ</t>
    </rPh>
    <rPh sb="14" eb="16">
      <t>バンチ</t>
    </rPh>
    <phoneticPr fontId="1"/>
  </si>
  <si>
    <t>宮城100き4410</t>
  </si>
  <si>
    <t>宮城100き6512</t>
  </si>
  <si>
    <t>横浜101あ2063</t>
  </si>
  <si>
    <t>セブン管轄</t>
    <rPh sb="3" eb="5">
      <t>カンカツ</t>
    </rPh>
    <phoneticPr fontId="17"/>
  </si>
  <si>
    <t>国[01]060544</t>
    <rPh sb="0" eb="1">
      <t>クニ</t>
    </rPh>
    <phoneticPr fontId="10"/>
  </si>
  <si>
    <t>CW55A-30805</t>
  </si>
  <si>
    <t>FS2PKJ-11185</t>
  </si>
  <si>
    <t>SH1EDX-13984</t>
  </si>
  <si>
    <t>CG4ZA-01168</t>
  </si>
  <si>
    <t>横浜100き3673</t>
  </si>
  <si>
    <t>宮城100き6409</t>
  </si>
  <si>
    <t>岐阜11い3762</t>
  </si>
  <si>
    <t>岐阜11い2168</t>
  </si>
  <si>
    <t>三河100え720</t>
  </si>
  <si>
    <t>三河100え774</t>
  </si>
  <si>
    <t>三河100え817</t>
  </si>
  <si>
    <t>滋賀100え459</t>
  </si>
  <si>
    <t>滋賀100え463</t>
  </si>
  <si>
    <t>習志野100い2897</t>
  </si>
  <si>
    <t>三河100き869</t>
  </si>
  <si>
    <t>宮城100き6410</t>
  </si>
  <si>
    <t>滋賀100か7336</t>
  </si>
  <si>
    <t>習志野100か7530</t>
  </si>
  <si>
    <t>岐阜400あ2497</t>
  </si>
  <si>
    <t>習志野100い2655</t>
  </si>
  <si>
    <t>習志野100い2663</t>
  </si>
  <si>
    <t>横浜100き3671</t>
  </si>
  <si>
    <t>岐阜400あ2493</t>
  </si>
  <si>
    <t>滋賀100え453</t>
  </si>
  <si>
    <t>三河11え2479</t>
  </si>
  <si>
    <t>三河100え988</t>
  </si>
  <si>
    <t>滋賀100え478</t>
  </si>
  <si>
    <t>滋賀100え466</t>
  </si>
  <si>
    <t>滋賀100え465</t>
  </si>
  <si>
    <t>滋賀100え507</t>
  </si>
  <si>
    <t>滋賀100え508</t>
  </si>
  <si>
    <t>滋賀100え509</t>
  </si>
  <si>
    <t>三河100え1053</t>
  </si>
  <si>
    <t>三河100え830</t>
  </si>
  <si>
    <t>最大積載量</t>
    <rPh sb="0" eb="2">
      <t>サイダイ</t>
    </rPh>
    <rPh sb="2" eb="5">
      <t>セキサイリョウ</t>
    </rPh>
    <phoneticPr fontId="10"/>
  </si>
  <si>
    <t>車両総重量</t>
    <rPh sb="0" eb="2">
      <t>シャリョウ</t>
    </rPh>
    <rPh sb="2" eb="5">
      <t>ソウジュウリョウ</t>
    </rPh>
    <phoneticPr fontId="10"/>
  </si>
  <si>
    <t>三河100い162</t>
  </si>
  <si>
    <t>岐阜100い7593</t>
  </si>
  <si>
    <t>滋賀100え460</t>
  </si>
  <si>
    <t>習志野100い</t>
  </si>
  <si>
    <t>岐阜900さ259</t>
  </si>
  <si>
    <t>宮城100き</t>
  </si>
  <si>
    <t>三河100え</t>
  </si>
  <si>
    <t>三河100か</t>
  </si>
  <si>
    <t>滋賀100あ</t>
  </si>
  <si>
    <t>滋賀100か</t>
  </si>
  <si>
    <t>三河100あ</t>
  </si>
  <si>
    <t>岐阜900さ</t>
  </si>
  <si>
    <t>宮城400あ</t>
  </si>
  <si>
    <t>習志野400た</t>
  </si>
  <si>
    <t>事業用</t>
    <rPh sb="0" eb="2">
      <t>ジギョウ</t>
    </rPh>
    <rPh sb="2" eb="3">
      <t>ヨウ</t>
    </rPh>
    <phoneticPr fontId="10"/>
  </si>
  <si>
    <t>保有</t>
    <rPh sb="0" eb="2">
      <t>ホユウ</t>
    </rPh>
    <phoneticPr fontId="10"/>
  </si>
  <si>
    <t>登録番号</t>
    <rPh sb="0" eb="2">
      <t>トウロク</t>
    </rPh>
    <rPh sb="2" eb="4">
      <t>バンゴウ</t>
    </rPh>
    <phoneticPr fontId="10"/>
  </si>
  <si>
    <t>2t000</t>
    <phoneticPr fontId="10"/>
  </si>
  <si>
    <t>5t265</t>
    <phoneticPr fontId="10"/>
  </si>
  <si>
    <t>NKR66L7428691</t>
    <phoneticPr fontId="1"/>
  </si>
  <si>
    <t xml:space="preserve">Ｎｏ </t>
    <phoneticPr fontId="10"/>
  </si>
  <si>
    <t>初度登録</t>
    <rPh sb="0" eb="2">
      <t>ショド</t>
    </rPh>
    <rPh sb="2" eb="4">
      <t>トウロク</t>
    </rPh>
    <phoneticPr fontId="10"/>
  </si>
  <si>
    <t>車台番号</t>
    <rPh sb="0" eb="1">
      <t>シャ</t>
    </rPh>
    <rPh sb="1" eb="2">
      <t>ダイ</t>
    </rPh>
    <rPh sb="2" eb="4">
      <t>バンゴウ</t>
    </rPh>
    <phoneticPr fontId="10"/>
  </si>
  <si>
    <t>種別</t>
    <rPh sb="0" eb="2">
      <t>シュベツ</t>
    </rPh>
    <phoneticPr fontId="10"/>
  </si>
  <si>
    <t>Noｘ・PM法</t>
    <rPh sb="6" eb="7">
      <t>ホウ</t>
    </rPh>
    <phoneticPr fontId="10"/>
  </si>
  <si>
    <t>PA-FK61FK</t>
    <phoneticPr fontId="1"/>
  </si>
  <si>
    <t>FK61FK-771579</t>
    <phoneticPr fontId="1"/>
  </si>
  <si>
    <t>3t400</t>
    <phoneticPr fontId="10"/>
  </si>
  <si>
    <t>7t990</t>
    <phoneticPr fontId="10"/>
  </si>
  <si>
    <t>―</t>
    <phoneticPr fontId="10"/>
  </si>
  <si>
    <t>KL-FW2PZGG</t>
    <phoneticPr fontId="10"/>
  </si>
  <si>
    <t>FW2PZG10064</t>
    <phoneticPr fontId="1"/>
  </si>
  <si>
    <t>9ｔ200</t>
    <phoneticPr fontId="10"/>
  </si>
  <si>
    <t>19ｔ990</t>
    <phoneticPr fontId="10"/>
  </si>
  <si>
    <t>KL-FN2PWGA</t>
    <phoneticPr fontId="10"/>
  </si>
  <si>
    <t>FN2PWG51164</t>
    <phoneticPr fontId="1"/>
  </si>
  <si>
    <t>10ｔ000</t>
    <phoneticPr fontId="10"/>
  </si>
  <si>
    <t>19ｔ970</t>
    <phoneticPr fontId="10"/>
  </si>
  <si>
    <t>KL-FT50JVX</t>
    <phoneticPr fontId="10"/>
  </si>
  <si>
    <t>FT50JVX530167</t>
    <phoneticPr fontId="1"/>
  </si>
  <si>
    <t>9ｔ700</t>
    <phoneticPr fontId="10"/>
  </si>
  <si>
    <t>19ｔ950</t>
    <phoneticPr fontId="10"/>
  </si>
  <si>
    <t>FN2PWG51163</t>
    <phoneticPr fontId="1"/>
  </si>
  <si>
    <t>FN2PWG11230</t>
    <phoneticPr fontId="1"/>
  </si>
  <si>
    <t>10ｔ200</t>
    <phoneticPr fontId="10"/>
  </si>
  <si>
    <t>19ｔ940</t>
    <phoneticPr fontId="10"/>
  </si>
  <si>
    <t>KS-FN2PWJA</t>
    <phoneticPr fontId="1"/>
  </si>
  <si>
    <t>FN2PWJ-12303</t>
    <phoneticPr fontId="1"/>
  </si>
  <si>
    <t>NT35D017</t>
    <phoneticPr fontId="1"/>
  </si>
  <si>
    <t>35t000</t>
    <phoneticPr fontId="10"/>
  </si>
  <si>
    <t>47ｔ460</t>
    <phoneticPr fontId="10"/>
  </si>
  <si>
    <t>002,004,005,056</t>
    <phoneticPr fontId="1"/>
  </si>
  <si>
    <t>三河100き1380</t>
    <rPh sb="0" eb="2">
      <t>ミカワ</t>
    </rPh>
    <phoneticPr fontId="10"/>
  </si>
  <si>
    <t>平成13年1月</t>
    <rPh sb="0" eb="2">
      <t>ヘイセイ</t>
    </rPh>
    <rPh sb="4" eb="5">
      <t>ネン</t>
    </rPh>
    <rPh sb="6" eb="7">
      <t>ガツ</t>
    </rPh>
    <phoneticPr fontId="1"/>
  </si>
  <si>
    <t>KL-CG48ZWX</t>
    <phoneticPr fontId="10"/>
  </si>
  <si>
    <t>ニッサンディーゼル</t>
    <phoneticPr fontId="10"/>
  </si>
  <si>
    <t>CG48ZW00162</t>
    <phoneticPr fontId="10"/>
  </si>
  <si>
    <t>14ｔ000</t>
    <phoneticPr fontId="10"/>
  </si>
  <si>
    <t>24ｔ990</t>
    <phoneticPr fontId="10"/>
  </si>
  <si>
    <t>三河100き1395</t>
    <rPh sb="0" eb="2">
      <t>ミカワ</t>
    </rPh>
    <phoneticPr fontId="10"/>
  </si>
  <si>
    <t>平成19年9月</t>
    <rPh sb="0" eb="2">
      <t>ヘイセイ</t>
    </rPh>
    <rPh sb="4" eb="5">
      <t>ネン</t>
    </rPh>
    <rPh sb="6" eb="7">
      <t>ガツ</t>
    </rPh>
    <phoneticPr fontId="10"/>
  </si>
  <si>
    <t>PKG-GK4XAB</t>
    <phoneticPr fontId="10"/>
  </si>
  <si>
    <t>GK4XAB-21080</t>
    <phoneticPr fontId="10"/>
  </si>
  <si>
    <t>38ｔ290
［11t500］</t>
    <phoneticPr fontId="10"/>
  </si>
  <si>
    <t>45ｔ480
［18t690］</t>
    <phoneticPr fontId="10"/>
  </si>
  <si>
    <t>005,098</t>
    <phoneticPr fontId="10"/>
  </si>
  <si>
    <t>P339YG</t>
    <phoneticPr fontId="1"/>
  </si>
  <si>
    <t>トレールモービル</t>
    <phoneticPr fontId="1"/>
  </si>
  <si>
    <t>26t000</t>
    <phoneticPr fontId="10"/>
  </si>
  <si>
    <t>35ｔ740</t>
    <phoneticPr fontId="10"/>
  </si>
  <si>
    <t>004</t>
    <phoneticPr fontId="1"/>
  </si>
  <si>
    <t>三河100か7132</t>
    <phoneticPr fontId="10"/>
  </si>
  <si>
    <t>KL-CK482BAT</t>
    <phoneticPr fontId="10"/>
  </si>
  <si>
    <t>CK482B-33621</t>
    <phoneticPr fontId="1"/>
  </si>
  <si>
    <t>38ｔ800
［11t500］</t>
    <phoneticPr fontId="10"/>
  </si>
  <si>
    <t>45ｔ920
［18t620］</t>
    <phoneticPr fontId="10"/>
  </si>
  <si>
    <t>005,098</t>
    <phoneticPr fontId="1"/>
  </si>
  <si>
    <t>KL-FW2PBHG</t>
    <phoneticPr fontId="10"/>
  </si>
  <si>
    <t>FW2PBH10018</t>
    <phoneticPr fontId="1"/>
  </si>
  <si>
    <t>11ｔ600</t>
    <phoneticPr fontId="10"/>
  </si>
  <si>
    <t>23ｔ450</t>
    <phoneticPr fontId="10"/>
  </si>
  <si>
    <t>ADG-GW4XLG</t>
    <phoneticPr fontId="10"/>
  </si>
  <si>
    <t>GW4XLG-20352</t>
    <phoneticPr fontId="1"/>
  </si>
  <si>
    <t>50t290
［20t000］</t>
    <phoneticPr fontId="10"/>
  </si>
  <si>
    <t>60t940
［30t650］</t>
    <phoneticPr fontId="10"/>
  </si>
  <si>
    <t>004,005,056</t>
    <phoneticPr fontId="1"/>
  </si>
  <si>
    <t>三河100き1634</t>
    <rPh sb="0" eb="2">
      <t>ミカワ</t>
    </rPh>
    <phoneticPr fontId="10"/>
  </si>
  <si>
    <t>平成19年6月</t>
    <rPh sb="4" eb="5">
      <t>ネン</t>
    </rPh>
    <rPh sb="6" eb="7">
      <t>ガツ</t>
    </rPh>
    <phoneticPr fontId="10"/>
  </si>
  <si>
    <t>BKG-FW1EZYG</t>
    <phoneticPr fontId="10"/>
  </si>
  <si>
    <t>12ｔ400</t>
    <phoneticPr fontId="10"/>
  </si>
  <si>
    <t>25ｔ000</t>
    <phoneticPr fontId="10"/>
  </si>
  <si>
    <t>適合</t>
    <rPh sb="0" eb="2">
      <t>テキゴウ</t>
    </rPh>
    <phoneticPr fontId="10"/>
  </si>
  <si>
    <t>三河100き1737</t>
    <rPh sb="0" eb="2">
      <t>ミカワ</t>
    </rPh>
    <phoneticPr fontId="10"/>
  </si>
  <si>
    <t>平成20年11月</t>
    <rPh sb="0" eb="2">
      <t>ヘイセイ</t>
    </rPh>
    <rPh sb="4" eb="5">
      <t>ネン</t>
    </rPh>
    <rPh sb="7" eb="8">
      <t>ガツ</t>
    </rPh>
    <phoneticPr fontId="10"/>
  </si>
  <si>
    <t>ADG-GK4XAB</t>
    <phoneticPr fontId="10"/>
  </si>
  <si>
    <t>GK4XAB-31394</t>
    <phoneticPr fontId="10"/>
  </si>
  <si>
    <t>38ｔ620
［11ｔ500］</t>
    <phoneticPr fontId="10"/>
  </si>
  <si>
    <t>45ｔ880
［18ｔ750］</t>
    <phoneticPr fontId="10"/>
  </si>
  <si>
    <t>三河100え1147</t>
    <rPh sb="0" eb="2">
      <t>ミカワ</t>
    </rPh>
    <phoneticPr fontId="17"/>
  </si>
  <si>
    <t>平成17年5月</t>
    <rPh sb="0" eb="2">
      <t>ヘイセイ</t>
    </rPh>
    <rPh sb="4" eb="5">
      <t>ネン</t>
    </rPh>
    <rPh sb="6" eb="7">
      <t>ガツ</t>
    </rPh>
    <phoneticPr fontId="10"/>
  </si>
  <si>
    <t>DFPFH341A-20020</t>
    <phoneticPr fontId="10"/>
  </si>
  <si>
    <t>フルハーフ</t>
    <phoneticPr fontId="10"/>
  </si>
  <si>
    <t>DFPFH341A</t>
    <phoneticPr fontId="10"/>
  </si>
  <si>
    <t>28ｔ000</t>
    <phoneticPr fontId="10"/>
  </si>
  <si>
    <t>35ｔ440</t>
    <phoneticPr fontId="10"/>
  </si>
  <si>
    <t>三河100え1148</t>
    <rPh sb="0" eb="2">
      <t>ミカワ</t>
    </rPh>
    <phoneticPr fontId="17"/>
  </si>
  <si>
    <t>平成17年12月</t>
    <rPh sb="0" eb="2">
      <t>ヘイセイ</t>
    </rPh>
    <rPh sb="4" eb="5">
      <t>ネン</t>
    </rPh>
    <rPh sb="7" eb="8">
      <t>ガツ</t>
    </rPh>
    <phoneticPr fontId="10"/>
  </si>
  <si>
    <t>DFPFH341A-20055</t>
    <phoneticPr fontId="10"/>
  </si>
  <si>
    <t>35ｔ270</t>
    <phoneticPr fontId="10"/>
  </si>
  <si>
    <t>三河100き1806</t>
    <rPh sb="0" eb="2">
      <t>ミカワ</t>
    </rPh>
    <phoneticPr fontId="10"/>
  </si>
  <si>
    <t>GK4XAB-31152</t>
    <phoneticPr fontId="1"/>
  </si>
  <si>
    <t>38ｔ520
［11t500］</t>
    <phoneticPr fontId="10"/>
  </si>
  <si>
    <t>45ｔ740
［18t720］</t>
    <phoneticPr fontId="10"/>
  </si>
  <si>
    <t>三河100き1807</t>
    <rPh sb="0" eb="2">
      <t>ミカワ</t>
    </rPh>
    <phoneticPr fontId="10"/>
  </si>
  <si>
    <t>KL-CD48L</t>
    <phoneticPr fontId="10"/>
  </si>
  <si>
    <t>CD48L30537</t>
    <phoneticPr fontId="1"/>
  </si>
  <si>
    <t>13ｔ800</t>
    <phoneticPr fontId="10"/>
  </si>
  <si>
    <t>三河100き1827</t>
    <rPh sb="0" eb="2">
      <t>ミカワ</t>
    </rPh>
    <phoneticPr fontId="10"/>
  </si>
  <si>
    <t>平成26年7月</t>
    <rPh sb="0" eb="2">
      <t>ヘイセイ</t>
    </rPh>
    <rPh sb="4" eb="5">
      <t>ネン</t>
    </rPh>
    <rPh sb="6" eb="7">
      <t>ガツ</t>
    </rPh>
    <phoneticPr fontId="1"/>
  </si>
  <si>
    <t>QDG-FV50VJR</t>
    <phoneticPr fontId="1"/>
  </si>
  <si>
    <t>FV50VJ-530750</t>
    <phoneticPr fontId="1"/>
  </si>
  <si>
    <t>50ｔ080
[20ｔ000]</t>
    <phoneticPr fontId="10"/>
  </si>
  <si>
    <t>60ｔ940
[30ｔ860]</t>
    <phoneticPr fontId="10"/>
  </si>
  <si>
    <t>三河100え1156</t>
    <rPh sb="0" eb="2">
      <t>ミカワ</t>
    </rPh>
    <phoneticPr fontId="10"/>
  </si>
  <si>
    <t>ＰＦＢ34112</t>
    <phoneticPr fontId="10"/>
  </si>
  <si>
    <t>トレクス</t>
    <phoneticPr fontId="10"/>
  </si>
  <si>
    <t>ＰＦＢ34112-0151</t>
    <phoneticPr fontId="10"/>
  </si>
  <si>
    <t>普通</t>
    <rPh sb="0" eb="2">
      <t>フツウ</t>
    </rPh>
    <phoneticPr fontId="10"/>
  </si>
  <si>
    <t>28ｔ100</t>
    <phoneticPr fontId="10"/>
  </si>
  <si>
    <t>35ｔ950</t>
    <phoneticPr fontId="10"/>
  </si>
  <si>
    <t>004</t>
    <phoneticPr fontId="10"/>
  </si>
  <si>
    <t>YFS2206</t>
    <phoneticPr fontId="1"/>
  </si>
  <si>
    <t>ユソーキ</t>
    <phoneticPr fontId="1"/>
  </si>
  <si>
    <t>YFS2206-0112</t>
    <phoneticPr fontId="1"/>
  </si>
  <si>
    <t>20ｔ100</t>
    <phoneticPr fontId="10"/>
  </si>
  <si>
    <t>27ｔ960</t>
    <phoneticPr fontId="10"/>
  </si>
  <si>
    <t>―</t>
    <phoneticPr fontId="10"/>
  </si>
  <si>
    <t>DFPFH341A</t>
    <phoneticPr fontId="1"/>
  </si>
  <si>
    <t>フルハーフ</t>
    <phoneticPr fontId="1"/>
  </si>
  <si>
    <t>DFPFH341A-20296</t>
    <phoneticPr fontId="1"/>
  </si>
  <si>
    <t>28t000</t>
    <phoneticPr fontId="10"/>
  </si>
  <si>
    <t>35ｔ830</t>
    <phoneticPr fontId="10"/>
  </si>
  <si>
    <t>004</t>
    <phoneticPr fontId="1"/>
  </si>
  <si>
    <t>DFPFH341A-20297</t>
    <phoneticPr fontId="1"/>
  </si>
  <si>
    <t>NT28F003</t>
    <phoneticPr fontId="1"/>
  </si>
  <si>
    <t>28t000</t>
    <phoneticPr fontId="10"/>
  </si>
  <si>
    <t>35ｔ870</t>
    <phoneticPr fontId="10"/>
  </si>
  <si>
    <t>NT28F005</t>
    <phoneticPr fontId="1"/>
  </si>
  <si>
    <t>28ｔ200</t>
    <phoneticPr fontId="10"/>
  </si>
  <si>
    <t>35ｔ970</t>
    <phoneticPr fontId="10"/>
  </si>
  <si>
    <t>35ｔ960</t>
    <phoneticPr fontId="10"/>
  </si>
  <si>
    <t>GK4XAB-30622</t>
    <phoneticPr fontId="1"/>
  </si>
  <si>
    <t>38ｔ560
［11t500］</t>
    <phoneticPr fontId="10"/>
  </si>
  <si>
    <t>45ｔ840
［18t780］</t>
    <phoneticPr fontId="10"/>
  </si>
  <si>
    <t>GK4XAB-31393</t>
    <phoneticPr fontId="1"/>
  </si>
  <si>
    <t>38ｔ620
［11t500］</t>
    <phoneticPr fontId="10"/>
  </si>
  <si>
    <t>45ｔ880
［18t760］</t>
    <phoneticPr fontId="10"/>
  </si>
  <si>
    <t>QKG-FS54VZ</t>
    <phoneticPr fontId="1"/>
  </si>
  <si>
    <t>FS54VZ-520188</t>
    <phoneticPr fontId="1"/>
  </si>
  <si>
    <t>BDG-MK37D</t>
    <phoneticPr fontId="10"/>
  </si>
  <si>
    <t>MK37D-15115</t>
    <phoneticPr fontId="1"/>
  </si>
  <si>
    <t>3ｔ000</t>
    <phoneticPr fontId="10"/>
  </si>
  <si>
    <t>7ｔ990</t>
    <phoneticPr fontId="10"/>
  </si>
  <si>
    <t>滋賀100か7633</t>
    <rPh sb="0" eb="2">
      <t>シガ</t>
    </rPh>
    <phoneticPr fontId="10"/>
  </si>
  <si>
    <t>KL-FP54JDR</t>
    <phoneticPr fontId="1"/>
  </si>
  <si>
    <t>FP54JD520752</t>
    <phoneticPr fontId="1"/>
  </si>
  <si>
    <t>33t220
［9t500］</t>
    <phoneticPr fontId="10"/>
  </si>
  <si>
    <t>39t900
［16t180］</t>
    <phoneticPr fontId="10"/>
  </si>
  <si>
    <t>滋賀100い221</t>
    <rPh sb="0" eb="2">
      <t>シガ</t>
    </rPh>
    <phoneticPr fontId="10"/>
  </si>
  <si>
    <t>ADG-FD7JLWA</t>
    <phoneticPr fontId="10"/>
  </si>
  <si>
    <t>FD7JLW-11478</t>
    <phoneticPr fontId="1"/>
  </si>
  <si>
    <t>2ｔ400</t>
    <phoneticPr fontId="10"/>
  </si>
  <si>
    <t>滋賀100い291</t>
    <rPh sb="0" eb="2">
      <t>シガ</t>
    </rPh>
    <phoneticPr fontId="10"/>
  </si>
  <si>
    <t>PA-FK61R</t>
    <phoneticPr fontId="1"/>
  </si>
  <si>
    <t>FK61R-700053</t>
    <phoneticPr fontId="1"/>
  </si>
  <si>
    <t>3t000</t>
    <phoneticPr fontId="10"/>
  </si>
  <si>
    <t>滋賀100か8096</t>
    <rPh sb="0" eb="2">
      <t>シガ</t>
    </rPh>
    <phoneticPr fontId="10"/>
  </si>
  <si>
    <t>GK4XAB-01757</t>
    <phoneticPr fontId="10"/>
  </si>
  <si>
    <t>38ｔ340
［11ｔ500］</t>
    <phoneticPr fontId="10"/>
  </si>
  <si>
    <t>45ｔ680
［18ｔ840］</t>
    <phoneticPr fontId="10"/>
  </si>
  <si>
    <t>ユソーキ</t>
    <phoneticPr fontId="1"/>
  </si>
  <si>
    <t>21ｔ600</t>
    <phoneticPr fontId="10"/>
  </si>
  <si>
    <t>27ｔ920</t>
    <phoneticPr fontId="10"/>
  </si>
  <si>
    <t>KC-CYZ82V2</t>
    <phoneticPr fontId="10"/>
  </si>
  <si>
    <t>いすゞ</t>
    <phoneticPr fontId="10"/>
  </si>
  <si>
    <t>CYZ82V23000010</t>
    <phoneticPr fontId="1"/>
  </si>
  <si>
    <t>14ｔ400</t>
    <phoneticPr fontId="10"/>
  </si>
  <si>
    <t>24ｔ990</t>
    <phoneticPr fontId="10"/>
  </si>
  <si>
    <t>CBF-VFY11</t>
    <phoneticPr fontId="10"/>
  </si>
  <si>
    <t>ニッサン</t>
    <phoneticPr fontId="10"/>
  </si>
  <si>
    <t>VFY11-715250</t>
    <phoneticPr fontId="1"/>
  </si>
  <si>
    <t>0ｔ400
[0t250]</t>
    <phoneticPr fontId="10"/>
  </si>
  <si>
    <t>1ｔ630
[1t645]</t>
    <phoneticPr fontId="10"/>
  </si>
  <si>
    <t>UB-NCP50V</t>
    <phoneticPr fontId="10"/>
  </si>
  <si>
    <t>トヨタ</t>
    <phoneticPr fontId="10"/>
  </si>
  <si>
    <t>NCP50-0021414</t>
    <phoneticPr fontId="1"/>
  </si>
  <si>
    <t>1ｔ550
[1t565]</t>
    <phoneticPr fontId="10"/>
  </si>
  <si>
    <t>042</t>
    <phoneticPr fontId="1"/>
  </si>
  <si>
    <t>P-CXZ19T</t>
    <phoneticPr fontId="10"/>
  </si>
  <si>
    <t>CXZ19T-2016124</t>
    <phoneticPr fontId="1"/>
  </si>
  <si>
    <t>6ｔ000</t>
    <phoneticPr fontId="10"/>
  </si>
  <si>
    <t>19ｔ775</t>
    <phoneticPr fontId="10"/>
  </si>
  <si>
    <t>KK-FD1JLDA</t>
    <phoneticPr fontId="10"/>
  </si>
  <si>
    <t>FD1JLD16438</t>
    <phoneticPr fontId="1"/>
  </si>
  <si>
    <t>3ｔ750</t>
    <phoneticPr fontId="10"/>
  </si>
  <si>
    <t>7ｔ980</t>
    <phoneticPr fontId="10"/>
  </si>
  <si>
    <t>KK-NKR66LAV</t>
    <phoneticPr fontId="1"/>
  </si>
  <si>
    <t>いすゞ</t>
    <phoneticPr fontId="1"/>
  </si>
  <si>
    <t>NKR66L7431311</t>
    <phoneticPr fontId="1"/>
  </si>
  <si>
    <t>KC-FE567EV</t>
    <phoneticPr fontId="1"/>
  </si>
  <si>
    <t>FE567EV531414</t>
    <phoneticPr fontId="1"/>
  </si>
  <si>
    <t>3t000</t>
    <phoneticPr fontId="10"/>
  </si>
  <si>
    <t>6t615</t>
    <phoneticPr fontId="10"/>
  </si>
  <si>
    <t>習志野100か7368</t>
    <phoneticPr fontId="10"/>
  </si>
  <si>
    <t>ADG-GK4XAB</t>
    <phoneticPr fontId="10"/>
  </si>
  <si>
    <t>ニッサンディーゼル</t>
    <phoneticPr fontId="10"/>
  </si>
  <si>
    <t>GK4XAB-31331</t>
    <phoneticPr fontId="1"/>
  </si>
  <si>
    <t>38t600
［11t500］</t>
    <phoneticPr fontId="10"/>
  </si>
  <si>
    <t>45t960
［18t860］</t>
    <phoneticPr fontId="10"/>
  </si>
  <si>
    <t>005,098</t>
    <phoneticPr fontId="1"/>
  </si>
  <si>
    <t>習志野100い3817</t>
    <phoneticPr fontId="10"/>
  </si>
  <si>
    <t>KK-FE53EEV</t>
    <phoneticPr fontId="1"/>
  </si>
  <si>
    <t>FE53EEV562049</t>
    <phoneticPr fontId="1"/>
  </si>
  <si>
    <t>5t045</t>
    <phoneticPr fontId="10"/>
  </si>
  <si>
    <t>習志野100か7466</t>
    <phoneticPr fontId="10"/>
  </si>
  <si>
    <t>BDG-FP54JDR</t>
    <phoneticPr fontId="10"/>
  </si>
  <si>
    <t>ＦＰ54ＪＤ-550835</t>
    <phoneticPr fontId="1"/>
  </si>
  <si>
    <t>38ｔ710
［11ｔ500］</t>
    <phoneticPr fontId="10"/>
  </si>
  <si>
    <t>45ｔ960
［18ｔ750］</t>
    <phoneticPr fontId="10"/>
  </si>
  <si>
    <t>習志野100か7525</t>
    <rPh sb="0" eb="3">
      <t>ナラシノ</t>
    </rPh>
    <phoneticPr fontId="10"/>
  </si>
  <si>
    <t>平成19年8月</t>
    <rPh sb="0" eb="2">
      <t>ヘイセイ</t>
    </rPh>
    <rPh sb="4" eb="5">
      <t>ネン</t>
    </rPh>
    <rPh sb="6" eb="7">
      <t>ガツ</t>
    </rPh>
    <phoneticPr fontId="10"/>
  </si>
  <si>
    <t>BDG-FR1EXYG</t>
    <phoneticPr fontId="10"/>
  </si>
  <si>
    <t>FR1EXY-12807</t>
    <phoneticPr fontId="10"/>
  </si>
  <si>
    <t>14ｔ300</t>
    <phoneticPr fontId="10"/>
  </si>
  <si>
    <t>24ｔ910</t>
    <phoneticPr fontId="10"/>
  </si>
  <si>
    <t>習志野100か7529</t>
    <rPh sb="0" eb="3">
      <t>ナラシノ</t>
    </rPh>
    <phoneticPr fontId="10"/>
  </si>
  <si>
    <t>平成16年10月</t>
    <rPh sb="0" eb="2">
      <t>ヘイセイ</t>
    </rPh>
    <rPh sb="4" eb="5">
      <t>ネン</t>
    </rPh>
    <rPh sb="7" eb="8">
      <t>ガツ</t>
    </rPh>
    <phoneticPr fontId="10"/>
  </si>
  <si>
    <t>KS-FE7JLFA</t>
    <phoneticPr fontId="10"/>
  </si>
  <si>
    <t>FE7JLF-10061</t>
    <phoneticPr fontId="10"/>
  </si>
  <si>
    <t>7ｔ700</t>
    <phoneticPr fontId="10"/>
  </si>
  <si>
    <t>13ｔ780</t>
    <phoneticPr fontId="10"/>
  </si>
  <si>
    <t>平成16年3月</t>
    <rPh sb="0" eb="2">
      <t>ヘイセイ</t>
    </rPh>
    <rPh sb="4" eb="5">
      <t>ネン</t>
    </rPh>
    <rPh sb="6" eb="7">
      <t>ガツ</t>
    </rPh>
    <phoneticPr fontId="10"/>
  </si>
  <si>
    <t>KL-FY54JTY</t>
    <phoneticPr fontId="10"/>
  </si>
  <si>
    <t>FY54JTY-530188</t>
    <phoneticPr fontId="10"/>
  </si>
  <si>
    <t>13ｔ600</t>
    <phoneticPr fontId="10"/>
  </si>
  <si>
    <t>23ｔ210</t>
    <phoneticPr fontId="10"/>
  </si>
  <si>
    <t>習志野100か7605</t>
    <phoneticPr fontId="10"/>
  </si>
  <si>
    <t>平成22年3月</t>
    <phoneticPr fontId="10"/>
  </si>
  <si>
    <t>PKG-GK4XAB</t>
    <phoneticPr fontId="10"/>
  </si>
  <si>
    <t>UDトラックス</t>
    <phoneticPr fontId="10"/>
  </si>
  <si>
    <t>GK4XAB-31947</t>
    <phoneticPr fontId="10"/>
  </si>
  <si>
    <t>普通</t>
    <phoneticPr fontId="10"/>
  </si>
  <si>
    <t>38t770
［11t500］</t>
    <phoneticPr fontId="10"/>
  </si>
  <si>
    <t>45t980
［18t710］</t>
    <phoneticPr fontId="10"/>
  </si>
  <si>
    <t>適合</t>
    <phoneticPr fontId="10"/>
  </si>
  <si>
    <t>005,098</t>
    <phoneticPr fontId="10"/>
  </si>
  <si>
    <t>習志野100か7751</t>
    <phoneticPr fontId="10"/>
  </si>
  <si>
    <t>ADG-CG4ZA</t>
    <phoneticPr fontId="1"/>
  </si>
  <si>
    <t>ニッサンディーゼル</t>
    <phoneticPr fontId="1"/>
  </si>
  <si>
    <t>CG4ZA-01065</t>
    <phoneticPr fontId="1"/>
  </si>
  <si>
    <t>14t300</t>
    <phoneticPr fontId="10"/>
  </si>
  <si>
    <t>宮城100い3336</t>
    <phoneticPr fontId="10"/>
  </si>
  <si>
    <t>KK-MK26A</t>
    <phoneticPr fontId="1"/>
  </si>
  <si>
    <t>MK26A00924</t>
    <phoneticPr fontId="1"/>
  </si>
  <si>
    <t>2t500</t>
    <phoneticPr fontId="10"/>
  </si>
  <si>
    <t>7t990</t>
    <phoneticPr fontId="10"/>
  </si>
  <si>
    <t>PJ-FS54JZ</t>
    <phoneticPr fontId="1"/>
  </si>
  <si>
    <t>FS54JZ-542354</t>
    <phoneticPr fontId="1"/>
  </si>
  <si>
    <t>宮城100き5370</t>
    <phoneticPr fontId="10"/>
  </si>
  <si>
    <t>ADG-GK4XAB</t>
    <phoneticPr fontId="1"/>
  </si>
  <si>
    <t>GK4XAB-00562</t>
    <phoneticPr fontId="1"/>
  </si>
  <si>
    <t>38t390
[11t500]</t>
    <phoneticPr fontId="10"/>
  </si>
  <si>
    <t>45t720
[18t830]</t>
    <phoneticPr fontId="10"/>
  </si>
  <si>
    <t>宮城100け184</t>
    <phoneticPr fontId="10"/>
  </si>
  <si>
    <t>平成22年７月</t>
    <phoneticPr fontId="10"/>
  </si>
  <si>
    <t>三菱</t>
    <phoneticPr fontId="10"/>
  </si>
  <si>
    <t>FP54JD-570166</t>
    <phoneticPr fontId="10"/>
  </si>
  <si>
    <t>38ｔ500
[11t500]</t>
    <phoneticPr fontId="10"/>
  </si>
  <si>
    <t>45t740
[18t740]</t>
    <phoneticPr fontId="10"/>
  </si>
  <si>
    <t>宮城100き5885</t>
    <phoneticPr fontId="10"/>
  </si>
  <si>
    <t>GK4XAB-30624</t>
    <phoneticPr fontId="1"/>
  </si>
  <si>
    <t>宮城130あ507</t>
    <phoneticPr fontId="10"/>
  </si>
  <si>
    <t>平成20年5月</t>
    <rPh sb="0" eb="2">
      <t>ヘイセイ</t>
    </rPh>
    <rPh sb="4" eb="5">
      <t>ネン</t>
    </rPh>
    <rPh sb="6" eb="7">
      <t>ガツ</t>
    </rPh>
    <phoneticPr fontId="1"/>
  </si>
  <si>
    <t>BDG-FP54JDR</t>
    <phoneticPr fontId="10"/>
  </si>
  <si>
    <t>ＦＰ54ＪＤ-550591</t>
    <phoneticPr fontId="1"/>
  </si>
  <si>
    <t>38t760
［11t500］</t>
    <phoneticPr fontId="10"/>
  </si>
  <si>
    <t>45t960
［18t700］</t>
    <phoneticPr fontId="10"/>
  </si>
  <si>
    <t>宮城100き6363</t>
    <phoneticPr fontId="10"/>
  </si>
  <si>
    <t>平成18年1月</t>
    <rPh sb="0" eb="2">
      <t>ヘイセイ</t>
    </rPh>
    <phoneticPr fontId="10"/>
  </si>
  <si>
    <t>PJ-FV50JK</t>
    <phoneticPr fontId="10"/>
  </si>
  <si>
    <t>FV50JX-540254</t>
    <phoneticPr fontId="10"/>
  </si>
  <si>
    <t>9ｔ400</t>
    <phoneticPr fontId="10"/>
  </si>
  <si>
    <t>宮城　営5331</t>
    <rPh sb="0" eb="2">
      <t>ミヤギ</t>
    </rPh>
    <rPh sb="3" eb="4">
      <t>エイ</t>
    </rPh>
    <phoneticPr fontId="10"/>
  </si>
  <si>
    <t>平成17年3月</t>
  </si>
  <si>
    <t>KL-CW55A</t>
  </si>
  <si>
    <t>9ｔ100</t>
  </si>
  <si>
    <t>19ｔ950</t>
  </si>
  <si>
    <t>宮城　営5367</t>
  </si>
  <si>
    <t>宮城100き6410</t>
    <phoneticPr fontId="10"/>
  </si>
  <si>
    <t>平成19年3月</t>
  </si>
  <si>
    <t>PK-FS2PKJA</t>
  </si>
  <si>
    <t>日野</t>
  </si>
  <si>
    <t>9ｔ700</t>
  </si>
  <si>
    <t>宮城　営5368</t>
  </si>
  <si>
    <t>FS54VZ-520189</t>
    <phoneticPr fontId="1"/>
  </si>
  <si>
    <t>宮城130あ299</t>
    <phoneticPr fontId="10"/>
  </si>
  <si>
    <t>TD251-51</t>
    <phoneticPr fontId="1"/>
  </si>
  <si>
    <t>25t000</t>
    <phoneticPr fontId="10"/>
  </si>
  <si>
    <t>35ｔ470</t>
    <phoneticPr fontId="10"/>
  </si>
  <si>
    <t>002,004,005</t>
    <phoneticPr fontId="1"/>
  </si>
  <si>
    <t>宮城130き29</t>
    <phoneticPr fontId="10"/>
  </si>
  <si>
    <t>FV50VJ-520093</t>
    <phoneticPr fontId="1"/>
  </si>
  <si>
    <t>50t250
［16t000］</t>
    <phoneticPr fontId="10"/>
  </si>
  <si>
    <t>60t940
［26t690］</t>
    <phoneticPr fontId="10"/>
  </si>
  <si>
    <t>横浜100き2852</t>
    <rPh sb="0" eb="2">
      <t>ヨコハマ</t>
    </rPh>
    <phoneticPr fontId="10"/>
  </si>
  <si>
    <t>KL-FS55JVZ</t>
    <phoneticPr fontId="10"/>
  </si>
  <si>
    <t>FS55JVZ520187</t>
    <phoneticPr fontId="1"/>
  </si>
  <si>
    <t>13ｔ100</t>
    <phoneticPr fontId="10"/>
  </si>
  <si>
    <t>24ｔ910</t>
    <phoneticPr fontId="10"/>
  </si>
  <si>
    <t>横浜100き2853</t>
    <rPh sb="0" eb="2">
      <t>ヨコハマ</t>
    </rPh>
    <phoneticPr fontId="10"/>
  </si>
  <si>
    <t>ADG-CG4ZA</t>
    <phoneticPr fontId="10"/>
  </si>
  <si>
    <t>CG4ZA-01755</t>
    <phoneticPr fontId="1"/>
  </si>
  <si>
    <t>13ｔ600</t>
    <phoneticPr fontId="10"/>
  </si>
  <si>
    <t>横浜100き2855</t>
    <rPh sb="0" eb="2">
      <t>ヨコハマ</t>
    </rPh>
    <phoneticPr fontId="10"/>
  </si>
  <si>
    <t>PJ-FS54JZ</t>
    <phoneticPr fontId="1"/>
  </si>
  <si>
    <t>FS54JZ-542078</t>
    <phoneticPr fontId="1"/>
  </si>
  <si>
    <t>12ｔ800</t>
    <phoneticPr fontId="10"/>
  </si>
  <si>
    <t>24ｔ980</t>
    <phoneticPr fontId="10"/>
  </si>
  <si>
    <t>横浜100か4488</t>
    <phoneticPr fontId="10"/>
  </si>
  <si>
    <t>平成15年5月</t>
    <phoneticPr fontId="10"/>
  </si>
  <si>
    <t>KL-CK552BHT</t>
    <phoneticPr fontId="10"/>
  </si>
  <si>
    <t>CK552B00809</t>
    <phoneticPr fontId="10"/>
  </si>
  <si>
    <t>普通</t>
    <phoneticPr fontId="10"/>
  </si>
  <si>
    <t>33t010
［9t500］</t>
    <phoneticPr fontId="10"/>
  </si>
  <si>
    <t>39t920
［16t410］</t>
    <phoneticPr fontId="10"/>
  </si>
  <si>
    <t>適合</t>
    <phoneticPr fontId="10"/>
  </si>
  <si>
    <t>横浜100き759</t>
    <phoneticPr fontId="10"/>
  </si>
  <si>
    <t>平成15年9月</t>
    <rPh sb="6" eb="7">
      <t>ガツ</t>
    </rPh>
    <phoneticPr fontId="10"/>
  </si>
  <si>
    <t>CK552B30082</t>
    <phoneticPr fontId="10"/>
  </si>
  <si>
    <t>32ｔ690
[9t500]</t>
    <phoneticPr fontId="10"/>
  </si>
  <si>
    <t>39t520
[16t330]</t>
    <phoneticPr fontId="10"/>
  </si>
  <si>
    <t>横浜101あ1406</t>
    <rPh sb="0" eb="2">
      <t>ヨコハマ</t>
    </rPh>
    <phoneticPr fontId="10"/>
  </si>
  <si>
    <t>平成20年3月</t>
    <rPh sb="0" eb="2">
      <t>ヘイセイ</t>
    </rPh>
    <rPh sb="4" eb="5">
      <t>ネン</t>
    </rPh>
    <rPh sb="6" eb="7">
      <t>ガツ</t>
    </rPh>
    <phoneticPr fontId="10"/>
  </si>
  <si>
    <t>BDG-FD8JLWA</t>
    <phoneticPr fontId="10"/>
  </si>
  <si>
    <t>FD8JLW-14566</t>
    <phoneticPr fontId="10"/>
  </si>
  <si>
    <t>2ｔ950</t>
    <phoneticPr fontId="10"/>
  </si>
  <si>
    <t>横浜101あ1713</t>
    <rPh sb="0" eb="2">
      <t>ヨコハマ</t>
    </rPh>
    <phoneticPr fontId="10"/>
  </si>
  <si>
    <t>KR-NKR81LAV</t>
    <phoneticPr fontId="1"/>
  </si>
  <si>
    <t>いすゞ</t>
    <phoneticPr fontId="1"/>
  </si>
  <si>
    <t>NKR81L7002711</t>
    <phoneticPr fontId="1"/>
  </si>
  <si>
    <t>2t000</t>
    <phoneticPr fontId="10"/>
  </si>
  <si>
    <t>5t205</t>
    <phoneticPr fontId="10"/>
  </si>
  <si>
    <t>平成20年9月</t>
    <phoneticPr fontId="10"/>
  </si>
  <si>
    <t>BDG-SH1EDXG</t>
  </si>
  <si>
    <t>39t110
[11t500]</t>
  </si>
  <si>
    <t>46t200
[18t590]</t>
  </si>
  <si>
    <t>005,098</t>
  </si>
  <si>
    <t>平成14年8月</t>
    <phoneticPr fontId="10"/>
  </si>
  <si>
    <t>KR-NKR81LAV</t>
  </si>
  <si>
    <t>NKR81L7000815</t>
  </si>
  <si>
    <t>2t000</t>
  </si>
  <si>
    <t>5t095</t>
  </si>
  <si>
    <t>平成18年3月</t>
  </si>
  <si>
    <t>ADG-CG4ZA</t>
  </si>
  <si>
    <t>普通</t>
  </si>
  <si>
    <t>13t700</t>
  </si>
  <si>
    <t>24t980</t>
  </si>
  <si>
    <t>横浜101あ2077</t>
    <rPh sb="0" eb="2">
      <t>ヨコハマ</t>
    </rPh>
    <phoneticPr fontId="10"/>
  </si>
  <si>
    <t>平成20年6月</t>
    <rPh sb="0" eb="2">
      <t>ヘイセイ</t>
    </rPh>
    <rPh sb="6" eb="7">
      <t>ガツ</t>
    </rPh>
    <phoneticPr fontId="10"/>
  </si>
  <si>
    <t>PDG-FK61F</t>
    <phoneticPr fontId="10"/>
  </si>
  <si>
    <t>FK61F-721674</t>
    <phoneticPr fontId="10"/>
  </si>
  <si>
    <t>7ｔ970</t>
    <phoneticPr fontId="10"/>
  </si>
  <si>
    <t>三河100え705</t>
    <phoneticPr fontId="10"/>
  </si>
  <si>
    <t>平成17年5月</t>
    <rPh sb="0" eb="2">
      <t>ヘイセイ</t>
    </rPh>
    <rPh sb="4" eb="5">
      <t>ネン</t>
    </rPh>
    <rPh sb="6" eb="7">
      <t>ガツ</t>
    </rPh>
    <phoneticPr fontId="1"/>
  </si>
  <si>
    <t>DFPFH341A-20021</t>
    <phoneticPr fontId="1"/>
  </si>
  <si>
    <t>35t440</t>
    <phoneticPr fontId="10"/>
  </si>
  <si>
    <t>DFPFH341A-20024</t>
    <phoneticPr fontId="1"/>
  </si>
  <si>
    <t>35t600</t>
    <phoneticPr fontId="10"/>
  </si>
  <si>
    <t>DFPFH341A-20054</t>
    <phoneticPr fontId="1"/>
  </si>
  <si>
    <t>35t530</t>
    <phoneticPr fontId="10"/>
  </si>
  <si>
    <t>DFPFH341A-20111</t>
    <phoneticPr fontId="1"/>
  </si>
  <si>
    <t>35t840</t>
    <phoneticPr fontId="10"/>
  </si>
  <si>
    <t>TR18D4</t>
    <phoneticPr fontId="1"/>
  </si>
  <si>
    <t>トーヨー</t>
    <phoneticPr fontId="1"/>
  </si>
  <si>
    <t>18t000</t>
    <phoneticPr fontId="10"/>
  </si>
  <si>
    <t>31t900</t>
    <phoneticPr fontId="10"/>
  </si>
  <si>
    <t>001,002,004,008</t>
    <phoneticPr fontId="10"/>
  </si>
  <si>
    <t>YFH3568DA</t>
    <phoneticPr fontId="1"/>
  </si>
  <si>
    <t>26t200</t>
    <phoneticPr fontId="10"/>
  </si>
  <si>
    <t>35t760</t>
    <phoneticPr fontId="10"/>
  </si>
  <si>
    <t>PJ-FT54JX</t>
    <phoneticPr fontId="10"/>
  </si>
  <si>
    <t>FT54JX-540076</t>
    <phoneticPr fontId="1"/>
  </si>
  <si>
    <t>8t300</t>
    <phoneticPr fontId="10"/>
  </si>
  <si>
    <t>19t980</t>
    <phoneticPr fontId="10"/>
  </si>
  <si>
    <t>FT54JX-540093</t>
    <phoneticPr fontId="1"/>
  </si>
  <si>
    <t>PK-FN2PWJA</t>
    <phoneticPr fontId="10"/>
  </si>
  <si>
    <t>FN2PWJ-13564</t>
    <phoneticPr fontId="1"/>
  </si>
  <si>
    <t>19ｔ930</t>
    <phoneticPr fontId="10"/>
  </si>
  <si>
    <t>KL-FT54JWZ</t>
    <phoneticPr fontId="10"/>
  </si>
  <si>
    <t>FT54JWZ-530195</t>
    <phoneticPr fontId="1"/>
  </si>
  <si>
    <t>12ｔ300</t>
    <phoneticPr fontId="10"/>
  </si>
  <si>
    <t>22t910</t>
    <phoneticPr fontId="10"/>
  </si>
  <si>
    <t>三河400あ1416</t>
    <rPh sb="0" eb="2">
      <t>ミカワ</t>
    </rPh>
    <phoneticPr fontId="10"/>
  </si>
  <si>
    <t>平成16年11月</t>
    <rPh sb="0" eb="2">
      <t>ヘイセイ</t>
    </rPh>
    <rPh sb="4" eb="5">
      <t>ネン</t>
    </rPh>
    <rPh sb="7" eb="8">
      <t>ガツ</t>
    </rPh>
    <phoneticPr fontId="10"/>
  </si>
  <si>
    <t>KR-SKF6V</t>
    <phoneticPr fontId="10"/>
  </si>
  <si>
    <t>マツダ</t>
    <phoneticPr fontId="10"/>
  </si>
  <si>
    <t>SKF6V-100212</t>
    <phoneticPr fontId="10"/>
  </si>
  <si>
    <t>小型</t>
    <rPh sb="0" eb="2">
      <t>コガタ</t>
    </rPh>
    <phoneticPr fontId="10"/>
  </si>
  <si>
    <t>1ｔ250
[1t000]</t>
    <phoneticPr fontId="10"/>
  </si>
  <si>
    <t>3t095
[3t010]</t>
    <phoneticPr fontId="10"/>
  </si>
  <si>
    <t>ゼッケン番号</t>
    <rPh sb="4" eb="6">
      <t>バンゴウ</t>
    </rPh>
    <phoneticPr fontId="10"/>
  </si>
  <si>
    <t>宮城100は6753</t>
    <rPh sb="0" eb="2">
      <t>ミヤギ</t>
    </rPh>
    <phoneticPr fontId="10"/>
  </si>
  <si>
    <t>平成13年9月</t>
    <rPh sb="0" eb="2">
      <t>ヘイセイ</t>
    </rPh>
    <rPh sb="4" eb="5">
      <t>ネン</t>
    </rPh>
    <rPh sb="6" eb="7">
      <t>ガツ</t>
    </rPh>
    <phoneticPr fontId="10"/>
  </si>
  <si>
    <t>KL-FS4FKGA</t>
    <phoneticPr fontId="10"/>
  </si>
  <si>
    <t>FS4FKG10770</t>
    <phoneticPr fontId="10"/>
  </si>
  <si>
    <t>9ｔ000</t>
    <phoneticPr fontId="10"/>
  </si>
  <si>
    <t>19ｔ960</t>
    <phoneticPr fontId="10"/>
  </si>
  <si>
    <t>宮城　建7197</t>
    <rPh sb="0" eb="2">
      <t>ミヤギ</t>
    </rPh>
    <rPh sb="3" eb="4">
      <t>ケン</t>
    </rPh>
    <phoneticPr fontId="10"/>
  </si>
  <si>
    <t>宮城100は6884</t>
    <rPh sb="0" eb="2">
      <t>ミヤギ</t>
    </rPh>
    <phoneticPr fontId="10"/>
  </si>
  <si>
    <t>平成25年6月</t>
    <rPh sb="0" eb="2">
      <t>ヘイセイ</t>
    </rPh>
    <rPh sb="4" eb="5">
      <t>ネン</t>
    </rPh>
    <rPh sb="6" eb="7">
      <t>ガツ</t>
    </rPh>
    <phoneticPr fontId="10"/>
  </si>
  <si>
    <t>QKG-FV50VX</t>
    <phoneticPr fontId="10"/>
  </si>
  <si>
    <t>FV50VX-530600</t>
    <phoneticPr fontId="10"/>
  </si>
  <si>
    <t>9ｆ200</t>
    <phoneticPr fontId="10"/>
  </si>
  <si>
    <t>19ｔ990</t>
    <phoneticPr fontId="10"/>
  </si>
  <si>
    <t>宮城　建7297</t>
    <rPh sb="0" eb="2">
      <t>ミヤギ</t>
    </rPh>
    <rPh sb="3" eb="4">
      <t>ケン</t>
    </rPh>
    <phoneticPr fontId="10"/>
  </si>
  <si>
    <t>宮城100は7236</t>
    <rPh sb="0" eb="2">
      <t>ミヤギ</t>
    </rPh>
    <phoneticPr fontId="10"/>
  </si>
  <si>
    <t>平成25年10月</t>
    <rPh sb="0" eb="2">
      <t>ヘイセイ</t>
    </rPh>
    <rPh sb="4" eb="5">
      <t>ネン</t>
    </rPh>
    <rPh sb="7" eb="8">
      <t>ガツ</t>
    </rPh>
    <phoneticPr fontId="10"/>
  </si>
  <si>
    <t>FV50VX-531107</t>
    <phoneticPr fontId="10"/>
  </si>
  <si>
    <t>9ｔ200</t>
    <phoneticPr fontId="10"/>
  </si>
  <si>
    <t>宮城　建7615</t>
    <rPh sb="0" eb="2">
      <t>ミヤギ</t>
    </rPh>
    <rPh sb="3" eb="4">
      <t>ケン</t>
    </rPh>
    <phoneticPr fontId="10"/>
  </si>
  <si>
    <t>宮城100は7237</t>
    <rPh sb="0" eb="2">
      <t>ミヤギ</t>
    </rPh>
    <phoneticPr fontId="10"/>
  </si>
  <si>
    <t>FV50VX-531239</t>
    <phoneticPr fontId="10"/>
  </si>
  <si>
    <t>宮城　建7616</t>
    <rPh sb="0" eb="2">
      <t>ミヤギ</t>
    </rPh>
    <rPh sb="3" eb="4">
      <t>ケン</t>
    </rPh>
    <phoneticPr fontId="10"/>
  </si>
  <si>
    <t>宮城100は7238</t>
    <rPh sb="0" eb="2">
      <t>ミヤギ</t>
    </rPh>
    <phoneticPr fontId="10"/>
  </si>
  <si>
    <t>FV50VX-531315</t>
    <phoneticPr fontId="10"/>
  </si>
  <si>
    <t>9ｔ100</t>
    <phoneticPr fontId="10"/>
  </si>
  <si>
    <t>宮城　建7617</t>
    <rPh sb="0" eb="2">
      <t>ミヤギ</t>
    </rPh>
    <rPh sb="3" eb="4">
      <t>ケン</t>
    </rPh>
    <phoneticPr fontId="10"/>
  </si>
  <si>
    <t>三河100は3917</t>
    <rPh sb="0" eb="2">
      <t>ミカワ</t>
    </rPh>
    <phoneticPr fontId="10"/>
  </si>
  <si>
    <t>FV50VX-531325</t>
    <phoneticPr fontId="10"/>
  </si>
  <si>
    <t>西三　建3456</t>
    <rPh sb="0" eb="1">
      <t>ニシ</t>
    </rPh>
    <rPh sb="1" eb="2">
      <t>サン</t>
    </rPh>
    <rPh sb="3" eb="4">
      <t>ケン</t>
    </rPh>
    <phoneticPr fontId="10"/>
  </si>
  <si>
    <t>宮城100は7299</t>
    <rPh sb="0" eb="2">
      <t>ミヤギ</t>
    </rPh>
    <phoneticPr fontId="10"/>
  </si>
  <si>
    <t>平成25年11月</t>
    <phoneticPr fontId="10"/>
  </si>
  <si>
    <t>FV50VX-531030</t>
    <phoneticPr fontId="10"/>
  </si>
  <si>
    <t>宮城　建7668</t>
    <phoneticPr fontId="10"/>
  </si>
  <si>
    <t>宮城100は7300</t>
    <rPh sb="0" eb="2">
      <t>ミヤギ</t>
    </rPh>
    <phoneticPr fontId="10"/>
  </si>
  <si>
    <t>平成25年11月</t>
    <phoneticPr fontId="10"/>
  </si>
  <si>
    <t>QKG-FV50VX</t>
    <phoneticPr fontId="10"/>
  </si>
  <si>
    <t>FV50VX-531135</t>
    <phoneticPr fontId="10"/>
  </si>
  <si>
    <t>宮城　建7669</t>
    <phoneticPr fontId="10"/>
  </si>
  <si>
    <t>宮城100は7301</t>
    <rPh sb="0" eb="2">
      <t>ミヤギ</t>
    </rPh>
    <phoneticPr fontId="10"/>
  </si>
  <si>
    <t>FV50VX-531206</t>
    <phoneticPr fontId="10"/>
  </si>
  <si>
    <t>宮城　建7670</t>
    <phoneticPr fontId="10"/>
  </si>
  <si>
    <t>宮城100は7302</t>
    <rPh sb="0" eb="2">
      <t>ミヤギ</t>
    </rPh>
    <phoneticPr fontId="10"/>
  </si>
  <si>
    <t>FV50VX-531337</t>
    <phoneticPr fontId="10"/>
  </si>
  <si>
    <t>9ｔ100</t>
    <phoneticPr fontId="10"/>
  </si>
  <si>
    <t>宮城　建7671</t>
    <phoneticPr fontId="10"/>
  </si>
  <si>
    <t>三河100は3922</t>
    <rPh sb="0" eb="2">
      <t>ミカワ</t>
    </rPh>
    <phoneticPr fontId="10"/>
  </si>
  <si>
    <t>FV50VX-531265</t>
    <phoneticPr fontId="10"/>
  </si>
  <si>
    <t>西三　建3462</t>
    <rPh sb="0" eb="1">
      <t>ニシ</t>
    </rPh>
    <rPh sb="1" eb="2">
      <t>サン</t>
    </rPh>
    <rPh sb="3" eb="4">
      <t>ケン</t>
    </rPh>
    <phoneticPr fontId="10"/>
  </si>
  <si>
    <t>宮城100は7346</t>
    <rPh sb="0" eb="2">
      <t>ミヤギ</t>
    </rPh>
    <phoneticPr fontId="10"/>
  </si>
  <si>
    <t>平成25年12月</t>
    <phoneticPr fontId="10"/>
  </si>
  <si>
    <t>FV50VX-531266</t>
    <phoneticPr fontId="10"/>
  </si>
  <si>
    <t>宮城　建7705</t>
    <rPh sb="0" eb="2">
      <t>ミヤギ</t>
    </rPh>
    <rPh sb="3" eb="4">
      <t>ケン</t>
    </rPh>
    <phoneticPr fontId="10"/>
  </si>
  <si>
    <t>宮城100き6363</t>
    <phoneticPr fontId="10"/>
  </si>
  <si>
    <t>PJ-FV50JK</t>
    <phoneticPr fontId="10"/>
  </si>
  <si>
    <t>FV50JX-540254</t>
    <phoneticPr fontId="10"/>
  </si>
  <si>
    <t>9ｔ400</t>
    <phoneticPr fontId="10"/>
  </si>
  <si>
    <t>19ｔ940</t>
    <phoneticPr fontId="10"/>
  </si>
  <si>
    <t>平成10年7月</t>
  </si>
  <si>
    <t>KR102</t>
  </si>
  <si>
    <t>カトウ</t>
  </si>
  <si>
    <t>KR102-0227</t>
  </si>
  <si>
    <t>大型特殊</t>
  </si>
  <si>
    <t>―</t>
  </si>
  <si>
    <t>12t835</t>
  </si>
  <si>
    <t>―</t>
    <phoneticPr fontId="9"/>
  </si>
  <si>
    <t>-</t>
    <phoneticPr fontId="1"/>
  </si>
  <si>
    <t>YFS22040835</t>
    <phoneticPr fontId="1"/>
  </si>
  <si>
    <t>横浜100か4488</t>
  </si>
  <si>
    <t>横浜100き2852</t>
  </si>
  <si>
    <t>横浜100き2853</t>
  </si>
  <si>
    <t>横浜100き2855</t>
  </si>
  <si>
    <t>横浜100き759</t>
  </si>
  <si>
    <t>横浜101あ1406</t>
  </si>
  <si>
    <t>横浜101あ1713</t>
  </si>
  <si>
    <t>横浜101あ2077</t>
  </si>
  <si>
    <t>宮城100い3336</t>
  </si>
  <si>
    <t>宮城100き4409</t>
  </si>
  <si>
    <t>宮城100き5370</t>
  </si>
  <si>
    <t>宮城100き5885</t>
  </si>
  <si>
    <t>宮城100き6363</t>
  </si>
  <si>
    <t>宮城100け184</t>
  </si>
  <si>
    <t>宮城100は6753</t>
  </si>
  <si>
    <t>宮城100は6884</t>
  </si>
  <si>
    <t>宮城100は7236</t>
  </si>
  <si>
    <t>宮城100は7237</t>
  </si>
  <si>
    <t>宮城100は7238</t>
  </si>
  <si>
    <t>宮城100は7299</t>
  </si>
  <si>
    <t>宮城100は7300</t>
  </si>
  <si>
    <t>宮城100は7301</t>
  </si>
  <si>
    <t>宮城100は7302</t>
  </si>
  <si>
    <t>宮城100は7346</t>
  </si>
  <si>
    <t>宮城130あ299</t>
  </si>
  <si>
    <t>宮城130あ507</t>
  </si>
  <si>
    <t>宮城130き29</t>
  </si>
  <si>
    <t>宮城400あ2720</t>
  </si>
  <si>
    <t>宮城400あ2721</t>
  </si>
  <si>
    <t>三河100あ4096</t>
  </si>
  <si>
    <t>三河100え1147</t>
  </si>
  <si>
    <t>三河100え1148</t>
  </si>
  <si>
    <t>三河100え1156</t>
  </si>
  <si>
    <t>三河100え705</t>
  </si>
  <si>
    <t>三河100え747</t>
  </si>
  <si>
    <t>三河100え788</t>
  </si>
  <si>
    <t>三河100え928</t>
  </si>
  <si>
    <t>三河100え929</t>
  </si>
  <si>
    <t>三河100か7132</t>
  </si>
  <si>
    <t>三河100か9606</t>
  </si>
  <si>
    <t>三河100き1380</t>
  </si>
  <si>
    <t>三河100き1395</t>
  </si>
  <si>
    <t>三河100き1634</t>
  </si>
  <si>
    <t>三河100き1737</t>
  </si>
  <si>
    <t>三河100き1806</t>
  </si>
  <si>
    <t>三河100き1807</t>
  </si>
  <si>
    <t>三河100き1827</t>
  </si>
  <si>
    <t>三河100は3917</t>
  </si>
  <si>
    <t>三河100は3922</t>
  </si>
  <si>
    <t>三河400あ1416</t>
  </si>
  <si>
    <t>滋賀100あ6312</t>
  </si>
  <si>
    <t>滋賀100あ9086</t>
  </si>
  <si>
    <t>滋賀100い221</t>
  </si>
  <si>
    <t>滋賀100い291</t>
  </si>
  <si>
    <t>滋賀100か5595</t>
  </si>
  <si>
    <t>滋賀100か6094</t>
  </si>
  <si>
    <t>滋賀100か6114</t>
  </si>
  <si>
    <t>滋賀100か6148</t>
  </si>
  <si>
    <t>滋賀100か7633</t>
  </si>
  <si>
    <t>滋賀100か8096</t>
  </si>
  <si>
    <t>習志野100い2767</t>
  </si>
  <si>
    <t>習志野100い2830</t>
  </si>
  <si>
    <t>習志野100い3817</t>
  </si>
  <si>
    <t>習志野100か7368</t>
  </si>
  <si>
    <t>習志野100か7466</t>
  </si>
  <si>
    <t>習志野100か7525</t>
  </si>
  <si>
    <t>習志野100か7529</t>
  </si>
  <si>
    <t>習志野100か7605</t>
  </si>
  <si>
    <t>習志野100か7751</t>
  </si>
  <si>
    <t>習志野400た4659</t>
  </si>
  <si>
    <t>習志野400た8124</t>
  </si>
  <si>
    <t>X</t>
    <phoneticPr fontId="1"/>
  </si>
  <si>
    <t>DBA-ACA33W</t>
    <phoneticPr fontId="1"/>
  </si>
  <si>
    <t>セブン通商㈱</t>
    <phoneticPr fontId="1"/>
  </si>
  <si>
    <t>平成23年9月</t>
    <phoneticPr fontId="1"/>
  </si>
  <si>
    <t>GBD-U61V</t>
    <phoneticPr fontId="1"/>
  </si>
  <si>
    <t>軽自動車</t>
    <phoneticPr fontId="1"/>
  </si>
  <si>
    <t>秋山副課長
ミニキャブ</t>
    <phoneticPr fontId="1"/>
  </si>
  <si>
    <t>DBA-ANH10W</t>
    <phoneticPr fontId="1"/>
  </si>
  <si>
    <t>NVP51-0060252</t>
    <phoneticPr fontId="1"/>
  </si>
  <si>
    <t>平成11年-月</t>
    <phoneticPr fontId="1"/>
  </si>
  <si>
    <t>GＤ-HA12V</t>
    <phoneticPr fontId="1"/>
  </si>
  <si>
    <t>スズキ</t>
    <phoneticPr fontId="1"/>
  </si>
  <si>
    <t>Ｙ`ｓ号
アルト</t>
    <phoneticPr fontId="1"/>
  </si>
  <si>
    <t>平成17年9月</t>
    <phoneticPr fontId="1"/>
  </si>
  <si>
    <t>DBA-SC11</t>
    <phoneticPr fontId="1"/>
  </si>
  <si>
    <t>箱型</t>
    <phoneticPr fontId="1"/>
  </si>
  <si>
    <t>平成22年6月</t>
    <phoneticPr fontId="1"/>
  </si>
  <si>
    <t>DBA-ANH25W</t>
    <phoneticPr fontId="1"/>
  </si>
  <si>
    <t>専務夫人
ヴェルファイア</t>
    <phoneticPr fontId="1"/>
  </si>
  <si>
    <t>平成12年11月</t>
    <phoneticPr fontId="1"/>
  </si>
  <si>
    <t>UA-UCF30</t>
    <phoneticPr fontId="1"/>
  </si>
  <si>
    <t>裕也副課長
セルシオ</t>
    <phoneticPr fontId="1"/>
  </si>
  <si>
    <t>CBA-RA21S</t>
    <phoneticPr fontId="1"/>
  </si>
  <si>
    <t>山本課長
エリオ</t>
    <phoneticPr fontId="1"/>
  </si>
  <si>
    <t>平成16年9月</t>
    <phoneticPr fontId="1"/>
  </si>
  <si>
    <t>DBA-BE3</t>
    <phoneticPr fontId="1"/>
  </si>
  <si>
    <t>ホンダ</t>
    <phoneticPr fontId="1"/>
  </si>
  <si>
    <t>青木課長
エディックス</t>
    <phoneticPr fontId="1"/>
  </si>
  <si>
    <t>平成11年6月</t>
    <phoneticPr fontId="1"/>
  </si>
  <si>
    <t>平成13年-月</t>
    <phoneticPr fontId="1"/>
  </si>
  <si>
    <t>TA-L710S</t>
    <phoneticPr fontId="1"/>
  </si>
  <si>
    <t>ダイハツ</t>
    <phoneticPr fontId="1"/>
  </si>
  <si>
    <t>UA-ANH10W</t>
    <phoneticPr fontId="1"/>
  </si>
  <si>
    <t>平成10年-月</t>
    <phoneticPr fontId="1"/>
  </si>
  <si>
    <t>ＧＦ－ＨＢ12Ｓ</t>
    <phoneticPr fontId="1"/>
  </si>
  <si>
    <t>HB12S-600560</t>
    <phoneticPr fontId="1"/>
  </si>
  <si>
    <t>大嶋</t>
    <phoneticPr fontId="1"/>
  </si>
  <si>
    <t xml:space="preserve"> 常用者</t>
  </si>
  <si>
    <t>平成16年6月</t>
    <phoneticPr fontId="1"/>
  </si>
  <si>
    <t>DBA-QNC10</t>
    <phoneticPr fontId="1"/>
  </si>
  <si>
    <t>QＮC10-0003261</t>
    <phoneticPr fontId="1"/>
  </si>
  <si>
    <t>横浜　石川
パッソ</t>
    <phoneticPr fontId="1"/>
  </si>
  <si>
    <t>ワイズ通商㈱</t>
    <phoneticPr fontId="1"/>
  </si>
  <si>
    <t>不明</t>
    <phoneticPr fontId="1"/>
  </si>
  <si>
    <t>PCO4-2003184</t>
    <phoneticPr fontId="1"/>
  </si>
  <si>
    <t>軽二輪</t>
    <phoneticPr fontId="1"/>
  </si>
  <si>
    <t>バイク</t>
    <phoneticPr fontId="1"/>
  </si>
  <si>
    <t>副社長</t>
    <phoneticPr fontId="1"/>
  </si>
  <si>
    <t>平成25年2月</t>
    <phoneticPr fontId="1"/>
  </si>
  <si>
    <t>DAA-AWS210</t>
    <phoneticPr fontId="1"/>
  </si>
  <si>
    <t>AWS210-6005507</t>
    <phoneticPr fontId="1"/>
  </si>
  <si>
    <t>常務　
クラウン</t>
    <phoneticPr fontId="1"/>
  </si>
  <si>
    <t>平成17年2月</t>
    <phoneticPr fontId="1"/>
  </si>
  <si>
    <t>CBA-E51</t>
    <phoneticPr fontId="1"/>
  </si>
  <si>
    <t>E51-111018</t>
    <phoneticPr fontId="1"/>
  </si>
  <si>
    <t>田上　Ｍｇ　
エルグランド</t>
    <phoneticPr fontId="1"/>
  </si>
  <si>
    <t>GH-RZN185W</t>
    <phoneticPr fontId="1"/>
  </si>
  <si>
    <t>RZN185-9041763</t>
    <phoneticPr fontId="1"/>
  </si>
  <si>
    <t>平成23年11月</t>
    <phoneticPr fontId="1"/>
  </si>
  <si>
    <t>ABA-970M48A</t>
    <phoneticPr fontId="1"/>
  </si>
  <si>
    <t>ポルシェ</t>
    <phoneticPr fontId="1"/>
  </si>
  <si>
    <t>WP0ZZZ97ZBL080607</t>
    <phoneticPr fontId="1"/>
  </si>
  <si>
    <t>副社長　
ポルシェ</t>
    <phoneticPr fontId="1"/>
  </si>
  <si>
    <t>平成21年4月</t>
    <phoneticPr fontId="1"/>
  </si>
  <si>
    <t>東[41]9147東</t>
    <phoneticPr fontId="1"/>
  </si>
  <si>
    <t>社長　
バイク</t>
    <phoneticPr fontId="1"/>
  </si>
  <si>
    <t>平成19年7月</t>
    <phoneticPr fontId="1"/>
  </si>
  <si>
    <t>DAA-UVF46</t>
    <phoneticPr fontId="1"/>
  </si>
  <si>
    <t>レクサス</t>
    <phoneticPr fontId="1"/>
  </si>
  <si>
    <t>UVF46-5001809</t>
    <phoneticPr fontId="1"/>
  </si>
  <si>
    <t>予備車
レクサス</t>
    <phoneticPr fontId="1"/>
  </si>
  <si>
    <t>ABA-RB1</t>
    <phoneticPr fontId="1"/>
  </si>
  <si>
    <t>RB1-1064329</t>
    <phoneticPr fontId="1"/>
  </si>
  <si>
    <t>社長親族　
オデッセイ</t>
    <phoneticPr fontId="1"/>
  </si>
  <si>
    <t>㈲ワイズ通商</t>
    <phoneticPr fontId="1"/>
  </si>
  <si>
    <t>EBD-DA63T</t>
    <phoneticPr fontId="1"/>
  </si>
  <si>
    <t>DA63T-417275</t>
    <phoneticPr fontId="1"/>
  </si>
  <si>
    <t>本社　
軽トラ</t>
    <phoneticPr fontId="1"/>
  </si>
  <si>
    <t>平成20年4月</t>
    <phoneticPr fontId="1"/>
  </si>
  <si>
    <t>ABA-HL40</t>
    <phoneticPr fontId="1"/>
  </si>
  <si>
    <t>BMW</t>
    <phoneticPr fontId="1"/>
  </si>
  <si>
    <t>WBAHL62050DT41880</t>
    <phoneticPr fontId="1"/>
  </si>
  <si>
    <t>本部長　
BMW</t>
    <phoneticPr fontId="1"/>
  </si>
  <si>
    <t>鈴與㈱</t>
    <phoneticPr fontId="1"/>
  </si>
  <si>
    <t>ZAB-U67V</t>
    <phoneticPr fontId="1"/>
  </si>
  <si>
    <t>U67V-0004070</t>
    <phoneticPr fontId="1"/>
  </si>
  <si>
    <t>岡崎　社用　
電気ミニキャブ</t>
    <phoneticPr fontId="1"/>
  </si>
  <si>
    <t>平成17年10月</t>
    <phoneticPr fontId="1"/>
  </si>
  <si>
    <t>CBA-J31</t>
    <phoneticPr fontId="1"/>
  </si>
  <si>
    <t>J31-126842</t>
    <phoneticPr fontId="1"/>
  </si>
  <si>
    <t>伊藤　社長　
ティアナ</t>
    <phoneticPr fontId="1"/>
  </si>
  <si>
    <t>ワイズベイ㈱</t>
    <phoneticPr fontId="1"/>
  </si>
  <si>
    <t>千葉営業所
キャラバン</t>
    <phoneticPr fontId="1"/>
  </si>
  <si>
    <t>ロンチ</t>
    <phoneticPr fontId="1"/>
  </si>
  <si>
    <t>愛[51]44116愛</t>
    <phoneticPr fontId="1"/>
  </si>
  <si>
    <t>UA-NCP58G</t>
    <phoneticPr fontId="1"/>
  </si>
  <si>
    <t>NCP58-0026291</t>
    <phoneticPr fontId="1"/>
  </si>
  <si>
    <t>本社　
プロボックス</t>
    <phoneticPr fontId="1"/>
  </si>
  <si>
    <t>売却</t>
    <phoneticPr fontId="1"/>
  </si>
  <si>
    <t>三河305ら</t>
    <phoneticPr fontId="1"/>
  </si>
  <si>
    <t>三河480き</t>
    <phoneticPr fontId="1"/>
  </si>
  <si>
    <t>三河301も</t>
    <phoneticPr fontId="1"/>
  </si>
  <si>
    <t>三河400と</t>
    <phoneticPr fontId="1"/>
  </si>
  <si>
    <t>滋賀480か</t>
    <phoneticPr fontId="1"/>
  </si>
  <si>
    <t>滋賀501て</t>
    <phoneticPr fontId="1"/>
  </si>
  <si>
    <t>滋賀330そ</t>
    <phoneticPr fontId="1"/>
  </si>
  <si>
    <t>三河301ゆ</t>
    <phoneticPr fontId="1"/>
  </si>
  <si>
    <t>滋賀501つ</t>
    <phoneticPr fontId="1"/>
  </si>
  <si>
    <t>滋賀300み</t>
    <phoneticPr fontId="1"/>
  </si>
  <si>
    <t>宮城400あ</t>
    <phoneticPr fontId="1"/>
  </si>
  <si>
    <t>滋賀580そ</t>
    <phoneticPr fontId="1"/>
  </si>
  <si>
    <t>三河580は</t>
    <phoneticPr fontId="1"/>
  </si>
  <si>
    <t>横浜502な</t>
    <phoneticPr fontId="1"/>
  </si>
  <si>
    <t>三河つ</t>
    <phoneticPr fontId="1"/>
  </si>
  <si>
    <t>三河301や</t>
    <phoneticPr fontId="1"/>
  </si>
  <si>
    <t>三河342み</t>
    <phoneticPr fontId="1"/>
  </si>
  <si>
    <t>三河322る</t>
    <phoneticPr fontId="1"/>
  </si>
  <si>
    <t>三河300る</t>
    <phoneticPr fontId="1"/>
  </si>
  <si>
    <t>三河480い</t>
    <phoneticPr fontId="1"/>
  </si>
  <si>
    <t>三河301め</t>
    <phoneticPr fontId="1"/>
  </si>
  <si>
    <t>横浜303は</t>
    <phoneticPr fontId="1"/>
  </si>
  <si>
    <t>習志野400た</t>
    <phoneticPr fontId="1"/>
  </si>
  <si>
    <t>名古屋80あ</t>
    <phoneticPr fontId="1"/>
  </si>
  <si>
    <t>三河502と</t>
    <phoneticPr fontId="1"/>
  </si>
  <si>
    <t>チャン
ミラ</t>
    <phoneticPr fontId="1"/>
  </si>
  <si>
    <t>場所</t>
    <rPh sb="0" eb="2">
      <t>バショ</t>
    </rPh>
    <phoneticPr fontId="10"/>
  </si>
  <si>
    <t>セブン本社</t>
    <rPh sb="3" eb="5">
      <t>ホンシャ</t>
    </rPh>
    <phoneticPr fontId="10"/>
  </si>
  <si>
    <t>セブン滋賀</t>
    <rPh sb="3" eb="5">
      <t>シガ</t>
    </rPh>
    <phoneticPr fontId="10"/>
  </si>
  <si>
    <t>セブン岐阜</t>
    <rPh sb="3" eb="5">
      <t>ギフ</t>
    </rPh>
    <phoneticPr fontId="10"/>
  </si>
  <si>
    <t>セブン千葉</t>
    <rPh sb="3" eb="5">
      <t>チバ</t>
    </rPh>
    <phoneticPr fontId="10"/>
  </si>
  <si>
    <t>セブン仙台</t>
    <rPh sb="3" eb="5">
      <t>センダイ</t>
    </rPh>
    <phoneticPr fontId="10"/>
  </si>
  <si>
    <t>セブン神奈川</t>
    <rPh sb="3" eb="6">
      <t>カナガワ</t>
    </rPh>
    <phoneticPr fontId="10"/>
  </si>
  <si>
    <t>ワイズ本社</t>
    <rPh sb="3" eb="5">
      <t>ホンシャ</t>
    </rPh>
    <phoneticPr fontId="10"/>
  </si>
  <si>
    <t>ワイズダンプ</t>
    <phoneticPr fontId="10"/>
  </si>
  <si>
    <t>ワイズ社用</t>
    <rPh sb="3" eb="5">
      <t>シャヨウ</t>
    </rPh>
    <phoneticPr fontId="10"/>
  </si>
  <si>
    <t>セブン社用</t>
    <rPh sb="3" eb="5">
      <t>シャヨウ</t>
    </rPh>
    <phoneticPr fontId="10"/>
  </si>
  <si>
    <t>備考</t>
    <phoneticPr fontId="10"/>
  </si>
  <si>
    <t>自家用</t>
    <rPh sb="0" eb="3">
      <t>ジカヨウ</t>
    </rPh>
    <phoneticPr fontId="1"/>
  </si>
  <si>
    <t>セブン岐阜 &amp; セブン社用</t>
    <rPh sb="3" eb="5">
      <t>ギフ</t>
    </rPh>
    <phoneticPr fontId="10"/>
  </si>
  <si>
    <t>ワイズ本社 &amp; ワイズ社用</t>
    <rPh sb="3" eb="5">
      <t>ホンシャ</t>
    </rPh>
    <phoneticPr fontId="10"/>
  </si>
  <si>
    <t>基準緩和事項
（ゼッケン番号）</t>
    <rPh sb="0" eb="2">
      <t>キジュン</t>
    </rPh>
    <rPh sb="2" eb="4">
      <t>カンワ</t>
    </rPh>
    <rPh sb="4" eb="6">
      <t>ジコウ</t>
    </rPh>
    <rPh sb="12" eb="14">
      <t>バンゴウ</t>
    </rPh>
    <phoneticPr fontId="10"/>
  </si>
  <si>
    <t>NOx・PM</t>
    <phoneticPr fontId="10"/>
  </si>
  <si>
    <t>旧車番</t>
    <phoneticPr fontId="10"/>
  </si>
  <si>
    <t>購入日</t>
    <phoneticPr fontId="10"/>
  </si>
  <si>
    <t>売却日</t>
    <phoneticPr fontId="10"/>
  </si>
  <si>
    <t>所有者</t>
    <phoneticPr fontId="10"/>
  </si>
  <si>
    <t>使用者</t>
    <phoneticPr fontId="10"/>
  </si>
  <si>
    <t>リース満了日</t>
    <phoneticPr fontId="10"/>
  </si>
  <si>
    <t>月額リース料</t>
    <phoneticPr fontId="10"/>
  </si>
  <si>
    <t>岐阜400あ</t>
    <phoneticPr fontId="10"/>
  </si>
  <si>
    <t>QG15</t>
    <phoneticPr fontId="1"/>
  </si>
  <si>
    <t>平成19年2月</t>
    <phoneticPr fontId="1"/>
  </si>
  <si>
    <t>ADバン</t>
    <phoneticPr fontId="10"/>
  </si>
  <si>
    <t>0ｔ400
[0t250]</t>
    <phoneticPr fontId="1"/>
  </si>
  <si>
    <t>1ｔ630
[1t645]</t>
    <phoneticPr fontId="1"/>
  </si>
  <si>
    <t>小型</t>
    <phoneticPr fontId="1"/>
  </si>
  <si>
    <t>適合</t>
    <phoneticPr fontId="1"/>
  </si>
  <si>
    <t>番号変更X</t>
    <phoneticPr fontId="1"/>
  </si>
  <si>
    <t>2NZ</t>
    <phoneticPr fontId="1"/>
  </si>
  <si>
    <t>平成15年11月</t>
    <phoneticPr fontId="1"/>
  </si>
  <si>
    <t>プロボックス</t>
    <phoneticPr fontId="10"/>
  </si>
  <si>
    <t>1ｔ550
[1t565]</t>
    <phoneticPr fontId="1"/>
  </si>
  <si>
    <t>三河400あ</t>
    <phoneticPr fontId="1"/>
  </si>
  <si>
    <t>マツダ</t>
    <phoneticPr fontId="1"/>
  </si>
  <si>
    <t>平成16年11月</t>
    <phoneticPr fontId="1"/>
  </si>
  <si>
    <t>KR-SKF6V</t>
    <phoneticPr fontId="1"/>
  </si>
  <si>
    <t>バン</t>
    <phoneticPr fontId="1"/>
  </si>
  <si>
    <t>1ｔ250
[1t000]</t>
    <phoneticPr fontId="1"/>
  </si>
  <si>
    <t>3t095
[3t010]</t>
    <phoneticPr fontId="1"/>
  </si>
  <si>
    <t>横浜100か</t>
    <phoneticPr fontId="1"/>
  </si>
  <si>
    <t>平成15年5月</t>
    <phoneticPr fontId="1"/>
  </si>
  <si>
    <t>KL-CK552BHT</t>
    <phoneticPr fontId="1"/>
  </si>
  <si>
    <t>CK552B00809</t>
    <phoneticPr fontId="1"/>
  </si>
  <si>
    <t>33t010
［9t500］</t>
    <phoneticPr fontId="1"/>
  </si>
  <si>
    <t>39t920
［16t410］</t>
    <phoneticPr fontId="1"/>
  </si>
  <si>
    <t>普通</t>
    <phoneticPr fontId="1"/>
  </si>
  <si>
    <t>横浜100き</t>
    <phoneticPr fontId="10"/>
  </si>
  <si>
    <t>6M70</t>
    <phoneticPr fontId="1"/>
  </si>
  <si>
    <t>平成14年5月</t>
    <phoneticPr fontId="1"/>
  </si>
  <si>
    <t>13ｔ100</t>
    <phoneticPr fontId="1"/>
  </si>
  <si>
    <t>24ｔ910</t>
    <phoneticPr fontId="1"/>
  </si>
  <si>
    <t>横浜100き</t>
    <phoneticPr fontId="1"/>
  </si>
  <si>
    <t>平成19年3月</t>
    <phoneticPr fontId="1"/>
  </si>
  <si>
    <t>13ｔ600</t>
    <phoneticPr fontId="1"/>
  </si>
  <si>
    <t>24ｔ990</t>
    <phoneticPr fontId="1"/>
  </si>
  <si>
    <t>三菱</t>
    <phoneticPr fontId="1"/>
  </si>
  <si>
    <t>12ｔ800</t>
    <phoneticPr fontId="1"/>
  </si>
  <si>
    <t>24ｔ980</t>
    <phoneticPr fontId="1"/>
  </si>
  <si>
    <t>日野</t>
    <phoneticPr fontId="1"/>
  </si>
  <si>
    <t>平成20年9月</t>
    <phoneticPr fontId="1"/>
  </si>
  <si>
    <t>BDG-SH1EDXG</t>
    <phoneticPr fontId="1"/>
  </si>
  <si>
    <t>39t110
[11t500]</t>
    <phoneticPr fontId="1"/>
  </si>
  <si>
    <t>46t200
[18t590]</t>
    <phoneticPr fontId="1"/>
  </si>
  <si>
    <t>H29.2.？</t>
    <phoneticPr fontId="17"/>
  </si>
  <si>
    <t>平成18年3月</t>
    <phoneticPr fontId="1"/>
  </si>
  <si>
    <t>13t700</t>
    <phoneticPr fontId="1"/>
  </si>
  <si>
    <t>24t980</t>
    <phoneticPr fontId="1"/>
  </si>
  <si>
    <t>平成15年9月</t>
    <phoneticPr fontId="1"/>
  </si>
  <si>
    <t>32ｔ690
[9t500]</t>
    <phoneticPr fontId="1"/>
  </si>
  <si>
    <t>39t520
[16t330]</t>
    <phoneticPr fontId="1"/>
  </si>
  <si>
    <t>横浜101あ</t>
    <phoneticPr fontId="1"/>
  </si>
  <si>
    <t>平成20年3月</t>
    <phoneticPr fontId="1"/>
  </si>
  <si>
    <t>BDG-FD8JLWA</t>
    <phoneticPr fontId="1"/>
  </si>
  <si>
    <t>2ｔ950</t>
    <phoneticPr fontId="1"/>
  </si>
  <si>
    <t>7ｔ990</t>
    <phoneticPr fontId="1"/>
  </si>
  <si>
    <t>4HL１</t>
    <phoneticPr fontId="1"/>
  </si>
  <si>
    <t>平成15年3月</t>
    <phoneticPr fontId="1"/>
  </si>
  <si>
    <t>2t000</t>
    <phoneticPr fontId="1"/>
  </si>
  <si>
    <t>5t205</t>
    <phoneticPr fontId="1"/>
  </si>
  <si>
    <t>平成14年8月</t>
    <phoneticPr fontId="1"/>
  </si>
  <si>
    <t>NKR81L7000815</t>
    <phoneticPr fontId="1"/>
  </si>
  <si>
    <t>5t095</t>
    <phoneticPr fontId="1"/>
  </si>
  <si>
    <t>平成20年6月</t>
    <phoneticPr fontId="1"/>
  </si>
  <si>
    <t>PDG-FK61F</t>
    <phoneticPr fontId="1"/>
  </si>
  <si>
    <t>3ｔ000</t>
    <phoneticPr fontId="1"/>
  </si>
  <si>
    <t>7ｔ970</t>
    <phoneticPr fontId="1"/>
  </si>
  <si>
    <t>岐阜100い</t>
    <phoneticPr fontId="10"/>
  </si>
  <si>
    <t>日野</t>
    <phoneticPr fontId="10"/>
  </si>
  <si>
    <t>J08C</t>
    <phoneticPr fontId="1"/>
  </si>
  <si>
    <t>平成14年3月</t>
    <phoneticPr fontId="1"/>
  </si>
  <si>
    <t>3ｔ750</t>
    <phoneticPr fontId="1"/>
  </si>
  <si>
    <t>7ｔ980</t>
    <phoneticPr fontId="1"/>
  </si>
  <si>
    <t>岐阜11い</t>
    <phoneticPr fontId="10"/>
  </si>
  <si>
    <t>12PE1</t>
    <phoneticPr fontId="1"/>
  </si>
  <si>
    <t>平成9年3月</t>
    <phoneticPr fontId="1"/>
  </si>
  <si>
    <t>14ｔ400</t>
    <phoneticPr fontId="1"/>
  </si>
  <si>
    <t>不適合</t>
    <phoneticPr fontId="1"/>
  </si>
  <si>
    <t>10PC1</t>
    <phoneticPr fontId="1"/>
  </si>
  <si>
    <t>昭和61年4月</t>
    <phoneticPr fontId="1"/>
  </si>
  <si>
    <t>6㌧ユニック</t>
    <phoneticPr fontId="10"/>
  </si>
  <si>
    <t>6ｔ000</t>
    <phoneticPr fontId="1"/>
  </si>
  <si>
    <t>19ｔ775</t>
    <phoneticPr fontId="1"/>
  </si>
  <si>
    <t>滋賀100あ</t>
    <phoneticPr fontId="10"/>
  </si>
  <si>
    <t>J08E</t>
    <phoneticPr fontId="1"/>
  </si>
  <si>
    <t>平成21年1月</t>
    <phoneticPr fontId="1"/>
  </si>
  <si>
    <t>滋賀100い</t>
    <phoneticPr fontId="1"/>
  </si>
  <si>
    <t>平成18年1月</t>
    <phoneticPr fontId="1"/>
  </si>
  <si>
    <t>ADG-FD7JLWA</t>
    <phoneticPr fontId="1"/>
  </si>
  <si>
    <t>2ｔ400</t>
    <phoneticPr fontId="1"/>
  </si>
  <si>
    <t>4M50</t>
    <phoneticPr fontId="1"/>
  </si>
  <si>
    <t>平成17年12月</t>
    <phoneticPr fontId="1"/>
  </si>
  <si>
    <t>3t000</t>
    <phoneticPr fontId="1"/>
  </si>
  <si>
    <t>7t990</t>
    <phoneticPr fontId="1"/>
  </si>
  <si>
    <t>滋賀100え</t>
    <phoneticPr fontId="1"/>
  </si>
  <si>
    <t>平成16年4月</t>
    <phoneticPr fontId="1"/>
  </si>
  <si>
    <t>20ｔ100</t>
    <phoneticPr fontId="1"/>
  </si>
  <si>
    <t>27ｔ960</t>
    <phoneticPr fontId="1"/>
  </si>
  <si>
    <t>28t000</t>
    <phoneticPr fontId="1"/>
  </si>
  <si>
    <t>35ｔ830</t>
    <phoneticPr fontId="1"/>
  </si>
  <si>
    <t>平成15年10月</t>
    <phoneticPr fontId="1"/>
  </si>
  <si>
    <t>YFS2204改</t>
    <phoneticPr fontId="1"/>
  </si>
  <si>
    <t>21ｔ600</t>
    <phoneticPr fontId="1"/>
  </si>
  <si>
    <t>27ｔ920</t>
    <phoneticPr fontId="1"/>
  </si>
  <si>
    <t>平成20年7月</t>
    <phoneticPr fontId="1"/>
  </si>
  <si>
    <t>日通</t>
    <phoneticPr fontId="1"/>
  </si>
  <si>
    <t>平成20年8月</t>
    <phoneticPr fontId="1"/>
  </si>
  <si>
    <t>35ｔ870</t>
    <phoneticPr fontId="1"/>
  </si>
  <si>
    <t>平成20年12月</t>
    <phoneticPr fontId="1"/>
  </si>
  <si>
    <t>28ｔ200</t>
    <phoneticPr fontId="1"/>
  </si>
  <si>
    <t>35ｔ970</t>
    <phoneticPr fontId="1"/>
  </si>
  <si>
    <t>平成21年6月</t>
    <phoneticPr fontId="1"/>
  </si>
  <si>
    <t>35ｔ960</t>
    <phoneticPr fontId="1"/>
  </si>
  <si>
    <t>滋賀100か</t>
    <phoneticPr fontId="10"/>
  </si>
  <si>
    <t>GE13</t>
    <phoneticPr fontId="1"/>
  </si>
  <si>
    <t>38ｔ560
［11t500］</t>
    <phoneticPr fontId="1"/>
  </si>
  <si>
    <t>45ｔ840
［18t780］</t>
    <phoneticPr fontId="1"/>
  </si>
  <si>
    <t>38ｔ620
［11t500］</t>
    <phoneticPr fontId="1"/>
  </si>
  <si>
    <t>45ｔ880
［18t760］</t>
    <phoneticPr fontId="1"/>
  </si>
  <si>
    <t>代表取締役　小寺　淳史</t>
    <phoneticPr fontId="1"/>
  </si>
  <si>
    <t>平成24年7月</t>
    <phoneticPr fontId="1"/>
  </si>
  <si>
    <t>14ｔ000</t>
    <phoneticPr fontId="1"/>
  </si>
  <si>
    <t>滋賀100か</t>
    <phoneticPr fontId="1"/>
  </si>
  <si>
    <t>平成14年9月</t>
    <phoneticPr fontId="1"/>
  </si>
  <si>
    <t>33t220
［9t500］</t>
    <phoneticPr fontId="1"/>
  </si>
  <si>
    <t>39t900
［16t180］</t>
    <phoneticPr fontId="1"/>
  </si>
  <si>
    <t>三河100き1166</t>
    <phoneticPr fontId="1"/>
  </si>
  <si>
    <t>平成18年5月</t>
    <phoneticPr fontId="1"/>
  </si>
  <si>
    <t>38ｔ340
［11ｔ500］</t>
    <phoneticPr fontId="1"/>
  </si>
  <si>
    <t>45ｔ680
［18ｔ840］</t>
    <phoneticPr fontId="1"/>
  </si>
  <si>
    <t>トヨタ</t>
    <phoneticPr fontId="1"/>
  </si>
  <si>
    <t>平成16年3月</t>
    <phoneticPr fontId="1"/>
  </si>
  <si>
    <t>CBE-NCP51V</t>
    <phoneticPr fontId="1"/>
  </si>
  <si>
    <t>ニッサン</t>
    <phoneticPr fontId="1"/>
  </si>
  <si>
    <t>GC-VW11</t>
    <phoneticPr fontId="1"/>
  </si>
  <si>
    <t>宮城100い</t>
    <phoneticPr fontId="1"/>
  </si>
  <si>
    <t>MD92</t>
    <phoneticPr fontId="1"/>
  </si>
  <si>
    <t>2t500</t>
    <phoneticPr fontId="1"/>
  </si>
  <si>
    <t>宮城100き</t>
    <phoneticPr fontId="1"/>
  </si>
  <si>
    <t>平成19年5月</t>
    <phoneticPr fontId="1"/>
  </si>
  <si>
    <t>14t300</t>
    <phoneticPr fontId="1"/>
  </si>
  <si>
    <t>平成17年11月</t>
    <phoneticPr fontId="1"/>
  </si>
  <si>
    <t>38t390
[11t500]</t>
    <phoneticPr fontId="1"/>
  </si>
  <si>
    <t>45t720
[18t830]</t>
    <phoneticPr fontId="1"/>
  </si>
  <si>
    <t>PJ-FV50JK</t>
    <phoneticPr fontId="1"/>
  </si>
  <si>
    <t>9ｔ400</t>
    <phoneticPr fontId="1"/>
  </si>
  <si>
    <t>19ｔ940</t>
    <phoneticPr fontId="1"/>
  </si>
  <si>
    <t>宮城　営5331</t>
    <phoneticPr fontId="1"/>
  </si>
  <si>
    <t>平成17年3月</t>
    <phoneticPr fontId="1"/>
  </si>
  <si>
    <t>KL-CW55A</t>
    <phoneticPr fontId="1"/>
  </si>
  <si>
    <t>9ｔ100</t>
    <phoneticPr fontId="1"/>
  </si>
  <si>
    <t>19ｔ950</t>
    <phoneticPr fontId="1"/>
  </si>
  <si>
    <t>宮城　営5367</t>
    <phoneticPr fontId="1"/>
  </si>
  <si>
    <t>PK-FS2PKJA</t>
    <phoneticPr fontId="1"/>
  </si>
  <si>
    <t>9ｔ700</t>
    <phoneticPr fontId="1"/>
  </si>
  <si>
    <t>宮城　営5368</t>
    <phoneticPr fontId="1"/>
  </si>
  <si>
    <t>宮城100き</t>
    <phoneticPr fontId="10"/>
  </si>
  <si>
    <t>宮城100け</t>
    <phoneticPr fontId="1"/>
  </si>
  <si>
    <t>平成22年７月</t>
    <phoneticPr fontId="1"/>
  </si>
  <si>
    <t>BDG-FP54JDR</t>
    <phoneticPr fontId="1"/>
  </si>
  <si>
    <t>FP54JD-570166</t>
    <phoneticPr fontId="1"/>
  </si>
  <si>
    <t>シングル</t>
    <phoneticPr fontId="1"/>
  </si>
  <si>
    <t>38ｔ500
[11t500]</t>
    <phoneticPr fontId="1"/>
  </si>
  <si>
    <t>45t740
[18t740]</t>
    <phoneticPr fontId="1"/>
  </si>
  <si>
    <t>宮城130あ</t>
    <phoneticPr fontId="1"/>
  </si>
  <si>
    <t>東急</t>
    <phoneticPr fontId="1"/>
  </si>
  <si>
    <t>平成4年2月</t>
    <phoneticPr fontId="1"/>
  </si>
  <si>
    <t>25t000</t>
    <phoneticPr fontId="1"/>
  </si>
  <si>
    <t>35ｔ470</t>
    <phoneticPr fontId="1"/>
  </si>
  <si>
    <t>三河100え835</t>
    <phoneticPr fontId="1"/>
  </si>
  <si>
    <t>平成20年5月</t>
    <phoneticPr fontId="1"/>
  </si>
  <si>
    <t>38t760
［11t500］</t>
    <phoneticPr fontId="1"/>
  </si>
  <si>
    <t>45t960
［18t700］</t>
    <phoneticPr fontId="1"/>
  </si>
  <si>
    <t>宮城130き</t>
    <phoneticPr fontId="1"/>
  </si>
  <si>
    <t>平成24年11月</t>
    <phoneticPr fontId="1"/>
  </si>
  <si>
    <t>ダブル</t>
    <phoneticPr fontId="1"/>
  </si>
  <si>
    <t>50t250
［16t000］</t>
    <phoneticPr fontId="1"/>
  </si>
  <si>
    <t>60t940
［26t690］</t>
    <phoneticPr fontId="1"/>
  </si>
  <si>
    <t>三河100き1207</t>
    <phoneticPr fontId="1"/>
  </si>
  <si>
    <t>4HF1</t>
    <phoneticPr fontId="1"/>
  </si>
  <si>
    <t>習志野100い</t>
    <phoneticPr fontId="1"/>
  </si>
  <si>
    <t>5t265</t>
    <phoneticPr fontId="1"/>
  </si>
  <si>
    <t>平成10年2月</t>
    <phoneticPr fontId="1"/>
  </si>
  <si>
    <t>6t615</t>
    <phoneticPr fontId="1"/>
  </si>
  <si>
    <t>4M51</t>
    <phoneticPr fontId="1"/>
  </si>
  <si>
    <t>平成13年9月</t>
    <phoneticPr fontId="1"/>
  </si>
  <si>
    <t>5t045</t>
    <phoneticPr fontId="1"/>
  </si>
  <si>
    <t>習志野100か</t>
    <phoneticPr fontId="1"/>
  </si>
  <si>
    <t>38t600
［11t500］</t>
    <phoneticPr fontId="1"/>
  </si>
  <si>
    <t>45t960
［18t860］</t>
    <phoneticPr fontId="1"/>
  </si>
  <si>
    <t>平成20年11月</t>
    <phoneticPr fontId="1"/>
  </si>
  <si>
    <t>38ｔ710
［11ｔ500］</t>
    <phoneticPr fontId="1"/>
  </si>
  <si>
    <t>45ｔ960
［18ｔ750］</t>
    <phoneticPr fontId="1"/>
  </si>
  <si>
    <t>平成19年8月</t>
    <phoneticPr fontId="1"/>
  </si>
  <si>
    <t>BDG-FR1EXYG</t>
    <phoneticPr fontId="1"/>
  </si>
  <si>
    <t>14ｔ300</t>
    <phoneticPr fontId="1"/>
  </si>
  <si>
    <t>平成16年10月</t>
    <phoneticPr fontId="1"/>
  </si>
  <si>
    <t>KS-FE7JLFA</t>
    <phoneticPr fontId="1"/>
  </si>
  <si>
    <t>7ｔ700</t>
    <phoneticPr fontId="1"/>
  </si>
  <si>
    <t>13ｔ780</t>
    <phoneticPr fontId="1"/>
  </si>
  <si>
    <t>KL-FY54JTY</t>
    <phoneticPr fontId="1"/>
  </si>
  <si>
    <t>23ｔ210</t>
    <phoneticPr fontId="1"/>
  </si>
  <si>
    <t>UDトラックス</t>
    <phoneticPr fontId="1"/>
  </si>
  <si>
    <t>平成22年3月</t>
    <phoneticPr fontId="1"/>
  </si>
  <si>
    <t>PKG-GK4XAB</t>
    <phoneticPr fontId="1"/>
  </si>
  <si>
    <t>38t770
［11t500］</t>
    <phoneticPr fontId="1"/>
  </si>
  <si>
    <t>45t980
［18t710］</t>
    <phoneticPr fontId="1"/>
  </si>
  <si>
    <t>平成18年2月</t>
    <phoneticPr fontId="1"/>
  </si>
  <si>
    <t>宮城100き4411</t>
    <phoneticPr fontId="1"/>
  </si>
  <si>
    <t>三河100い</t>
    <phoneticPr fontId="1"/>
  </si>
  <si>
    <t>3t400</t>
    <phoneticPr fontId="1"/>
  </si>
  <si>
    <t>三河100え</t>
    <phoneticPr fontId="1"/>
  </si>
  <si>
    <t>平成17年5月</t>
    <phoneticPr fontId="1"/>
  </si>
  <si>
    <t>DFPFH341A-20020</t>
    <phoneticPr fontId="1"/>
  </si>
  <si>
    <t>28ｔ000</t>
    <phoneticPr fontId="1"/>
  </si>
  <si>
    <t>35ｔ440</t>
    <phoneticPr fontId="1"/>
  </si>
  <si>
    <t>トレクス</t>
    <phoneticPr fontId="1"/>
  </si>
  <si>
    <t>平成26年7月</t>
    <phoneticPr fontId="1"/>
  </si>
  <si>
    <t>ＰＦＢ34112</t>
    <phoneticPr fontId="1"/>
  </si>
  <si>
    <t>28ｔ100</t>
    <phoneticPr fontId="1"/>
  </si>
  <si>
    <t>35ｔ950</t>
    <phoneticPr fontId="1"/>
  </si>
  <si>
    <t>35t000</t>
    <phoneticPr fontId="1"/>
  </si>
  <si>
    <t>47ｔ460</t>
    <phoneticPr fontId="1"/>
  </si>
  <si>
    <t>三河100か</t>
    <phoneticPr fontId="10"/>
  </si>
  <si>
    <t>平成17年8月</t>
    <phoneticPr fontId="1"/>
  </si>
  <si>
    <t>38ｔ800
［11t500］</t>
    <phoneticPr fontId="1"/>
  </si>
  <si>
    <t>45ｔ920
［18t620］</t>
    <phoneticPr fontId="1"/>
  </si>
  <si>
    <t>P11C</t>
    <phoneticPr fontId="1"/>
  </si>
  <si>
    <t>平成12年8月</t>
    <phoneticPr fontId="1"/>
  </si>
  <si>
    <t>11ｔ600</t>
    <phoneticPr fontId="1"/>
  </si>
  <si>
    <t>23ｔ450</t>
    <phoneticPr fontId="1"/>
  </si>
  <si>
    <t>ダブル</t>
    <phoneticPr fontId="10"/>
  </si>
  <si>
    <t>三河100き</t>
    <phoneticPr fontId="1"/>
  </si>
  <si>
    <t>平成13年1月</t>
    <phoneticPr fontId="1"/>
  </si>
  <si>
    <t>KL-CG48ZWX</t>
    <phoneticPr fontId="1"/>
  </si>
  <si>
    <t>平成19年9月</t>
    <phoneticPr fontId="1"/>
  </si>
  <si>
    <t>38ｔ290
［11t500］</t>
    <phoneticPr fontId="1"/>
  </si>
  <si>
    <t>45ｔ480
［18t690］</t>
    <phoneticPr fontId="1"/>
  </si>
  <si>
    <t>平成19年6月</t>
    <phoneticPr fontId="1"/>
  </si>
  <si>
    <t>BKG-FW1EZYG</t>
    <phoneticPr fontId="1"/>
  </si>
  <si>
    <t>12ｔ400</t>
    <phoneticPr fontId="1"/>
  </si>
  <si>
    <t>25ｔ000</t>
    <phoneticPr fontId="1"/>
  </si>
  <si>
    <t>38ｔ620
［11ｔ500］</t>
    <phoneticPr fontId="1"/>
  </si>
  <si>
    <t>45ｔ880
［18ｔ750］</t>
    <phoneticPr fontId="1"/>
  </si>
  <si>
    <t>三河100き</t>
    <phoneticPr fontId="10"/>
  </si>
  <si>
    <t>平成21年7月</t>
    <phoneticPr fontId="1"/>
  </si>
  <si>
    <t>38ｔ520
［11t500］</t>
    <phoneticPr fontId="1"/>
  </si>
  <si>
    <t>45ｔ740
［18t720］</t>
    <phoneticPr fontId="1"/>
  </si>
  <si>
    <t>滋賀100か6173</t>
    <phoneticPr fontId="1"/>
  </si>
  <si>
    <t>13ｔ800</t>
    <phoneticPr fontId="1"/>
  </si>
  <si>
    <t>滋賀100か6079</t>
    <phoneticPr fontId="1"/>
  </si>
  <si>
    <t>50ｔ080
[20ｔ000]</t>
    <phoneticPr fontId="1"/>
  </si>
  <si>
    <t>60ｔ940
[30ｔ860]</t>
    <phoneticPr fontId="1"/>
  </si>
  <si>
    <t>平成13年12月</t>
    <phoneticPr fontId="1"/>
  </si>
  <si>
    <t>9ｔ200</t>
    <phoneticPr fontId="1"/>
  </si>
  <si>
    <t>19ｔ990</t>
    <phoneticPr fontId="1"/>
  </si>
  <si>
    <t>平成15年12月</t>
    <phoneticPr fontId="1"/>
  </si>
  <si>
    <t>10ｔ000</t>
    <phoneticPr fontId="1"/>
  </si>
  <si>
    <t>19ｔ970</t>
    <phoneticPr fontId="1"/>
  </si>
  <si>
    <t>10ｔ200</t>
    <phoneticPr fontId="1"/>
  </si>
  <si>
    <t>三河11え</t>
    <phoneticPr fontId="1"/>
  </si>
  <si>
    <t>平成8年3月</t>
    <phoneticPr fontId="1"/>
  </si>
  <si>
    <t>26t000</t>
    <phoneticPr fontId="1"/>
  </si>
  <si>
    <t>35ｔ740</t>
    <phoneticPr fontId="1"/>
  </si>
  <si>
    <t>カトウ</t>
    <phoneticPr fontId="1"/>
  </si>
  <si>
    <t>W04C</t>
    <phoneticPr fontId="1"/>
  </si>
  <si>
    <t>KR102</t>
    <phoneticPr fontId="1"/>
  </si>
  <si>
    <t>KR102-0227</t>
    <phoneticPr fontId="1"/>
  </si>
  <si>
    <t>KG-VWE25</t>
    <phoneticPr fontId="1"/>
  </si>
  <si>
    <t>VWE25-053750</t>
    <phoneticPr fontId="1"/>
  </si>
  <si>
    <t>宮城100は</t>
    <phoneticPr fontId="1"/>
  </si>
  <si>
    <t>KL-FS4FKGA</t>
    <phoneticPr fontId="1"/>
  </si>
  <si>
    <t>9ｔ000</t>
    <phoneticPr fontId="1"/>
  </si>
  <si>
    <t>19ｔ960</t>
    <phoneticPr fontId="1"/>
  </si>
  <si>
    <t>宮城　建7197</t>
    <phoneticPr fontId="1"/>
  </si>
  <si>
    <t>ワイズ管轄</t>
    <phoneticPr fontId="1"/>
  </si>
  <si>
    <t>平成25年6月</t>
    <phoneticPr fontId="1"/>
  </si>
  <si>
    <t>QKG-FV50VX</t>
    <phoneticPr fontId="1"/>
  </si>
  <si>
    <t>9ｆ200</t>
    <phoneticPr fontId="1"/>
  </si>
  <si>
    <t>宮城　建7297</t>
    <phoneticPr fontId="1"/>
  </si>
  <si>
    <t>平成25年10月</t>
    <phoneticPr fontId="1"/>
  </si>
  <si>
    <t>宮城　建7615</t>
    <phoneticPr fontId="1"/>
  </si>
  <si>
    <t>宮城　建7616</t>
    <phoneticPr fontId="1"/>
  </si>
  <si>
    <t>宮城　建7617</t>
    <phoneticPr fontId="1"/>
  </si>
  <si>
    <t>平成25年11月</t>
    <phoneticPr fontId="1"/>
  </si>
  <si>
    <t>宮城　建7668</t>
    <phoneticPr fontId="1"/>
  </si>
  <si>
    <t>宮城　建7669</t>
    <phoneticPr fontId="1"/>
  </si>
  <si>
    <t>宮城　建7670</t>
    <phoneticPr fontId="1"/>
  </si>
  <si>
    <t>宮城　建7671</t>
    <phoneticPr fontId="1"/>
  </si>
  <si>
    <t>平成25年12月</t>
    <phoneticPr fontId="1"/>
  </si>
  <si>
    <t>宮城　建7705</t>
    <phoneticPr fontId="1"/>
  </si>
  <si>
    <t>三河100は</t>
    <phoneticPr fontId="1"/>
  </si>
  <si>
    <t>西三　建3456</t>
    <phoneticPr fontId="1"/>
  </si>
  <si>
    <t>西三　建3462</t>
    <phoneticPr fontId="1"/>
  </si>
  <si>
    <t>平成9年7月</t>
    <phoneticPr fontId="1"/>
  </si>
  <si>
    <t>26t200</t>
    <phoneticPr fontId="1"/>
  </si>
  <si>
    <t>35t760</t>
    <phoneticPr fontId="1"/>
  </si>
  <si>
    <t>代表取締役　鈴木　康仁</t>
    <phoneticPr fontId="1"/>
  </si>
  <si>
    <t>35t440</t>
    <phoneticPr fontId="1"/>
  </si>
  <si>
    <t>平成17年6月</t>
    <phoneticPr fontId="1"/>
  </si>
  <si>
    <t>35t600</t>
    <phoneticPr fontId="1"/>
  </si>
  <si>
    <t>35t530</t>
    <phoneticPr fontId="1"/>
  </si>
  <si>
    <t>35t840</t>
    <phoneticPr fontId="1"/>
  </si>
  <si>
    <t>昭和58年2月</t>
    <phoneticPr fontId="1"/>
  </si>
  <si>
    <t>18t000</t>
    <phoneticPr fontId="1"/>
  </si>
  <si>
    <t>31t900</t>
    <phoneticPr fontId="1"/>
  </si>
  <si>
    <t>001,002,004,008</t>
    <phoneticPr fontId="1"/>
  </si>
  <si>
    <t>平成18年12月</t>
    <phoneticPr fontId="1"/>
  </si>
  <si>
    <t>8t300</t>
    <phoneticPr fontId="1"/>
  </si>
  <si>
    <t>19t980</t>
    <phoneticPr fontId="1"/>
  </si>
  <si>
    <t>平成19年1月</t>
    <phoneticPr fontId="1"/>
  </si>
  <si>
    <t>19ｔ930</t>
    <phoneticPr fontId="1"/>
  </si>
  <si>
    <t>12ｔ300</t>
    <phoneticPr fontId="1"/>
  </si>
  <si>
    <t>22t910</t>
    <phoneticPr fontId="1"/>
  </si>
  <si>
    <t>8DC11</t>
    <phoneticPr fontId="1"/>
  </si>
  <si>
    <t>KC-FU519UZ</t>
    <phoneticPr fontId="10"/>
  </si>
  <si>
    <t>FU519UZ500166</t>
    <phoneticPr fontId="1"/>
  </si>
  <si>
    <t>1NZ</t>
    <phoneticPr fontId="1"/>
  </si>
  <si>
    <t>NCP51-0060252</t>
    <phoneticPr fontId="1"/>
  </si>
  <si>
    <t>QG18</t>
    <phoneticPr fontId="1"/>
  </si>
  <si>
    <t>KK-FC1JJDA</t>
    <phoneticPr fontId="10"/>
  </si>
  <si>
    <t>P239G1895</t>
    <phoneticPr fontId="1"/>
  </si>
  <si>
    <t>カリン</t>
    <phoneticPr fontId="1"/>
  </si>
  <si>
    <t>チビトレ</t>
    <phoneticPr fontId="1"/>
  </si>
  <si>
    <t>FPR239</t>
    <phoneticPr fontId="1"/>
  </si>
  <si>
    <t>FPR239-00368</t>
    <phoneticPr fontId="1"/>
  </si>
  <si>
    <t>TF2523</t>
    <phoneticPr fontId="1"/>
  </si>
  <si>
    <t>TF25235277</t>
    <phoneticPr fontId="1"/>
  </si>
  <si>
    <t>BDG-PW37C</t>
    <phoneticPr fontId="10"/>
  </si>
  <si>
    <t>PW37C-05368</t>
    <phoneticPr fontId="1"/>
  </si>
  <si>
    <t>N04C</t>
    <phoneticPr fontId="1"/>
  </si>
  <si>
    <t>XZU348-1000036</t>
    <phoneticPr fontId="1"/>
  </si>
  <si>
    <t>PB-MK37A</t>
    <phoneticPr fontId="1"/>
  </si>
  <si>
    <t>MK37A-00693</t>
    <phoneticPr fontId="1"/>
  </si>
  <si>
    <t>4㌧ウィング</t>
    <phoneticPr fontId="1"/>
  </si>
  <si>
    <t>6M61</t>
    <phoneticPr fontId="1"/>
  </si>
  <si>
    <t>KK-FK61HKY</t>
    <phoneticPr fontId="10"/>
  </si>
  <si>
    <t>FK61HKY-765056</t>
    <phoneticPr fontId="1"/>
  </si>
  <si>
    <t>6D40</t>
    <phoneticPr fontId="1"/>
  </si>
  <si>
    <t>KC-FS510VZ</t>
    <phoneticPr fontId="10"/>
  </si>
  <si>
    <t>FS510VZ500539</t>
    <phoneticPr fontId="1"/>
  </si>
  <si>
    <t>GK4XAB-01858</t>
    <phoneticPr fontId="1"/>
  </si>
  <si>
    <t>GK4XAB-00413</t>
    <phoneticPr fontId="1"/>
  </si>
  <si>
    <t>3㌧ユニック</t>
    <phoneticPr fontId="1"/>
  </si>
  <si>
    <t>BDG-NK36C</t>
    <phoneticPr fontId="1"/>
  </si>
  <si>
    <t>MK36C-00389</t>
    <phoneticPr fontId="1"/>
  </si>
  <si>
    <t>VWE25-053537</t>
    <phoneticPr fontId="1"/>
  </si>
  <si>
    <t>セブン滋賀 &amp; セブンダンプ</t>
    <rPh sb="3" eb="5">
      <t>シガ</t>
    </rPh>
    <phoneticPr fontId="10"/>
  </si>
  <si>
    <t>横浜502な1855</t>
  </si>
  <si>
    <t>平成16年6月</t>
  </si>
  <si>
    <t>DBA-QNC10</t>
  </si>
  <si>
    <t>トヨタ</t>
  </si>
  <si>
    <t>QＮC10-0003261</t>
  </si>
  <si>
    <t>小型</t>
    <rPh sb="0" eb="2">
      <t>コガタ</t>
    </rPh>
    <phoneticPr fontId="23"/>
  </si>
  <si>
    <t>箱型</t>
  </si>
  <si>
    <t>横浜　石川
パッソ</t>
  </si>
  <si>
    <t>ワイズ通商㈱</t>
  </si>
  <si>
    <t>三河つ2896</t>
  </si>
  <si>
    <t>平成26年7月</t>
  </si>
  <si>
    <t>不明</t>
  </si>
  <si>
    <t>ホンダ</t>
  </si>
  <si>
    <t>PCO4-2003184</t>
  </si>
  <si>
    <t>軽二輪</t>
  </si>
  <si>
    <t>バイク</t>
  </si>
  <si>
    <t>副社長</t>
  </si>
  <si>
    <t>三河301や9157</t>
  </si>
  <si>
    <t>平成25年2月</t>
  </si>
  <si>
    <t>DAA-AWS210</t>
  </si>
  <si>
    <t>AWS210-6005507</t>
  </si>
  <si>
    <t>普通</t>
    <rPh sb="0" eb="2">
      <t>フツウ</t>
    </rPh>
    <phoneticPr fontId="23"/>
  </si>
  <si>
    <t>常務　
クラウン</t>
  </si>
  <si>
    <t>住友三井オートサービス㈱</t>
  </si>
  <si>
    <t>三河301や6511</t>
  </si>
  <si>
    <t>平成17年2月</t>
  </si>
  <si>
    <t>CBA-E51</t>
  </si>
  <si>
    <t>ニッサン</t>
  </si>
  <si>
    <t>E51-111018</t>
  </si>
  <si>
    <t>ステーションワゴン</t>
  </si>
  <si>
    <t>田上　Ｍｇ　
エルグランド</t>
  </si>
  <si>
    <t>三河301や4225</t>
  </si>
  <si>
    <t>平成14年5月</t>
  </si>
  <si>
    <t>GH-RZN185W</t>
  </si>
  <si>
    <t>RZN185-9041763</t>
  </si>
  <si>
    <t>仙台　社用　
サーフ</t>
  </si>
  <si>
    <t>三河342み1</t>
  </si>
  <si>
    <t>平成23年11月</t>
  </si>
  <si>
    <t>ABA-970M48A</t>
  </si>
  <si>
    <t>ポルシェ</t>
  </si>
  <si>
    <t>WP0ZZZ97ZBL080607</t>
  </si>
  <si>
    <t>副社長　
ポルシェ</t>
  </si>
  <si>
    <t>三河つ1387</t>
  </si>
  <si>
    <t>平成21年4月</t>
  </si>
  <si>
    <t>東[41]9147東</t>
  </si>
  <si>
    <t>オートバイ</t>
  </si>
  <si>
    <t>社長　
バイク</t>
  </si>
  <si>
    <t>三河322る1</t>
  </si>
  <si>
    <t>平成19年7月</t>
  </si>
  <si>
    <t>DAA-UVF46</t>
  </si>
  <si>
    <t>レクサス</t>
  </si>
  <si>
    <t>UVF46-5001809</t>
  </si>
  <si>
    <t>予備車
レクサス</t>
  </si>
  <si>
    <t>三河300る1155</t>
  </si>
  <si>
    <t>平成16年4月</t>
  </si>
  <si>
    <t>ABA-RB1</t>
  </si>
  <si>
    <t>RB1-1064329</t>
  </si>
  <si>
    <t>社長親族　
オデッセイ</t>
  </si>
  <si>
    <t xml:space="preserve"> ㈱ミリオンオートサービス</t>
  </si>
  <si>
    <t>㈲ワイズ通商</t>
  </si>
  <si>
    <t>三河400あ1416</t>
    <rPh sb="0" eb="2">
      <t>ミカワ</t>
    </rPh>
    <phoneticPr fontId="23"/>
  </si>
  <si>
    <t>平成16年11月</t>
    <rPh sb="0" eb="2">
      <t>ヘイセイ</t>
    </rPh>
    <rPh sb="4" eb="5">
      <t>ネン</t>
    </rPh>
    <rPh sb="7" eb="8">
      <t>ガツ</t>
    </rPh>
    <phoneticPr fontId="23"/>
  </si>
  <si>
    <t>KR-SKF6V</t>
    <phoneticPr fontId="23"/>
  </si>
  <si>
    <t>マツダ</t>
    <phoneticPr fontId="23"/>
  </si>
  <si>
    <t>SKF6V-100212</t>
    <phoneticPr fontId="23"/>
  </si>
  <si>
    <t>バン</t>
  </si>
  <si>
    <t>ボンゴ　本社　
緑ナンバー</t>
  </si>
  <si>
    <t>三河480い2967</t>
  </si>
  <si>
    <t>平成18年1月</t>
  </si>
  <si>
    <t>EBD-DA63T</t>
  </si>
  <si>
    <t>スズキ</t>
  </si>
  <si>
    <t>DA63T-417275</t>
  </si>
  <si>
    <t>軽自動車</t>
  </si>
  <si>
    <t>キャブオーバ</t>
  </si>
  <si>
    <t>本社　
軽トラ</t>
  </si>
  <si>
    <t>平成20年4月</t>
  </si>
  <si>
    <t>ABA-HL40</t>
  </si>
  <si>
    <t>BMW</t>
  </si>
  <si>
    <t>WBAHL62050DT41880</t>
  </si>
  <si>
    <t>本部長　
BMW</t>
  </si>
  <si>
    <t>鈴與㈱</t>
  </si>
  <si>
    <t>三河480き7169</t>
  </si>
  <si>
    <t>ZAB-U67V</t>
  </si>
  <si>
    <t>三菱</t>
  </si>
  <si>
    <t>U67V-0004070</t>
  </si>
  <si>
    <t>岡崎　社用　
電気ミニキャブ</t>
  </si>
  <si>
    <t>大和リース㈱</t>
  </si>
  <si>
    <t>横浜303は3351</t>
  </si>
  <si>
    <t>平成17年10月</t>
  </si>
  <si>
    <t>CBA-J31</t>
  </si>
  <si>
    <t>J31-126842</t>
  </si>
  <si>
    <t>伊藤　社長　
ティアナ</t>
  </si>
  <si>
    <t>ワイズベイ㈱</t>
  </si>
  <si>
    <t>平成15年9月</t>
  </si>
  <si>
    <t>KG-VWE25</t>
  </si>
  <si>
    <t>VWE25-053750</t>
  </si>
  <si>
    <t>千葉営業所
キャラバン</t>
  </si>
  <si>
    <t>名古屋80あ8251</t>
  </si>
  <si>
    <t>平成16年9月</t>
  </si>
  <si>
    <t>ロンチ</t>
  </si>
  <si>
    <t>愛[51]44116愛</t>
  </si>
  <si>
    <t>ボートトレーラ</t>
  </si>
  <si>
    <t>三河502と1811</t>
  </si>
  <si>
    <t>平成15年12月</t>
  </si>
  <si>
    <t>UA-NCP58G</t>
  </si>
  <si>
    <t>NCP58-0026291</t>
  </si>
  <si>
    <t>本社　
プロボックス</t>
  </si>
  <si>
    <t>売却</t>
  </si>
  <si>
    <t>三河305ら2</t>
  </si>
  <si>
    <t>平成20年6月</t>
  </si>
  <si>
    <t>DBA-ACA33W</t>
  </si>
  <si>
    <t>ACA33-5200009</t>
  </si>
  <si>
    <t>社長夫人
ヴァンガード</t>
  </si>
  <si>
    <t>セブン通商㈱</t>
  </si>
  <si>
    <t>三河480き266</t>
  </si>
  <si>
    <t>平成23年9月</t>
  </si>
  <si>
    <t>GBD-U61V</t>
  </si>
  <si>
    <t>U61V-1610983</t>
  </si>
  <si>
    <t>秋山副課長
ミニキャブ</t>
  </si>
  <si>
    <t>三河301も1922</t>
  </si>
  <si>
    <t>DBA-ANH10W</t>
  </si>
  <si>
    <t>ANH10-0171149</t>
  </si>
  <si>
    <t>本社
アルファード(黒）</t>
  </si>
  <si>
    <t>三河400と9147</t>
  </si>
  <si>
    <t>平成16年3月</t>
  </si>
  <si>
    <t>CBE-NCP51V</t>
  </si>
  <si>
    <t>NVP51-0060252</t>
  </si>
  <si>
    <t>横浜　山下
サクシード</t>
  </si>
  <si>
    <t>滋賀480か1335</t>
  </si>
  <si>
    <t>平成11年-月</t>
  </si>
  <si>
    <t>GＤ-HA12V</t>
  </si>
  <si>
    <t>HA12V-116001</t>
  </si>
  <si>
    <t>Ｙ`ｓ号
アルト</t>
  </si>
  <si>
    <t>滋賀501て5794</t>
  </si>
  <si>
    <t>平成17年9月</t>
  </si>
  <si>
    <t>DBA-SC11</t>
  </si>
  <si>
    <t>SC11-037198</t>
  </si>
  <si>
    <t>森谷課長
ティーダ</t>
  </si>
  <si>
    <t>滋賀330そ2677</t>
  </si>
  <si>
    <t>平成22年6月</t>
  </si>
  <si>
    <t>DBA-ANH25W</t>
  </si>
  <si>
    <t>ANH25-8022416</t>
  </si>
  <si>
    <t>専務夫人
ヴェルファイア</t>
  </si>
  <si>
    <t>共友リース㈱</t>
  </si>
  <si>
    <t>三河301ゆ2395</t>
  </si>
  <si>
    <t>平成12年11月</t>
  </si>
  <si>
    <t>UA-UCF30</t>
  </si>
  <si>
    <t>UCF30-0015597</t>
  </si>
  <si>
    <t>裕也副課長
セルシオ</t>
  </si>
  <si>
    <t>滋賀501つ7214</t>
  </si>
  <si>
    <t>平成16年11月</t>
  </si>
  <si>
    <t>CBA-RA21S</t>
  </si>
  <si>
    <t>RA21S-250195</t>
  </si>
  <si>
    <t>山本課長
エリオ</t>
  </si>
  <si>
    <t>滋賀300み8760</t>
  </si>
  <si>
    <t>DBA-BE3</t>
  </si>
  <si>
    <t>BE3-1007237</t>
  </si>
  <si>
    <t>青木課長
エディックス</t>
  </si>
  <si>
    <t>平成11年6月</t>
  </si>
  <si>
    <t>GC-VW11</t>
  </si>
  <si>
    <t>VW11-001182</t>
  </si>
  <si>
    <t>エキスパート
宮城　緑ナンバー</t>
  </si>
  <si>
    <t>滋賀580そ6044</t>
  </si>
  <si>
    <t>平成13年-月</t>
  </si>
  <si>
    <t>TA-L710S</t>
  </si>
  <si>
    <t>ダイハツ</t>
  </si>
  <si>
    <t>Ｌ710Ｓ-0030915</t>
  </si>
  <si>
    <t>チャン
ミラ</t>
  </si>
  <si>
    <t>三河301ゆ2474</t>
  </si>
  <si>
    <t>UA-ANH10W</t>
  </si>
  <si>
    <t>ANH10-0046396</t>
  </si>
  <si>
    <t>本社　使用
アルファード（銀）</t>
  </si>
  <si>
    <t>平成19年2月</t>
  </si>
  <si>
    <t>CBE-VFY11</t>
  </si>
  <si>
    <t>VFY11-715250</t>
  </si>
  <si>
    <t>ADバン
岐阜　緑ナンバー</t>
  </si>
  <si>
    <t>平成15年11月</t>
  </si>
  <si>
    <t>UB-NCP50V</t>
  </si>
  <si>
    <t>NCP50-0021414</t>
  </si>
  <si>
    <t>プロボックス
滋賀　緑ナンバー</t>
  </si>
  <si>
    <t>三河580は1679</t>
  </si>
  <si>
    <t>平成10年-月</t>
  </si>
  <si>
    <t>ＧＦ－ＨＢ12Ｓ</t>
  </si>
  <si>
    <t>マツダ</t>
  </si>
  <si>
    <t>HB12S-600560</t>
  </si>
  <si>
    <t>大嶋</t>
  </si>
  <si>
    <t>㈱AICHI
ネットワークサービス</t>
  </si>
  <si>
    <t>社用車データ</t>
    <rPh sb="0" eb="2">
      <t>シャヨウ</t>
    </rPh>
    <rPh sb="2" eb="3">
      <t>シャ</t>
    </rPh>
    <phoneticPr fontId="1"/>
  </si>
  <si>
    <t>ダンプデータ</t>
    <phoneticPr fontId="1"/>
  </si>
  <si>
    <t>ZD30</t>
  </si>
  <si>
    <t>○</t>
    <phoneticPr fontId="1"/>
  </si>
  <si>
    <t>○</t>
  </si>
  <si>
    <t>○</t>
    <phoneticPr fontId="1"/>
  </si>
  <si>
    <t>平成24年</t>
    <phoneticPr fontId="10"/>
  </si>
  <si>
    <t>平成25年</t>
    <phoneticPr fontId="10"/>
  </si>
  <si>
    <t>平成26年</t>
    <phoneticPr fontId="10"/>
  </si>
  <si>
    <t>平成27年</t>
    <phoneticPr fontId="10"/>
  </si>
  <si>
    <t>平成28年</t>
    <phoneticPr fontId="10"/>
  </si>
  <si>
    <t>平成29年</t>
    <phoneticPr fontId="10"/>
  </si>
  <si>
    <t>289,700km</t>
  </si>
  <si>
    <t>338,800km</t>
  </si>
  <si>
    <t>269,200km</t>
  </si>
  <si>
    <t>305,600km</t>
  </si>
  <si>
    <t>104,400km</t>
  </si>
  <si>
    <t>139,400km</t>
  </si>
  <si>
    <t>売却</t>
    <phoneticPr fontId="1"/>
  </si>
  <si>
    <t>?</t>
    <phoneticPr fontId="1"/>
  </si>
  <si>
    <t>宮城400あ2720
三河400と7243
横浜400あ6976</t>
    <phoneticPr fontId="1"/>
  </si>
  <si>
    <t>売却相場</t>
    <phoneticPr fontId="10"/>
  </si>
  <si>
    <t>習志野100い2666
横浜101あ719
習志野100い3545</t>
    <phoneticPr fontId="1"/>
  </si>
  <si>
    <t>習志野100い2661</t>
    <phoneticPr fontId="1"/>
  </si>
  <si>
    <t>三河100い163</t>
    <phoneticPr fontId="1"/>
  </si>
  <si>
    <t>滋賀100か7337</t>
    <phoneticPr fontId="1"/>
  </si>
  <si>
    <t>習志野100い2664
横浜101あ720</t>
    <phoneticPr fontId="1"/>
  </si>
  <si>
    <t>三河100き1429</t>
    <phoneticPr fontId="1"/>
  </si>
  <si>
    <t>車番変更X</t>
  </si>
  <si>
    <t>車番変更X</t>
    <phoneticPr fontId="1"/>
  </si>
  <si>
    <t>車番変更X</t>
    <phoneticPr fontId="1"/>
  </si>
  <si>
    <t>車番変更X</t>
    <phoneticPr fontId="1"/>
  </si>
  <si>
    <t>SKF6V-100212</t>
    <phoneticPr fontId="1"/>
  </si>
  <si>
    <t>番号変更X</t>
    <phoneticPr fontId="1"/>
  </si>
  <si>
    <t>番号変更X</t>
    <phoneticPr fontId="1"/>
  </si>
  <si>
    <t>三河301め4282</t>
  </si>
  <si>
    <t>三河400と9147</t>
    <rPh sb="0" eb="2">
      <t>ミカワ</t>
    </rPh>
    <phoneticPr fontId="1"/>
  </si>
  <si>
    <t>-</t>
  </si>
  <si>
    <t>-</t>
    <phoneticPr fontId="10"/>
  </si>
  <si>
    <t>リ-ス満了日</t>
  </si>
  <si>
    <t>月額リ-ス料</t>
  </si>
  <si>
    <t>ニッサンディ-ゼル</t>
  </si>
  <si>
    <t>鈴与リ-ス</t>
    <rPh sb="0" eb="2">
      <t>スズヨ</t>
    </rPh>
    <phoneticPr fontId="17"/>
  </si>
  <si>
    <t>北國リ-ス</t>
    <rPh sb="0" eb="1">
      <t>キタ</t>
    </rPh>
    <rPh sb="1" eb="2">
      <t>コク</t>
    </rPh>
    <phoneticPr fontId="1"/>
  </si>
  <si>
    <t>住友三井オ-トサ-ビス</t>
    <rPh sb="0" eb="2">
      <t>スミトモ</t>
    </rPh>
    <rPh sb="2" eb="4">
      <t>ミツイ</t>
    </rPh>
    <phoneticPr fontId="1"/>
  </si>
  <si>
    <t>いす-</t>
  </si>
  <si>
    <t>大和リ-ス</t>
    <rPh sb="0" eb="2">
      <t>ダイワ</t>
    </rPh>
    <phoneticPr fontId="17"/>
  </si>
  <si>
    <t>ADバン
岐阜　緑ナンバ-</t>
  </si>
  <si>
    <t>プロボックス
滋賀　緑ナンバ-</t>
  </si>
  <si>
    <t>ホイ-ル・クレ-ン</t>
  </si>
  <si>
    <t>ホイ-ルクレ-ン</t>
  </si>
  <si>
    <t>ふそうリ-ス</t>
  </si>
  <si>
    <t>エキスパ-ト</t>
  </si>
  <si>
    <t>エキスパ-ト
宮城　緑ナンバ-</t>
  </si>
  <si>
    <t>ユソ-キ</t>
  </si>
  <si>
    <t>フルハ-フ</t>
  </si>
  <si>
    <t>ト-ヨ-</t>
  </si>
  <si>
    <t>トレ-ルモ-ビル</t>
  </si>
  <si>
    <t xml:space="preserve"> ㈱ミリオンオ-トサ-ビス</t>
  </si>
  <si>
    <t>ステ-ションワゴン</t>
  </si>
  <si>
    <t>本社
アルファ-ド(黒）</t>
  </si>
  <si>
    <t>仙台　社用　
サ-フ</t>
  </si>
  <si>
    <t>住友三井オ-トサ-ビス㈱</t>
  </si>
  <si>
    <t>本社　使用
アルファ-ド（銀）</t>
  </si>
  <si>
    <t>社長夫人
ヴァンガ-ド</t>
  </si>
  <si>
    <t>ボンゴ　本社　
緑ナンバ-</t>
  </si>
  <si>
    <t>横浜　山下
サクシ-ド</t>
  </si>
  <si>
    <t>キャブオ-バ</t>
  </si>
  <si>
    <t>大和リ-ス㈱</t>
  </si>
  <si>
    <t>㈱AICHI
ネットワ-クサ-ビス</t>
  </si>
  <si>
    <t>オ-トバイ</t>
  </si>
  <si>
    <t>共友リ-ス㈱</t>
  </si>
  <si>
    <t>森谷課長
ティ-ダ</t>
  </si>
  <si>
    <t>大和リ-ス</t>
    <rPh sb="0" eb="2">
      <t>ダイワ</t>
    </rPh>
    <phoneticPr fontId="1"/>
  </si>
  <si>
    <t>ボ-トトレ-ラ</t>
  </si>
  <si>
    <t>車両台帳デ-タX</t>
  </si>
  <si>
    <t>サクシ-ド</t>
  </si>
  <si>
    <t>10㌧平　ショ-ト</t>
    <rPh sb="3" eb="4">
      <t>ヒラ</t>
    </rPh>
    <phoneticPr fontId="10"/>
  </si>
  <si>
    <t>日産ディ-ゼル</t>
    <rPh sb="0" eb="2">
      <t>ニッサン</t>
    </rPh>
    <phoneticPr fontId="10"/>
  </si>
  <si>
    <t>株式会社　ジュピタ-</t>
    <rPh sb="0" eb="4">
      <t>カブシキガイシャ</t>
    </rPh>
    <phoneticPr fontId="1"/>
  </si>
  <si>
    <t>台帳にないデ-タ</t>
    <rPh sb="0" eb="2">
      <t>ダイチョウ</t>
    </rPh>
    <phoneticPr fontId="1"/>
  </si>
  <si>
    <t>台帳にグレ-デ-タ</t>
    <rPh sb="0" eb="2">
      <t>ダイチョウ</t>
    </rPh>
    <phoneticPr fontId="1"/>
  </si>
  <si>
    <t>台帳と社用車リスト重複デ-タ</t>
    <rPh sb="0" eb="2">
      <t>ダイチョウ</t>
    </rPh>
    <rPh sb="3" eb="5">
      <t>シャヨウ</t>
    </rPh>
    <rPh sb="5" eb="6">
      <t>シャ</t>
    </rPh>
    <phoneticPr fontId="1"/>
  </si>
  <si>
    <t>会社名の項目に書いていったデ-タ</t>
    <rPh sb="0" eb="2">
      <t>カイシャ</t>
    </rPh>
    <rPh sb="2" eb="3">
      <t>メイ</t>
    </rPh>
    <rPh sb="4" eb="6">
      <t>コウモク</t>
    </rPh>
    <rPh sb="7" eb="8">
      <t>カ</t>
    </rPh>
    <phoneticPr fontId="10"/>
  </si>
</sst>
</file>

<file path=xl/styles.xml><?xml version="1.0" encoding="utf-8"?>
<styleSheet xmlns="http://schemas.openxmlformats.org/spreadsheetml/2006/main">
  <numFmts count="5">
    <numFmt numFmtId="176" formatCode="#&quot;km&quot;"/>
    <numFmt numFmtId="177" formatCode="[$-411]ggge&quot;年&quot;m&quot;月&quot;d&quot;日&quot;;@"/>
    <numFmt numFmtId="178" formatCode="[$-411]ge\.m\.d;@"/>
    <numFmt numFmtId="179" formatCode="&quot;¥&quot;#,##0_);[Red]\(&quot;¥&quot;#,##0\)"/>
    <numFmt numFmtId="180" formatCode="###,###,###&quot;km&quot;"/>
  </numFmts>
  <fonts count="25">
    <font>
      <sz val="11"/>
      <name val="ＭＳ Ｐ明朝"/>
      <family val="1"/>
      <charset val="128"/>
    </font>
    <font>
      <sz val="6"/>
      <name val="ＭＳ Ｐ明朝"/>
      <family val="1"/>
      <charset val="128"/>
    </font>
    <font>
      <sz val="10"/>
      <name val="ＭＳ Ｐ明朝"/>
      <family val="1"/>
      <charset val="128"/>
    </font>
    <font>
      <sz val="18"/>
      <name val="ＭＳ Ｐ明朝"/>
      <family val="1"/>
      <charset val="128"/>
    </font>
    <font>
      <sz val="8"/>
      <name val="ＭＳ Ｐ明朝"/>
      <family val="1"/>
      <charset val="128"/>
    </font>
    <font>
      <sz val="10"/>
      <name val="ＭＳ ゴシック"/>
      <family val="3"/>
      <charset val="128"/>
    </font>
    <font>
      <sz val="10"/>
      <name val="ＭＳ Ｐゴシック"/>
      <family val="3"/>
      <charset val="128"/>
    </font>
    <font>
      <sz val="12"/>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9"/>
      <name val="ＭＳ Ｐゴシック"/>
      <family val="3"/>
      <charset val="128"/>
    </font>
    <font>
      <sz val="14"/>
      <name val="ＭＳ Ｐ明朝"/>
      <family val="1"/>
      <charset val="128"/>
    </font>
    <font>
      <sz val="11"/>
      <name val="ＭＳ Ｐ明朝"/>
      <family val="1"/>
      <charset val="128"/>
    </font>
    <font>
      <sz val="20"/>
      <name val="ＭＳ Ｐ明朝"/>
      <family val="1"/>
      <charset val="128"/>
    </font>
    <font>
      <sz val="11"/>
      <color rgb="FF006100"/>
      <name val="ＭＳ Ｐゴシック"/>
      <family val="3"/>
      <charset val="128"/>
      <scheme val="minor"/>
    </font>
    <font>
      <sz val="11"/>
      <color rgb="FFFF0000"/>
      <name val="ＭＳ Ｐ明朝"/>
      <family val="1"/>
      <charset val="128"/>
    </font>
    <font>
      <sz val="6"/>
      <name val="ＭＳ Ｐゴシック"/>
      <family val="2"/>
      <charset val="128"/>
      <scheme val="minor"/>
    </font>
    <font>
      <sz val="9"/>
      <color theme="1"/>
      <name val="ＭＳ Ｐゴシック"/>
      <family val="3"/>
      <charset val="128"/>
      <scheme val="minor"/>
    </font>
    <font>
      <sz val="9"/>
      <name val="ＭＳ Ｐゴシック"/>
      <family val="3"/>
      <charset val="128"/>
      <scheme val="minor"/>
    </font>
    <font>
      <sz val="10"/>
      <color theme="0"/>
      <name val="ＭＳ Ｐゴシック"/>
      <family val="3"/>
      <charset val="128"/>
    </font>
    <font>
      <sz val="12"/>
      <name val="ＭＳ Ｐゴシック"/>
      <family val="3"/>
      <charset val="128"/>
    </font>
    <font>
      <sz val="9"/>
      <color indexed="9"/>
      <name val="ＭＳ Ｐゴシック"/>
      <family val="3"/>
      <charset val="128"/>
      <scheme val="minor"/>
    </font>
    <font>
      <sz val="11"/>
      <color theme="1"/>
      <name val="ＭＳ Ｐゴシック"/>
      <family val="2"/>
      <scheme val="minor"/>
    </font>
    <font>
      <sz val="11"/>
      <name val="ＭＳ Ｐゴシック"/>
      <family val="3"/>
      <charset val="128"/>
      <scheme val="minor"/>
    </font>
  </fonts>
  <fills count="19">
    <fill>
      <patternFill patternType="none"/>
    </fill>
    <fill>
      <patternFill patternType="gray125"/>
    </fill>
    <fill>
      <patternFill patternType="gray125">
        <fgColor indexed="8"/>
      </patternFill>
    </fill>
    <fill>
      <patternFill patternType="solid">
        <fgColor indexed="18"/>
        <bgColor indexed="64"/>
      </patternFill>
    </fill>
    <fill>
      <patternFill patternType="solid">
        <fgColor indexed="43"/>
        <bgColor indexed="64"/>
      </patternFill>
    </fill>
    <fill>
      <patternFill patternType="solid">
        <fgColor indexed="65"/>
        <bgColor indexed="64"/>
      </patternFill>
    </fill>
    <fill>
      <patternFill patternType="lightGray"/>
    </fill>
    <fill>
      <patternFill patternType="solid">
        <fgColor indexed="65"/>
        <bgColor indexed="8"/>
      </patternFill>
    </fill>
    <fill>
      <patternFill patternType="solid">
        <fgColor rgb="FFC6EFCE"/>
      </patternFill>
    </fill>
    <fill>
      <patternFill patternType="solid">
        <fgColor rgb="FFCCFFCC"/>
        <bgColor indexed="64"/>
      </patternFill>
    </fill>
    <fill>
      <patternFill patternType="solid">
        <fgColor rgb="FFFFFF00"/>
        <bgColor indexed="64"/>
      </patternFill>
    </fill>
    <fill>
      <patternFill patternType="solid">
        <fgColor indexed="55"/>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9"/>
        <bgColor indexed="64"/>
      </patternFill>
    </fill>
    <fill>
      <patternFill patternType="solid">
        <fgColor theme="0" tint="-0.249977111117893"/>
        <bgColor indexed="64"/>
      </patternFill>
    </fill>
    <fill>
      <patternFill patternType="solid">
        <fgColor rgb="FFFFFFFF"/>
        <bgColor indexed="64"/>
      </patternFill>
    </fill>
    <fill>
      <patternFill patternType="solid">
        <fgColor theme="0"/>
        <bgColor indexed="64"/>
      </patternFill>
    </fill>
  </fills>
  <borders count="90">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double">
        <color indexed="64"/>
      </left>
      <right style="double">
        <color indexed="64"/>
      </right>
      <top style="double">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double">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right style="double">
        <color indexed="64"/>
      </right>
      <top/>
      <bottom/>
      <diagonal/>
    </border>
    <border>
      <left style="thin">
        <color indexed="64"/>
      </left>
      <right style="double">
        <color indexed="64"/>
      </right>
      <top style="thin">
        <color indexed="64"/>
      </top>
      <bottom/>
      <diagonal/>
    </border>
    <border>
      <left/>
      <right style="medium">
        <color indexed="64"/>
      </right>
      <top style="double">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10"/>
      </left>
      <right style="medium">
        <color indexed="10"/>
      </right>
      <top style="medium">
        <color indexed="10"/>
      </top>
      <bottom style="medium">
        <color indexed="10"/>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double">
        <color indexed="64"/>
      </left>
      <right style="double">
        <color indexed="64"/>
      </right>
      <top style="medium">
        <color indexed="64"/>
      </top>
      <bottom/>
      <diagonal/>
    </border>
    <border>
      <left/>
      <right style="double">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double">
        <color indexed="64"/>
      </left>
      <right style="double">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diagonalUp="1">
      <left style="medium">
        <color indexed="64"/>
      </left>
      <right style="medium">
        <color indexed="64"/>
      </right>
      <top style="medium">
        <color indexed="64"/>
      </top>
      <bottom/>
      <diagonal style="thin">
        <color indexed="64"/>
      </diagonal>
    </border>
    <border diagonalUp="1">
      <left style="medium">
        <color indexed="64"/>
      </left>
      <right style="medium">
        <color indexed="64"/>
      </right>
      <top/>
      <bottom style="medium">
        <color indexed="64"/>
      </bottom>
      <diagonal style="thin">
        <color indexed="64"/>
      </diagonal>
    </border>
    <border>
      <left style="thin">
        <color indexed="64"/>
      </left>
      <right style="thin">
        <color indexed="64"/>
      </right>
      <top style="medium">
        <color indexed="64"/>
      </top>
      <bottom/>
      <diagonal/>
    </border>
    <border>
      <left style="double">
        <color indexed="64"/>
      </left>
      <right style="double">
        <color indexed="64"/>
      </right>
      <top/>
      <bottom style="medium">
        <color indexed="64"/>
      </bottom>
      <diagonal/>
    </border>
    <border>
      <left style="medium">
        <color indexed="64"/>
      </left>
      <right/>
      <top style="medium">
        <color indexed="64"/>
      </top>
      <bottom style="thin">
        <color indexed="64"/>
      </bottom>
      <diagonal/>
    </border>
  </borders>
  <cellStyleXfs count="5">
    <xf numFmtId="0" fontId="0" fillId="0" borderId="0"/>
    <xf numFmtId="0" fontId="9" fillId="0" borderId="0">
      <alignment vertical="center"/>
    </xf>
    <xf numFmtId="0" fontId="15" fillId="8" borderId="0" applyNumberFormat="0" applyBorder="0" applyAlignment="0" applyProtection="0">
      <alignment vertical="center"/>
    </xf>
    <xf numFmtId="0" fontId="9" fillId="0" borderId="0">
      <alignment vertical="center"/>
    </xf>
    <xf numFmtId="38" fontId="13" fillId="0" borderId="0" applyFont="0" applyFill="0" applyBorder="0" applyAlignment="0" applyProtection="0">
      <alignment vertical="center"/>
    </xf>
  </cellStyleXfs>
  <cellXfs count="454">
    <xf numFmtId="0" fontId="0" fillId="0" borderId="0" xfId="0"/>
    <xf numFmtId="0" fontId="2"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3" fillId="0" borderId="0" xfId="0" applyFont="1" applyAlignment="1">
      <alignment vertical="center"/>
    </xf>
    <xf numFmtId="0" fontId="2" fillId="0" borderId="7" xfId="0" applyFont="1" applyFill="1" applyBorder="1" applyAlignment="1">
      <alignment vertical="center"/>
    </xf>
    <xf numFmtId="0" fontId="2" fillId="0" borderId="8" xfId="0" applyFont="1" applyFill="1" applyBorder="1" applyAlignment="1">
      <alignment vertical="center"/>
    </xf>
    <xf numFmtId="0" fontId="2" fillId="0" borderId="9" xfId="0" applyFont="1" applyBorder="1" applyAlignment="1">
      <alignment vertical="center"/>
    </xf>
    <xf numFmtId="0" fontId="2" fillId="0" borderId="0"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2" borderId="16" xfId="0" applyFont="1" applyFill="1" applyBorder="1" applyAlignment="1">
      <alignment vertical="center"/>
    </xf>
    <xf numFmtId="49" fontId="4" fillId="0" borderId="0" xfId="0" applyNumberFormat="1" applyFont="1" applyAlignment="1">
      <alignment horizontal="center"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21" xfId="0" applyFont="1" applyBorder="1" applyAlignment="1">
      <alignment vertical="center"/>
    </xf>
    <xf numFmtId="0" fontId="2" fillId="0" borderId="22" xfId="0" applyFont="1" applyBorder="1" applyAlignment="1">
      <alignment vertical="center"/>
    </xf>
    <xf numFmtId="0" fontId="5" fillId="0" borderId="0" xfId="0" applyFont="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2" fillId="0" borderId="25" xfId="0" applyFont="1" applyBorder="1" applyAlignment="1">
      <alignment vertical="center"/>
    </xf>
    <xf numFmtId="0" fontId="6" fillId="0" borderId="9" xfId="0" applyFont="1" applyBorder="1" applyAlignment="1">
      <alignment vertical="center"/>
    </xf>
    <xf numFmtId="0" fontId="6" fillId="0" borderId="0" xfId="0" applyFont="1" applyBorder="1" applyAlignment="1">
      <alignmen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26" xfId="0" applyFont="1" applyBorder="1" applyAlignment="1">
      <alignment vertical="center"/>
    </xf>
    <xf numFmtId="0" fontId="2" fillId="0" borderId="27" xfId="0"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6" fillId="0" borderId="29" xfId="0" applyFont="1" applyBorder="1" applyAlignment="1">
      <alignment vertical="center"/>
    </xf>
    <xf numFmtId="0" fontId="2" fillId="0" borderId="30" xfId="0" applyFont="1" applyBorder="1" applyAlignment="1">
      <alignment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33" xfId="0" applyFont="1" applyBorder="1" applyAlignment="1">
      <alignment vertical="center"/>
    </xf>
    <xf numFmtId="0" fontId="2" fillId="0" borderId="34" xfId="0" applyFont="1" applyBorder="1" applyAlignment="1">
      <alignment vertical="center"/>
    </xf>
    <xf numFmtId="0" fontId="2" fillId="0" borderId="35"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2" fillId="0" borderId="34" xfId="0" applyFont="1" applyBorder="1" applyAlignment="1">
      <alignment horizontal="left" vertical="center"/>
    </xf>
    <xf numFmtId="0" fontId="2" fillId="0" borderId="39" xfId="0" applyFont="1" applyBorder="1" applyAlignment="1">
      <alignment horizontal="left" vertical="center"/>
    </xf>
    <xf numFmtId="0" fontId="2" fillId="0" borderId="40" xfId="0" applyFont="1" applyBorder="1" applyAlignment="1">
      <alignment vertical="center"/>
    </xf>
    <xf numFmtId="0" fontId="2" fillId="0" borderId="41" xfId="0" applyFont="1" applyBorder="1" applyAlignment="1">
      <alignment vertical="center"/>
    </xf>
    <xf numFmtId="0" fontId="2" fillId="0" borderId="39" xfId="0" applyFont="1" applyBorder="1" applyAlignment="1">
      <alignment vertical="center"/>
    </xf>
    <xf numFmtId="0" fontId="2" fillId="0" borderId="42" xfId="0" applyFont="1" applyBorder="1" applyAlignment="1">
      <alignment vertical="center"/>
    </xf>
    <xf numFmtId="0" fontId="2" fillId="0" borderId="43" xfId="0" applyFont="1" applyBorder="1" applyAlignment="1">
      <alignment vertical="center"/>
    </xf>
    <xf numFmtId="0" fontId="2" fillId="0" borderId="44" xfId="0" applyFont="1" applyBorder="1" applyAlignment="1">
      <alignment vertical="center"/>
    </xf>
    <xf numFmtId="0" fontId="2" fillId="0" borderId="45" xfId="0" applyFont="1" applyBorder="1" applyAlignment="1">
      <alignment vertical="center"/>
    </xf>
    <xf numFmtId="0" fontId="2" fillId="2" borderId="46" xfId="0" applyFont="1" applyFill="1" applyBorder="1" applyAlignment="1">
      <alignment vertical="center"/>
    </xf>
    <xf numFmtId="0" fontId="2" fillId="2" borderId="47" xfId="0" applyFont="1" applyFill="1" applyBorder="1" applyAlignment="1">
      <alignment vertical="center"/>
    </xf>
    <xf numFmtId="0" fontId="6" fillId="0" borderId="34" xfId="0" applyFont="1" applyBorder="1" applyAlignment="1">
      <alignment horizontal="left" vertical="center"/>
    </xf>
    <xf numFmtId="0" fontId="6" fillId="0" borderId="26" xfId="0" applyFont="1" applyBorder="1" applyAlignment="1">
      <alignment horizontal="left" vertical="center"/>
    </xf>
    <xf numFmtId="0" fontId="6" fillId="0" borderId="34" xfId="0" applyFont="1" applyBorder="1" applyAlignment="1">
      <alignment vertical="center"/>
    </xf>
    <xf numFmtId="0" fontId="2" fillId="0" borderId="28" xfId="0" applyFont="1" applyFill="1" applyBorder="1" applyAlignment="1">
      <alignment vertical="center"/>
    </xf>
    <xf numFmtId="0" fontId="2" fillId="0" borderId="48" xfId="0" applyFont="1" applyBorder="1" applyAlignment="1">
      <alignment vertical="center"/>
    </xf>
    <xf numFmtId="0" fontId="2" fillId="0" borderId="49" xfId="0" applyFont="1" applyBorder="1" applyAlignment="1">
      <alignment horizontal="left" vertical="center"/>
    </xf>
    <xf numFmtId="0" fontId="2" fillId="0" borderId="37" xfId="0" applyFont="1" applyBorder="1" applyAlignment="1">
      <alignment horizontal="left" vertical="center"/>
    </xf>
    <xf numFmtId="0" fontId="2" fillId="0" borderId="50" xfId="0" applyFont="1" applyBorder="1" applyAlignment="1">
      <alignment vertical="center"/>
    </xf>
    <xf numFmtId="0" fontId="2" fillId="0" borderId="51" xfId="0" applyFont="1" applyFill="1" applyBorder="1" applyAlignment="1">
      <alignment vertical="center"/>
    </xf>
    <xf numFmtId="0" fontId="2" fillId="0" borderId="52" xfId="0" applyFont="1" applyBorder="1" applyAlignment="1">
      <alignment vertical="center"/>
    </xf>
    <xf numFmtId="0" fontId="2" fillId="0" borderId="53" xfId="0" applyFont="1" applyFill="1" applyBorder="1" applyAlignment="1">
      <alignment vertical="center"/>
    </xf>
    <xf numFmtId="0" fontId="2" fillId="0" borderId="0" xfId="0" applyFont="1" applyFill="1" applyBorder="1" applyAlignment="1">
      <alignment vertical="center"/>
    </xf>
    <xf numFmtId="0" fontId="2" fillId="0" borderId="13" xfId="0" applyFont="1" applyBorder="1" applyAlignment="1">
      <alignment horizontal="center" vertical="center"/>
    </xf>
    <xf numFmtId="0" fontId="2" fillId="0" borderId="54" xfId="0" applyFont="1" applyBorder="1" applyAlignment="1">
      <alignment vertical="center"/>
    </xf>
    <xf numFmtId="0" fontId="3" fillId="0" borderId="0" xfId="0" applyFont="1" applyAlignment="1">
      <alignment horizontal="center" vertical="center"/>
    </xf>
    <xf numFmtId="0" fontId="11" fillId="0" borderId="13" xfId="1" applyFont="1" applyFill="1" applyBorder="1" applyAlignment="1">
      <alignment horizontal="center" vertical="center"/>
    </xf>
    <xf numFmtId="0" fontId="11" fillId="0" borderId="13" xfId="1" applyFont="1" applyBorder="1" applyAlignment="1">
      <alignment horizontal="center" vertical="center"/>
    </xf>
    <xf numFmtId="0" fontId="12" fillId="0" borderId="55" xfId="0" applyFont="1" applyBorder="1" applyAlignment="1">
      <alignment horizontal="left" vertical="center"/>
    </xf>
    <xf numFmtId="0" fontId="12" fillId="0" borderId="11" xfId="0" applyFont="1" applyBorder="1" applyAlignment="1">
      <alignment horizontal="left" vertical="center"/>
    </xf>
    <xf numFmtId="0" fontId="12" fillId="0" borderId="19" xfId="0" applyFont="1" applyBorder="1" applyAlignment="1">
      <alignment horizontal="left" vertical="center"/>
    </xf>
    <xf numFmtId="0" fontId="2" fillId="0" borderId="56" xfId="0" applyFont="1" applyBorder="1" applyAlignment="1">
      <alignment vertical="center"/>
    </xf>
    <xf numFmtId="0" fontId="12" fillId="0" borderId="13" xfId="0" applyFont="1" applyBorder="1" applyAlignment="1">
      <alignment horizontal="left" vertical="center" shrinkToFit="1"/>
    </xf>
    <xf numFmtId="0" fontId="12" fillId="0" borderId="14" xfId="0" applyFont="1" applyBorder="1" applyAlignment="1">
      <alignment vertical="center"/>
    </xf>
    <xf numFmtId="0" fontId="2" fillId="0" borderId="57" xfId="0" applyFont="1" applyBorder="1" applyAlignment="1">
      <alignment vertical="center"/>
    </xf>
    <xf numFmtId="0" fontId="2" fillId="0" borderId="58" xfId="0" applyFont="1" applyBorder="1" applyAlignment="1">
      <alignment vertical="center"/>
    </xf>
    <xf numFmtId="0" fontId="2" fillId="4" borderId="59" xfId="0" applyFont="1" applyFill="1" applyBorder="1" applyAlignment="1">
      <alignment horizontal="center" vertical="center"/>
    </xf>
    <xf numFmtId="0" fontId="12" fillId="4" borderId="59" xfId="0" applyFont="1" applyFill="1" applyBorder="1" applyAlignment="1">
      <alignment horizontal="center" vertical="center"/>
    </xf>
    <xf numFmtId="0" fontId="0" fillId="0" borderId="0" xfId="0" applyBorder="1" applyAlignment="1">
      <alignment horizontal="center"/>
    </xf>
    <xf numFmtId="177" fontId="0" fillId="0" borderId="0" xfId="0" applyNumberFormat="1" applyBorder="1" applyAlignment="1">
      <alignment horizontal="center"/>
    </xf>
    <xf numFmtId="0" fontId="9" fillId="0" borderId="0" xfId="1" applyFont="1" applyFill="1" applyBorder="1" applyAlignment="1">
      <alignment horizontal="center" vertical="center"/>
    </xf>
    <xf numFmtId="0" fontId="9" fillId="0" borderId="0" xfId="1" applyFont="1" applyBorder="1" applyAlignment="1">
      <alignment horizontal="center" vertical="center"/>
    </xf>
    <xf numFmtId="0" fontId="13" fillId="0" borderId="0" xfId="0" applyFont="1" applyBorder="1" applyAlignment="1">
      <alignment horizontal="center"/>
    </xf>
    <xf numFmtId="177" fontId="13" fillId="0" borderId="0" xfId="0" applyNumberFormat="1" applyFont="1" applyBorder="1" applyAlignment="1">
      <alignment horizontal="center"/>
    </xf>
    <xf numFmtId="177"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1" fillId="0" borderId="13" xfId="0" applyFont="1" applyFill="1" applyBorder="1" applyAlignment="1">
      <alignment horizontal="center" vertical="center"/>
    </xf>
    <xf numFmtId="0" fontId="11" fillId="0" borderId="13" xfId="0" applyFont="1" applyBorder="1" applyAlignment="1">
      <alignment horizontal="center" vertical="center"/>
    </xf>
    <xf numFmtId="0" fontId="2" fillId="0" borderId="60" xfId="0" applyFont="1" applyBorder="1" applyAlignment="1">
      <alignment vertical="center"/>
    </xf>
    <xf numFmtId="0" fontId="2" fillId="0" borderId="61" xfId="0" applyFont="1" applyBorder="1" applyAlignment="1">
      <alignment vertical="center"/>
    </xf>
    <xf numFmtId="0" fontId="2" fillId="0" borderId="62" xfId="0" applyFont="1" applyBorder="1" applyAlignment="1">
      <alignment vertical="center"/>
    </xf>
    <xf numFmtId="0" fontId="2" fillId="0" borderId="60" xfId="0" applyFont="1" applyFill="1" applyBorder="1" applyAlignment="1">
      <alignment vertical="center"/>
    </xf>
    <xf numFmtId="0" fontId="2" fillId="0" borderId="63" xfId="0" applyFont="1" applyBorder="1" applyAlignment="1">
      <alignment vertical="center"/>
    </xf>
    <xf numFmtId="0" fontId="2" fillId="0" borderId="63" xfId="0" applyFont="1" applyFill="1" applyBorder="1" applyAlignment="1">
      <alignment vertical="center"/>
    </xf>
    <xf numFmtId="0" fontId="11" fillId="0" borderId="64" xfId="0" applyFont="1" applyFill="1" applyBorder="1" applyAlignment="1">
      <alignment horizontal="center" vertical="center"/>
    </xf>
    <xf numFmtId="0" fontId="11" fillId="0" borderId="40" xfId="1" applyFont="1" applyFill="1" applyBorder="1" applyAlignment="1">
      <alignment horizontal="center" vertical="center"/>
    </xf>
    <xf numFmtId="0" fontId="11" fillId="0" borderId="40" xfId="0" applyFont="1" applyFill="1" applyBorder="1" applyAlignment="1">
      <alignment horizontal="center" vertical="center"/>
    </xf>
    <xf numFmtId="0" fontId="15" fillId="8" borderId="0" xfId="2" applyAlignment="1">
      <alignment vertical="center"/>
    </xf>
    <xf numFmtId="0" fontId="11" fillId="0" borderId="57" xfId="1" applyFont="1" applyFill="1" applyBorder="1" applyAlignment="1">
      <alignment horizontal="center" vertical="center"/>
    </xf>
    <xf numFmtId="0" fontId="2" fillId="0" borderId="0" xfId="0" applyFont="1" applyBorder="1" applyAlignment="1">
      <alignment horizontal="left" vertical="center"/>
    </xf>
    <xf numFmtId="0" fontId="2" fillId="0" borderId="9" xfId="0" applyFont="1" applyBorder="1" applyAlignment="1">
      <alignment horizontal="center"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17" xfId="0" applyFont="1" applyBorder="1" applyAlignment="1">
      <alignment horizontal="center" vertical="center"/>
    </xf>
    <xf numFmtId="0" fontId="2" fillId="0" borderId="65" xfId="0" applyFont="1" applyBorder="1" applyAlignment="1">
      <alignment horizontal="center" vertical="center"/>
    </xf>
    <xf numFmtId="0" fontId="2" fillId="0" borderId="66" xfId="0" applyFont="1" applyBorder="1" applyAlignment="1">
      <alignment vertical="center"/>
    </xf>
    <xf numFmtId="0" fontId="2" fillId="0" borderId="67" xfId="0" applyFont="1" applyBorder="1" applyAlignment="1">
      <alignment vertical="center"/>
    </xf>
    <xf numFmtId="0" fontId="6" fillId="0" borderId="26" xfId="0" applyFont="1" applyBorder="1" applyAlignment="1">
      <alignment vertical="center"/>
    </xf>
    <xf numFmtId="0" fontId="2" fillId="0" borderId="26" xfId="0" applyFont="1" applyBorder="1" applyAlignment="1">
      <alignment horizontal="left" vertical="center"/>
    </xf>
    <xf numFmtId="0" fontId="2" fillId="2" borderId="68" xfId="0" applyFont="1" applyFill="1" applyBorder="1" applyAlignment="1">
      <alignment vertical="center"/>
    </xf>
    <xf numFmtId="0" fontId="2" fillId="0" borderId="69" xfId="0" applyFont="1" applyBorder="1" applyAlignment="1">
      <alignment vertical="center"/>
    </xf>
    <xf numFmtId="0" fontId="6" fillId="0" borderId="0" xfId="0" applyFont="1" applyBorder="1" applyAlignment="1">
      <alignment horizontal="left" vertical="center"/>
    </xf>
    <xf numFmtId="0" fontId="2" fillId="0" borderId="27" xfId="0" applyFont="1" applyBorder="1" applyAlignment="1">
      <alignment horizontal="left" vertical="center"/>
    </xf>
    <xf numFmtId="0" fontId="2" fillId="0" borderId="10" xfId="0" applyFont="1" applyBorder="1" applyAlignment="1">
      <alignment horizontal="center" vertical="center"/>
    </xf>
    <xf numFmtId="0" fontId="2" fillId="0" borderId="70" xfId="0" applyFont="1" applyBorder="1" applyAlignment="1">
      <alignment vertical="center"/>
    </xf>
    <xf numFmtId="0" fontId="2" fillId="0" borderId="49" xfId="0" applyFont="1" applyBorder="1" applyAlignment="1">
      <alignment vertical="center"/>
    </xf>
    <xf numFmtId="0" fontId="2" fillId="0" borderId="51" xfId="0" applyFont="1" applyBorder="1" applyAlignment="1">
      <alignment vertical="center"/>
    </xf>
    <xf numFmtId="0" fontId="2" fillId="0" borderId="31" xfId="0" applyFont="1" applyBorder="1" applyAlignment="1">
      <alignment horizontal="left" vertical="center"/>
    </xf>
    <xf numFmtId="0" fontId="2" fillId="0" borderId="43" xfId="0" applyFont="1" applyBorder="1" applyAlignment="1">
      <alignment horizontal="left" vertical="center"/>
    </xf>
    <xf numFmtId="0" fontId="2" fillId="0" borderId="42" xfId="0" applyFont="1" applyBorder="1" applyAlignment="1">
      <alignment horizontal="left" vertical="center"/>
    </xf>
    <xf numFmtId="0" fontId="2" fillId="0" borderId="64" xfId="0" applyFont="1" applyBorder="1" applyAlignment="1">
      <alignment vertical="center"/>
    </xf>
    <xf numFmtId="0" fontId="2" fillId="0" borderId="64" xfId="0" applyFont="1" applyBorder="1" applyAlignment="1">
      <alignment horizontal="left" vertical="center"/>
    </xf>
    <xf numFmtId="0" fontId="2" fillId="0" borderId="30" xfId="0" applyFont="1" applyBorder="1" applyAlignment="1">
      <alignment horizontal="left" vertical="center"/>
    </xf>
    <xf numFmtId="0" fontId="2" fillId="0" borderId="67" xfId="0" applyFont="1" applyFill="1" applyBorder="1" applyAlignment="1">
      <alignment vertical="center"/>
    </xf>
    <xf numFmtId="0" fontId="2" fillId="0" borderId="22" xfId="0" applyFont="1" applyFill="1" applyBorder="1" applyAlignment="1">
      <alignment vertical="center"/>
    </xf>
    <xf numFmtId="0" fontId="2" fillId="0" borderId="18" xfId="0" applyFont="1" applyBorder="1" applyAlignment="1">
      <alignment horizontal="center" vertical="center"/>
    </xf>
    <xf numFmtId="0" fontId="6" fillId="0" borderId="27" xfId="0" applyFont="1" applyBorder="1" applyAlignment="1">
      <alignment vertical="center"/>
    </xf>
    <xf numFmtId="0" fontId="6" fillId="0" borderId="14" xfId="0" applyFont="1" applyBorder="1" applyAlignment="1">
      <alignment vertical="center"/>
    </xf>
    <xf numFmtId="0" fontId="4" fillId="0" borderId="0" xfId="0" applyFont="1" applyBorder="1" applyAlignment="1">
      <alignment vertical="center"/>
    </xf>
    <xf numFmtId="0" fontId="2" fillId="0" borderId="71" xfId="0" applyFont="1" applyBorder="1" applyAlignment="1">
      <alignment vertical="center"/>
    </xf>
    <xf numFmtId="0" fontId="2" fillId="0" borderId="72" xfId="0" applyFont="1" applyBorder="1" applyAlignment="1">
      <alignment horizontal="right" vertical="center"/>
    </xf>
    <xf numFmtId="0" fontId="2" fillId="0" borderId="72" xfId="0" applyFont="1" applyBorder="1" applyAlignment="1">
      <alignment horizontal="center" vertical="center"/>
    </xf>
    <xf numFmtId="0" fontId="7" fillId="0" borderId="73" xfId="0" applyFont="1" applyBorder="1" applyAlignment="1">
      <alignment horizontal="center" vertical="center"/>
    </xf>
    <xf numFmtId="0" fontId="2" fillId="0" borderId="74" xfId="0" applyFont="1" applyBorder="1" applyAlignment="1">
      <alignment vertical="center"/>
    </xf>
    <xf numFmtId="0" fontId="0" fillId="0" borderId="22" xfId="0" applyBorder="1"/>
    <xf numFmtId="0" fontId="0" fillId="0" borderId="18" xfId="0" applyBorder="1"/>
    <xf numFmtId="0" fontId="0" fillId="0" borderId="75" xfId="0" applyBorder="1"/>
    <xf numFmtId="0" fontId="0" fillId="0" borderId="73" xfId="0" applyBorder="1"/>
    <xf numFmtId="0" fontId="1" fillId="0" borderId="61" xfId="0" applyFont="1" applyBorder="1" applyAlignment="1">
      <alignment vertical="center"/>
    </xf>
    <xf numFmtId="0" fontId="2" fillId="0" borderId="9" xfId="0" applyFont="1" applyBorder="1" applyAlignment="1">
      <alignment vertical="top"/>
    </xf>
    <xf numFmtId="0" fontId="0" fillId="0" borderId="76" xfId="0" applyBorder="1" applyAlignment="1">
      <alignment horizontal="center"/>
    </xf>
    <xf numFmtId="0" fontId="0" fillId="0" borderId="13" xfId="0" applyFill="1" applyBorder="1" applyAlignment="1">
      <alignment horizontal="center"/>
    </xf>
    <xf numFmtId="0" fontId="0" fillId="0" borderId="77" xfId="0" applyBorder="1" applyAlignment="1">
      <alignment horizontal="center"/>
    </xf>
    <xf numFmtId="0" fontId="0" fillId="0" borderId="13" xfId="0" applyBorder="1" applyAlignment="1">
      <alignment horizontal="center"/>
    </xf>
    <xf numFmtId="0" fontId="2" fillId="0" borderId="2" xfId="0" applyFont="1" applyBorder="1" applyAlignment="1">
      <alignment horizontal="left" vertical="top"/>
    </xf>
    <xf numFmtId="0" fontId="4" fillId="0" borderId="2" xfId="0" applyFont="1" applyBorder="1" applyAlignment="1">
      <alignment vertical="center"/>
    </xf>
    <xf numFmtId="0" fontId="2" fillId="0" borderId="1" xfId="0" applyFont="1" applyBorder="1" applyAlignment="1">
      <alignment vertical="top"/>
    </xf>
    <xf numFmtId="0" fontId="0" fillId="0" borderId="67" xfId="0" applyBorder="1"/>
    <xf numFmtId="0" fontId="0" fillId="0" borderId="2" xfId="0" applyBorder="1"/>
    <xf numFmtId="0" fontId="0" fillId="0" borderId="1" xfId="0" applyBorder="1"/>
    <xf numFmtId="0" fontId="2" fillId="5" borderId="0" xfId="0" applyFont="1" applyFill="1" applyBorder="1" applyAlignment="1">
      <alignment vertical="center"/>
    </xf>
    <xf numFmtId="0" fontId="6" fillId="5" borderId="0" xfId="0" applyFont="1" applyFill="1" applyBorder="1" applyAlignment="1">
      <alignment vertical="center"/>
    </xf>
    <xf numFmtId="0" fontId="2" fillId="5" borderId="22" xfId="0" applyFont="1" applyFill="1" applyBorder="1" applyAlignment="1">
      <alignment vertical="center"/>
    </xf>
    <xf numFmtId="0" fontId="2" fillId="6" borderId="53" xfId="0" applyFont="1" applyFill="1" applyBorder="1" applyAlignment="1">
      <alignment vertical="center"/>
    </xf>
    <xf numFmtId="0" fontId="2" fillId="0" borderId="21" xfId="0" applyFont="1" applyBorder="1" applyAlignment="1">
      <alignment horizontal="center" vertical="center"/>
    </xf>
    <xf numFmtId="0" fontId="2" fillId="5" borderId="15" xfId="0" applyFont="1" applyFill="1" applyBorder="1" applyAlignment="1">
      <alignment vertical="center"/>
    </xf>
    <xf numFmtId="0" fontId="2" fillId="6" borderId="51" xfId="0" applyFont="1" applyFill="1" applyBorder="1" applyAlignment="1">
      <alignment vertical="center"/>
    </xf>
    <xf numFmtId="0" fontId="2" fillId="6" borderId="78" xfId="0" applyFont="1" applyFill="1" applyBorder="1" applyAlignment="1">
      <alignment vertical="center"/>
    </xf>
    <xf numFmtId="0" fontId="2" fillId="0" borderId="79" xfId="0" applyFont="1" applyBorder="1" applyAlignment="1">
      <alignment vertical="center"/>
    </xf>
    <xf numFmtId="0" fontId="2" fillId="6" borderId="70" xfId="0" applyFont="1" applyFill="1" applyBorder="1" applyAlignment="1">
      <alignment vertical="center"/>
    </xf>
    <xf numFmtId="0" fontId="2" fillId="0" borderId="46" xfId="0" applyFont="1" applyBorder="1" applyAlignment="1">
      <alignment vertical="center"/>
    </xf>
    <xf numFmtId="0" fontId="2" fillId="6" borderId="80" xfId="0" applyFont="1" applyFill="1" applyBorder="1" applyAlignment="1">
      <alignment vertical="center"/>
    </xf>
    <xf numFmtId="0" fontId="2" fillId="5" borderId="79" xfId="0" applyFont="1" applyFill="1" applyBorder="1" applyAlignment="1">
      <alignment vertical="center"/>
    </xf>
    <xf numFmtId="0" fontId="2" fillId="5" borderId="46" xfId="0" applyFont="1" applyFill="1" applyBorder="1" applyAlignment="1">
      <alignment vertical="center"/>
    </xf>
    <xf numFmtId="0" fontId="2" fillId="0" borderId="81" xfId="0" applyFont="1" applyBorder="1" applyAlignment="1">
      <alignment vertical="center"/>
    </xf>
    <xf numFmtId="0" fontId="2" fillId="0" borderId="82" xfId="0" applyFont="1" applyBorder="1" applyAlignment="1">
      <alignment vertical="center"/>
    </xf>
    <xf numFmtId="0" fontId="4" fillId="0" borderId="21" xfId="0" applyFont="1" applyBorder="1"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0" fillId="6" borderId="83" xfId="0" applyFill="1" applyBorder="1" applyAlignment="1">
      <alignment horizontal="center" vertical="center"/>
    </xf>
    <xf numFmtId="0" fontId="4" fillId="0" borderId="14" xfId="0" applyFont="1" applyBorder="1" applyAlignment="1">
      <alignment vertical="center"/>
    </xf>
    <xf numFmtId="0" fontId="4" fillId="0" borderId="11" xfId="0" applyFont="1" applyBorder="1" applyAlignment="1">
      <alignment vertical="center"/>
    </xf>
    <xf numFmtId="0" fontId="0" fillId="5" borderId="0" xfId="0" applyFill="1" applyBorder="1" applyAlignment="1">
      <alignment horizontal="center" vertical="center"/>
    </xf>
    <xf numFmtId="0" fontId="12" fillId="0" borderId="0" xfId="0" applyFont="1" applyAlignment="1">
      <alignment vertical="center"/>
    </xf>
    <xf numFmtId="0" fontId="4" fillId="0" borderId="5" xfId="0" applyFont="1" applyBorder="1" applyAlignment="1">
      <alignment vertical="center"/>
    </xf>
    <xf numFmtId="0" fontId="4" fillId="0" borderId="4" xfId="0" applyFont="1" applyBorder="1" applyAlignment="1">
      <alignment vertical="center"/>
    </xf>
    <xf numFmtId="0" fontId="2" fillId="0" borderId="84" xfId="0" applyFont="1" applyBorder="1" applyAlignment="1">
      <alignment vertical="center"/>
    </xf>
    <xf numFmtId="0" fontId="0" fillId="0" borderId="0" xfId="0" applyBorder="1"/>
    <xf numFmtId="0" fontId="12" fillId="0" borderId="13" xfId="0" applyFont="1" applyBorder="1" applyAlignment="1">
      <alignment horizontal="center" vertical="center"/>
    </xf>
    <xf numFmtId="0" fontId="12" fillId="0" borderId="55" xfId="0" applyFont="1" applyBorder="1" applyAlignment="1">
      <alignment horizontal="center" vertical="center"/>
    </xf>
    <xf numFmtId="0" fontId="14" fillId="0" borderId="9" xfId="0" applyFont="1" applyBorder="1" applyAlignment="1">
      <alignment vertical="center"/>
    </xf>
    <xf numFmtId="0" fontId="14" fillId="0" borderId="17" xfId="0" applyFont="1" applyBorder="1" applyAlignment="1">
      <alignment vertical="center"/>
    </xf>
    <xf numFmtId="0" fontId="11" fillId="0" borderId="13" xfId="0" applyFont="1" applyFill="1" applyBorder="1" applyAlignment="1">
      <alignment horizontal="center" vertical="center" wrapText="1"/>
    </xf>
    <xf numFmtId="57" fontId="18" fillId="0" borderId="13" xfId="0" applyNumberFormat="1" applyFont="1" applyBorder="1" applyAlignment="1">
      <alignment horizontal="center" vertical="center"/>
    </xf>
    <xf numFmtId="178" fontId="19" fillId="0" borderId="13" xfId="3" applyNumberFormat="1" applyFont="1" applyFill="1" applyBorder="1" applyAlignment="1">
      <alignment horizontal="center" vertical="center" shrinkToFit="1"/>
    </xf>
    <xf numFmtId="178" fontId="19" fillId="0" borderId="13" xfId="3" applyNumberFormat="1" applyFont="1" applyBorder="1" applyAlignment="1">
      <alignment horizontal="center" vertical="center" shrinkToFit="1"/>
    </xf>
    <xf numFmtId="49" fontId="11" fillId="0" borderId="13" xfId="0" applyNumberFormat="1" applyFont="1" applyBorder="1" applyAlignment="1">
      <alignment horizontal="center" vertical="center"/>
    </xf>
    <xf numFmtId="0" fontId="20" fillId="11" borderId="13" xfId="0" applyFont="1" applyFill="1" applyBorder="1" applyAlignment="1">
      <alignment horizontal="center" vertical="center"/>
    </xf>
    <xf numFmtId="0" fontId="21" fillId="0" borderId="13"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41" xfId="0" applyFont="1" applyFill="1" applyBorder="1" applyAlignment="1">
      <alignment horizontal="center" vertical="center"/>
    </xf>
    <xf numFmtId="49" fontId="11" fillId="0" borderId="13" xfId="0" applyNumberFormat="1" applyFont="1" applyFill="1" applyBorder="1" applyAlignment="1">
      <alignment horizontal="center" vertical="center"/>
    </xf>
    <xf numFmtId="0" fontId="11" fillId="0" borderId="27" xfId="0" applyFont="1" applyBorder="1" applyAlignment="1">
      <alignment horizontal="center" vertical="center"/>
    </xf>
    <xf numFmtId="0" fontId="11" fillId="0" borderId="27" xfId="0" applyFont="1" applyFill="1" applyBorder="1" applyAlignment="1">
      <alignment horizontal="center" vertical="center"/>
    </xf>
    <xf numFmtId="0" fontId="11" fillId="0" borderId="57" xfId="0" applyFont="1" applyFill="1" applyBorder="1" applyAlignment="1">
      <alignment horizontal="center" vertical="center"/>
    </xf>
    <xf numFmtId="0" fontId="21" fillId="0" borderId="40" xfId="0" applyFont="1" applyFill="1" applyBorder="1" applyAlignment="1">
      <alignment horizontal="center" vertical="center"/>
    </xf>
    <xf numFmtId="0" fontId="21" fillId="0" borderId="13" xfId="0" applyFont="1" applyBorder="1" applyAlignment="1">
      <alignment horizontal="center" vertical="center"/>
    </xf>
    <xf numFmtId="0" fontId="11" fillId="10" borderId="13" xfId="1" applyFont="1" applyFill="1" applyBorder="1" applyAlignment="1">
      <alignment horizontal="center" vertical="center"/>
    </xf>
    <xf numFmtId="0" fontId="11" fillId="12" borderId="13" xfId="0" applyFont="1" applyFill="1" applyBorder="1" applyAlignment="1">
      <alignment horizontal="center" vertical="center"/>
    </xf>
    <xf numFmtId="0" fontId="22" fillId="3" borderId="13" xfId="1" applyFont="1" applyFill="1" applyBorder="1" applyAlignment="1">
      <alignment horizontal="center" vertical="center"/>
    </xf>
    <xf numFmtId="0" fontId="22" fillId="3" borderId="13" xfId="1" applyFont="1" applyFill="1" applyBorder="1" applyAlignment="1">
      <alignment horizontal="center" vertical="center" wrapText="1"/>
    </xf>
    <xf numFmtId="0" fontId="22" fillId="3" borderId="57" xfId="1" applyFont="1" applyFill="1" applyBorder="1" applyAlignment="1">
      <alignment horizontal="center" vertical="center"/>
    </xf>
    <xf numFmtId="0" fontId="19" fillId="0" borderId="0" xfId="0" applyFont="1" applyAlignment="1">
      <alignment horizontal="center" vertical="center"/>
    </xf>
    <xf numFmtId="0" fontId="19" fillId="14" borderId="13" xfId="0" applyFont="1" applyFill="1" applyBorder="1" applyAlignment="1">
      <alignment horizontal="center" vertical="center"/>
    </xf>
    <xf numFmtId="0" fontId="19" fillId="14" borderId="13" xfId="0" applyFont="1" applyFill="1" applyBorder="1" applyAlignment="1">
      <alignment horizontal="center" vertical="center" wrapText="1"/>
    </xf>
    <xf numFmtId="0" fontId="19" fillId="14" borderId="13" xfId="1" applyFont="1" applyFill="1" applyBorder="1" applyAlignment="1">
      <alignment horizontal="center" vertical="center"/>
    </xf>
    <xf numFmtId="49" fontId="19" fillId="14" borderId="13" xfId="0" applyNumberFormat="1" applyFont="1" applyFill="1" applyBorder="1" applyAlignment="1">
      <alignment horizontal="center" vertical="center"/>
    </xf>
    <xf numFmtId="179" fontId="19" fillId="14" borderId="57" xfId="0" applyNumberFormat="1" applyFont="1" applyFill="1" applyBorder="1" applyAlignment="1">
      <alignment horizontal="center" vertical="center"/>
    </xf>
    <xf numFmtId="0" fontId="19" fillId="0" borderId="13" xfId="0" applyFont="1" applyBorder="1" applyAlignment="1">
      <alignment horizontal="center" vertical="center"/>
    </xf>
    <xf numFmtId="0" fontId="19" fillId="0" borderId="13" xfId="0" applyFont="1" applyFill="1" applyBorder="1" applyAlignment="1">
      <alignment horizontal="center" vertical="center"/>
    </xf>
    <xf numFmtId="0" fontId="19" fillId="0" borderId="13" xfId="0" applyFont="1" applyBorder="1" applyAlignment="1">
      <alignment horizontal="center" vertical="center" wrapText="1"/>
    </xf>
    <xf numFmtId="179" fontId="19" fillId="0" borderId="57" xfId="0" applyNumberFormat="1" applyFont="1" applyFill="1" applyBorder="1" applyAlignment="1">
      <alignment horizontal="center" vertical="center"/>
    </xf>
    <xf numFmtId="0" fontId="19" fillId="0" borderId="13" xfId="1" applyFont="1" applyFill="1" applyBorder="1" applyAlignment="1">
      <alignment horizontal="center" vertical="center"/>
    </xf>
    <xf numFmtId="0" fontId="19" fillId="0" borderId="13" xfId="1" applyFont="1" applyBorder="1" applyAlignment="1">
      <alignment horizontal="center" vertical="center"/>
    </xf>
    <xf numFmtId="49" fontId="19" fillId="0" borderId="13" xfId="0" applyNumberFormat="1" applyFont="1" applyBorder="1" applyAlignment="1">
      <alignment horizontal="center" vertical="center"/>
    </xf>
    <xf numFmtId="179" fontId="19" fillId="0" borderId="57" xfId="0" applyNumberFormat="1" applyFont="1" applyBorder="1" applyAlignment="1">
      <alignment horizontal="center" vertical="center"/>
    </xf>
    <xf numFmtId="3" fontId="19" fillId="0" borderId="13" xfId="0" applyNumberFormat="1" applyFont="1" applyBorder="1" applyAlignment="1">
      <alignment horizontal="center" vertical="center"/>
    </xf>
    <xf numFmtId="0" fontId="19" fillId="9" borderId="13" xfId="0" applyFont="1" applyFill="1" applyBorder="1" applyAlignment="1">
      <alignment horizontal="center" vertical="center"/>
    </xf>
    <xf numFmtId="0" fontId="19" fillId="13" borderId="13" xfId="0" applyFont="1" applyFill="1" applyBorder="1" applyAlignment="1">
      <alignment horizontal="center" vertical="center"/>
    </xf>
    <xf numFmtId="0" fontId="19" fillId="13" borderId="13" xfId="1" applyFont="1" applyFill="1" applyBorder="1" applyAlignment="1">
      <alignment horizontal="center" vertical="center"/>
    </xf>
    <xf numFmtId="179" fontId="19" fillId="13" borderId="57" xfId="0" applyNumberFormat="1" applyFont="1" applyFill="1" applyBorder="1" applyAlignment="1">
      <alignment horizontal="center" vertical="center"/>
    </xf>
    <xf numFmtId="0" fontId="19" fillId="0" borderId="13" xfId="1" applyFont="1" applyFill="1" applyBorder="1" applyAlignment="1">
      <alignment horizontal="center" vertical="center" wrapText="1"/>
    </xf>
    <xf numFmtId="0" fontId="19" fillId="12" borderId="13" xfId="0" applyFont="1" applyFill="1" applyBorder="1" applyAlignment="1">
      <alignment horizontal="center" vertical="center"/>
    </xf>
    <xf numFmtId="0" fontId="19" fillId="0" borderId="57" xfId="0" applyFont="1" applyBorder="1" applyAlignment="1">
      <alignment horizontal="center" vertical="center"/>
    </xf>
    <xf numFmtId="0" fontId="19" fillId="0" borderId="57" xfId="0" applyFont="1" applyFill="1" applyBorder="1" applyAlignment="1">
      <alignment horizontal="center" vertical="center"/>
    </xf>
    <xf numFmtId="0" fontId="19" fillId="0" borderId="30" xfId="0" applyFont="1" applyFill="1" applyBorder="1" applyAlignment="1">
      <alignment horizontal="center" vertical="center"/>
    </xf>
    <xf numFmtId="0" fontId="19" fillId="0" borderId="0" xfId="0" applyFont="1" applyFill="1" applyBorder="1" applyAlignment="1">
      <alignment horizontal="center" vertical="center"/>
    </xf>
    <xf numFmtId="0" fontId="19" fillId="0" borderId="13" xfId="0" applyFont="1" applyFill="1" applyBorder="1" applyAlignment="1">
      <alignment horizontal="center" vertical="center" wrapText="1"/>
    </xf>
    <xf numFmtId="179" fontId="19" fillId="0" borderId="13" xfId="0" applyNumberFormat="1" applyFont="1" applyBorder="1" applyAlignment="1">
      <alignment horizontal="center" vertical="center"/>
    </xf>
    <xf numFmtId="179" fontId="19" fillId="0" borderId="13" xfId="0" applyNumberFormat="1" applyFont="1" applyFill="1" applyBorder="1" applyAlignment="1">
      <alignment horizontal="center" vertical="center"/>
    </xf>
    <xf numFmtId="0" fontId="19" fillId="0" borderId="40" xfId="0" applyFont="1" applyFill="1" applyBorder="1" applyAlignment="1">
      <alignment horizontal="center" vertical="center"/>
    </xf>
    <xf numFmtId="0" fontId="6" fillId="0" borderId="13" xfId="0" applyFont="1" applyFill="1" applyBorder="1" applyAlignment="1">
      <alignment horizontal="center" vertical="center"/>
    </xf>
    <xf numFmtId="0" fontId="11" fillId="0" borderId="40" xfId="1" applyFont="1" applyBorder="1" applyAlignment="1">
      <alignment horizontal="center" vertical="center"/>
    </xf>
    <xf numFmtId="0" fontId="11" fillId="0" borderId="64" xfId="0" applyFont="1" applyFill="1" applyBorder="1" applyAlignment="1">
      <alignment horizontal="center" vertical="center" wrapText="1"/>
    </xf>
    <xf numFmtId="0" fontId="11" fillId="15" borderId="13" xfId="0" applyFont="1" applyFill="1" applyBorder="1" applyAlignment="1">
      <alignment horizontal="center" vertical="center"/>
    </xf>
    <xf numFmtId="0" fontId="11" fillId="16" borderId="13" xfId="1" applyFont="1" applyFill="1" applyBorder="1" applyAlignment="1">
      <alignment horizontal="center" vertical="center"/>
    </xf>
    <xf numFmtId="0" fontId="11" fillId="16" borderId="13" xfId="0" applyFont="1" applyFill="1" applyBorder="1" applyAlignment="1">
      <alignment horizontal="center" vertical="center"/>
    </xf>
    <xf numFmtId="0" fontId="11" fillId="16" borderId="13" xfId="0" applyFont="1" applyFill="1" applyBorder="1" applyAlignment="1">
      <alignment horizontal="center" vertical="center" wrapText="1"/>
    </xf>
    <xf numFmtId="49" fontId="11" fillId="16" borderId="13" xfId="0" applyNumberFormat="1" applyFont="1" applyFill="1" applyBorder="1" applyAlignment="1">
      <alignment horizontal="center" vertical="center"/>
    </xf>
    <xf numFmtId="0" fontId="6" fillId="16" borderId="13" xfId="0" applyFont="1" applyFill="1" applyBorder="1" applyAlignment="1">
      <alignment horizontal="center" vertical="center"/>
    </xf>
    <xf numFmtId="0" fontId="0" fillId="16" borderId="13" xfId="0" applyFill="1" applyBorder="1"/>
    <xf numFmtId="0" fontId="21" fillId="16" borderId="13" xfId="0" applyFont="1" applyFill="1" applyBorder="1" applyAlignment="1">
      <alignment horizontal="center" vertical="center"/>
    </xf>
    <xf numFmtId="0" fontId="11" fillId="15" borderId="13" xfId="0" applyFont="1" applyFill="1" applyBorder="1" applyAlignment="1">
      <alignment horizontal="center" vertical="center" wrapText="1"/>
    </xf>
    <xf numFmtId="49" fontId="11" fillId="0" borderId="13" xfId="0" applyNumberFormat="1" applyFont="1" applyFill="1" applyBorder="1" applyAlignment="1">
      <alignment horizontal="center" vertical="center" wrapText="1"/>
    </xf>
    <xf numFmtId="0" fontId="11" fillId="0" borderId="14" xfId="0" applyFont="1" applyFill="1" applyBorder="1" applyAlignment="1">
      <alignment horizontal="center" vertical="center"/>
    </xf>
    <xf numFmtId="0" fontId="13" fillId="0" borderId="0" xfId="0" applyFont="1" applyFill="1"/>
    <xf numFmtId="0" fontId="24" fillId="0" borderId="13" xfId="1" applyFont="1" applyFill="1" applyBorder="1" applyAlignment="1">
      <alignment horizontal="center" vertical="center"/>
    </xf>
    <xf numFmtId="0" fontId="24" fillId="0" borderId="13" xfId="1" applyFont="1" applyFill="1" applyBorder="1" applyAlignment="1">
      <alignment horizontal="center" vertical="center" wrapText="1"/>
    </xf>
    <xf numFmtId="0" fontId="24" fillId="0" borderId="57" xfId="1" applyFont="1" applyFill="1" applyBorder="1" applyAlignment="1">
      <alignment horizontal="center" vertical="center"/>
    </xf>
    <xf numFmtId="180" fontId="19" fillId="0" borderId="13" xfId="4" applyNumberFormat="1" applyFont="1" applyBorder="1" applyAlignment="1">
      <alignment horizontal="center" vertical="center"/>
    </xf>
    <xf numFmtId="0" fontId="0" fillId="0" borderId="13" xfId="0" applyBorder="1" applyAlignment="1">
      <alignment vertical="center"/>
    </xf>
    <xf numFmtId="180" fontId="19" fillId="0" borderId="0" xfId="4" applyNumberFormat="1" applyFont="1" applyBorder="1" applyAlignment="1">
      <alignment horizontal="center" vertical="center"/>
    </xf>
    <xf numFmtId="179" fontId="18" fillId="0" borderId="13" xfId="0" applyNumberFormat="1" applyFont="1" applyFill="1" applyBorder="1" applyAlignment="1">
      <alignment horizontal="center" vertical="center"/>
    </xf>
    <xf numFmtId="0" fontId="11" fillId="0" borderId="12" xfId="1" applyFont="1" applyFill="1" applyBorder="1" applyAlignment="1">
      <alignment horizontal="center" vertical="center"/>
    </xf>
    <xf numFmtId="0" fontId="11" fillId="0" borderId="40" xfId="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9" fillId="17" borderId="13" xfId="0" applyFont="1" applyFill="1" applyBorder="1" applyAlignment="1">
      <alignment horizontal="center" vertical="center"/>
    </xf>
    <xf numFmtId="0" fontId="19" fillId="17" borderId="13" xfId="0" applyFont="1" applyFill="1" applyBorder="1" applyAlignment="1">
      <alignment horizontal="center" vertical="center" wrapText="1"/>
    </xf>
    <xf numFmtId="0" fontId="11" fillId="17" borderId="13" xfId="0" applyFont="1" applyFill="1" applyBorder="1" applyAlignment="1">
      <alignment horizontal="center" vertical="center"/>
    </xf>
    <xf numFmtId="0" fontId="11" fillId="17" borderId="40" xfId="1" applyFont="1" applyFill="1" applyBorder="1" applyAlignment="1">
      <alignment horizontal="center" vertical="center"/>
    </xf>
    <xf numFmtId="0" fontId="11" fillId="17" borderId="41" xfId="0" applyFont="1" applyFill="1" applyBorder="1" applyAlignment="1">
      <alignment horizontal="center" vertical="center"/>
    </xf>
    <xf numFmtId="0" fontId="11" fillId="17" borderId="13" xfId="1" applyFont="1" applyFill="1" applyBorder="1" applyAlignment="1">
      <alignment horizontal="center" vertical="center"/>
    </xf>
    <xf numFmtId="0" fontId="11" fillId="17" borderId="40" xfId="0" applyFont="1" applyFill="1" applyBorder="1" applyAlignment="1">
      <alignment horizontal="center" vertical="center"/>
    </xf>
    <xf numFmtId="0" fontId="11" fillId="17" borderId="27" xfId="0" applyFont="1" applyFill="1" applyBorder="1" applyAlignment="1">
      <alignment horizontal="center" vertical="center"/>
    </xf>
    <xf numFmtId="0" fontId="11" fillId="17" borderId="57" xfId="0" applyFont="1" applyFill="1" applyBorder="1" applyAlignment="1">
      <alignment horizontal="center" vertical="center"/>
    </xf>
    <xf numFmtId="0" fontId="19" fillId="17" borderId="0" xfId="0" applyFont="1" applyFill="1" applyAlignment="1">
      <alignment horizontal="center" vertical="center"/>
    </xf>
    <xf numFmtId="0" fontId="19" fillId="0" borderId="0" xfId="1" applyFont="1" applyBorder="1" applyAlignment="1">
      <alignment horizontal="center" vertical="center"/>
    </xf>
    <xf numFmtId="179" fontId="19" fillId="0" borderId="0" xfId="0" applyNumberFormat="1" applyFont="1" applyFill="1" applyBorder="1" applyAlignment="1">
      <alignment horizontal="center" vertical="center"/>
    </xf>
    <xf numFmtId="0" fontId="19" fillId="12" borderId="57" xfId="0" applyFont="1" applyFill="1" applyBorder="1" applyAlignment="1">
      <alignment horizontal="center" vertical="center"/>
    </xf>
    <xf numFmtId="0" fontId="19" fillId="12" borderId="11" xfId="0" applyFont="1" applyFill="1" applyBorder="1" applyAlignment="1">
      <alignment horizontal="center" vertical="center"/>
    </xf>
    <xf numFmtId="0" fontId="19" fillId="12" borderId="12" xfId="0" applyFont="1" applyFill="1" applyBorder="1" applyAlignment="1">
      <alignment horizontal="center" vertical="center"/>
    </xf>
    <xf numFmtId="0" fontId="19" fillId="13" borderId="57" xfId="0" applyFont="1" applyFill="1" applyBorder="1" applyAlignment="1">
      <alignment horizontal="center" vertical="center"/>
    </xf>
    <xf numFmtId="0" fontId="19" fillId="13" borderId="11" xfId="0" applyFont="1" applyFill="1" applyBorder="1" applyAlignment="1">
      <alignment horizontal="center" vertical="center"/>
    </xf>
    <xf numFmtId="0" fontId="19" fillId="13" borderId="12" xfId="0" applyFont="1" applyFill="1" applyBorder="1" applyAlignment="1">
      <alignment horizontal="center" vertical="center"/>
    </xf>
    <xf numFmtId="0" fontId="19" fillId="14" borderId="57" xfId="0" applyFont="1" applyFill="1" applyBorder="1" applyAlignment="1">
      <alignment horizontal="center" vertical="center"/>
    </xf>
    <xf numFmtId="0" fontId="19" fillId="14" borderId="11" xfId="0" applyFont="1" applyFill="1" applyBorder="1" applyAlignment="1">
      <alignment horizontal="center" vertical="center"/>
    </xf>
    <xf numFmtId="0" fontId="19" fillId="14" borderId="12" xfId="0" applyFont="1" applyFill="1" applyBorder="1" applyAlignment="1">
      <alignment horizontal="center" vertical="center"/>
    </xf>
    <xf numFmtId="0" fontId="2" fillId="0" borderId="40" xfId="0" applyFont="1" applyBorder="1" applyAlignment="1">
      <alignment horizontal="left" vertical="center"/>
    </xf>
    <xf numFmtId="0" fontId="2" fillId="0" borderId="52" xfId="0" applyFont="1" applyBorder="1" applyAlignment="1">
      <alignment horizontal="left" vertical="center"/>
    </xf>
    <xf numFmtId="176" fontId="7" fillId="0" borderId="78" xfId="0" applyNumberFormat="1" applyFont="1" applyBorder="1" applyAlignment="1">
      <alignment horizontal="center" vertical="center"/>
    </xf>
    <xf numFmtId="176" fontId="7" fillId="0" borderId="53" xfId="0" applyNumberFormat="1" applyFont="1" applyBorder="1" applyAlignment="1">
      <alignment horizontal="center" vertical="center"/>
    </xf>
    <xf numFmtId="0" fontId="2" fillId="0" borderId="13" xfId="0" applyFont="1" applyBorder="1" applyAlignment="1">
      <alignment horizontal="center" vertical="center"/>
    </xf>
    <xf numFmtId="0" fontId="2" fillId="0" borderId="34" xfId="0" applyFont="1" applyBorder="1" applyAlignment="1">
      <alignment horizontal="center" vertical="center"/>
    </xf>
    <xf numFmtId="0" fontId="2" fillId="0" borderId="39" xfId="0" applyFont="1" applyBorder="1" applyAlignment="1">
      <alignment horizontal="center" vertical="center"/>
    </xf>
    <xf numFmtId="0" fontId="2" fillId="0" borderId="17" xfId="0" applyFont="1" applyBorder="1" applyAlignment="1">
      <alignment horizontal="center" vertical="center"/>
    </xf>
    <xf numFmtId="0" fontId="2" fillId="0" borderId="65" xfId="0" applyFont="1" applyBorder="1" applyAlignment="1">
      <alignment horizontal="center" vertical="center"/>
    </xf>
    <xf numFmtId="0" fontId="2" fillId="0" borderId="27" xfId="0" applyFont="1" applyBorder="1" applyAlignment="1">
      <alignment horizontal="right" vertical="center"/>
    </xf>
    <xf numFmtId="0" fontId="2" fillId="0" borderId="61" xfId="0" applyFont="1" applyBorder="1" applyAlignment="1">
      <alignment horizontal="right" vertical="center"/>
    </xf>
    <xf numFmtId="0" fontId="2" fillId="0" borderId="21" xfId="0" applyFont="1" applyBorder="1" applyAlignment="1">
      <alignment horizontal="right" vertical="center"/>
    </xf>
    <xf numFmtId="0" fontId="2" fillId="0" borderId="22" xfId="0" applyFont="1" applyBorder="1" applyAlignment="1">
      <alignment horizontal="right" vertical="center"/>
    </xf>
    <xf numFmtId="0" fontId="8" fillId="0" borderId="9" xfId="0" applyFont="1" applyBorder="1" applyAlignment="1">
      <alignment horizontal="center" vertical="center"/>
    </xf>
    <xf numFmtId="0" fontId="8" fillId="0" borderId="0"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0" xfId="0" applyFont="1" applyBorder="1" applyAlignment="1">
      <alignment horizontal="left" vertical="center"/>
    </xf>
    <xf numFmtId="0" fontId="8" fillId="0" borderId="18" xfId="0" applyFont="1" applyBorder="1" applyAlignment="1">
      <alignment horizontal="left"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31" xfId="0" applyFont="1" applyBorder="1" applyAlignment="1">
      <alignment horizontal="right" vertical="center"/>
    </xf>
    <xf numFmtId="0" fontId="2" fillId="0" borderId="74" xfId="0" applyFont="1" applyBorder="1" applyAlignment="1">
      <alignment horizontal="right" vertical="center"/>
    </xf>
    <xf numFmtId="0" fontId="2" fillId="0" borderId="41" xfId="0" applyFont="1" applyBorder="1" applyAlignment="1">
      <alignment horizontal="left" vertical="center"/>
    </xf>
    <xf numFmtId="177" fontId="2" fillId="0" borderId="78" xfId="0" applyNumberFormat="1" applyFont="1" applyBorder="1" applyAlignment="1">
      <alignment horizontal="center" vertical="center"/>
    </xf>
    <xf numFmtId="177" fontId="2" fillId="0" borderId="70" xfId="0" applyNumberFormat="1" applyFont="1" applyBorder="1" applyAlignment="1">
      <alignment horizontal="center" vertical="center"/>
    </xf>
    <xf numFmtId="0" fontId="1" fillId="0" borderId="66" xfId="0" applyFont="1" applyBorder="1" applyAlignment="1">
      <alignment horizontal="center" vertical="top"/>
    </xf>
    <xf numFmtId="0" fontId="1" fillId="0" borderId="70" xfId="0" applyFont="1" applyBorder="1" applyAlignment="1">
      <alignment horizontal="center" vertical="top"/>
    </xf>
    <xf numFmtId="0" fontId="2" fillId="0" borderId="9" xfId="0" applyFont="1" applyBorder="1" applyAlignment="1">
      <alignment horizontal="center" vertical="center"/>
    </xf>
    <xf numFmtId="0" fontId="2" fillId="0" borderId="0" xfId="0" applyFont="1" applyBorder="1" applyAlignment="1">
      <alignment horizontal="center" vertical="center"/>
    </xf>
    <xf numFmtId="0" fontId="2" fillId="0" borderId="15" xfId="0" applyFont="1" applyBorder="1" applyAlignment="1">
      <alignment horizontal="center" vertical="center"/>
    </xf>
    <xf numFmtId="0" fontId="2" fillId="0" borderId="30" xfId="0" applyFont="1" applyBorder="1" applyAlignment="1">
      <alignment horizontal="center" vertical="center"/>
    </xf>
    <xf numFmtId="0" fontId="2" fillId="0" borderId="74" xfId="0" applyFont="1" applyBorder="1" applyAlignment="1">
      <alignment horizontal="center" vertical="center"/>
    </xf>
    <xf numFmtId="0" fontId="2" fillId="2" borderId="46"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47" xfId="0" applyFont="1" applyFill="1" applyBorder="1" applyAlignment="1">
      <alignment horizontal="center" vertical="center"/>
    </xf>
    <xf numFmtId="0" fontId="2" fillId="0" borderId="57"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67" xfId="0" applyFont="1" applyBorder="1" applyAlignment="1">
      <alignment horizontal="left" vertical="center"/>
    </xf>
    <xf numFmtId="0" fontId="2" fillId="0" borderId="9" xfId="0" applyFont="1" applyBorder="1" applyAlignment="1">
      <alignment horizontal="left" vertical="center"/>
    </xf>
    <xf numFmtId="0" fontId="2" fillId="0" borderId="0" xfId="0" applyFont="1" applyBorder="1" applyAlignment="1">
      <alignment horizontal="left" vertical="center"/>
    </xf>
    <xf numFmtId="0" fontId="2" fillId="0" borderId="15" xfId="0" applyFont="1" applyBorder="1" applyAlignment="1">
      <alignment horizontal="left" vertical="center"/>
    </xf>
    <xf numFmtId="0" fontId="2" fillId="0" borderId="87" xfId="0" applyFont="1" applyBorder="1" applyAlignment="1">
      <alignment horizontal="left" vertical="center"/>
    </xf>
    <xf numFmtId="0" fontId="2" fillId="0" borderId="85" xfId="0" applyFont="1" applyBorder="1" applyAlignment="1">
      <alignment horizontal="center" vertical="center"/>
    </xf>
    <xf numFmtId="0" fontId="2" fillId="0" borderId="86" xfId="0" applyFont="1" applyBorder="1" applyAlignment="1">
      <alignment horizontal="center" vertical="center"/>
    </xf>
    <xf numFmtId="0" fontId="6" fillId="0" borderId="34" xfId="0" applyFont="1" applyBorder="1" applyAlignment="1">
      <alignment horizontal="left" vertical="center"/>
    </xf>
    <xf numFmtId="0" fontId="6" fillId="0" borderId="26" xfId="0" applyFont="1" applyBorder="1" applyAlignment="1">
      <alignment horizontal="left" vertical="center"/>
    </xf>
    <xf numFmtId="0" fontId="2" fillId="0" borderId="34" xfId="0" applyFont="1" applyBorder="1" applyAlignment="1">
      <alignment horizontal="left" vertical="center"/>
    </xf>
    <xf numFmtId="0" fontId="2" fillId="0" borderId="39" xfId="0" applyFont="1" applyBorder="1" applyAlignment="1">
      <alignment horizontal="left" vertical="center"/>
    </xf>
    <xf numFmtId="0" fontId="2" fillId="0" borderId="10" xfId="0" applyFont="1" applyBorder="1" applyAlignment="1">
      <alignment horizontal="left" vertical="center"/>
    </xf>
    <xf numFmtId="0" fontId="12" fillId="0" borderId="9" xfId="0" applyFont="1" applyBorder="1" applyAlignment="1">
      <alignment horizontal="left" vertical="center"/>
    </xf>
    <xf numFmtId="0" fontId="12" fillId="0" borderId="0" xfId="0" applyFont="1" applyBorder="1" applyAlignment="1">
      <alignment horizontal="left" vertical="center"/>
    </xf>
    <xf numFmtId="0" fontId="12" fillId="0" borderId="10" xfId="0" applyFont="1" applyBorder="1" applyAlignment="1">
      <alignment horizontal="left" vertical="center"/>
    </xf>
    <xf numFmtId="0" fontId="12" fillId="0" borderId="17" xfId="0" applyFont="1" applyBorder="1" applyAlignment="1">
      <alignment horizontal="left" vertical="center"/>
    </xf>
    <xf numFmtId="0" fontId="12" fillId="0" borderId="18" xfId="0" applyFont="1" applyBorder="1" applyAlignment="1">
      <alignment horizontal="left" vertical="center"/>
    </xf>
    <xf numFmtId="0" fontId="12" fillId="0" borderId="65" xfId="0" applyFont="1" applyBorder="1" applyAlignment="1">
      <alignment horizontal="left" vertical="center"/>
    </xf>
    <xf numFmtId="0" fontId="2" fillId="0" borderId="3" xfId="0" applyFont="1" applyBorder="1" applyAlignment="1">
      <alignment horizontal="left" vertical="center"/>
    </xf>
    <xf numFmtId="0" fontId="2" fillId="2" borderId="88" xfId="0" applyFont="1" applyFill="1" applyBorder="1" applyAlignment="1">
      <alignment horizontal="center" vertical="center"/>
    </xf>
    <xf numFmtId="0" fontId="2" fillId="0" borderId="31" xfId="0" applyFont="1" applyBorder="1" applyAlignment="1">
      <alignment horizontal="left" vertical="center"/>
    </xf>
    <xf numFmtId="0" fontId="2" fillId="0" borderId="43" xfId="0" applyFont="1" applyBorder="1" applyAlignment="1">
      <alignment horizontal="left" vertical="center"/>
    </xf>
    <xf numFmtId="0" fontId="2" fillId="0" borderId="14" xfId="0" applyFont="1" applyBorder="1" applyAlignment="1">
      <alignment horizontal="left" vertical="center"/>
    </xf>
    <xf numFmtId="0" fontId="2" fillId="0" borderId="48" xfId="0" applyFont="1" applyBorder="1" applyAlignment="1">
      <alignment horizontal="left" vertical="center"/>
    </xf>
    <xf numFmtId="0" fontId="2" fillId="0" borderId="63" xfId="0" applyFont="1" applyBorder="1" applyAlignment="1">
      <alignment horizontal="center" vertical="center"/>
    </xf>
    <xf numFmtId="0" fontId="2" fillId="0" borderId="60" xfId="0" applyFont="1" applyBorder="1" applyAlignment="1">
      <alignment horizontal="center" vertical="center"/>
    </xf>
    <xf numFmtId="0" fontId="2" fillId="0" borderId="84" xfId="0" applyFont="1" applyBorder="1" applyAlignment="1">
      <alignment horizontal="center" vertical="center"/>
    </xf>
    <xf numFmtId="0" fontId="2" fillId="0" borderId="3" xfId="0" applyFont="1" applyBorder="1" applyAlignment="1">
      <alignment horizontal="center" vertical="center"/>
    </xf>
    <xf numFmtId="0" fontId="2" fillId="0" borderId="27" xfId="0" applyFont="1" applyBorder="1" applyAlignment="1">
      <alignment horizontal="left" vertical="center"/>
    </xf>
    <xf numFmtId="0" fontId="2" fillId="0" borderId="61" xfId="0" applyFont="1" applyBorder="1" applyAlignment="1">
      <alignment horizontal="left" vertical="center"/>
    </xf>
    <xf numFmtId="0" fontId="2" fillId="0" borderId="14" xfId="0" applyFont="1" applyBorder="1" applyAlignment="1">
      <alignment horizontal="center" vertical="center"/>
    </xf>
    <xf numFmtId="0" fontId="2" fillId="0" borderId="31" xfId="0" applyFont="1" applyBorder="1" applyAlignment="1">
      <alignment horizontal="center" vertical="center"/>
    </xf>
    <xf numFmtId="0" fontId="2" fillId="0" borderId="43" xfId="0" applyFont="1" applyBorder="1" applyAlignment="1">
      <alignment horizontal="center" vertical="center"/>
    </xf>
    <xf numFmtId="0" fontId="2" fillId="7" borderId="67" xfId="0" applyFont="1" applyFill="1" applyBorder="1" applyAlignment="1">
      <alignment horizontal="center" vertical="center"/>
    </xf>
    <xf numFmtId="0" fontId="2" fillId="7" borderId="15" xfId="0" applyFont="1" applyFill="1" applyBorder="1" applyAlignment="1">
      <alignment horizontal="center" vertical="center"/>
    </xf>
    <xf numFmtId="0" fontId="2" fillId="0" borderId="74" xfId="0" applyFont="1" applyBorder="1" applyAlignment="1">
      <alignment horizontal="left" vertical="center"/>
    </xf>
    <xf numFmtId="0" fontId="2" fillId="0" borderId="27" xfId="0" applyFont="1" applyBorder="1" applyAlignment="1">
      <alignment horizontal="center" vertical="center" shrinkToFit="1"/>
    </xf>
    <xf numFmtId="0" fontId="2" fillId="0" borderId="42" xfId="0" applyFont="1" applyBorder="1" applyAlignment="1">
      <alignment horizontal="center" vertical="center" shrinkToFit="1"/>
    </xf>
    <xf numFmtId="0" fontId="2" fillId="0" borderId="27" xfId="0" applyFont="1" applyBorder="1" applyAlignment="1">
      <alignment horizontal="center" vertical="center"/>
    </xf>
    <xf numFmtId="0" fontId="0" fillId="0" borderId="42" xfId="0" applyBorder="1"/>
    <xf numFmtId="0" fontId="6" fillId="0" borderId="9" xfId="0" applyFont="1" applyBorder="1" applyAlignment="1">
      <alignment horizontal="left" vertical="center"/>
    </xf>
    <xf numFmtId="0" fontId="6" fillId="0" borderId="0" xfId="0" applyFont="1" applyBorder="1" applyAlignment="1">
      <alignment horizontal="left" vertical="center"/>
    </xf>
    <xf numFmtId="0" fontId="2" fillId="0" borderId="14" xfId="0" applyFont="1" applyBorder="1" applyAlignment="1">
      <alignment horizontal="center" vertical="center" shrinkToFit="1"/>
    </xf>
    <xf numFmtId="0" fontId="2" fillId="0" borderId="0" xfId="0" applyFont="1" applyBorder="1" applyAlignment="1">
      <alignment horizontal="center" vertical="center" shrinkToFit="1"/>
    </xf>
    <xf numFmtId="0" fontId="2" fillId="0" borderId="48" xfId="0" applyFont="1" applyBorder="1" applyAlignment="1">
      <alignment horizontal="center" vertical="center" shrinkToFit="1"/>
    </xf>
    <xf numFmtId="0" fontId="2" fillId="0" borderId="34" xfId="0" applyFont="1" applyBorder="1" applyAlignment="1">
      <alignment horizontal="center" vertical="center" shrinkToFit="1"/>
    </xf>
    <xf numFmtId="0" fontId="2" fillId="0" borderId="26" xfId="0" applyFont="1" applyBorder="1" applyAlignment="1">
      <alignment horizontal="center" vertical="center" shrinkToFit="1"/>
    </xf>
    <xf numFmtId="0" fontId="2" fillId="0" borderId="39" xfId="0" applyFont="1" applyBorder="1" applyAlignment="1">
      <alignment horizontal="center" vertical="center" shrinkToFit="1"/>
    </xf>
    <xf numFmtId="0" fontId="2" fillId="0" borderId="26" xfId="0" applyFont="1" applyBorder="1" applyAlignment="1">
      <alignment horizontal="left" vertical="center"/>
    </xf>
    <xf numFmtId="0" fontId="2" fillId="7" borderId="27" xfId="0" applyFont="1" applyFill="1" applyBorder="1" applyAlignment="1">
      <alignment horizontal="center" vertical="center"/>
    </xf>
    <xf numFmtId="0" fontId="2" fillId="7" borderId="31" xfId="0" applyFont="1" applyFill="1" applyBorder="1" applyAlignment="1">
      <alignment horizontal="center" vertical="center"/>
    </xf>
    <xf numFmtId="0" fontId="2" fillId="0" borderId="84" xfId="0" applyFont="1" applyBorder="1" applyAlignment="1">
      <alignment horizontal="left" vertical="center"/>
    </xf>
    <xf numFmtId="0" fontId="12" fillId="0" borderId="13" xfId="0" applyFont="1" applyBorder="1" applyAlignment="1">
      <alignment horizontal="left" vertical="center"/>
    </xf>
    <xf numFmtId="0" fontId="12" fillId="0" borderId="57" xfId="0" applyFont="1" applyBorder="1" applyAlignment="1">
      <alignment horizontal="left" vertical="center"/>
    </xf>
    <xf numFmtId="0" fontId="2" fillId="0" borderId="13" xfId="0" applyFont="1" applyBorder="1" applyAlignment="1">
      <alignment horizontal="left" vertical="center"/>
    </xf>
    <xf numFmtId="0" fontId="2" fillId="0" borderId="57" xfId="0" applyFont="1" applyBorder="1" applyAlignment="1">
      <alignment horizontal="left" vertical="center"/>
    </xf>
    <xf numFmtId="0" fontId="12" fillId="0" borderId="21" xfId="0" applyFont="1" applyBorder="1" applyAlignment="1">
      <alignment horizontal="left" vertical="center"/>
    </xf>
    <xf numFmtId="0" fontId="2" fillId="0" borderId="24" xfId="0" applyFont="1" applyBorder="1" applyAlignment="1">
      <alignment horizontal="left" vertical="center"/>
    </xf>
    <xf numFmtId="0" fontId="2" fillId="0" borderId="5" xfId="0" applyFont="1" applyBorder="1" applyAlignment="1">
      <alignment horizontal="left" vertical="center"/>
    </xf>
    <xf numFmtId="0" fontId="2" fillId="0" borderId="42" xfId="0" applyFont="1" applyBorder="1" applyAlignment="1">
      <alignment horizontal="left" vertical="center"/>
    </xf>
    <xf numFmtId="0" fontId="2" fillId="2" borderId="68" xfId="0" applyFont="1" applyFill="1" applyBorder="1" applyAlignment="1">
      <alignment horizontal="center" vertical="center"/>
    </xf>
    <xf numFmtId="0" fontId="2" fillId="0" borderId="27" xfId="0" applyFont="1" applyBorder="1" applyAlignment="1">
      <alignment horizontal="left" vertical="center" shrinkToFit="1"/>
    </xf>
    <xf numFmtId="0" fontId="2" fillId="0" borderId="61" xfId="0" applyFont="1" applyBorder="1" applyAlignment="1">
      <alignment horizontal="left" vertical="center" shrinkToFit="1"/>
    </xf>
    <xf numFmtId="0" fontId="2" fillId="0" borderId="40" xfId="0" applyFont="1" applyBorder="1" applyAlignment="1">
      <alignment horizontal="center" vertical="center" textRotation="255"/>
    </xf>
    <xf numFmtId="0" fontId="2" fillId="0" borderId="64" xfId="0" applyFont="1" applyBorder="1" applyAlignment="1">
      <alignment horizontal="center" vertical="center" textRotation="255"/>
    </xf>
    <xf numFmtId="0" fontId="2" fillId="0" borderId="41" xfId="0" applyFont="1" applyBorder="1" applyAlignment="1">
      <alignment horizontal="center" vertical="center" textRotation="255"/>
    </xf>
    <xf numFmtId="0" fontId="2" fillId="0" borderId="48" xfId="0" applyFont="1" applyBorder="1" applyAlignment="1">
      <alignment horizontal="center" vertical="center"/>
    </xf>
    <xf numFmtId="0" fontId="7" fillId="0" borderId="0" xfId="0" applyFont="1" applyAlignment="1">
      <alignment horizontal="right" vertical="center"/>
    </xf>
    <xf numFmtId="0" fontId="4" fillId="0" borderId="72" xfId="0" applyFont="1" applyBorder="1" applyAlignment="1">
      <alignment horizontal="right" vertical="center"/>
    </xf>
    <xf numFmtId="0" fontId="4" fillId="0" borderId="19" xfId="0" applyFont="1" applyBorder="1" applyAlignment="1">
      <alignment horizontal="right" vertical="center"/>
    </xf>
    <xf numFmtId="0" fontId="4" fillId="0" borderId="71" xfId="0" applyFont="1" applyBorder="1" applyAlignment="1">
      <alignment horizontal="right" vertical="center"/>
    </xf>
    <xf numFmtId="0" fontId="2" fillId="0" borderId="89" xfId="0" applyFont="1" applyBorder="1" applyAlignment="1">
      <alignment horizontal="center" vertical="center"/>
    </xf>
    <xf numFmtId="0" fontId="2" fillId="0" borderId="5" xfId="0" applyFont="1" applyBorder="1" applyAlignment="1">
      <alignment horizontal="center" vertical="center"/>
    </xf>
    <xf numFmtId="0" fontId="2" fillId="0" borderId="24" xfId="0" applyFont="1" applyBorder="1" applyAlignment="1">
      <alignment horizontal="center" vertical="center"/>
    </xf>
    <xf numFmtId="0" fontId="2" fillId="0" borderId="4" xfId="0" applyFont="1" applyBorder="1" applyAlignment="1">
      <alignment horizontal="center" vertical="center"/>
    </xf>
    <xf numFmtId="0" fontId="2" fillId="0" borderId="26" xfId="0" applyFont="1" applyBorder="1" applyAlignment="1">
      <alignment horizontal="center" vertical="center"/>
    </xf>
    <xf numFmtId="0" fontId="2" fillId="0" borderId="10" xfId="0" applyFont="1" applyBorder="1" applyAlignment="1">
      <alignment horizontal="center" vertical="center"/>
    </xf>
    <xf numFmtId="0" fontId="2" fillId="0" borderId="36" xfId="0" applyFont="1" applyBorder="1" applyAlignment="1">
      <alignment horizontal="left" vertical="center"/>
    </xf>
    <xf numFmtId="0" fontId="2" fillId="0" borderId="38" xfId="0" applyFont="1" applyBorder="1" applyAlignment="1">
      <alignment horizontal="left" vertical="center"/>
    </xf>
    <xf numFmtId="0" fontId="2" fillId="0" borderId="30" xfId="0" applyFont="1" applyBorder="1" applyAlignment="1">
      <alignment horizontal="left" vertical="center"/>
    </xf>
    <xf numFmtId="0" fontId="2" fillId="0" borderId="36" xfId="0" applyFont="1" applyBorder="1" applyAlignment="1">
      <alignment horizontal="right"/>
    </xf>
    <xf numFmtId="0" fontId="2" fillId="0" borderId="30" xfId="0" applyFont="1" applyBorder="1" applyAlignment="1">
      <alignment horizontal="right"/>
    </xf>
    <xf numFmtId="0" fontId="2" fillId="0" borderId="74" xfId="0" applyFont="1" applyBorder="1" applyAlignment="1">
      <alignment horizontal="right"/>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5" borderId="0" xfId="0" applyFont="1" applyFill="1" applyBorder="1" applyAlignment="1">
      <alignment horizontal="left" vertical="center"/>
    </xf>
    <xf numFmtId="0" fontId="14" fillId="0" borderId="0" xfId="0" applyFont="1" applyBorder="1" applyAlignment="1">
      <alignment horizontal="left" vertical="center"/>
    </xf>
    <xf numFmtId="0" fontId="14" fillId="0" borderId="10" xfId="0" applyFont="1" applyBorder="1" applyAlignment="1">
      <alignment horizontal="left" vertical="center"/>
    </xf>
    <xf numFmtId="0" fontId="7" fillId="0" borderId="34" xfId="0" applyFont="1" applyBorder="1" applyAlignment="1">
      <alignment horizontal="center" vertical="center"/>
    </xf>
    <xf numFmtId="0" fontId="7" fillId="0" borderId="36" xfId="0" applyFont="1" applyBorder="1" applyAlignment="1">
      <alignment horizontal="center" vertical="center"/>
    </xf>
    <xf numFmtId="0" fontId="4" fillId="0" borderId="26" xfId="0" applyFont="1" applyBorder="1" applyAlignment="1">
      <alignment horizontal="right" vertical="center"/>
    </xf>
    <xf numFmtId="0" fontId="4" fillId="0" borderId="61" xfId="0" applyFont="1" applyBorder="1" applyAlignment="1">
      <alignment horizontal="right" vertical="center"/>
    </xf>
    <xf numFmtId="0" fontId="4" fillId="0" borderId="30" xfId="0" applyFont="1" applyBorder="1" applyAlignment="1">
      <alignment horizontal="right" vertical="center"/>
    </xf>
    <xf numFmtId="0" fontId="4" fillId="0" borderId="74" xfId="0" applyFont="1" applyBorder="1" applyAlignment="1">
      <alignment horizontal="right"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14" fillId="0" borderId="18" xfId="0" applyFont="1" applyBorder="1" applyAlignment="1">
      <alignment horizontal="left" vertical="center"/>
    </xf>
    <xf numFmtId="0" fontId="14" fillId="0" borderId="65" xfId="0" applyFont="1" applyBorder="1" applyAlignment="1">
      <alignment horizontal="left" vertical="center"/>
    </xf>
    <xf numFmtId="0" fontId="2" fillId="0" borderId="87" xfId="0" applyFont="1" applyBorder="1" applyAlignment="1">
      <alignment horizontal="center" vertical="center"/>
    </xf>
    <xf numFmtId="0" fontId="2" fillId="0" borderId="64" xfId="0" applyFont="1" applyBorder="1" applyAlignment="1">
      <alignment horizontal="center" vertical="center"/>
    </xf>
    <xf numFmtId="0" fontId="1" fillId="0" borderId="84" xfId="0" applyFont="1" applyBorder="1" applyAlignment="1">
      <alignment horizontal="center" vertical="center"/>
    </xf>
    <xf numFmtId="0" fontId="1" fillId="0" borderId="6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31" xfId="0" applyFont="1" applyBorder="1" applyAlignment="1">
      <alignment horizontal="center" vertical="center"/>
    </xf>
    <xf numFmtId="0" fontId="1" fillId="0" borderId="74" xfId="0" applyFont="1" applyBorder="1" applyAlignment="1">
      <alignment horizontal="center" vertical="center"/>
    </xf>
    <xf numFmtId="0" fontId="8" fillId="0" borderId="9" xfId="0" applyFont="1" applyBorder="1" applyAlignment="1">
      <alignment horizontal="center"/>
    </xf>
    <xf numFmtId="0" fontId="8" fillId="0" borderId="0" xfId="0" applyFont="1" applyBorder="1" applyAlignment="1">
      <alignment horizontal="center"/>
    </xf>
    <xf numFmtId="0" fontId="8" fillId="0" borderId="10" xfId="0" applyFont="1" applyBorder="1" applyAlignment="1">
      <alignment horizont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65" xfId="0" applyFont="1" applyBorder="1" applyAlignment="1">
      <alignment horizontal="center" vertical="center"/>
    </xf>
    <xf numFmtId="0" fontId="12" fillId="0" borderId="72"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57"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19" fillId="10" borderId="13" xfId="0" applyFont="1" applyFill="1" applyBorder="1" applyAlignment="1">
      <alignment horizontal="center" vertical="center"/>
    </xf>
    <xf numFmtId="0" fontId="19" fillId="10" borderId="26" xfId="0" applyFont="1" applyFill="1" applyBorder="1" applyAlignment="1">
      <alignment horizontal="center" vertical="center"/>
    </xf>
    <xf numFmtId="0" fontId="19" fillId="18" borderId="13" xfId="0" applyFont="1" applyFill="1" applyBorder="1" applyAlignment="1">
      <alignment horizontal="center" vertical="center"/>
    </xf>
    <xf numFmtId="0" fontId="19" fillId="14" borderId="57" xfId="0" applyFont="1" applyFill="1" applyBorder="1" applyAlignment="1">
      <alignment horizontal="center" vertical="center" wrapText="1"/>
    </xf>
    <xf numFmtId="0" fontId="19" fillId="0" borderId="57" xfId="0" applyFont="1" applyFill="1" applyBorder="1" applyAlignment="1">
      <alignment horizontal="center" vertical="center" wrapText="1"/>
    </xf>
  </cellXfs>
  <cellStyles count="5">
    <cellStyle name="桁区切り" xfId="4" builtinId="6"/>
    <cellStyle name="標準" xfId="0" builtinId="0"/>
    <cellStyle name="標準 2" xfId="3"/>
    <cellStyle name="標準_Sheet1" xfId="1"/>
    <cellStyle name="良い" xfId="2" builtinId="26"/>
  </cellStyles>
  <dxfs count="3">
    <dxf>
      <numFmt numFmtId="182" formatCode="\-"/>
    </dxf>
    <dxf/>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6"/>
  <dimension ref="A1:AJ156"/>
  <sheetViews>
    <sheetView showGridLines="0" tabSelected="1" view="pageBreakPreview" zoomScale="85" zoomScaleNormal="100" zoomScaleSheetLayoutView="85" workbookViewId="0">
      <pane xSplit="4" ySplit="1" topLeftCell="E2" activePane="bottomRight" state="frozen"/>
      <selection pane="topRight" activeCell="E1" sqref="E1"/>
      <selection pane="bottomLeft" activeCell="A2" sqref="A2"/>
      <selection pane="bottomRight" activeCell="A17" sqref="A17"/>
    </sheetView>
  </sheetViews>
  <sheetFormatPr defaultRowHeight="11.25"/>
  <cols>
    <col min="1" max="1" width="7.625" style="213" bestFit="1" customWidth="1"/>
    <col min="2" max="2" width="10" style="213" bestFit="1" customWidth="1"/>
    <col min="3" max="3" width="13.25" style="213" bestFit="1" customWidth="1"/>
    <col min="4" max="4" width="13.5" style="213" bestFit="1" customWidth="1"/>
    <col min="5" max="5" width="12.375" style="213" bestFit="1" customWidth="1"/>
    <col min="6" max="6" width="12.125" style="213" bestFit="1" customWidth="1"/>
    <col min="7" max="7" width="14.625" style="213" bestFit="1" customWidth="1"/>
    <col min="8" max="8" width="16.875" style="213" bestFit="1" customWidth="1"/>
    <col min="9" max="10" width="13.75" style="213" bestFit="1" customWidth="1"/>
    <col min="11" max="11" width="14.875" style="213" bestFit="1" customWidth="1"/>
    <col min="12" max="13" width="21.75" style="213" bestFit="1" customWidth="1"/>
    <col min="14" max="15" width="14.875" style="213" bestFit="1" customWidth="1"/>
    <col min="16" max="16" width="9.375" style="213" bestFit="1" customWidth="1"/>
    <col min="17" max="17" width="11.75" style="213" bestFit="1" customWidth="1"/>
    <col min="18" max="18" width="16.25" style="213" bestFit="1" customWidth="1"/>
    <col min="19" max="19" width="19.875" style="213" bestFit="1" customWidth="1"/>
    <col min="20" max="20" width="14.5" style="213" bestFit="1" customWidth="1"/>
    <col min="21" max="22" width="10.875" style="213" bestFit="1" customWidth="1"/>
    <col min="23" max="23" width="12.375" style="213" bestFit="1" customWidth="1"/>
    <col min="24" max="24" width="14" style="213" bestFit="1" customWidth="1"/>
    <col min="25" max="25" width="22.75" style="213" bestFit="1" customWidth="1"/>
    <col min="26" max="27" width="10.875" style="213" bestFit="1" customWidth="1"/>
    <col min="28" max="28" width="9.375" style="213" bestFit="1" customWidth="1"/>
    <col min="29" max="29" width="26.375" style="213" bestFit="1" customWidth="1"/>
    <col min="30" max="30" width="18.375" style="213" bestFit="1" customWidth="1"/>
    <col min="31" max="36" width="12.375" style="213" bestFit="1" customWidth="1"/>
    <col min="37" max="16384" width="9" style="213"/>
  </cols>
  <sheetData>
    <row r="1" spans="1:36" ht="22.5">
      <c r="A1" s="210" t="s">
        <v>282</v>
      </c>
      <c r="B1" s="210" t="s">
        <v>283</v>
      </c>
      <c r="C1" s="210" t="s">
        <v>1261</v>
      </c>
      <c r="D1" s="210" t="s">
        <v>586</v>
      </c>
      <c r="E1" s="210" t="s">
        <v>243</v>
      </c>
      <c r="F1" s="210" t="s">
        <v>167</v>
      </c>
      <c r="G1" s="210" t="s">
        <v>166</v>
      </c>
      <c r="H1" s="210" t="s">
        <v>244</v>
      </c>
      <c r="I1" s="210" t="s">
        <v>568</v>
      </c>
      <c r="J1" s="210" t="s">
        <v>569</v>
      </c>
      <c r="K1" s="210" t="s">
        <v>168</v>
      </c>
      <c r="L1" s="210" t="s">
        <v>1265</v>
      </c>
      <c r="M1" s="210" t="s">
        <v>1264</v>
      </c>
      <c r="N1" s="210" t="s">
        <v>1842</v>
      </c>
      <c r="O1" s="212" t="s">
        <v>1843</v>
      </c>
      <c r="P1" s="210" t="s">
        <v>399</v>
      </c>
      <c r="Q1" s="210" t="s">
        <v>1260</v>
      </c>
      <c r="R1" s="211" t="s">
        <v>1259</v>
      </c>
      <c r="S1" s="210" t="s">
        <v>1244</v>
      </c>
      <c r="T1" s="210" t="s">
        <v>182</v>
      </c>
      <c r="U1" s="210" t="s">
        <v>1262</v>
      </c>
      <c r="V1" s="210" t="s">
        <v>1263</v>
      </c>
      <c r="W1" s="210" t="s">
        <v>1824</v>
      </c>
      <c r="X1" s="210" t="s">
        <v>1255</v>
      </c>
      <c r="Y1" s="212" t="s">
        <v>1156</v>
      </c>
      <c r="Z1" s="210" t="s">
        <v>584</v>
      </c>
      <c r="AA1" s="210" t="s">
        <v>1256</v>
      </c>
      <c r="AB1" s="210" t="s">
        <v>585</v>
      </c>
      <c r="AC1" s="210" t="s">
        <v>306</v>
      </c>
      <c r="AD1" s="210" t="s">
        <v>307</v>
      </c>
      <c r="AE1" s="210" t="s">
        <v>1809</v>
      </c>
      <c r="AF1" s="210" t="s">
        <v>1810</v>
      </c>
      <c r="AG1" s="210" t="s">
        <v>1811</v>
      </c>
      <c r="AH1" s="210" t="s">
        <v>1812</v>
      </c>
      <c r="AI1" s="210" t="s">
        <v>1813</v>
      </c>
      <c r="AJ1" s="210" t="s">
        <v>1814</v>
      </c>
    </row>
    <row r="2" spans="1:36" ht="22.5">
      <c r="A2" s="219">
        <v>4488</v>
      </c>
      <c r="B2" s="219" t="s">
        <v>1288</v>
      </c>
      <c r="C2" s="267" t="s">
        <v>1276</v>
      </c>
      <c r="D2" s="220" t="str">
        <f>CONCATENATE(B2,A2)</f>
        <v>横浜100か4488</v>
      </c>
      <c r="E2" s="219" t="s">
        <v>1289</v>
      </c>
      <c r="F2" s="219" t="s">
        <v>1290</v>
      </c>
      <c r="G2" s="219" t="s">
        <v>1844</v>
      </c>
      <c r="H2" s="220" t="s">
        <v>1291</v>
      </c>
      <c r="I2" s="221" t="s">
        <v>1292</v>
      </c>
      <c r="J2" s="221" t="s">
        <v>1293</v>
      </c>
      <c r="K2" s="219"/>
      <c r="L2" s="449" t="s">
        <v>162</v>
      </c>
      <c r="M2" s="220"/>
      <c r="N2" s="220"/>
      <c r="O2" s="222"/>
      <c r="P2" s="219" t="s">
        <v>1294</v>
      </c>
      <c r="Q2" s="219" t="s">
        <v>1275</v>
      </c>
      <c r="R2" s="219" t="s">
        <v>1840</v>
      </c>
      <c r="S2" s="219" t="s">
        <v>1250</v>
      </c>
      <c r="T2" s="219" t="s">
        <v>526</v>
      </c>
      <c r="U2" s="220"/>
      <c r="V2" s="220"/>
      <c r="W2" s="219"/>
      <c r="X2" s="219"/>
      <c r="Y2" s="222"/>
      <c r="Z2" s="219" t="s">
        <v>254</v>
      </c>
      <c r="AA2" s="219"/>
      <c r="AB2" s="219" t="s">
        <v>254</v>
      </c>
      <c r="AC2" s="219" t="s">
        <v>527</v>
      </c>
      <c r="AD2" s="219" t="s">
        <v>323</v>
      </c>
      <c r="AE2" s="260"/>
      <c r="AF2" s="260">
        <v>594200</v>
      </c>
      <c r="AG2" s="260">
        <v>652800</v>
      </c>
      <c r="AH2" s="260"/>
      <c r="AI2" s="260"/>
      <c r="AJ2" s="260"/>
    </row>
    <row r="3" spans="1:36">
      <c r="A3" s="223">
        <v>2852</v>
      </c>
      <c r="B3" s="223" t="s">
        <v>1295</v>
      </c>
      <c r="C3" s="267" t="s">
        <v>1276</v>
      </c>
      <c r="D3" s="220" t="str">
        <f>CONCATENATE(B3,A3)</f>
        <v>横浜100き2852</v>
      </c>
      <c r="E3" s="224" t="s">
        <v>1297</v>
      </c>
      <c r="F3" s="223" t="s">
        <v>885</v>
      </c>
      <c r="G3" s="224" t="s">
        <v>845</v>
      </c>
      <c r="H3" s="223" t="s">
        <v>886</v>
      </c>
      <c r="I3" s="224" t="s">
        <v>1298</v>
      </c>
      <c r="J3" s="224" t="s">
        <v>1299</v>
      </c>
      <c r="K3" s="224" t="s">
        <v>175</v>
      </c>
      <c r="L3" s="449" t="s">
        <v>162</v>
      </c>
      <c r="M3" s="220"/>
      <c r="N3" s="220"/>
      <c r="O3" s="278"/>
      <c r="P3" s="223" t="s">
        <v>1294</v>
      </c>
      <c r="Q3" s="219" t="s">
        <v>1275</v>
      </c>
      <c r="R3" s="225" t="s">
        <v>1840</v>
      </c>
      <c r="S3" s="219" t="s">
        <v>1250</v>
      </c>
      <c r="T3" s="224" t="s">
        <v>1296</v>
      </c>
      <c r="U3" s="220"/>
      <c r="V3" s="220"/>
      <c r="W3" s="219"/>
      <c r="X3" s="219"/>
      <c r="Y3" s="222"/>
      <c r="Z3" s="219" t="s">
        <v>254</v>
      </c>
      <c r="AA3" s="219"/>
      <c r="AB3" s="219" t="s">
        <v>254</v>
      </c>
      <c r="AC3" s="219" t="s">
        <v>163</v>
      </c>
      <c r="AD3" s="223" t="s">
        <v>323</v>
      </c>
      <c r="AE3" s="260"/>
      <c r="AF3" s="260">
        <v>911100</v>
      </c>
      <c r="AG3" s="260">
        <v>943200</v>
      </c>
      <c r="AH3" s="260"/>
      <c r="AI3" s="260"/>
      <c r="AJ3" s="260"/>
    </row>
    <row r="4" spans="1:36">
      <c r="A4" s="219">
        <v>2853</v>
      </c>
      <c r="B4" s="219" t="s">
        <v>1300</v>
      </c>
      <c r="C4" s="267" t="s">
        <v>1276</v>
      </c>
      <c r="D4" s="220" t="str">
        <f>CONCATENATE(B4,A4)</f>
        <v>横浜100き2853</v>
      </c>
      <c r="E4" s="219" t="s">
        <v>1301</v>
      </c>
      <c r="F4" s="219" t="s">
        <v>827</v>
      </c>
      <c r="G4" s="219" t="s">
        <v>1844</v>
      </c>
      <c r="H4" s="220" t="s">
        <v>891</v>
      </c>
      <c r="I4" s="219" t="s">
        <v>1302</v>
      </c>
      <c r="J4" s="219" t="s">
        <v>1303</v>
      </c>
      <c r="K4" s="219" t="s">
        <v>179</v>
      </c>
      <c r="L4" s="220" t="s">
        <v>532</v>
      </c>
      <c r="M4" s="220" t="s">
        <v>1845</v>
      </c>
      <c r="N4" s="195">
        <v>42496</v>
      </c>
      <c r="O4" s="226">
        <v>206010</v>
      </c>
      <c r="P4" s="219" t="s">
        <v>1294</v>
      </c>
      <c r="Q4" s="219" t="s">
        <v>1275</v>
      </c>
      <c r="R4" s="219" t="s">
        <v>1840</v>
      </c>
      <c r="S4" s="219" t="s">
        <v>1250</v>
      </c>
      <c r="T4" s="219" t="s">
        <v>179</v>
      </c>
      <c r="U4" s="219"/>
      <c r="V4" s="219"/>
      <c r="W4" s="219"/>
      <c r="X4" s="219"/>
      <c r="Y4" s="226"/>
      <c r="Z4" s="219" t="s">
        <v>254</v>
      </c>
      <c r="AA4" s="219"/>
      <c r="AB4" s="219" t="s">
        <v>254</v>
      </c>
      <c r="AC4" s="219" t="s">
        <v>163</v>
      </c>
      <c r="AD4" s="223" t="s">
        <v>323</v>
      </c>
      <c r="AE4" s="260"/>
      <c r="AF4" s="260">
        <v>234900</v>
      </c>
      <c r="AG4" s="260">
        <v>244200</v>
      </c>
      <c r="AH4" s="260"/>
      <c r="AI4" s="260"/>
      <c r="AJ4" s="260"/>
    </row>
    <row r="5" spans="1:36">
      <c r="A5" s="220">
        <v>2855</v>
      </c>
      <c r="B5" s="220" t="s">
        <v>1300</v>
      </c>
      <c r="C5" s="267" t="s">
        <v>1276</v>
      </c>
      <c r="D5" s="220" t="str">
        <f>CONCATENATE(B5,A5)</f>
        <v>横浜100き2855</v>
      </c>
      <c r="E5" s="219" t="s">
        <v>1301</v>
      </c>
      <c r="F5" s="220" t="s">
        <v>836</v>
      </c>
      <c r="G5" s="220" t="s">
        <v>1304</v>
      </c>
      <c r="H5" s="220" t="s">
        <v>364</v>
      </c>
      <c r="I5" s="220" t="s">
        <v>1305</v>
      </c>
      <c r="J5" s="220" t="s">
        <v>1306</v>
      </c>
      <c r="K5" s="220" t="s">
        <v>365</v>
      </c>
      <c r="L5" s="220" t="s">
        <v>532</v>
      </c>
      <c r="M5" s="220" t="s">
        <v>1845</v>
      </c>
      <c r="N5" s="195">
        <v>42496</v>
      </c>
      <c r="O5" s="222">
        <v>194250</v>
      </c>
      <c r="P5" s="223" t="s">
        <v>1294</v>
      </c>
      <c r="Q5" s="219" t="s">
        <v>1275</v>
      </c>
      <c r="R5" s="225" t="s">
        <v>1840</v>
      </c>
      <c r="S5" s="219" t="s">
        <v>1250</v>
      </c>
      <c r="T5" s="219" t="s">
        <v>1296</v>
      </c>
      <c r="U5" s="220"/>
      <c r="V5" s="220"/>
      <c r="W5" s="219"/>
      <c r="X5" s="219"/>
      <c r="Y5" s="222"/>
      <c r="Z5" s="219" t="s">
        <v>254</v>
      </c>
      <c r="AA5" s="219"/>
      <c r="AB5" s="219" t="s">
        <v>254</v>
      </c>
      <c r="AC5" s="219" t="s">
        <v>163</v>
      </c>
      <c r="AD5" s="223" t="s">
        <v>323</v>
      </c>
      <c r="AE5" s="260"/>
      <c r="AF5" s="260">
        <v>544900</v>
      </c>
      <c r="AG5" s="260">
        <v>561300</v>
      </c>
      <c r="AH5" s="260"/>
      <c r="AI5" s="260"/>
      <c r="AJ5" s="260"/>
    </row>
    <row r="6" spans="1:36" ht="22.5">
      <c r="A6" s="219">
        <v>3671</v>
      </c>
      <c r="B6" s="219" t="s">
        <v>1300</v>
      </c>
      <c r="C6" s="267" t="s">
        <v>1276</v>
      </c>
      <c r="D6" s="220" t="str">
        <f>CONCATENATE(B6,A6)</f>
        <v>横浜100き3671</v>
      </c>
      <c r="E6" s="219" t="s">
        <v>1308</v>
      </c>
      <c r="F6" s="219" t="s">
        <v>1309</v>
      </c>
      <c r="G6" s="219" t="s">
        <v>1307</v>
      </c>
      <c r="H6" s="220" t="s">
        <v>536</v>
      </c>
      <c r="I6" s="221" t="s">
        <v>1310</v>
      </c>
      <c r="J6" s="221" t="s">
        <v>1311</v>
      </c>
      <c r="K6" s="219"/>
      <c r="L6" s="220" t="s">
        <v>532</v>
      </c>
      <c r="M6" s="219" t="s">
        <v>1846</v>
      </c>
      <c r="N6" s="195" t="s">
        <v>1312</v>
      </c>
      <c r="O6" s="226">
        <v>234360</v>
      </c>
      <c r="P6" s="219" t="s">
        <v>1294</v>
      </c>
      <c r="Q6" s="219" t="s">
        <v>1275</v>
      </c>
      <c r="R6" s="227">
        <v>5098</v>
      </c>
      <c r="S6" s="219" t="s">
        <v>1250</v>
      </c>
      <c r="T6" s="219"/>
      <c r="U6" s="219"/>
      <c r="V6" s="219"/>
      <c r="W6" s="219"/>
      <c r="X6" s="219"/>
      <c r="Y6" s="226"/>
      <c r="Z6" s="219" t="s">
        <v>254</v>
      </c>
      <c r="AA6" s="219"/>
      <c r="AB6" s="219" t="s">
        <v>254</v>
      </c>
      <c r="AC6" s="219"/>
      <c r="AD6" s="219"/>
      <c r="AE6" s="260">
        <v>200300</v>
      </c>
      <c r="AF6" s="260"/>
      <c r="AG6" s="260">
        <v>232200</v>
      </c>
      <c r="AH6" s="260"/>
      <c r="AI6" s="260"/>
      <c r="AJ6" s="260"/>
    </row>
    <row r="7" spans="1:36">
      <c r="A7" s="219">
        <v>3673</v>
      </c>
      <c r="B7" s="219" t="s">
        <v>1300</v>
      </c>
      <c r="C7" s="267" t="s">
        <v>1276</v>
      </c>
      <c r="D7" s="220" t="str">
        <f>CONCATENATE(B7,A7)</f>
        <v>横浜100き3673</v>
      </c>
      <c r="E7" s="219" t="s">
        <v>1313</v>
      </c>
      <c r="F7" s="219" t="s">
        <v>827</v>
      </c>
      <c r="G7" s="219" t="s">
        <v>1844</v>
      </c>
      <c r="H7" s="220" t="s">
        <v>537</v>
      </c>
      <c r="I7" s="219" t="s">
        <v>1314</v>
      </c>
      <c r="J7" s="219" t="s">
        <v>1315</v>
      </c>
      <c r="K7" s="219"/>
      <c r="L7" s="220" t="s">
        <v>532</v>
      </c>
      <c r="M7" s="219" t="s">
        <v>1847</v>
      </c>
      <c r="N7" s="196">
        <v>42974</v>
      </c>
      <c r="O7" s="226">
        <v>170964</v>
      </c>
      <c r="P7" s="219" t="s">
        <v>1294</v>
      </c>
      <c r="Q7" s="219" t="s">
        <v>1275</v>
      </c>
      <c r="R7" s="219" t="s">
        <v>1840</v>
      </c>
      <c r="S7" s="219" t="s">
        <v>1250</v>
      </c>
      <c r="T7" s="219"/>
      <c r="U7" s="219"/>
      <c r="V7" s="219"/>
      <c r="W7" s="219"/>
      <c r="X7" s="219"/>
      <c r="Y7" s="226"/>
      <c r="Z7" s="219" t="s">
        <v>254</v>
      </c>
      <c r="AA7" s="219"/>
      <c r="AB7" s="219" t="s">
        <v>254</v>
      </c>
      <c r="AC7" s="219"/>
      <c r="AD7" s="219"/>
      <c r="AE7" s="260"/>
      <c r="AF7" s="260">
        <v>689400</v>
      </c>
      <c r="AG7" s="260">
        <v>760100</v>
      </c>
      <c r="AH7" s="260"/>
      <c r="AI7" s="260"/>
      <c r="AJ7" s="260"/>
    </row>
    <row r="8" spans="1:36" ht="22.5">
      <c r="A8" s="219">
        <v>759</v>
      </c>
      <c r="B8" s="219" t="s">
        <v>1300</v>
      </c>
      <c r="C8" s="267" t="s">
        <v>1276</v>
      </c>
      <c r="D8" s="220" t="str">
        <f>CONCATENATE(B8,A8)</f>
        <v>横浜100き759</v>
      </c>
      <c r="E8" s="219" t="s">
        <v>1316</v>
      </c>
      <c r="F8" s="219" t="s">
        <v>1290</v>
      </c>
      <c r="G8" s="219" t="s">
        <v>1844</v>
      </c>
      <c r="H8" s="220" t="s">
        <v>908</v>
      </c>
      <c r="I8" s="221" t="s">
        <v>1317</v>
      </c>
      <c r="J8" s="221" t="s">
        <v>1318</v>
      </c>
      <c r="K8" s="219"/>
      <c r="L8" s="451" t="s">
        <v>1841</v>
      </c>
      <c r="M8" s="219"/>
      <c r="N8" s="219"/>
      <c r="O8" s="226"/>
      <c r="P8" s="219" t="s">
        <v>1294</v>
      </c>
      <c r="Q8" s="219" t="s">
        <v>1275</v>
      </c>
      <c r="R8" s="219" t="s">
        <v>1840</v>
      </c>
      <c r="S8" s="219" t="s">
        <v>1250</v>
      </c>
      <c r="T8" s="219"/>
      <c r="U8" s="219"/>
      <c r="V8" s="219"/>
      <c r="W8" s="219"/>
      <c r="X8" s="219"/>
      <c r="Y8" s="226"/>
      <c r="Z8" s="219" t="s">
        <v>254</v>
      </c>
      <c r="AA8" s="219"/>
      <c r="AB8" s="219" t="s">
        <v>254</v>
      </c>
      <c r="AC8" s="219"/>
      <c r="AD8" s="219"/>
      <c r="AE8" s="260">
        <v>96700</v>
      </c>
      <c r="AF8" s="260">
        <v>115700</v>
      </c>
      <c r="AG8" s="260"/>
      <c r="AH8" s="260"/>
      <c r="AI8" s="260"/>
      <c r="AJ8" s="260"/>
    </row>
    <row r="9" spans="1:36">
      <c r="A9" s="219">
        <v>1406</v>
      </c>
      <c r="B9" s="219" t="s">
        <v>1319</v>
      </c>
      <c r="C9" s="267" t="s">
        <v>1276</v>
      </c>
      <c r="D9" s="220" t="str">
        <f>CONCATENATE(B9,A9)</f>
        <v>横浜101あ1406</v>
      </c>
      <c r="E9" s="219" t="s">
        <v>1320</v>
      </c>
      <c r="F9" s="219" t="s">
        <v>1321</v>
      </c>
      <c r="G9" s="219" t="s">
        <v>1307</v>
      </c>
      <c r="H9" s="220" t="s">
        <v>914</v>
      </c>
      <c r="I9" s="219" t="s">
        <v>1322</v>
      </c>
      <c r="J9" s="219" t="s">
        <v>1323</v>
      </c>
      <c r="K9" s="219"/>
      <c r="L9" s="220" t="s">
        <v>532</v>
      </c>
      <c r="M9" s="220" t="s">
        <v>1845</v>
      </c>
      <c r="N9" s="195">
        <v>42709</v>
      </c>
      <c r="O9" s="226">
        <v>132930</v>
      </c>
      <c r="P9" s="219" t="s">
        <v>1294</v>
      </c>
      <c r="Q9" s="219" t="s">
        <v>1275</v>
      </c>
      <c r="R9" s="219" t="s">
        <v>1840</v>
      </c>
      <c r="S9" s="219" t="s">
        <v>1250</v>
      </c>
      <c r="T9" s="219"/>
      <c r="U9" s="219"/>
      <c r="V9" s="219"/>
      <c r="W9" s="219"/>
      <c r="X9" s="219"/>
      <c r="Y9" s="226"/>
      <c r="Z9" s="219" t="s">
        <v>254</v>
      </c>
      <c r="AA9" s="219"/>
      <c r="AB9" s="219" t="s">
        <v>254</v>
      </c>
      <c r="AC9" s="219"/>
      <c r="AD9" s="219"/>
      <c r="AE9" s="260">
        <v>456400</v>
      </c>
      <c r="AF9" s="260">
        <v>585100</v>
      </c>
      <c r="AG9" s="260"/>
      <c r="AH9" s="260"/>
      <c r="AI9" s="260"/>
      <c r="AJ9" s="260"/>
    </row>
    <row r="10" spans="1:36" ht="33.75">
      <c r="A10" s="219">
        <v>1713</v>
      </c>
      <c r="B10" s="219" t="s">
        <v>1319</v>
      </c>
      <c r="C10" s="268" t="s">
        <v>1825</v>
      </c>
      <c r="D10" s="220" t="str">
        <f>CONCATENATE(B10,A10)</f>
        <v>横浜101あ1713</v>
      </c>
      <c r="E10" s="219" t="s">
        <v>1325</v>
      </c>
      <c r="F10" s="220" t="s">
        <v>917</v>
      </c>
      <c r="G10" s="220" t="s">
        <v>1848</v>
      </c>
      <c r="H10" s="220" t="s">
        <v>919</v>
      </c>
      <c r="I10" s="220" t="s">
        <v>1326</v>
      </c>
      <c r="J10" s="220" t="s">
        <v>1327</v>
      </c>
      <c r="K10" s="220" t="s">
        <v>372</v>
      </c>
      <c r="L10" s="220" t="s">
        <v>532</v>
      </c>
      <c r="M10" s="220" t="s">
        <v>1849</v>
      </c>
      <c r="N10" s="195">
        <v>42183</v>
      </c>
      <c r="O10" s="222">
        <v>38772</v>
      </c>
      <c r="P10" s="223" t="s">
        <v>1294</v>
      </c>
      <c r="Q10" s="219" t="s">
        <v>1275</v>
      </c>
      <c r="R10" s="219" t="s">
        <v>1840</v>
      </c>
      <c r="S10" s="219" t="s">
        <v>1250</v>
      </c>
      <c r="T10" s="219" t="s">
        <v>1324</v>
      </c>
      <c r="U10" s="220"/>
      <c r="V10" s="220"/>
      <c r="W10" s="219"/>
      <c r="X10" s="219"/>
      <c r="Y10" s="222"/>
      <c r="Z10" s="219" t="s">
        <v>254</v>
      </c>
      <c r="AA10" s="219"/>
      <c r="AB10" s="219" t="s">
        <v>254</v>
      </c>
      <c r="AC10" s="219" t="s">
        <v>163</v>
      </c>
      <c r="AD10" s="223" t="s">
        <v>323</v>
      </c>
      <c r="AE10" s="260"/>
      <c r="AF10" s="260">
        <v>147900</v>
      </c>
      <c r="AG10" s="260">
        <v>175200</v>
      </c>
      <c r="AH10" s="260"/>
      <c r="AI10" s="260"/>
      <c r="AJ10" s="260"/>
    </row>
    <row r="11" spans="1:36">
      <c r="A11" s="220">
        <v>2063</v>
      </c>
      <c r="B11" s="224" t="s">
        <v>1319</v>
      </c>
      <c r="C11" s="268" t="s">
        <v>1826</v>
      </c>
      <c r="D11" s="220" t="str">
        <f>CONCATENATE(B11,A11)</f>
        <v>横浜101あ2063</v>
      </c>
      <c r="E11" s="219" t="s">
        <v>1328</v>
      </c>
      <c r="F11" s="220" t="s">
        <v>917</v>
      </c>
      <c r="G11" s="220" t="s">
        <v>1848</v>
      </c>
      <c r="H11" s="220" t="s">
        <v>1329</v>
      </c>
      <c r="I11" s="220" t="s">
        <v>1326</v>
      </c>
      <c r="J11" s="220" t="s">
        <v>1330</v>
      </c>
      <c r="K11" s="220" t="s">
        <v>372</v>
      </c>
      <c r="L11" s="220" t="s">
        <v>532</v>
      </c>
      <c r="M11" s="220" t="s">
        <v>1849</v>
      </c>
      <c r="N11" s="195">
        <v>42183</v>
      </c>
      <c r="O11" s="222">
        <v>37695</v>
      </c>
      <c r="P11" s="223" t="s">
        <v>1294</v>
      </c>
      <c r="Q11" s="219" t="s">
        <v>1275</v>
      </c>
      <c r="R11" s="225" t="s">
        <v>1840</v>
      </c>
      <c r="S11" s="219" t="s">
        <v>1250</v>
      </c>
      <c r="T11" s="219" t="s">
        <v>1324</v>
      </c>
      <c r="U11" s="220"/>
      <c r="V11" s="220"/>
      <c r="W11" s="219"/>
      <c r="X11" s="219"/>
      <c r="Y11" s="222"/>
      <c r="Z11" s="219" t="s">
        <v>254</v>
      </c>
      <c r="AA11" s="219"/>
      <c r="AB11" s="219" t="s">
        <v>254</v>
      </c>
      <c r="AC11" s="219" t="s">
        <v>163</v>
      </c>
      <c r="AD11" s="223" t="s">
        <v>323</v>
      </c>
      <c r="AE11" s="260"/>
      <c r="AF11" s="260">
        <v>162100</v>
      </c>
      <c r="AG11" s="260">
        <v>203300</v>
      </c>
      <c r="AH11" s="260"/>
      <c r="AI11" s="260"/>
      <c r="AJ11" s="260"/>
    </row>
    <row r="12" spans="1:36">
      <c r="A12" s="219">
        <v>2077</v>
      </c>
      <c r="B12" s="219" t="s">
        <v>1319</v>
      </c>
      <c r="C12" s="267" t="s">
        <v>1276</v>
      </c>
      <c r="D12" s="220" t="str">
        <f>CONCATENATE(B12,A12)</f>
        <v>横浜101あ2077</v>
      </c>
      <c r="E12" s="219" t="s">
        <v>1331</v>
      </c>
      <c r="F12" s="219" t="s">
        <v>1332</v>
      </c>
      <c r="G12" s="219" t="s">
        <v>1304</v>
      </c>
      <c r="H12" s="96" t="s">
        <v>940</v>
      </c>
      <c r="I12" s="219" t="s">
        <v>1333</v>
      </c>
      <c r="J12" s="219" t="s">
        <v>1334</v>
      </c>
      <c r="K12" s="219"/>
      <c r="L12" s="220" t="s">
        <v>532</v>
      </c>
      <c r="M12" s="219" t="s">
        <v>1847</v>
      </c>
      <c r="N12" s="196">
        <v>42974</v>
      </c>
      <c r="O12" s="226">
        <v>122472</v>
      </c>
      <c r="P12" s="219" t="s">
        <v>1294</v>
      </c>
      <c r="Q12" s="219" t="s">
        <v>1275</v>
      </c>
      <c r="R12" s="219" t="s">
        <v>1840</v>
      </c>
      <c r="S12" s="219" t="s">
        <v>1250</v>
      </c>
      <c r="T12" s="219"/>
      <c r="U12" s="219"/>
      <c r="V12" s="219"/>
      <c r="W12" s="219"/>
      <c r="X12" s="219"/>
      <c r="Y12" s="226"/>
      <c r="Z12" s="219" t="s">
        <v>254</v>
      </c>
      <c r="AA12" s="219"/>
      <c r="AB12" s="219" t="s">
        <v>254</v>
      </c>
      <c r="AC12" s="219"/>
      <c r="AD12" s="219"/>
      <c r="AE12" s="260"/>
      <c r="AF12" s="260">
        <v>324000</v>
      </c>
      <c r="AG12" s="260">
        <v>342500</v>
      </c>
      <c r="AH12" s="260"/>
      <c r="AI12" s="260"/>
      <c r="AJ12" s="260"/>
    </row>
    <row r="13" spans="1:36">
      <c r="A13" s="220">
        <v>3351</v>
      </c>
      <c r="B13" s="220" t="s">
        <v>1239</v>
      </c>
      <c r="C13" s="267" t="s">
        <v>1833</v>
      </c>
      <c r="D13" s="220" t="str">
        <f>CONCATENATE(B13,A13)</f>
        <v>横浜303は3351</v>
      </c>
      <c r="E13" s="220" t="s">
        <v>1206</v>
      </c>
      <c r="F13" s="220" t="s">
        <v>1207</v>
      </c>
      <c r="G13" s="220" t="s">
        <v>1401</v>
      </c>
      <c r="H13" s="220" t="s">
        <v>1208</v>
      </c>
      <c r="I13" s="219"/>
      <c r="J13" s="219"/>
      <c r="K13" s="220" t="s">
        <v>1134</v>
      </c>
      <c r="L13" s="220" t="s">
        <v>1210</v>
      </c>
      <c r="M13" s="220" t="s">
        <v>1210</v>
      </c>
      <c r="N13" s="219"/>
      <c r="O13" s="234"/>
      <c r="P13" s="220" t="s">
        <v>400</v>
      </c>
      <c r="Q13" s="219"/>
      <c r="R13" s="219"/>
      <c r="S13" s="219" t="s">
        <v>1253</v>
      </c>
      <c r="T13" s="220"/>
      <c r="U13" s="219"/>
      <c r="V13" s="219"/>
      <c r="W13" s="219"/>
      <c r="X13" s="219"/>
      <c r="Y13" s="235" t="s">
        <v>1209</v>
      </c>
      <c r="Z13" s="219"/>
      <c r="AA13" s="219" t="s">
        <v>1807</v>
      </c>
      <c r="AB13" s="219" t="s">
        <v>254</v>
      </c>
      <c r="AC13" s="219"/>
      <c r="AD13" s="219"/>
      <c r="AE13" s="260"/>
      <c r="AF13" s="260"/>
      <c r="AG13" s="260"/>
      <c r="AH13" s="260"/>
      <c r="AI13" s="260"/>
      <c r="AJ13" s="260"/>
    </row>
    <row r="14" spans="1:36">
      <c r="A14" s="220">
        <v>1855</v>
      </c>
      <c r="B14" s="220" t="s">
        <v>1231</v>
      </c>
      <c r="C14" s="267" t="s">
        <v>1833</v>
      </c>
      <c r="D14" s="220" t="str">
        <f>CONCATENATE(B14,A14)</f>
        <v>横浜502な1855</v>
      </c>
      <c r="E14" s="220" t="s">
        <v>1157</v>
      </c>
      <c r="F14" s="220" t="s">
        <v>1158</v>
      </c>
      <c r="G14" s="220" t="s">
        <v>1398</v>
      </c>
      <c r="H14" s="220" t="s">
        <v>1159</v>
      </c>
      <c r="I14" s="219"/>
      <c r="J14" s="219"/>
      <c r="K14" s="220" t="s">
        <v>1134</v>
      </c>
      <c r="L14" s="220" t="s">
        <v>1161</v>
      </c>
      <c r="M14" s="220" t="s">
        <v>1161</v>
      </c>
      <c r="N14" s="219"/>
      <c r="O14" s="234"/>
      <c r="P14" s="220" t="s">
        <v>402</v>
      </c>
      <c r="Q14" s="219"/>
      <c r="R14" s="219"/>
      <c r="S14" s="219" t="s">
        <v>1253</v>
      </c>
      <c r="T14" s="220"/>
      <c r="U14" s="219"/>
      <c r="V14" s="219"/>
      <c r="W14" s="219"/>
      <c r="X14" s="219"/>
      <c r="Y14" s="235" t="s">
        <v>1160</v>
      </c>
      <c r="Z14" s="219"/>
      <c r="AA14" s="219" t="s">
        <v>1807</v>
      </c>
      <c r="AB14" s="219" t="s">
        <v>254</v>
      </c>
      <c r="AC14" s="219"/>
      <c r="AD14" s="219"/>
      <c r="AE14" s="260"/>
      <c r="AF14" s="260"/>
      <c r="AG14" s="260"/>
      <c r="AH14" s="260"/>
      <c r="AI14" s="260"/>
      <c r="AJ14" s="260"/>
    </row>
    <row r="15" spans="1:36">
      <c r="A15" s="220">
        <v>7593</v>
      </c>
      <c r="B15" s="220" t="s">
        <v>1335</v>
      </c>
      <c r="C15" s="267" t="s">
        <v>1276</v>
      </c>
      <c r="D15" s="220" t="str">
        <f>CONCATENATE(B15,A15)</f>
        <v>岐阜100い7593</v>
      </c>
      <c r="E15" s="220" t="s">
        <v>1338</v>
      </c>
      <c r="F15" s="220" t="s">
        <v>772</v>
      </c>
      <c r="G15" s="219" t="s">
        <v>1336</v>
      </c>
      <c r="H15" s="220" t="s">
        <v>773</v>
      </c>
      <c r="I15" s="219" t="s">
        <v>1339</v>
      </c>
      <c r="J15" s="219" t="s">
        <v>1340</v>
      </c>
      <c r="K15" s="219" t="s">
        <v>318</v>
      </c>
      <c r="L15" s="449" t="s">
        <v>162</v>
      </c>
      <c r="M15" s="220"/>
      <c r="N15" s="220"/>
      <c r="O15" s="222"/>
      <c r="P15" s="223" t="s">
        <v>1294</v>
      </c>
      <c r="Q15" s="219" t="s">
        <v>1275</v>
      </c>
      <c r="R15" s="225" t="s">
        <v>1840</v>
      </c>
      <c r="S15" s="219" t="s">
        <v>1247</v>
      </c>
      <c r="T15" s="224" t="s">
        <v>1337</v>
      </c>
      <c r="U15" s="220"/>
      <c r="V15" s="220"/>
      <c r="W15" s="219"/>
      <c r="X15" s="219"/>
      <c r="Y15" s="222"/>
      <c r="Z15" s="219" t="s">
        <v>254</v>
      </c>
      <c r="AA15" s="219"/>
      <c r="AB15" s="219" t="s">
        <v>254</v>
      </c>
      <c r="AC15" s="219" t="s">
        <v>163</v>
      </c>
      <c r="AD15" s="223" t="s">
        <v>323</v>
      </c>
      <c r="AE15" s="260"/>
      <c r="AF15" s="260">
        <v>442900</v>
      </c>
      <c r="AG15" s="260">
        <v>467600</v>
      </c>
      <c r="AH15" s="260"/>
      <c r="AI15" s="260"/>
      <c r="AJ15" s="260"/>
    </row>
    <row r="16" spans="1:36">
      <c r="A16" s="220">
        <v>2168</v>
      </c>
      <c r="B16" s="220" t="s">
        <v>1341</v>
      </c>
      <c r="C16" s="267" t="s">
        <v>1276</v>
      </c>
      <c r="D16" s="220" t="str">
        <f>CONCATENATE(B16,A16)</f>
        <v>岐阜11い2168</v>
      </c>
      <c r="E16" s="220" t="s">
        <v>1343</v>
      </c>
      <c r="F16" s="228" t="s">
        <v>753</v>
      </c>
      <c r="G16" s="219" t="s">
        <v>1848</v>
      </c>
      <c r="H16" s="220" t="s">
        <v>755</v>
      </c>
      <c r="I16" s="219" t="s">
        <v>1344</v>
      </c>
      <c r="J16" s="219" t="s">
        <v>1303</v>
      </c>
      <c r="K16" s="219" t="s">
        <v>319</v>
      </c>
      <c r="L16" s="449" t="s">
        <v>162</v>
      </c>
      <c r="M16" s="220"/>
      <c r="N16" s="220"/>
      <c r="O16" s="222"/>
      <c r="P16" s="223" t="s">
        <v>1294</v>
      </c>
      <c r="Q16" s="219" t="s">
        <v>1345</v>
      </c>
      <c r="R16" s="225" t="s">
        <v>1840</v>
      </c>
      <c r="S16" s="219" t="s">
        <v>1247</v>
      </c>
      <c r="T16" s="224" t="s">
        <v>1342</v>
      </c>
      <c r="U16" s="220"/>
      <c r="V16" s="220"/>
      <c r="W16" s="219"/>
      <c r="X16" s="219"/>
      <c r="Y16" s="222"/>
      <c r="Z16" s="219" t="s">
        <v>254</v>
      </c>
      <c r="AA16" s="219"/>
      <c r="AB16" s="219" t="s">
        <v>254</v>
      </c>
      <c r="AC16" s="219" t="s">
        <v>163</v>
      </c>
      <c r="AD16" s="223" t="s">
        <v>323</v>
      </c>
      <c r="AE16" s="260"/>
      <c r="AF16" s="260">
        <v>572500</v>
      </c>
      <c r="AG16" s="260">
        <v>604900</v>
      </c>
      <c r="AH16" s="260"/>
      <c r="AI16" s="260"/>
      <c r="AJ16" s="260"/>
    </row>
    <row r="17" spans="1:36">
      <c r="A17" s="220">
        <v>3762</v>
      </c>
      <c r="B17" s="220" t="s">
        <v>1341</v>
      </c>
      <c r="C17" s="267" t="s">
        <v>1276</v>
      </c>
      <c r="D17" s="220" t="str">
        <f>CONCATENATE(B17,A17)</f>
        <v>岐阜11い3762</v>
      </c>
      <c r="E17" s="220" t="s">
        <v>1347</v>
      </c>
      <c r="F17" s="228" t="s">
        <v>768</v>
      </c>
      <c r="G17" s="219" t="s">
        <v>1848</v>
      </c>
      <c r="H17" s="220" t="s">
        <v>769</v>
      </c>
      <c r="I17" s="219" t="s">
        <v>1349</v>
      </c>
      <c r="J17" s="219" t="s">
        <v>1350</v>
      </c>
      <c r="K17" s="219" t="s">
        <v>1348</v>
      </c>
      <c r="L17" s="449" t="s">
        <v>162</v>
      </c>
      <c r="M17" s="220"/>
      <c r="N17" s="220"/>
      <c r="O17" s="222"/>
      <c r="P17" s="223" t="s">
        <v>1294</v>
      </c>
      <c r="Q17" s="219" t="s">
        <v>1345</v>
      </c>
      <c r="R17" s="225" t="s">
        <v>1840</v>
      </c>
      <c r="S17" s="219" t="s">
        <v>1247</v>
      </c>
      <c r="T17" s="224" t="s">
        <v>1346</v>
      </c>
      <c r="U17" s="220"/>
      <c r="V17" s="220"/>
      <c r="W17" s="219"/>
      <c r="X17" s="219"/>
      <c r="Y17" s="222"/>
      <c r="Z17" s="219" t="s">
        <v>254</v>
      </c>
      <c r="AA17" s="219"/>
      <c r="AB17" s="219" t="s">
        <v>254</v>
      </c>
      <c r="AC17" s="219" t="s">
        <v>163</v>
      </c>
      <c r="AD17" s="223" t="s">
        <v>323</v>
      </c>
      <c r="AE17" s="260"/>
      <c r="AF17" s="260">
        <v>292600</v>
      </c>
      <c r="AG17" s="260">
        <v>3000</v>
      </c>
      <c r="AH17" s="260"/>
      <c r="AI17" s="260"/>
      <c r="AJ17" s="260"/>
    </row>
    <row r="18" spans="1:36" ht="22.5">
      <c r="A18" s="214">
        <v>2493</v>
      </c>
      <c r="B18" s="214" t="s">
        <v>1268</v>
      </c>
      <c r="C18" s="217" t="s">
        <v>1837</v>
      </c>
      <c r="D18" s="214" t="str">
        <f>CONCATENATE(B18,A18)</f>
        <v>岐阜400あ2493</v>
      </c>
      <c r="E18" s="214" t="s">
        <v>1270</v>
      </c>
      <c r="F18" s="214" t="s">
        <v>758</v>
      </c>
      <c r="G18" s="214" t="s">
        <v>759</v>
      </c>
      <c r="H18" s="214" t="s">
        <v>760</v>
      </c>
      <c r="I18" s="215" t="s">
        <v>1272</v>
      </c>
      <c r="J18" s="215" t="s">
        <v>1273</v>
      </c>
      <c r="K18" s="214" t="s">
        <v>1271</v>
      </c>
      <c r="L18" s="214" t="s">
        <v>1121</v>
      </c>
      <c r="M18" s="214" t="s">
        <v>1121</v>
      </c>
      <c r="N18" s="214"/>
      <c r="O18" s="218"/>
      <c r="P18" s="216" t="s">
        <v>1274</v>
      </c>
      <c r="Q18" s="214" t="s">
        <v>1275</v>
      </c>
      <c r="R18" s="217" t="s">
        <v>1840</v>
      </c>
      <c r="S18" s="214" t="s">
        <v>1257</v>
      </c>
      <c r="T18" s="214" t="s">
        <v>1269</v>
      </c>
      <c r="U18" s="214"/>
      <c r="V18" s="214"/>
      <c r="W18" s="214"/>
      <c r="X18" s="214"/>
      <c r="Y18" s="452" t="s">
        <v>1850</v>
      </c>
      <c r="Z18" s="214" t="s">
        <v>254</v>
      </c>
      <c r="AA18" s="214"/>
      <c r="AB18" s="214" t="s">
        <v>254</v>
      </c>
      <c r="AC18" s="214" t="s">
        <v>163</v>
      </c>
      <c r="AD18" s="216" t="s">
        <v>323</v>
      </c>
      <c r="AE18" s="214"/>
      <c r="AF18" s="214"/>
      <c r="AG18" s="214"/>
      <c r="AH18" s="214"/>
      <c r="AI18" s="214"/>
      <c r="AJ18" s="214"/>
    </row>
    <row r="19" spans="1:36" ht="22.5">
      <c r="A19" s="214">
        <v>2497</v>
      </c>
      <c r="B19" s="214" t="s">
        <v>1268</v>
      </c>
      <c r="C19" s="214" t="s">
        <v>1836</v>
      </c>
      <c r="D19" s="214" t="str">
        <f>CONCATENATE(B19,A19)</f>
        <v>岐阜400あ2497</v>
      </c>
      <c r="E19" s="214" t="s">
        <v>1278</v>
      </c>
      <c r="F19" s="214" t="s">
        <v>763</v>
      </c>
      <c r="G19" s="214" t="s">
        <v>298</v>
      </c>
      <c r="H19" s="214" t="s">
        <v>765</v>
      </c>
      <c r="I19" s="215" t="s">
        <v>1272</v>
      </c>
      <c r="J19" s="215" t="s">
        <v>1280</v>
      </c>
      <c r="K19" s="214" t="s">
        <v>1279</v>
      </c>
      <c r="L19" s="214" t="s">
        <v>1121</v>
      </c>
      <c r="M19" s="214" t="s">
        <v>1121</v>
      </c>
      <c r="N19" s="214"/>
      <c r="O19" s="218"/>
      <c r="P19" s="216" t="s">
        <v>1274</v>
      </c>
      <c r="Q19" s="214" t="s">
        <v>1275</v>
      </c>
      <c r="R19" s="214" t="s">
        <v>767</v>
      </c>
      <c r="S19" s="214" t="s">
        <v>1257</v>
      </c>
      <c r="T19" s="214" t="s">
        <v>1277</v>
      </c>
      <c r="U19" s="214"/>
      <c r="V19" s="214"/>
      <c r="W19" s="214"/>
      <c r="X19" s="214"/>
      <c r="Y19" s="452" t="s">
        <v>1851</v>
      </c>
      <c r="Z19" s="214" t="s">
        <v>254</v>
      </c>
      <c r="AA19" s="214"/>
      <c r="AB19" s="214" t="s">
        <v>254</v>
      </c>
      <c r="AC19" s="214" t="s">
        <v>163</v>
      </c>
      <c r="AD19" s="216" t="s">
        <v>323</v>
      </c>
      <c r="AE19" s="214"/>
      <c r="AF19" s="214"/>
      <c r="AG19" s="214"/>
      <c r="AH19" s="214"/>
      <c r="AI19" s="214"/>
      <c r="AJ19" s="214"/>
    </row>
    <row r="20" spans="1:36">
      <c r="A20" s="220">
        <v>259</v>
      </c>
      <c r="B20" s="220" t="s">
        <v>581</v>
      </c>
      <c r="C20" s="267" t="s">
        <v>1833</v>
      </c>
      <c r="D20" s="220" t="str">
        <f>CONCATENATE(B20,A20)</f>
        <v>岐阜900さ259</v>
      </c>
      <c r="E20" s="219" t="s">
        <v>370</v>
      </c>
      <c r="F20" s="220" t="s">
        <v>1534</v>
      </c>
      <c r="G20" s="220" t="s">
        <v>1532</v>
      </c>
      <c r="H20" s="220" t="s">
        <v>1535</v>
      </c>
      <c r="I20" s="220"/>
      <c r="J20" s="220"/>
      <c r="K20" s="220" t="s">
        <v>1852</v>
      </c>
      <c r="L20" s="451" t="s">
        <v>1841</v>
      </c>
      <c r="M20" s="220"/>
      <c r="N20" s="220"/>
      <c r="O20" s="222"/>
      <c r="P20" s="223" t="s">
        <v>403</v>
      </c>
      <c r="Q20" s="219" t="s">
        <v>401</v>
      </c>
      <c r="R20" s="225"/>
      <c r="S20" s="219" t="s">
        <v>1853</v>
      </c>
      <c r="T20" s="219" t="s">
        <v>1533</v>
      </c>
      <c r="U20" s="220"/>
      <c r="V20" s="220"/>
      <c r="W20" s="219"/>
      <c r="X20" s="219"/>
      <c r="Y20" s="222"/>
      <c r="Z20" s="219" t="s">
        <v>254</v>
      </c>
      <c r="AA20" s="219"/>
      <c r="AB20" s="219" t="s">
        <v>254</v>
      </c>
      <c r="AC20" s="219" t="s">
        <v>163</v>
      </c>
      <c r="AD20" s="223" t="s">
        <v>323</v>
      </c>
      <c r="AE20" s="260">
        <v>71200</v>
      </c>
      <c r="AF20" s="260"/>
      <c r="AG20" s="260">
        <v>82600</v>
      </c>
      <c r="AH20" s="260"/>
      <c r="AI20" s="260"/>
      <c r="AJ20" s="260"/>
    </row>
    <row r="21" spans="1:36">
      <c r="A21" s="219">
        <v>3336</v>
      </c>
      <c r="B21" s="219" t="s">
        <v>1403</v>
      </c>
      <c r="C21" s="267" t="s">
        <v>1276</v>
      </c>
      <c r="D21" s="220" t="str">
        <f>CONCATENATE(B21,A21)</f>
        <v>宮城100い3336</v>
      </c>
      <c r="E21" s="219" t="s">
        <v>1278</v>
      </c>
      <c r="F21" s="219" t="s">
        <v>832</v>
      </c>
      <c r="G21" s="220" t="s">
        <v>1844</v>
      </c>
      <c r="H21" s="220" t="s">
        <v>833</v>
      </c>
      <c r="I21" s="220" t="s">
        <v>1405</v>
      </c>
      <c r="J21" s="220" t="s">
        <v>1361</v>
      </c>
      <c r="K21" s="220" t="s">
        <v>378</v>
      </c>
      <c r="L21" s="220" t="s">
        <v>532</v>
      </c>
      <c r="M21" s="220" t="s">
        <v>1849</v>
      </c>
      <c r="N21" s="195">
        <v>42270</v>
      </c>
      <c r="O21" s="222">
        <v>70560</v>
      </c>
      <c r="P21" s="223" t="s">
        <v>1294</v>
      </c>
      <c r="Q21" s="219" t="s">
        <v>1275</v>
      </c>
      <c r="R21" s="219" t="s">
        <v>1840</v>
      </c>
      <c r="S21" s="219" t="s">
        <v>1249</v>
      </c>
      <c r="T21" s="219" t="s">
        <v>1404</v>
      </c>
      <c r="U21" s="220"/>
      <c r="V21" s="220"/>
      <c r="W21" s="219"/>
      <c r="X21" s="219"/>
      <c r="Y21" s="222"/>
      <c r="Z21" s="219" t="s">
        <v>254</v>
      </c>
      <c r="AA21" s="219"/>
      <c r="AB21" s="219" t="s">
        <v>254</v>
      </c>
      <c r="AC21" s="219" t="s">
        <v>528</v>
      </c>
      <c r="AD21" s="223" t="s">
        <v>323</v>
      </c>
      <c r="AE21" s="260">
        <v>369600</v>
      </c>
      <c r="AF21" s="260">
        <v>477600</v>
      </c>
      <c r="AG21" s="260"/>
      <c r="AH21" s="260"/>
      <c r="AI21" s="260"/>
      <c r="AJ21" s="260"/>
    </row>
    <row r="22" spans="1:36">
      <c r="A22" s="220">
        <v>4410</v>
      </c>
      <c r="B22" s="220" t="s">
        <v>1406</v>
      </c>
      <c r="C22" s="267" t="s">
        <v>1276</v>
      </c>
      <c r="D22" s="220" t="str">
        <f>CONCATENATE(B22,A22)</f>
        <v>宮城100き4410</v>
      </c>
      <c r="E22" s="219" t="s">
        <v>1407</v>
      </c>
      <c r="F22" s="220" t="s">
        <v>836</v>
      </c>
      <c r="G22" s="220" t="s">
        <v>1304</v>
      </c>
      <c r="H22" s="220" t="s">
        <v>837</v>
      </c>
      <c r="I22" s="220" t="s">
        <v>1408</v>
      </c>
      <c r="J22" s="220" t="s">
        <v>1303</v>
      </c>
      <c r="K22" s="220" t="s">
        <v>367</v>
      </c>
      <c r="L22" s="449" t="s">
        <v>162</v>
      </c>
      <c r="M22" s="220"/>
      <c r="N22" s="220"/>
      <c r="O22" s="222"/>
      <c r="P22" s="223" t="s">
        <v>1294</v>
      </c>
      <c r="Q22" s="219" t="s">
        <v>1275</v>
      </c>
      <c r="R22" s="225" t="s">
        <v>1840</v>
      </c>
      <c r="S22" s="219" t="s">
        <v>1249</v>
      </c>
      <c r="T22" s="219" t="s">
        <v>1296</v>
      </c>
      <c r="U22" s="220"/>
      <c r="V22" s="220"/>
      <c r="W22" s="219"/>
      <c r="X22" s="219"/>
      <c r="Y22" s="222"/>
      <c r="Z22" s="219" t="s">
        <v>254</v>
      </c>
      <c r="AA22" s="219"/>
      <c r="AB22" s="219" t="s">
        <v>254</v>
      </c>
      <c r="AC22" s="219" t="s">
        <v>163</v>
      </c>
      <c r="AD22" s="223" t="s">
        <v>323</v>
      </c>
      <c r="AE22" s="260">
        <v>545000</v>
      </c>
      <c r="AF22" s="260">
        <v>649600</v>
      </c>
      <c r="AG22" s="260">
        <v>775600</v>
      </c>
      <c r="AH22" s="260"/>
      <c r="AI22" s="260"/>
      <c r="AJ22" s="260"/>
    </row>
    <row r="23" spans="1:36" ht="22.5">
      <c r="A23" s="219">
        <v>5370</v>
      </c>
      <c r="B23" s="219" t="s">
        <v>1406</v>
      </c>
      <c r="C23" s="267" t="s">
        <v>1276</v>
      </c>
      <c r="D23" s="220" t="str">
        <f>CONCATENATE(B23,A23)</f>
        <v>宮城100き5370</v>
      </c>
      <c r="E23" s="224" t="s">
        <v>1409</v>
      </c>
      <c r="F23" s="224" t="s">
        <v>664</v>
      </c>
      <c r="G23" s="224" t="s">
        <v>1844</v>
      </c>
      <c r="H23" s="223" t="s">
        <v>840</v>
      </c>
      <c r="I23" s="232" t="s">
        <v>1410</v>
      </c>
      <c r="J23" s="232" t="s">
        <v>1411</v>
      </c>
      <c r="K23" s="223" t="s">
        <v>170</v>
      </c>
      <c r="L23" s="449" t="s">
        <v>162</v>
      </c>
      <c r="M23" s="220"/>
      <c r="N23" s="220"/>
      <c r="O23" s="222"/>
      <c r="P23" s="223" t="s">
        <v>1294</v>
      </c>
      <c r="Q23" s="219" t="s">
        <v>1275</v>
      </c>
      <c r="R23" s="225" t="s">
        <v>405</v>
      </c>
      <c r="S23" s="219" t="s">
        <v>1249</v>
      </c>
      <c r="T23" s="224" t="s">
        <v>1382</v>
      </c>
      <c r="U23" s="220"/>
      <c r="V23" s="220"/>
      <c r="W23" s="219"/>
      <c r="X23" s="219"/>
      <c r="Y23" s="222"/>
      <c r="Z23" s="219" t="s">
        <v>254</v>
      </c>
      <c r="AA23" s="219"/>
      <c r="AB23" s="219" t="s">
        <v>254</v>
      </c>
      <c r="AC23" s="219" t="s">
        <v>528</v>
      </c>
      <c r="AD23" s="223" t="s">
        <v>323</v>
      </c>
      <c r="AE23" s="260">
        <v>645500</v>
      </c>
      <c r="AF23" s="260">
        <v>755100</v>
      </c>
      <c r="AG23" s="260"/>
      <c r="AH23" s="260"/>
      <c r="AI23" s="260"/>
      <c r="AJ23" s="260"/>
    </row>
    <row r="24" spans="1:36" ht="22.5">
      <c r="A24" s="219">
        <v>5885</v>
      </c>
      <c r="B24" s="219" t="s">
        <v>1406</v>
      </c>
      <c r="C24" s="267" t="s">
        <v>1276</v>
      </c>
      <c r="D24" s="220" t="str">
        <f>CONCATENATE(B24,A24)</f>
        <v>宮城100き5885</v>
      </c>
      <c r="E24" s="224" t="s">
        <v>1372</v>
      </c>
      <c r="F24" s="224" t="s">
        <v>664</v>
      </c>
      <c r="G24" s="224" t="s">
        <v>1844</v>
      </c>
      <c r="H24" s="223" t="s">
        <v>850</v>
      </c>
      <c r="I24" s="232" t="s">
        <v>1383</v>
      </c>
      <c r="J24" s="232" t="s">
        <v>1384</v>
      </c>
      <c r="K24" s="223" t="s">
        <v>170</v>
      </c>
      <c r="L24" s="449" t="s">
        <v>162</v>
      </c>
      <c r="M24" s="220"/>
      <c r="N24" s="220"/>
      <c r="O24" s="222"/>
      <c r="P24" s="223" t="s">
        <v>1294</v>
      </c>
      <c r="Q24" s="219" t="s">
        <v>1275</v>
      </c>
      <c r="R24" s="225" t="s">
        <v>405</v>
      </c>
      <c r="S24" s="219" t="s">
        <v>1249</v>
      </c>
      <c r="T24" s="224" t="s">
        <v>1382</v>
      </c>
      <c r="U24" s="220"/>
      <c r="V24" s="220"/>
      <c r="W24" s="219"/>
      <c r="X24" s="219"/>
      <c r="Y24" s="222"/>
      <c r="Z24" s="219" t="s">
        <v>254</v>
      </c>
      <c r="AA24" s="219"/>
      <c r="AB24" s="219" t="s">
        <v>254</v>
      </c>
      <c r="AC24" s="219" t="s">
        <v>528</v>
      </c>
      <c r="AD24" s="223" t="s">
        <v>1387</v>
      </c>
      <c r="AE24" s="260"/>
      <c r="AF24" s="260">
        <v>389000</v>
      </c>
      <c r="AG24" s="260">
        <v>520000</v>
      </c>
      <c r="AH24" s="260"/>
      <c r="AI24" s="260"/>
      <c r="AJ24" s="260"/>
    </row>
    <row r="25" spans="1:36">
      <c r="A25" s="219">
        <v>6363</v>
      </c>
      <c r="B25" s="219" t="s">
        <v>1406</v>
      </c>
      <c r="C25" s="267" t="s">
        <v>1276</v>
      </c>
      <c r="D25" s="220" t="str">
        <f>CONCATENATE(B25,A25)</f>
        <v>宮城100き6363</v>
      </c>
      <c r="E25" s="219" t="s">
        <v>1355</v>
      </c>
      <c r="F25" s="219" t="s">
        <v>1412</v>
      </c>
      <c r="G25" s="219" t="s">
        <v>1304</v>
      </c>
      <c r="H25" s="220" t="s">
        <v>860</v>
      </c>
      <c r="I25" s="219" t="s">
        <v>1413</v>
      </c>
      <c r="J25" s="219" t="s">
        <v>1414</v>
      </c>
      <c r="K25" s="219"/>
      <c r="L25" s="451" t="s">
        <v>1841</v>
      </c>
      <c r="M25" s="219"/>
      <c r="N25" s="219"/>
      <c r="O25" s="226"/>
      <c r="P25" s="219" t="s">
        <v>1294</v>
      </c>
      <c r="Q25" s="219" t="s">
        <v>1275</v>
      </c>
      <c r="R25" s="219" t="s">
        <v>1415</v>
      </c>
      <c r="S25" s="219" t="s">
        <v>1249</v>
      </c>
      <c r="T25" s="219"/>
      <c r="U25" s="219"/>
      <c r="V25" s="219"/>
      <c r="W25" s="219"/>
      <c r="X25" s="219"/>
      <c r="Y25" s="226"/>
      <c r="Z25" s="219" t="s">
        <v>254</v>
      </c>
      <c r="AA25" s="219"/>
      <c r="AB25" s="219" t="s">
        <v>254</v>
      </c>
      <c r="AC25" s="219"/>
      <c r="AD25" s="219"/>
      <c r="AE25" s="260"/>
      <c r="AF25" s="260">
        <v>373400</v>
      </c>
      <c r="AG25" s="260">
        <v>429100</v>
      </c>
      <c r="AH25" s="260"/>
      <c r="AI25" s="260"/>
      <c r="AJ25" s="260"/>
    </row>
    <row r="26" spans="1:36">
      <c r="A26" s="219">
        <v>6409</v>
      </c>
      <c r="B26" s="219" t="s">
        <v>1406</v>
      </c>
      <c r="C26" s="267" t="s">
        <v>1276</v>
      </c>
      <c r="D26" s="220" t="str">
        <f>CONCATENATE(B26,A26)</f>
        <v>宮城100き6409</v>
      </c>
      <c r="E26" s="219" t="s">
        <v>1416</v>
      </c>
      <c r="F26" s="219" t="s">
        <v>1417</v>
      </c>
      <c r="G26" s="219" t="s">
        <v>1844</v>
      </c>
      <c r="H26" s="220" t="s">
        <v>534</v>
      </c>
      <c r="I26" s="219" t="s">
        <v>1418</v>
      </c>
      <c r="J26" s="219" t="s">
        <v>1419</v>
      </c>
      <c r="K26" s="219"/>
      <c r="L26" s="451" t="s">
        <v>1841</v>
      </c>
      <c r="M26" s="219"/>
      <c r="N26" s="219"/>
      <c r="O26" s="226"/>
      <c r="P26" s="219" t="s">
        <v>1294</v>
      </c>
      <c r="Q26" s="219" t="s">
        <v>1275</v>
      </c>
      <c r="R26" s="219" t="s">
        <v>1420</v>
      </c>
      <c r="S26" s="219" t="s">
        <v>1249</v>
      </c>
      <c r="T26" s="219"/>
      <c r="U26" s="219"/>
      <c r="V26" s="219"/>
      <c r="W26" s="219"/>
      <c r="X26" s="219"/>
      <c r="Y26" s="226"/>
      <c r="Z26" s="219" t="s">
        <v>254</v>
      </c>
      <c r="AA26" s="219"/>
      <c r="AB26" s="219" t="s">
        <v>254</v>
      </c>
      <c r="AC26" s="219"/>
      <c r="AD26" s="219"/>
      <c r="AE26" s="260"/>
      <c r="AF26" s="260">
        <v>759300</v>
      </c>
      <c r="AG26" s="260">
        <v>804700</v>
      </c>
      <c r="AH26" s="260"/>
      <c r="AI26" s="260"/>
      <c r="AJ26" s="260"/>
    </row>
    <row r="27" spans="1:36">
      <c r="A27" s="219">
        <v>6410</v>
      </c>
      <c r="B27" s="219" t="s">
        <v>1406</v>
      </c>
      <c r="C27" s="267" t="s">
        <v>1276</v>
      </c>
      <c r="D27" s="220" t="str">
        <f>CONCATENATE(B27,A27)</f>
        <v>宮城100き6410</v>
      </c>
      <c r="E27" s="219" t="s">
        <v>1301</v>
      </c>
      <c r="F27" s="219" t="s">
        <v>1421</v>
      </c>
      <c r="G27" s="219" t="s">
        <v>1307</v>
      </c>
      <c r="H27" s="220" t="s">
        <v>535</v>
      </c>
      <c r="I27" s="219" t="s">
        <v>1422</v>
      </c>
      <c r="J27" s="219" t="s">
        <v>1414</v>
      </c>
      <c r="K27" s="219"/>
      <c r="L27" s="451" t="s">
        <v>1841</v>
      </c>
      <c r="M27" s="219"/>
      <c r="N27" s="219"/>
      <c r="O27" s="226"/>
      <c r="P27" s="219" t="s">
        <v>1294</v>
      </c>
      <c r="Q27" s="219" t="s">
        <v>1275</v>
      </c>
      <c r="R27" s="219" t="s">
        <v>1423</v>
      </c>
      <c r="S27" s="219" t="s">
        <v>1249</v>
      </c>
      <c r="T27" s="219"/>
      <c r="U27" s="219"/>
      <c r="V27" s="219"/>
      <c r="W27" s="219"/>
      <c r="X27" s="219"/>
      <c r="Y27" s="226"/>
      <c r="Z27" s="219" t="s">
        <v>254</v>
      </c>
      <c r="AA27" s="219"/>
      <c r="AB27" s="219" t="s">
        <v>254</v>
      </c>
      <c r="AC27" s="219"/>
      <c r="AD27" s="219"/>
      <c r="AE27" s="260"/>
      <c r="AF27" s="260">
        <v>310000</v>
      </c>
      <c r="AG27" s="260">
        <v>365500</v>
      </c>
      <c r="AH27" s="260"/>
      <c r="AI27" s="260"/>
      <c r="AJ27" s="260"/>
    </row>
    <row r="28" spans="1:36">
      <c r="A28" s="220">
        <v>6512</v>
      </c>
      <c r="B28" s="220" t="s">
        <v>1424</v>
      </c>
      <c r="C28" s="268" t="s">
        <v>1828</v>
      </c>
      <c r="D28" s="220" t="str">
        <f>CONCATENATE(B28,A28)</f>
        <v>宮城100き6512</v>
      </c>
      <c r="E28" s="219" t="s">
        <v>1388</v>
      </c>
      <c r="F28" s="220" t="s">
        <v>727</v>
      </c>
      <c r="G28" s="220" t="s">
        <v>1304</v>
      </c>
      <c r="H28" s="220" t="s">
        <v>874</v>
      </c>
      <c r="I28" s="220" t="s">
        <v>1389</v>
      </c>
      <c r="J28" s="220" t="s">
        <v>1303</v>
      </c>
      <c r="K28" s="220" t="s">
        <v>367</v>
      </c>
      <c r="L28" s="220" t="s">
        <v>532</v>
      </c>
      <c r="M28" s="220" t="s">
        <v>1845</v>
      </c>
      <c r="N28" s="195">
        <v>42922</v>
      </c>
      <c r="O28" s="222">
        <v>234150</v>
      </c>
      <c r="P28" s="223" t="s">
        <v>1294</v>
      </c>
      <c r="Q28" s="219" t="s">
        <v>1275</v>
      </c>
      <c r="R28" s="225" t="s">
        <v>1840</v>
      </c>
      <c r="S28" s="219" t="s">
        <v>1249</v>
      </c>
      <c r="T28" s="219" t="s">
        <v>325</v>
      </c>
      <c r="U28" s="220"/>
      <c r="V28" s="220"/>
      <c r="W28" s="219"/>
      <c r="X28" s="219"/>
      <c r="Y28" s="222"/>
      <c r="Z28" s="219" t="s">
        <v>254</v>
      </c>
      <c r="AA28" s="219"/>
      <c r="AB28" s="219" t="s">
        <v>254</v>
      </c>
      <c r="AC28" s="219" t="s">
        <v>163</v>
      </c>
      <c r="AD28" s="223" t="s">
        <v>323</v>
      </c>
      <c r="AE28" s="260"/>
      <c r="AF28" s="260">
        <v>100600</v>
      </c>
      <c r="AG28" s="260">
        <v>208700</v>
      </c>
      <c r="AH28" s="260"/>
      <c r="AI28" s="260"/>
      <c r="AJ28" s="260"/>
    </row>
    <row r="29" spans="1:36" ht="22.5">
      <c r="A29" s="219">
        <v>184</v>
      </c>
      <c r="B29" s="219" t="s">
        <v>1425</v>
      </c>
      <c r="C29" s="267" t="s">
        <v>1276</v>
      </c>
      <c r="D29" s="220" t="str">
        <f>CONCATENATE(B29,A29)</f>
        <v>宮城100け184</v>
      </c>
      <c r="E29" s="219" t="s">
        <v>1426</v>
      </c>
      <c r="F29" s="219" t="s">
        <v>1427</v>
      </c>
      <c r="G29" s="219" t="s">
        <v>1304</v>
      </c>
      <c r="H29" s="220" t="s">
        <v>1428</v>
      </c>
      <c r="I29" s="221" t="s">
        <v>1430</v>
      </c>
      <c r="J29" s="221" t="s">
        <v>1431</v>
      </c>
      <c r="K29" s="219" t="s">
        <v>1429</v>
      </c>
      <c r="L29" s="220" t="s">
        <v>532</v>
      </c>
      <c r="M29" s="220" t="s">
        <v>1845</v>
      </c>
      <c r="N29" s="195">
        <v>43045</v>
      </c>
      <c r="O29" s="222">
        <v>227850</v>
      </c>
      <c r="P29" s="223" t="s">
        <v>1294</v>
      </c>
      <c r="Q29" s="219" t="s">
        <v>1275</v>
      </c>
      <c r="R29" s="225" t="s">
        <v>405</v>
      </c>
      <c r="S29" s="219" t="s">
        <v>1249</v>
      </c>
      <c r="T29" s="219" t="s">
        <v>1296</v>
      </c>
      <c r="U29" s="220"/>
      <c r="V29" s="220"/>
      <c r="W29" s="219"/>
      <c r="X29" s="219"/>
      <c r="Y29" s="222"/>
      <c r="Z29" s="219" t="s">
        <v>254</v>
      </c>
      <c r="AA29" s="219"/>
      <c r="AB29" s="219" t="s">
        <v>254</v>
      </c>
      <c r="AC29" s="219" t="s">
        <v>528</v>
      </c>
      <c r="AD29" s="223" t="s">
        <v>323</v>
      </c>
      <c r="AE29" s="260">
        <v>118000</v>
      </c>
      <c r="AF29" s="260">
        <v>175300</v>
      </c>
      <c r="AG29" s="260">
        <v>302900</v>
      </c>
      <c r="AH29" s="260"/>
      <c r="AI29" s="260"/>
      <c r="AJ29" s="260"/>
    </row>
    <row r="30" spans="1:36">
      <c r="A30" s="219">
        <v>6753</v>
      </c>
      <c r="B30" s="219" t="s">
        <v>1538</v>
      </c>
      <c r="C30" s="267" t="s">
        <v>1276</v>
      </c>
      <c r="D30" s="220" t="str">
        <f>CONCATENATE(B30,A30)</f>
        <v>宮城100は6753</v>
      </c>
      <c r="E30" s="219" t="s">
        <v>1453</v>
      </c>
      <c r="F30" s="219" t="s">
        <v>1539</v>
      </c>
      <c r="G30" s="219" t="s">
        <v>1307</v>
      </c>
      <c r="H30" s="220" t="s">
        <v>984</v>
      </c>
      <c r="I30" s="219" t="s">
        <v>1540</v>
      </c>
      <c r="J30" s="219" t="s">
        <v>1541</v>
      </c>
      <c r="K30" s="219"/>
      <c r="L30" s="219" t="s">
        <v>1543</v>
      </c>
      <c r="M30" s="220" t="s">
        <v>1849</v>
      </c>
      <c r="N30" s="196">
        <v>42499</v>
      </c>
      <c r="O30" s="226">
        <v>197925</v>
      </c>
      <c r="P30" s="219" t="s">
        <v>1294</v>
      </c>
      <c r="Q30" s="219" t="s">
        <v>1275</v>
      </c>
      <c r="R30" s="219" t="s">
        <v>1542</v>
      </c>
      <c r="S30" s="219" t="s">
        <v>1252</v>
      </c>
      <c r="T30" s="219"/>
      <c r="U30" s="219"/>
      <c r="V30" s="219"/>
      <c r="W30" s="219"/>
      <c r="X30" s="219"/>
      <c r="Y30" s="226"/>
      <c r="Z30" s="219" t="s">
        <v>1806</v>
      </c>
      <c r="AA30" s="219"/>
      <c r="AB30" s="219" t="s">
        <v>254</v>
      </c>
      <c r="AC30" s="219"/>
      <c r="AD30" s="219"/>
      <c r="AE30" s="260"/>
      <c r="AF30" s="260">
        <v>567200</v>
      </c>
      <c r="AG30" s="260">
        <v>608800</v>
      </c>
      <c r="AH30" s="260"/>
      <c r="AI30" s="260"/>
      <c r="AJ30" s="260"/>
    </row>
    <row r="31" spans="1:36">
      <c r="A31" s="219">
        <v>6884</v>
      </c>
      <c r="B31" s="219" t="s">
        <v>1538</v>
      </c>
      <c r="C31" s="267" t="s">
        <v>1276</v>
      </c>
      <c r="D31" s="220" t="str">
        <f>CONCATENATE(B31,A31)</f>
        <v>宮城100は6884</v>
      </c>
      <c r="E31" s="219" t="s">
        <v>1544</v>
      </c>
      <c r="F31" s="219" t="s">
        <v>1545</v>
      </c>
      <c r="G31" s="219" t="s">
        <v>1304</v>
      </c>
      <c r="H31" s="220" t="s">
        <v>991</v>
      </c>
      <c r="I31" s="219" t="s">
        <v>1546</v>
      </c>
      <c r="J31" s="219" t="s">
        <v>1523</v>
      </c>
      <c r="K31" s="219"/>
      <c r="L31" s="219" t="s">
        <v>1543</v>
      </c>
      <c r="M31" s="220" t="s">
        <v>1845</v>
      </c>
      <c r="N31" s="196">
        <v>43274</v>
      </c>
      <c r="O31" s="226">
        <v>196980</v>
      </c>
      <c r="P31" s="219" t="s">
        <v>1294</v>
      </c>
      <c r="Q31" s="219" t="s">
        <v>1275</v>
      </c>
      <c r="R31" s="219" t="s">
        <v>1547</v>
      </c>
      <c r="S31" s="219" t="s">
        <v>1252</v>
      </c>
      <c r="T31" s="219"/>
      <c r="U31" s="219"/>
      <c r="V31" s="219"/>
      <c r="W31" s="219"/>
      <c r="X31" s="219"/>
      <c r="Y31" s="226"/>
      <c r="Z31" s="219" t="s">
        <v>1806</v>
      </c>
      <c r="AA31" s="219"/>
      <c r="AB31" s="219" t="s">
        <v>254</v>
      </c>
      <c r="AC31" s="219"/>
      <c r="AD31" s="219"/>
      <c r="AE31" s="260"/>
      <c r="AF31" s="260"/>
      <c r="AG31" s="260">
        <v>45700</v>
      </c>
      <c r="AH31" s="260"/>
      <c r="AI31" s="260"/>
      <c r="AJ31" s="260"/>
    </row>
    <row r="32" spans="1:36">
      <c r="A32" s="219">
        <v>7236</v>
      </c>
      <c r="B32" s="219" t="s">
        <v>1538</v>
      </c>
      <c r="C32" s="267" t="s">
        <v>1276</v>
      </c>
      <c r="D32" s="220" t="str">
        <f>CONCATENATE(B32,A32)</f>
        <v>宮城100は7236</v>
      </c>
      <c r="E32" s="219" t="s">
        <v>1548</v>
      </c>
      <c r="F32" s="219" t="s">
        <v>1545</v>
      </c>
      <c r="G32" s="219" t="s">
        <v>1304</v>
      </c>
      <c r="H32" s="220" t="s">
        <v>997</v>
      </c>
      <c r="I32" s="219" t="s">
        <v>1522</v>
      </c>
      <c r="J32" s="219" t="s">
        <v>1523</v>
      </c>
      <c r="K32" s="219"/>
      <c r="L32" s="219" t="s">
        <v>1543</v>
      </c>
      <c r="M32" s="219" t="s">
        <v>1854</v>
      </c>
      <c r="N32" s="196">
        <v>43397</v>
      </c>
      <c r="O32" s="226">
        <v>207375</v>
      </c>
      <c r="P32" s="219" t="s">
        <v>1294</v>
      </c>
      <c r="Q32" s="219" t="s">
        <v>1275</v>
      </c>
      <c r="R32" s="219" t="s">
        <v>1549</v>
      </c>
      <c r="S32" s="219" t="s">
        <v>1252</v>
      </c>
      <c r="T32" s="219"/>
      <c r="U32" s="219"/>
      <c r="V32" s="219"/>
      <c r="W32" s="219"/>
      <c r="X32" s="219"/>
      <c r="Y32" s="226"/>
      <c r="Z32" s="219" t="s">
        <v>1806</v>
      </c>
      <c r="AA32" s="219"/>
      <c r="AB32" s="219" t="s">
        <v>254</v>
      </c>
      <c r="AC32" s="219"/>
      <c r="AD32" s="219"/>
      <c r="AE32" s="260"/>
      <c r="AF32" s="260"/>
      <c r="AG32" s="260">
        <v>42700</v>
      </c>
      <c r="AH32" s="260"/>
      <c r="AI32" s="260"/>
      <c r="AJ32" s="260"/>
    </row>
    <row r="33" spans="1:36">
      <c r="A33" s="219">
        <v>7237</v>
      </c>
      <c r="B33" s="219" t="s">
        <v>1538</v>
      </c>
      <c r="C33" s="267" t="s">
        <v>1276</v>
      </c>
      <c r="D33" s="220" t="str">
        <f>CONCATENATE(B33,A33)</f>
        <v>宮城100は7237</v>
      </c>
      <c r="E33" s="219" t="s">
        <v>1548</v>
      </c>
      <c r="F33" s="219" t="s">
        <v>1545</v>
      </c>
      <c r="G33" s="219" t="s">
        <v>1304</v>
      </c>
      <c r="H33" s="220" t="s">
        <v>1001</v>
      </c>
      <c r="I33" s="219" t="s">
        <v>1522</v>
      </c>
      <c r="J33" s="219" t="s">
        <v>1523</v>
      </c>
      <c r="K33" s="219"/>
      <c r="L33" s="219" t="s">
        <v>1543</v>
      </c>
      <c r="M33" s="219" t="s">
        <v>1854</v>
      </c>
      <c r="N33" s="196">
        <v>43397</v>
      </c>
      <c r="O33" s="226">
        <v>207375</v>
      </c>
      <c r="P33" s="219" t="s">
        <v>1294</v>
      </c>
      <c r="Q33" s="219" t="s">
        <v>1275</v>
      </c>
      <c r="R33" s="219" t="s">
        <v>1550</v>
      </c>
      <c r="S33" s="219" t="s">
        <v>1252</v>
      </c>
      <c r="T33" s="219"/>
      <c r="U33" s="219"/>
      <c r="V33" s="219"/>
      <c r="W33" s="219"/>
      <c r="X33" s="219"/>
      <c r="Y33" s="226"/>
      <c r="Z33" s="219" t="s">
        <v>1806</v>
      </c>
      <c r="AA33" s="219"/>
      <c r="AB33" s="219" t="s">
        <v>254</v>
      </c>
      <c r="AC33" s="219"/>
      <c r="AD33" s="219"/>
      <c r="AE33" s="260"/>
      <c r="AF33" s="260"/>
      <c r="AG33" s="260">
        <v>45600</v>
      </c>
      <c r="AH33" s="260"/>
      <c r="AI33" s="260"/>
      <c r="AJ33" s="260"/>
    </row>
    <row r="34" spans="1:36">
      <c r="A34" s="219">
        <v>7238</v>
      </c>
      <c r="B34" s="219" t="s">
        <v>1538</v>
      </c>
      <c r="C34" s="267" t="s">
        <v>1276</v>
      </c>
      <c r="D34" s="220" t="str">
        <f>CONCATENATE(B34,A34)</f>
        <v>宮城100は7238</v>
      </c>
      <c r="E34" s="219" t="s">
        <v>1548</v>
      </c>
      <c r="F34" s="219" t="s">
        <v>1545</v>
      </c>
      <c r="G34" s="219" t="s">
        <v>1304</v>
      </c>
      <c r="H34" s="220" t="s">
        <v>1004</v>
      </c>
      <c r="I34" s="219" t="s">
        <v>1418</v>
      </c>
      <c r="J34" s="219" t="s">
        <v>1523</v>
      </c>
      <c r="K34" s="219"/>
      <c r="L34" s="219" t="s">
        <v>1543</v>
      </c>
      <c r="M34" s="219" t="s">
        <v>1854</v>
      </c>
      <c r="N34" s="196">
        <v>43397</v>
      </c>
      <c r="O34" s="226">
        <v>207375</v>
      </c>
      <c r="P34" s="219" t="s">
        <v>1294</v>
      </c>
      <c r="Q34" s="219" t="s">
        <v>1275</v>
      </c>
      <c r="R34" s="219" t="s">
        <v>1551</v>
      </c>
      <c r="S34" s="219" t="s">
        <v>1252</v>
      </c>
      <c r="T34" s="219"/>
      <c r="U34" s="219"/>
      <c r="V34" s="219"/>
      <c r="W34" s="219"/>
      <c r="X34" s="219"/>
      <c r="Y34" s="226"/>
      <c r="Z34" s="219" t="s">
        <v>1806</v>
      </c>
      <c r="AA34" s="219"/>
      <c r="AB34" s="219" t="s">
        <v>254</v>
      </c>
      <c r="AC34" s="219"/>
      <c r="AD34" s="219"/>
      <c r="AE34" s="260"/>
      <c r="AF34" s="260"/>
      <c r="AG34" s="260">
        <v>49400</v>
      </c>
      <c r="AH34" s="260"/>
      <c r="AI34" s="260"/>
      <c r="AJ34" s="260"/>
    </row>
    <row r="35" spans="1:36">
      <c r="A35" s="219">
        <v>7299</v>
      </c>
      <c r="B35" s="219" t="s">
        <v>1538</v>
      </c>
      <c r="C35" s="267" t="s">
        <v>1276</v>
      </c>
      <c r="D35" s="220" t="str">
        <f>CONCATENATE(B35,A35)</f>
        <v>宮城100は7299</v>
      </c>
      <c r="E35" s="219" t="s">
        <v>1552</v>
      </c>
      <c r="F35" s="219" t="s">
        <v>1545</v>
      </c>
      <c r="G35" s="219" t="s">
        <v>1304</v>
      </c>
      <c r="H35" s="220" t="s">
        <v>1012</v>
      </c>
      <c r="I35" s="219" t="s">
        <v>1522</v>
      </c>
      <c r="J35" s="219" t="s">
        <v>1523</v>
      </c>
      <c r="K35" s="219"/>
      <c r="L35" s="219" t="s">
        <v>1543</v>
      </c>
      <c r="M35" s="219" t="s">
        <v>1854</v>
      </c>
      <c r="N35" s="196">
        <v>43423</v>
      </c>
      <c r="O35" s="226">
        <v>207375</v>
      </c>
      <c r="P35" s="219" t="s">
        <v>1294</v>
      </c>
      <c r="Q35" s="219" t="s">
        <v>1275</v>
      </c>
      <c r="R35" s="219" t="s">
        <v>1553</v>
      </c>
      <c r="S35" s="219" t="s">
        <v>1252</v>
      </c>
      <c r="T35" s="219"/>
      <c r="U35" s="219"/>
      <c r="V35" s="219"/>
      <c r="W35" s="219"/>
      <c r="X35" s="219"/>
      <c r="Y35" s="226"/>
      <c r="Z35" s="219" t="s">
        <v>1806</v>
      </c>
      <c r="AA35" s="219"/>
      <c r="AB35" s="219" t="s">
        <v>254</v>
      </c>
      <c r="AC35" s="219"/>
      <c r="AD35" s="219"/>
      <c r="AE35" s="260"/>
      <c r="AF35" s="260"/>
      <c r="AG35" s="260"/>
      <c r="AH35" s="260"/>
      <c r="AI35" s="260"/>
      <c r="AJ35" s="260"/>
    </row>
    <row r="36" spans="1:36">
      <c r="A36" s="219">
        <v>7300</v>
      </c>
      <c r="B36" s="219" t="s">
        <v>1538</v>
      </c>
      <c r="C36" s="267" t="s">
        <v>1276</v>
      </c>
      <c r="D36" s="220" t="str">
        <f>CONCATENATE(B36,A36)</f>
        <v>宮城100は7300</v>
      </c>
      <c r="E36" s="219" t="s">
        <v>1552</v>
      </c>
      <c r="F36" s="219" t="s">
        <v>1545</v>
      </c>
      <c r="G36" s="219" t="s">
        <v>1304</v>
      </c>
      <c r="H36" s="220" t="s">
        <v>1017</v>
      </c>
      <c r="I36" s="219" t="s">
        <v>1522</v>
      </c>
      <c r="J36" s="219" t="s">
        <v>1523</v>
      </c>
      <c r="K36" s="219"/>
      <c r="L36" s="219" t="s">
        <v>1543</v>
      </c>
      <c r="M36" s="219" t="s">
        <v>1854</v>
      </c>
      <c r="N36" s="196">
        <v>43423</v>
      </c>
      <c r="O36" s="226">
        <v>207375</v>
      </c>
      <c r="P36" s="219" t="s">
        <v>1294</v>
      </c>
      <c r="Q36" s="219" t="s">
        <v>1275</v>
      </c>
      <c r="R36" s="219" t="s">
        <v>1554</v>
      </c>
      <c r="S36" s="219" t="s">
        <v>1252</v>
      </c>
      <c r="T36" s="219"/>
      <c r="U36" s="219"/>
      <c r="V36" s="219"/>
      <c r="W36" s="219"/>
      <c r="X36" s="219"/>
      <c r="Y36" s="226"/>
      <c r="Z36" s="219" t="s">
        <v>1806</v>
      </c>
      <c r="AA36" s="219"/>
      <c r="AB36" s="219" t="s">
        <v>254</v>
      </c>
      <c r="AC36" s="219"/>
      <c r="AD36" s="219"/>
      <c r="AE36" s="260"/>
      <c r="AF36" s="260"/>
      <c r="AG36" s="260"/>
      <c r="AH36" s="260"/>
      <c r="AI36" s="260"/>
      <c r="AJ36" s="260"/>
    </row>
    <row r="37" spans="1:36">
      <c r="A37" s="219">
        <v>7301</v>
      </c>
      <c r="B37" s="219" t="s">
        <v>1538</v>
      </c>
      <c r="C37" s="267" t="s">
        <v>1276</v>
      </c>
      <c r="D37" s="220" t="str">
        <f>CONCATENATE(B37,A37)</f>
        <v>宮城100は7301</v>
      </c>
      <c r="E37" s="219" t="s">
        <v>1552</v>
      </c>
      <c r="F37" s="219" t="s">
        <v>1545</v>
      </c>
      <c r="G37" s="219" t="s">
        <v>1304</v>
      </c>
      <c r="H37" s="220" t="s">
        <v>1020</v>
      </c>
      <c r="I37" s="219" t="s">
        <v>1522</v>
      </c>
      <c r="J37" s="219" t="s">
        <v>1523</v>
      </c>
      <c r="K37" s="219"/>
      <c r="L37" s="219" t="s">
        <v>1543</v>
      </c>
      <c r="M37" s="219" t="s">
        <v>1854</v>
      </c>
      <c r="N37" s="196">
        <v>43423</v>
      </c>
      <c r="O37" s="226">
        <v>207375</v>
      </c>
      <c r="P37" s="219" t="s">
        <v>1294</v>
      </c>
      <c r="Q37" s="219" t="s">
        <v>1275</v>
      </c>
      <c r="R37" s="219" t="s">
        <v>1555</v>
      </c>
      <c r="S37" s="219" t="s">
        <v>1252</v>
      </c>
      <c r="T37" s="219"/>
      <c r="U37" s="219"/>
      <c r="V37" s="219"/>
      <c r="W37" s="219"/>
      <c r="X37" s="219"/>
      <c r="Y37" s="226"/>
      <c r="Z37" s="219" t="s">
        <v>1806</v>
      </c>
      <c r="AA37" s="219"/>
      <c r="AB37" s="219" t="s">
        <v>254</v>
      </c>
      <c r="AC37" s="219"/>
      <c r="AD37" s="219"/>
      <c r="AE37" s="260"/>
      <c r="AF37" s="260"/>
      <c r="AG37" s="260"/>
      <c r="AH37" s="260"/>
      <c r="AI37" s="260"/>
      <c r="AJ37" s="260"/>
    </row>
    <row r="38" spans="1:36">
      <c r="A38" s="219">
        <v>7302</v>
      </c>
      <c r="B38" s="219" t="s">
        <v>1538</v>
      </c>
      <c r="C38" s="267" t="s">
        <v>1276</v>
      </c>
      <c r="D38" s="220" t="str">
        <f>CONCATENATE(B38,A38)</f>
        <v>宮城100は7302</v>
      </c>
      <c r="E38" s="219" t="s">
        <v>1552</v>
      </c>
      <c r="F38" s="219" t="s">
        <v>1545</v>
      </c>
      <c r="G38" s="219" t="s">
        <v>1304</v>
      </c>
      <c r="H38" s="220" t="s">
        <v>1023</v>
      </c>
      <c r="I38" s="219" t="s">
        <v>1418</v>
      </c>
      <c r="J38" s="219" t="s">
        <v>1523</v>
      </c>
      <c r="K38" s="219"/>
      <c r="L38" s="219" t="s">
        <v>1543</v>
      </c>
      <c r="M38" s="219" t="s">
        <v>1854</v>
      </c>
      <c r="N38" s="196">
        <v>43423</v>
      </c>
      <c r="O38" s="226">
        <v>207375</v>
      </c>
      <c r="P38" s="219" t="s">
        <v>1294</v>
      </c>
      <c r="Q38" s="219" t="s">
        <v>1275</v>
      </c>
      <c r="R38" s="219" t="s">
        <v>1556</v>
      </c>
      <c r="S38" s="219" t="s">
        <v>1252</v>
      </c>
      <c r="T38" s="219"/>
      <c r="U38" s="219"/>
      <c r="V38" s="219"/>
      <c r="W38" s="219"/>
      <c r="X38" s="219"/>
      <c r="Y38" s="226"/>
      <c r="Z38" s="219" t="s">
        <v>1806</v>
      </c>
      <c r="AA38" s="219"/>
      <c r="AB38" s="219" t="s">
        <v>254</v>
      </c>
      <c r="AC38" s="219"/>
      <c r="AD38" s="219"/>
      <c r="AE38" s="260"/>
      <c r="AF38" s="260"/>
      <c r="AG38" s="260"/>
      <c r="AH38" s="260"/>
      <c r="AI38" s="260"/>
      <c r="AJ38" s="260"/>
    </row>
    <row r="39" spans="1:36">
      <c r="A39" s="219">
        <v>7346</v>
      </c>
      <c r="B39" s="219" t="s">
        <v>1538</v>
      </c>
      <c r="C39" s="267" t="s">
        <v>1276</v>
      </c>
      <c r="D39" s="220" t="str">
        <f>CONCATENATE(B39,A39)</f>
        <v>宮城100は7346</v>
      </c>
      <c r="E39" s="219" t="s">
        <v>1557</v>
      </c>
      <c r="F39" s="219" t="s">
        <v>1545</v>
      </c>
      <c r="G39" s="219" t="s">
        <v>1304</v>
      </c>
      <c r="H39" s="220" t="s">
        <v>1031</v>
      </c>
      <c r="I39" s="219" t="s">
        <v>1522</v>
      </c>
      <c r="J39" s="219" t="s">
        <v>1523</v>
      </c>
      <c r="K39" s="219"/>
      <c r="L39" s="219" t="s">
        <v>1543</v>
      </c>
      <c r="M39" s="219" t="s">
        <v>1854</v>
      </c>
      <c r="N39" s="196">
        <v>43437</v>
      </c>
      <c r="O39" s="226">
        <v>207375</v>
      </c>
      <c r="P39" s="219" t="s">
        <v>1294</v>
      </c>
      <c r="Q39" s="219" t="s">
        <v>1275</v>
      </c>
      <c r="R39" s="219" t="s">
        <v>1558</v>
      </c>
      <c r="S39" s="219" t="s">
        <v>1252</v>
      </c>
      <c r="T39" s="219"/>
      <c r="U39" s="219"/>
      <c r="V39" s="219"/>
      <c r="W39" s="219"/>
      <c r="X39" s="219"/>
      <c r="Y39" s="226"/>
      <c r="Z39" s="219" t="s">
        <v>1806</v>
      </c>
      <c r="AA39" s="219"/>
      <c r="AB39" s="219" t="s">
        <v>254</v>
      </c>
      <c r="AC39" s="219"/>
      <c r="AD39" s="219"/>
      <c r="AE39" s="260"/>
      <c r="AF39" s="260"/>
      <c r="AG39" s="260"/>
      <c r="AH39" s="260"/>
      <c r="AI39" s="260"/>
      <c r="AJ39" s="260"/>
    </row>
    <row r="40" spans="1:36">
      <c r="A40" s="220">
        <v>299</v>
      </c>
      <c r="B40" s="220" t="s">
        <v>1432</v>
      </c>
      <c r="C40" s="267" t="s">
        <v>1437</v>
      </c>
      <c r="D40" s="220" t="str">
        <f>CONCATENATE(B40,A40)</f>
        <v>宮城130あ299</v>
      </c>
      <c r="E40" s="219" t="s">
        <v>1434</v>
      </c>
      <c r="F40" s="219" t="s">
        <v>876</v>
      </c>
      <c r="G40" s="220" t="s">
        <v>1433</v>
      </c>
      <c r="H40" s="220" t="s">
        <v>333</v>
      </c>
      <c r="I40" s="220" t="s">
        <v>1435</v>
      </c>
      <c r="J40" s="220" t="s">
        <v>1436</v>
      </c>
      <c r="K40" s="220" t="s">
        <v>352</v>
      </c>
      <c r="L40" s="449" t="s">
        <v>162</v>
      </c>
      <c r="M40" s="220"/>
      <c r="N40" s="220"/>
      <c r="O40" s="222"/>
      <c r="P40" s="223" t="s">
        <v>1294</v>
      </c>
      <c r="Q40" s="219" t="s">
        <v>1840</v>
      </c>
      <c r="R40" s="225" t="s">
        <v>879</v>
      </c>
      <c r="S40" s="219" t="s">
        <v>1249</v>
      </c>
      <c r="T40" s="224" t="s">
        <v>1840</v>
      </c>
      <c r="U40" s="220"/>
      <c r="V40" s="220"/>
      <c r="W40" s="219"/>
      <c r="X40" s="219"/>
      <c r="Y40" s="222"/>
      <c r="Z40" s="219" t="s">
        <v>254</v>
      </c>
      <c r="AA40" s="219"/>
      <c r="AB40" s="219" t="s">
        <v>254</v>
      </c>
      <c r="AC40" s="219" t="s">
        <v>163</v>
      </c>
      <c r="AD40" s="223" t="s">
        <v>323</v>
      </c>
      <c r="AE40" s="260"/>
      <c r="AF40" s="260"/>
      <c r="AG40" s="260"/>
      <c r="AH40" s="260"/>
      <c r="AI40" s="260"/>
      <c r="AJ40" s="260"/>
    </row>
    <row r="41" spans="1:36" ht="22.5">
      <c r="A41" s="219">
        <v>507</v>
      </c>
      <c r="B41" s="219" t="s">
        <v>1432</v>
      </c>
      <c r="C41" s="267" t="s">
        <v>1276</v>
      </c>
      <c r="D41" s="220" t="str">
        <f>CONCATENATE(B41,A41)</f>
        <v>宮城130あ507</v>
      </c>
      <c r="E41" s="219" t="s">
        <v>1438</v>
      </c>
      <c r="F41" s="219" t="s">
        <v>1427</v>
      </c>
      <c r="G41" s="219" t="s">
        <v>1304</v>
      </c>
      <c r="H41" s="223" t="s">
        <v>854</v>
      </c>
      <c r="I41" s="221" t="s">
        <v>1439</v>
      </c>
      <c r="J41" s="221" t="s">
        <v>1440</v>
      </c>
      <c r="K41" s="219"/>
      <c r="L41" s="451" t="s">
        <v>1841</v>
      </c>
      <c r="M41" s="219"/>
      <c r="N41" s="219"/>
      <c r="O41" s="226"/>
      <c r="P41" s="219" t="s">
        <v>1294</v>
      </c>
      <c r="Q41" s="219" t="s">
        <v>1275</v>
      </c>
      <c r="R41" s="227">
        <v>5098</v>
      </c>
      <c r="S41" s="219" t="s">
        <v>1249</v>
      </c>
      <c r="T41" s="219"/>
      <c r="U41" s="219"/>
      <c r="V41" s="219"/>
      <c r="W41" s="219"/>
      <c r="X41" s="219"/>
      <c r="Y41" s="226"/>
      <c r="Z41" s="219" t="s">
        <v>254</v>
      </c>
      <c r="AA41" s="219"/>
      <c r="AB41" s="219" t="s">
        <v>254</v>
      </c>
      <c r="AC41" s="219"/>
      <c r="AD41" s="219"/>
      <c r="AE41" s="260"/>
      <c r="AF41" s="260">
        <v>184700</v>
      </c>
      <c r="AG41" s="260">
        <v>240200</v>
      </c>
      <c r="AH41" s="260"/>
      <c r="AI41" s="260"/>
      <c r="AJ41" s="260"/>
    </row>
    <row r="42" spans="1:36" ht="22.5">
      <c r="A42" s="220">
        <v>29</v>
      </c>
      <c r="B42" s="220" t="s">
        <v>1441</v>
      </c>
      <c r="C42" s="267" t="s">
        <v>1446</v>
      </c>
      <c r="D42" s="220" t="str">
        <f>CONCATENATE(B42,A42)</f>
        <v>宮城130き29</v>
      </c>
      <c r="E42" s="219" t="s">
        <v>1442</v>
      </c>
      <c r="F42" s="220" t="s">
        <v>689</v>
      </c>
      <c r="G42" s="220" t="s">
        <v>1304</v>
      </c>
      <c r="H42" s="220" t="s">
        <v>881</v>
      </c>
      <c r="I42" s="238" t="s">
        <v>1444</v>
      </c>
      <c r="J42" s="238" t="s">
        <v>1445</v>
      </c>
      <c r="K42" s="220" t="s">
        <v>1443</v>
      </c>
      <c r="L42" s="449" t="s">
        <v>162</v>
      </c>
      <c r="M42" s="220"/>
      <c r="N42" s="220"/>
      <c r="O42" s="222"/>
      <c r="P42" s="223" t="s">
        <v>1294</v>
      </c>
      <c r="Q42" s="219" t="s">
        <v>1275</v>
      </c>
      <c r="R42" s="225" t="s">
        <v>655</v>
      </c>
      <c r="S42" s="219" t="s">
        <v>1249</v>
      </c>
      <c r="T42" s="224" t="s">
        <v>325</v>
      </c>
      <c r="U42" s="220"/>
      <c r="V42" s="220"/>
      <c r="W42" s="219"/>
      <c r="X42" s="219"/>
      <c r="Y42" s="222"/>
      <c r="Z42" s="219" t="s">
        <v>254</v>
      </c>
      <c r="AA42" s="219"/>
      <c r="AB42" s="219" t="s">
        <v>254</v>
      </c>
      <c r="AC42" s="219" t="s">
        <v>163</v>
      </c>
      <c r="AD42" s="223" t="s">
        <v>323</v>
      </c>
      <c r="AE42" s="260"/>
      <c r="AF42" s="260">
        <v>124400</v>
      </c>
      <c r="AG42" s="260"/>
      <c r="AH42" s="260"/>
      <c r="AI42" s="260"/>
      <c r="AJ42" s="260"/>
    </row>
    <row r="43" spans="1:36" ht="22.5">
      <c r="A43" s="219">
        <v>2721</v>
      </c>
      <c r="B43" s="220" t="s">
        <v>1228</v>
      </c>
      <c r="C43" s="267" t="s">
        <v>1276</v>
      </c>
      <c r="D43" s="220" t="str">
        <f>CONCATENATE(B43,A43)</f>
        <v>宮城400あ2721</v>
      </c>
      <c r="E43" s="220" t="s">
        <v>1147</v>
      </c>
      <c r="F43" s="220" t="s">
        <v>1402</v>
      </c>
      <c r="G43" s="220" t="s">
        <v>1401</v>
      </c>
      <c r="H43" s="105" t="s">
        <v>1776</v>
      </c>
      <c r="I43" s="219"/>
      <c r="J43" s="219"/>
      <c r="K43" s="220" t="s">
        <v>1855</v>
      </c>
      <c r="L43" s="237" t="s">
        <v>1121</v>
      </c>
      <c r="M43" s="236" t="s">
        <v>1121</v>
      </c>
      <c r="N43" s="219"/>
      <c r="O43" s="234"/>
      <c r="P43" s="220" t="s">
        <v>402</v>
      </c>
      <c r="Q43" s="220" t="s">
        <v>401</v>
      </c>
      <c r="R43" s="219"/>
      <c r="S43" s="219" t="s">
        <v>1254</v>
      </c>
      <c r="T43" s="220" t="s">
        <v>1587</v>
      </c>
      <c r="U43" s="219"/>
      <c r="V43" s="219"/>
      <c r="W43" s="219"/>
      <c r="X43" s="219"/>
      <c r="Y43" s="453" t="s">
        <v>1856</v>
      </c>
      <c r="Z43" s="219"/>
      <c r="AA43" s="219" t="s">
        <v>1808</v>
      </c>
      <c r="AB43" s="219" t="s">
        <v>254</v>
      </c>
      <c r="AC43" s="220" t="s">
        <v>163</v>
      </c>
      <c r="AD43" s="220" t="s">
        <v>323</v>
      </c>
      <c r="AE43" s="260"/>
      <c r="AF43" s="260">
        <v>206800</v>
      </c>
      <c r="AG43" s="260">
        <v>221300</v>
      </c>
      <c r="AH43" s="260"/>
      <c r="AI43" s="260"/>
      <c r="AJ43" s="260"/>
    </row>
    <row r="44" spans="1:36">
      <c r="A44" s="220">
        <v>162</v>
      </c>
      <c r="B44" s="220" t="s">
        <v>1477</v>
      </c>
      <c r="C44" s="267" t="s">
        <v>1276</v>
      </c>
      <c r="D44" s="220" t="str">
        <f>CONCATENATE(B44,A44)</f>
        <v>三河100い162</v>
      </c>
      <c r="E44" s="219" t="s">
        <v>1416</v>
      </c>
      <c r="F44" s="220" t="s">
        <v>595</v>
      </c>
      <c r="G44" s="220" t="s">
        <v>1304</v>
      </c>
      <c r="H44" s="241" t="s">
        <v>596</v>
      </c>
      <c r="I44" s="220" t="s">
        <v>1478</v>
      </c>
      <c r="J44" s="220" t="s">
        <v>1361</v>
      </c>
      <c r="K44" s="220" t="s">
        <v>381</v>
      </c>
      <c r="L44" s="220" t="s">
        <v>532</v>
      </c>
      <c r="M44" s="220" t="s">
        <v>1849</v>
      </c>
      <c r="N44" s="195">
        <v>42270</v>
      </c>
      <c r="O44" s="222">
        <v>87780</v>
      </c>
      <c r="P44" s="223" t="s">
        <v>1294</v>
      </c>
      <c r="Q44" s="219" t="s">
        <v>1275</v>
      </c>
      <c r="R44" s="225" t="s">
        <v>1840</v>
      </c>
      <c r="S44" s="219" t="s">
        <v>1245</v>
      </c>
      <c r="T44" s="219" t="s">
        <v>379</v>
      </c>
      <c r="U44" s="220"/>
      <c r="V44" s="220"/>
      <c r="W44" s="219"/>
      <c r="X44" s="219"/>
      <c r="Y44" s="222"/>
      <c r="Z44" s="219" t="s">
        <v>254</v>
      </c>
      <c r="AA44" s="219"/>
      <c r="AB44" s="219" t="s">
        <v>254</v>
      </c>
      <c r="AC44" s="219" t="s">
        <v>163</v>
      </c>
      <c r="AD44" s="223" t="s">
        <v>323</v>
      </c>
      <c r="AE44" s="260"/>
      <c r="AF44" s="260">
        <v>171800</v>
      </c>
      <c r="AG44" s="260">
        <v>215700</v>
      </c>
      <c r="AH44" s="260"/>
      <c r="AI44" s="260"/>
      <c r="AJ44" s="260"/>
    </row>
    <row r="45" spans="1:36">
      <c r="A45" s="220">
        <v>1053</v>
      </c>
      <c r="B45" s="220" t="s">
        <v>1479</v>
      </c>
      <c r="C45" s="267" t="s">
        <v>1276</v>
      </c>
      <c r="D45" s="220" t="str">
        <f>CONCATENATE(B45,A45)</f>
        <v>三河100え1053</v>
      </c>
      <c r="E45" s="219" t="s">
        <v>1562</v>
      </c>
      <c r="F45" s="220" t="s">
        <v>957</v>
      </c>
      <c r="G45" s="220" t="s">
        <v>1857</v>
      </c>
      <c r="H45" s="220" t="s">
        <v>387</v>
      </c>
      <c r="I45" s="220" t="s">
        <v>1563</v>
      </c>
      <c r="J45" s="220" t="s">
        <v>1564</v>
      </c>
      <c r="K45" s="220" t="s">
        <v>388</v>
      </c>
      <c r="L45" s="449" t="s">
        <v>287</v>
      </c>
      <c r="M45" s="220"/>
      <c r="N45" s="220"/>
      <c r="O45" s="222"/>
      <c r="P45" s="223" t="s">
        <v>1294</v>
      </c>
      <c r="Q45" s="219" t="s">
        <v>1840</v>
      </c>
      <c r="R45" s="225" t="s">
        <v>640</v>
      </c>
      <c r="S45" s="219" t="s">
        <v>1251</v>
      </c>
      <c r="T45" s="224" t="s">
        <v>1840</v>
      </c>
      <c r="U45" s="220"/>
      <c r="V45" s="220"/>
      <c r="W45" s="219"/>
      <c r="X45" s="219"/>
      <c r="Y45" s="222"/>
      <c r="Z45" s="219" t="s">
        <v>1806</v>
      </c>
      <c r="AA45" s="219"/>
      <c r="AB45" s="219" t="s">
        <v>254</v>
      </c>
      <c r="AC45" s="219" t="s">
        <v>294</v>
      </c>
      <c r="AD45" s="219" t="s">
        <v>1565</v>
      </c>
      <c r="AE45" s="260"/>
      <c r="AF45" s="260"/>
      <c r="AG45" s="260"/>
      <c r="AH45" s="260"/>
      <c r="AI45" s="260"/>
      <c r="AJ45" s="260"/>
    </row>
    <row r="46" spans="1:36">
      <c r="A46" s="219">
        <v>1147</v>
      </c>
      <c r="B46" s="219" t="s">
        <v>1479</v>
      </c>
      <c r="C46" s="267" t="s">
        <v>1276</v>
      </c>
      <c r="D46" s="220" t="str">
        <f>CONCATENATE(B46,A46)</f>
        <v>三河100え1147</v>
      </c>
      <c r="E46" s="219" t="s">
        <v>1480</v>
      </c>
      <c r="F46" s="220" t="s">
        <v>672</v>
      </c>
      <c r="G46" s="219" t="s">
        <v>1858</v>
      </c>
      <c r="H46" s="220" t="s">
        <v>1481</v>
      </c>
      <c r="I46" s="219" t="s">
        <v>1482</v>
      </c>
      <c r="J46" s="219" t="s">
        <v>1483</v>
      </c>
      <c r="K46" s="219"/>
      <c r="L46" s="451" t="s">
        <v>1841</v>
      </c>
      <c r="M46" s="219"/>
      <c r="N46" s="219"/>
      <c r="O46" s="226"/>
      <c r="P46" s="219" t="s">
        <v>1294</v>
      </c>
      <c r="Q46" s="219" t="s">
        <v>1840</v>
      </c>
      <c r="R46" s="219">
        <v>4</v>
      </c>
      <c r="S46" s="219" t="s">
        <v>1245</v>
      </c>
      <c r="T46" s="219"/>
      <c r="U46" s="219"/>
      <c r="V46" s="219"/>
      <c r="W46" s="219"/>
      <c r="X46" s="219"/>
      <c r="Y46" s="226"/>
      <c r="Z46" s="219" t="s">
        <v>254</v>
      </c>
      <c r="AA46" s="219"/>
      <c r="AB46" s="219" t="s">
        <v>254</v>
      </c>
      <c r="AC46" s="219"/>
      <c r="AD46" s="219"/>
      <c r="AE46" s="260"/>
      <c r="AF46" s="260"/>
      <c r="AG46" s="260"/>
      <c r="AH46" s="260"/>
      <c r="AI46" s="260"/>
      <c r="AJ46" s="260"/>
    </row>
    <row r="47" spans="1:36">
      <c r="A47" s="219">
        <v>1148</v>
      </c>
      <c r="B47" s="219" t="s">
        <v>576</v>
      </c>
      <c r="C47" s="267" t="s">
        <v>1276</v>
      </c>
      <c r="D47" s="220" t="str">
        <f>CONCATENATE(B47,A47)</f>
        <v>三河100え1148</v>
      </c>
      <c r="E47" s="219" t="s">
        <v>676</v>
      </c>
      <c r="F47" s="220" t="s">
        <v>672</v>
      </c>
      <c r="G47" s="219" t="s">
        <v>1858</v>
      </c>
      <c r="H47" s="220" t="s">
        <v>677</v>
      </c>
      <c r="I47" s="221" t="s">
        <v>673</v>
      </c>
      <c r="J47" s="221" t="s">
        <v>678</v>
      </c>
      <c r="K47" s="219"/>
      <c r="L47" s="451" t="s">
        <v>1841</v>
      </c>
      <c r="M47" s="219"/>
      <c r="N47" s="219"/>
      <c r="O47" s="234"/>
      <c r="P47" s="223" t="s">
        <v>400</v>
      </c>
      <c r="Q47" s="219" t="s">
        <v>1840</v>
      </c>
      <c r="R47" s="225" t="s">
        <v>640</v>
      </c>
      <c r="S47" s="219" t="s">
        <v>1245</v>
      </c>
      <c r="T47" s="219"/>
      <c r="U47" s="219"/>
      <c r="V47" s="219"/>
      <c r="W47" s="219"/>
      <c r="X47" s="219"/>
      <c r="Y47" s="234"/>
      <c r="Z47" s="219" t="s">
        <v>254</v>
      </c>
      <c r="AA47" s="219"/>
      <c r="AB47" s="219" t="s">
        <v>254</v>
      </c>
      <c r="AC47" s="219"/>
      <c r="AD47" s="219"/>
      <c r="AE47" s="260"/>
      <c r="AF47" s="260"/>
      <c r="AG47" s="260"/>
      <c r="AH47" s="260"/>
      <c r="AI47" s="260"/>
      <c r="AJ47" s="260"/>
    </row>
    <row r="48" spans="1:36">
      <c r="A48" s="219">
        <v>1156</v>
      </c>
      <c r="B48" s="219" t="s">
        <v>1479</v>
      </c>
      <c r="C48" s="267" t="s">
        <v>1832</v>
      </c>
      <c r="D48" s="220" t="str">
        <f>CONCATENATE(B48,A48)</f>
        <v>三河100え1156</v>
      </c>
      <c r="E48" s="219" t="s">
        <v>1485</v>
      </c>
      <c r="F48" s="219" t="s">
        <v>1486</v>
      </c>
      <c r="G48" s="219" t="s">
        <v>1484</v>
      </c>
      <c r="H48" s="223" t="s">
        <v>696</v>
      </c>
      <c r="I48" s="219" t="s">
        <v>1487</v>
      </c>
      <c r="J48" s="219" t="s">
        <v>1488</v>
      </c>
      <c r="K48" s="219"/>
      <c r="L48" s="220" t="s">
        <v>532</v>
      </c>
      <c r="M48" s="220" t="s">
        <v>1849</v>
      </c>
      <c r="N48" s="195">
        <v>42489</v>
      </c>
      <c r="O48" s="226">
        <v>74412</v>
      </c>
      <c r="P48" s="219" t="s">
        <v>1294</v>
      </c>
      <c r="Q48" s="219" t="s">
        <v>1840</v>
      </c>
      <c r="R48" s="219">
        <v>4</v>
      </c>
      <c r="S48" s="219" t="s">
        <v>1245</v>
      </c>
      <c r="T48" s="219"/>
      <c r="U48" s="219"/>
      <c r="V48" s="219"/>
      <c r="W48" s="219"/>
      <c r="X48" s="219"/>
      <c r="Y48" s="226"/>
      <c r="Z48" s="219" t="s">
        <v>254</v>
      </c>
      <c r="AA48" s="219"/>
      <c r="AB48" s="219" t="s">
        <v>254</v>
      </c>
      <c r="AC48" s="219"/>
      <c r="AD48" s="219"/>
      <c r="AE48" s="260"/>
      <c r="AF48" s="260"/>
      <c r="AG48" s="260"/>
      <c r="AH48" s="260"/>
      <c r="AI48" s="260"/>
      <c r="AJ48" s="260"/>
    </row>
    <row r="49" spans="1:36">
      <c r="A49" s="220">
        <v>705</v>
      </c>
      <c r="B49" s="220" t="s">
        <v>1479</v>
      </c>
      <c r="C49" s="267" t="s">
        <v>1276</v>
      </c>
      <c r="D49" s="220" t="str">
        <f>CONCATENATE(B49,A49)</f>
        <v>三河100え705</v>
      </c>
      <c r="E49" s="219" t="s">
        <v>1480</v>
      </c>
      <c r="F49" s="220" t="s">
        <v>707</v>
      </c>
      <c r="G49" s="220" t="s">
        <v>1858</v>
      </c>
      <c r="H49" s="220" t="s">
        <v>392</v>
      </c>
      <c r="I49" s="220" t="s">
        <v>1366</v>
      </c>
      <c r="J49" s="220" t="s">
        <v>1566</v>
      </c>
      <c r="K49" s="220" t="s">
        <v>355</v>
      </c>
      <c r="L49" s="449" t="s">
        <v>287</v>
      </c>
      <c r="M49" s="236"/>
      <c r="N49" s="220"/>
      <c r="O49" s="222"/>
      <c r="P49" s="223" t="s">
        <v>1294</v>
      </c>
      <c r="Q49" s="219" t="s">
        <v>1840</v>
      </c>
      <c r="R49" s="225" t="s">
        <v>640</v>
      </c>
      <c r="S49" s="219" t="s">
        <v>1251</v>
      </c>
      <c r="T49" s="224" t="s">
        <v>1840</v>
      </c>
      <c r="U49" s="220"/>
      <c r="V49" s="220"/>
      <c r="W49" s="219"/>
      <c r="X49" s="219"/>
      <c r="Y49" s="222"/>
      <c r="Z49" s="219" t="s">
        <v>1806</v>
      </c>
      <c r="AA49" s="219"/>
      <c r="AB49" s="219" t="s">
        <v>254</v>
      </c>
      <c r="AC49" s="219" t="s">
        <v>294</v>
      </c>
      <c r="AD49" s="219" t="s">
        <v>1565</v>
      </c>
      <c r="AE49" s="260"/>
      <c r="AF49" s="260"/>
      <c r="AG49" s="260"/>
      <c r="AH49" s="260"/>
      <c r="AI49" s="260"/>
      <c r="AJ49" s="260"/>
    </row>
    <row r="50" spans="1:36">
      <c r="A50" s="220">
        <v>720</v>
      </c>
      <c r="B50" s="220" t="s">
        <v>1479</v>
      </c>
      <c r="C50" s="267" t="s">
        <v>1276</v>
      </c>
      <c r="D50" s="220" t="str">
        <f>CONCATENATE(B50,A50)</f>
        <v>三河100え720</v>
      </c>
      <c r="E50" s="219" t="s">
        <v>1567</v>
      </c>
      <c r="F50" s="220" t="s">
        <v>707</v>
      </c>
      <c r="G50" s="220" t="s">
        <v>1858</v>
      </c>
      <c r="H50" s="220" t="s">
        <v>946</v>
      </c>
      <c r="I50" s="220" t="s">
        <v>1366</v>
      </c>
      <c r="J50" s="220" t="s">
        <v>1568</v>
      </c>
      <c r="K50" s="220" t="s">
        <v>355</v>
      </c>
      <c r="L50" s="449" t="s">
        <v>287</v>
      </c>
      <c r="M50" s="220"/>
      <c r="N50" s="220"/>
      <c r="O50" s="222"/>
      <c r="P50" s="223" t="s">
        <v>1294</v>
      </c>
      <c r="Q50" s="219" t="s">
        <v>1840</v>
      </c>
      <c r="R50" s="225" t="s">
        <v>640</v>
      </c>
      <c r="S50" s="219" t="s">
        <v>1251</v>
      </c>
      <c r="T50" s="224" t="s">
        <v>1840</v>
      </c>
      <c r="U50" s="220"/>
      <c r="V50" s="220"/>
      <c r="W50" s="219"/>
      <c r="X50" s="219"/>
      <c r="Y50" s="222"/>
      <c r="Z50" s="219" t="s">
        <v>1806</v>
      </c>
      <c r="AA50" s="219"/>
      <c r="AB50" s="219" t="s">
        <v>254</v>
      </c>
      <c r="AC50" s="219" t="s">
        <v>294</v>
      </c>
      <c r="AD50" s="219" t="s">
        <v>1565</v>
      </c>
      <c r="AE50" s="260"/>
      <c r="AF50" s="260"/>
      <c r="AG50" s="260"/>
      <c r="AH50" s="260"/>
      <c r="AI50" s="260"/>
      <c r="AJ50" s="260"/>
    </row>
    <row r="51" spans="1:36">
      <c r="A51" s="220">
        <v>774</v>
      </c>
      <c r="B51" s="220" t="s">
        <v>1479</v>
      </c>
      <c r="C51" s="267" t="s">
        <v>1276</v>
      </c>
      <c r="D51" s="220" t="str">
        <f>CONCATENATE(B51,A51)</f>
        <v>三河100え774</v>
      </c>
      <c r="E51" s="220" t="s">
        <v>1359</v>
      </c>
      <c r="F51" s="220" t="s">
        <v>707</v>
      </c>
      <c r="G51" s="220" t="s">
        <v>1858</v>
      </c>
      <c r="H51" s="220" t="s">
        <v>948</v>
      </c>
      <c r="I51" s="220" t="s">
        <v>1366</v>
      </c>
      <c r="J51" s="220" t="s">
        <v>1569</v>
      </c>
      <c r="K51" s="220" t="s">
        <v>355</v>
      </c>
      <c r="L51" s="449" t="s">
        <v>287</v>
      </c>
      <c r="M51" s="220"/>
      <c r="N51" s="220"/>
      <c r="O51" s="222"/>
      <c r="P51" s="223" t="s">
        <v>1294</v>
      </c>
      <c r="Q51" s="219" t="s">
        <v>1840</v>
      </c>
      <c r="R51" s="225" t="s">
        <v>640</v>
      </c>
      <c r="S51" s="219" t="s">
        <v>1251</v>
      </c>
      <c r="T51" s="224" t="s">
        <v>1840</v>
      </c>
      <c r="U51" s="220"/>
      <c r="V51" s="220"/>
      <c r="W51" s="219"/>
      <c r="X51" s="219"/>
      <c r="Y51" s="222"/>
      <c r="Z51" s="219" t="s">
        <v>1806</v>
      </c>
      <c r="AA51" s="219"/>
      <c r="AB51" s="219" t="s">
        <v>254</v>
      </c>
      <c r="AC51" s="219" t="s">
        <v>294</v>
      </c>
      <c r="AD51" s="219" t="s">
        <v>1565</v>
      </c>
      <c r="AE51" s="260"/>
      <c r="AF51" s="260"/>
      <c r="AG51" s="260"/>
      <c r="AH51" s="260"/>
      <c r="AI51" s="260"/>
      <c r="AJ51" s="260"/>
    </row>
    <row r="52" spans="1:36">
      <c r="A52" s="220">
        <v>817</v>
      </c>
      <c r="B52" s="220" t="s">
        <v>1479</v>
      </c>
      <c r="C52" s="267" t="s">
        <v>1276</v>
      </c>
      <c r="D52" s="220" t="str">
        <f>CONCATENATE(B52,A52)</f>
        <v>三河100え817</v>
      </c>
      <c r="E52" s="219" t="s">
        <v>1395</v>
      </c>
      <c r="F52" s="220" t="s">
        <v>707</v>
      </c>
      <c r="G52" s="220" t="s">
        <v>1858</v>
      </c>
      <c r="H52" s="220" t="s">
        <v>393</v>
      </c>
      <c r="I52" s="220" t="s">
        <v>1366</v>
      </c>
      <c r="J52" s="220" t="s">
        <v>1570</v>
      </c>
      <c r="K52" s="220" t="s">
        <v>355</v>
      </c>
      <c r="L52" s="449" t="s">
        <v>287</v>
      </c>
      <c r="M52" s="220"/>
      <c r="N52" s="220"/>
      <c r="O52" s="222"/>
      <c r="P52" s="223" t="s">
        <v>1294</v>
      </c>
      <c r="Q52" s="219" t="s">
        <v>1840</v>
      </c>
      <c r="R52" s="225" t="s">
        <v>640</v>
      </c>
      <c r="S52" s="219" t="s">
        <v>1251</v>
      </c>
      <c r="T52" s="224" t="s">
        <v>1840</v>
      </c>
      <c r="U52" s="220"/>
      <c r="V52" s="220"/>
      <c r="W52" s="219"/>
      <c r="X52" s="219"/>
      <c r="Y52" s="222"/>
      <c r="Z52" s="219" t="s">
        <v>1806</v>
      </c>
      <c r="AA52" s="219"/>
      <c r="AB52" s="219" t="s">
        <v>254</v>
      </c>
      <c r="AC52" s="219" t="s">
        <v>294</v>
      </c>
      <c r="AD52" s="219" t="s">
        <v>1565</v>
      </c>
      <c r="AE52" s="260"/>
      <c r="AF52" s="260"/>
      <c r="AG52" s="260"/>
      <c r="AH52" s="260"/>
      <c r="AI52" s="260"/>
      <c r="AJ52" s="260"/>
    </row>
    <row r="53" spans="1:36">
      <c r="A53" s="220">
        <v>830</v>
      </c>
      <c r="B53" s="220" t="s">
        <v>1479</v>
      </c>
      <c r="C53" s="267" t="s">
        <v>1276</v>
      </c>
      <c r="D53" s="220" t="str">
        <f>CONCATENATE(B53,A53)</f>
        <v>三河100え830</v>
      </c>
      <c r="E53" s="219" t="s">
        <v>1571</v>
      </c>
      <c r="F53" s="220" t="s">
        <v>952</v>
      </c>
      <c r="G53" s="220" t="s">
        <v>1859</v>
      </c>
      <c r="H53" s="220" t="s">
        <v>390</v>
      </c>
      <c r="I53" s="220" t="s">
        <v>1572</v>
      </c>
      <c r="J53" s="220" t="s">
        <v>1573</v>
      </c>
      <c r="K53" s="220" t="s">
        <v>391</v>
      </c>
      <c r="L53" s="449" t="s">
        <v>287</v>
      </c>
      <c r="M53" s="220"/>
      <c r="N53" s="220"/>
      <c r="O53" s="222"/>
      <c r="P53" s="223" t="s">
        <v>1294</v>
      </c>
      <c r="Q53" s="219" t="s">
        <v>1840</v>
      </c>
      <c r="R53" s="225" t="s">
        <v>1574</v>
      </c>
      <c r="S53" s="219" t="s">
        <v>1251</v>
      </c>
      <c r="T53" s="224" t="s">
        <v>1840</v>
      </c>
      <c r="U53" s="220"/>
      <c r="V53" s="220"/>
      <c r="W53" s="219"/>
      <c r="X53" s="219"/>
      <c r="Y53" s="222"/>
      <c r="Z53" s="219" t="s">
        <v>1806</v>
      </c>
      <c r="AA53" s="219"/>
      <c r="AB53" s="219" t="s">
        <v>254</v>
      </c>
      <c r="AC53" s="219" t="s">
        <v>294</v>
      </c>
      <c r="AD53" s="219" t="s">
        <v>1565</v>
      </c>
      <c r="AE53" s="260"/>
      <c r="AF53" s="260"/>
      <c r="AG53" s="260"/>
      <c r="AH53" s="260"/>
      <c r="AI53" s="260"/>
      <c r="AJ53" s="260"/>
    </row>
    <row r="54" spans="1:36">
      <c r="A54" s="220">
        <v>988</v>
      </c>
      <c r="B54" s="220" t="s">
        <v>1479</v>
      </c>
      <c r="C54" s="267" t="s">
        <v>1276</v>
      </c>
      <c r="D54" s="220" t="str">
        <f>CONCATENATE(B54,A54)</f>
        <v>三河100え988</v>
      </c>
      <c r="E54" s="219" t="s">
        <v>1308</v>
      </c>
      <c r="F54" s="220" t="s">
        <v>618</v>
      </c>
      <c r="G54" s="220" t="s">
        <v>1373</v>
      </c>
      <c r="H54" s="220" t="s">
        <v>336</v>
      </c>
      <c r="I54" s="220" t="s">
        <v>1489</v>
      </c>
      <c r="J54" s="220" t="s">
        <v>1490</v>
      </c>
      <c r="K54" s="220" t="s">
        <v>353</v>
      </c>
      <c r="L54" s="449" t="s">
        <v>162</v>
      </c>
      <c r="M54" s="220"/>
      <c r="N54" s="220"/>
      <c r="O54" s="222"/>
      <c r="P54" s="223" t="s">
        <v>1294</v>
      </c>
      <c r="Q54" s="219" t="s">
        <v>1840</v>
      </c>
      <c r="R54" s="225" t="s">
        <v>621</v>
      </c>
      <c r="S54" s="219" t="s">
        <v>1245</v>
      </c>
      <c r="T54" s="224" t="s">
        <v>1840</v>
      </c>
      <c r="U54" s="220"/>
      <c r="V54" s="220"/>
      <c r="W54" s="219"/>
      <c r="X54" s="219"/>
      <c r="Y54" s="222"/>
      <c r="Z54" s="219" t="s">
        <v>254</v>
      </c>
      <c r="AA54" s="219"/>
      <c r="AB54" s="219" t="s">
        <v>254</v>
      </c>
      <c r="AC54" s="219" t="s">
        <v>163</v>
      </c>
      <c r="AD54" s="223" t="s">
        <v>323</v>
      </c>
      <c r="AE54" s="260"/>
      <c r="AF54" s="260"/>
      <c r="AG54" s="260"/>
      <c r="AH54" s="260"/>
      <c r="AI54" s="260"/>
      <c r="AJ54" s="260"/>
    </row>
    <row r="55" spans="1:36" ht="22.5">
      <c r="A55" s="223">
        <v>7132</v>
      </c>
      <c r="B55" s="223" t="s">
        <v>1491</v>
      </c>
      <c r="C55" s="267" t="s">
        <v>1276</v>
      </c>
      <c r="D55" s="220" t="str">
        <f>CONCATENATE(B55,A55)</f>
        <v>三河100か7132</v>
      </c>
      <c r="E55" s="224" t="s">
        <v>1492</v>
      </c>
      <c r="F55" s="224" t="s">
        <v>642</v>
      </c>
      <c r="G55" s="224" t="s">
        <v>1844</v>
      </c>
      <c r="H55" s="223" t="s">
        <v>202</v>
      </c>
      <c r="I55" s="232" t="s">
        <v>1493</v>
      </c>
      <c r="J55" s="232" t="s">
        <v>1494</v>
      </c>
      <c r="K55" s="223" t="s">
        <v>170</v>
      </c>
      <c r="L55" s="449" t="s">
        <v>162</v>
      </c>
      <c r="M55" s="220"/>
      <c r="N55" s="220"/>
      <c r="O55" s="222"/>
      <c r="P55" s="223" t="s">
        <v>1294</v>
      </c>
      <c r="Q55" s="219" t="s">
        <v>1275</v>
      </c>
      <c r="R55" s="225" t="s">
        <v>405</v>
      </c>
      <c r="S55" s="219" t="s">
        <v>1245</v>
      </c>
      <c r="T55" s="224" t="s">
        <v>1382</v>
      </c>
      <c r="U55" s="220"/>
      <c r="V55" s="220"/>
      <c r="W55" s="219"/>
      <c r="X55" s="219"/>
      <c r="Y55" s="222"/>
      <c r="Z55" s="219" t="s">
        <v>254</v>
      </c>
      <c r="AA55" s="219"/>
      <c r="AB55" s="219" t="s">
        <v>254</v>
      </c>
      <c r="AC55" s="219" t="s">
        <v>163</v>
      </c>
      <c r="AD55" s="223" t="s">
        <v>323</v>
      </c>
      <c r="AE55" s="260"/>
      <c r="AF55" s="260">
        <v>662300</v>
      </c>
      <c r="AG55" s="260">
        <v>735100</v>
      </c>
      <c r="AH55" s="260"/>
      <c r="AI55" s="260"/>
      <c r="AJ55" s="260"/>
    </row>
    <row r="56" spans="1:36">
      <c r="A56" s="223">
        <v>8217</v>
      </c>
      <c r="B56" s="223" t="s">
        <v>1491</v>
      </c>
      <c r="C56" s="267" t="s">
        <v>1276</v>
      </c>
      <c r="D56" s="220" t="str">
        <f>CONCATENATE(B56,A56)</f>
        <v>三河100か8217</v>
      </c>
      <c r="E56" s="224" t="s">
        <v>1496</v>
      </c>
      <c r="F56" s="223" t="s">
        <v>647</v>
      </c>
      <c r="G56" s="224" t="s">
        <v>1336</v>
      </c>
      <c r="H56" s="223" t="s">
        <v>266</v>
      </c>
      <c r="I56" s="224" t="s">
        <v>1497</v>
      </c>
      <c r="J56" s="224" t="s">
        <v>1498</v>
      </c>
      <c r="K56" s="224" t="s">
        <v>180</v>
      </c>
      <c r="L56" s="449" t="s">
        <v>162</v>
      </c>
      <c r="M56" s="220"/>
      <c r="N56" s="220"/>
      <c r="O56" s="222"/>
      <c r="P56" s="223" t="s">
        <v>1294</v>
      </c>
      <c r="Q56" s="219" t="s">
        <v>1275</v>
      </c>
      <c r="R56" s="225" t="s">
        <v>1840</v>
      </c>
      <c r="S56" s="219" t="s">
        <v>1245</v>
      </c>
      <c r="T56" s="224" t="s">
        <v>1495</v>
      </c>
      <c r="U56" s="220"/>
      <c r="V56" s="220"/>
      <c r="W56" s="219"/>
      <c r="X56" s="219"/>
      <c r="Y56" s="222"/>
      <c r="Z56" s="219" t="s">
        <v>254</v>
      </c>
      <c r="AA56" s="219"/>
      <c r="AB56" s="219" t="s">
        <v>254</v>
      </c>
      <c r="AC56" s="219" t="s">
        <v>163</v>
      </c>
      <c r="AD56" s="223" t="s">
        <v>323</v>
      </c>
      <c r="AE56" s="260"/>
      <c r="AF56" s="260">
        <v>151300</v>
      </c>
      <c r="AG56" s="260">
        <v>172200</v>
      </c>
      <c r="AH56" s="260"/>
      <c r="AI56" s="260"/>
      <c r="AJ56" s="260"/>
    </row>
    <row r="57" spans="1:36">
      <c r="A57" s="223">
        <v>8934</v>
      </c>
      <c r="B57" s="223" t="s">
        <v>1491</v>
      </c>
      <c r="C57" s="267" t="s">
        <v>1276</v>
      </c>
      <c r="D57" s="220" t="str">
        <f>CONCATENATE(B57,A57)</f>
        <v>三河100か8934</v>
      </c>
      <c r="E57" s="224" t="s">
        <v>1575</v>
      </c>
      <c r="F57" s="223" t="s">
        <v>960</v>
      </c>
      <c r="G57" s="224" t="s">
        <v>845</v>
      </c>
      <c r="H57" s="223" t="s">
        <v>961</v>
      </c>
      <c r="I57" s="224" t="s">
        <v>1576</v>
      </c>
      <c r="J57" s="224" t="s">
        <v>1577</v>
      </c>
      <c r="K57" s="224" t="s">
        <v>297</v>
      </c>
      <c r="L57" s="449" t="s">
        <v>287</v>
      </c>
      <c r="M57" s="220"/>
      <c r="N57" s="220"/>
      <c r="O57" s="222"/>
      <c r="P57" s="223" t="s">
        <v>1294</v>
      </c>
      <c r="Q57" s="219" t="s">
        <v>1275</v>
      </c>
      <c r="R57" s="225" t="s">
        <v>1840</v>
      </c>
      <c r="S57" s="219" t="s">
        <v>1251</v>
      </c>
      <c r="T57" s="224" t="s">
        <v>1296</v>
      </c>
      <c r="U57" s="220"/>
      <c r="V57" s="220"/>
      <c r="W57" s="219"/>
      <c r="X57" s="219"/>
      <c r="Y57" s="222"/>
      <c r="Z57" s="219" t="s">
        <v>1806</v>
      </c>
      <c r="AA57" s="219"/>
      <c r="AB57" s="219" t="s">
        <v>254</v>
      </c>
      <c r="AC57" s="219" t="s">
        <v>294</v>
      </c>
      <c r="AD57" s="219" t="s">
        <v>1565</v>
      </c>
      <c r="AE57" s="260">
        <v>117000</v>
      </c>
      <c r="AF57" s="260">
        <v>130000</v>
      </c>
      <c r="AG57" s="260"/>
      <c r="AH57" s="260"/>
      <c r="AI57" s="260"/>
      <c r="AJ57" s="260"/>
    </row>
    <row r="58" spans="1:36">
      <c r="A58" s="223">
        <v>8935</v>
      </c>
      <c r="B58" s="223" t="s">
        <v>1491</v>
      </c>
      <c r="C58" s="267" t="s">
        <v>1276</v>
      </c>
      <c r="D58" s="220" t="str">
        <f>CONCATENATE(B58,A58)</f>
        <v>三河100か8935</v>
      </c>
      <c r="E58" s="224" t="s">
        <v>1575</v>
      </c>
      <c r="F58" s="223" t="s">
        <v>960</v>
      </c>
      <c r="G58" s="224" t="s">
        <v>845</v>
      </c>
      <c r="H58" s="223" t="s">
        <v>964</v>
      </c>
      <c r="I58" s="224" t="s">
        <v>1576</v>
      </c>
      <c r="J58" s="224" t="s">
        <v>1577</v>
      </c>
      <c r="K58" s="224" t="s">
        <v>297</v>
      </c>
      <c r="L58" s="449" t="s">
        <v>287</v>
      </c>
      <c r="M58" s="220"/>
      <c r="N58" s="220"/>
      <c r="O58" s="222"/>
      <c r="P58" s="223" t="s">
        <v>1294</v>
      </c>
      <c r="Q58" s="219" t="s">
        <v>1275</v>
      </c>
      <c r="R58" s="225" t="s">
        <v>1840</v>
      </c>
      <c r="S58" s="219" t="s">
        <v>1251</v>
      </c>
      <c r="T58" s="224" t="s">
        <v>1296</v>
      </c>
      <c r="U58" s="220"/>
      <c r="V58" s="220"/>
      <c r="W58" s="219"/>
      <c r="X58" s="219"/>
      <c r="Y58" s="222"/>
      <c r="Z58" s="219" t="s">
        <v>1806</v>
      </c>
      <c r="AA58" s="219"/>
      <c r="AB58" s="219" t="s">
        <v>254</v>
      </c>
      <c r="AC58" s="219" t="s">
        <v>294</v>
      </c>
      <c r="AD58" s="219" t="s">
        <v>1565</v>
      </c>
      <c r="AE58" s="260">
        <v>109100</v>
      </c>
      <c r="AF58" s="260">
        <v>131500</v>
      </c>
      <c r="AG58" s="260"/>
      <c r="AH58" s="260"/>
      <c r="AI58" s="260"/>
      <c r="AJ58" s="260"/>
    </row>
    <row r="59" spans="1:36">
      <c r="A59" s="223">
        <v>9181</v>
      </c>
      <c r="B59" s="223" t="s">
        <v>1491</v>
      </c>
      <c r="C59" s="267" t="s">
        <v>1276</v>
      </c>
      <c r="D59" s="220" t="str">
        <f>CONCATENATE(B59,A59)</f>
        <v>三河100か9181</v>
      </c>
      <c r="E59" s="224" t="s">
        <v>1578</v>
      </c>
      <c r="F59" s="223" t="s">
        <v>965</v>
      </c>
      <c r="G59" s="224" t="s">
        <v>1336</v>
      </c>
      <c r="H59" s="223" t="s">
        <v>966</v>
      </c>
      <c r="I59" s="224" t="s">
        <v>1422</v>
      </c>
      <c r="J59" s="224" t="s">
        <v>1579</v>
      </c>
      <c r="K59" s="224" t="s">
        <v>176</v>
      </c>
      <c r="L59" s="449" t="s">
        <v>287</v>
      </c>
      <c r="M59" s="220"/>
      <c r="N59" s="220"/>
      <c r="O59" s="222"/>
      <c r="P59" s="223" t="s">
        <v>1294</v>
      </c>
      <c r="Q59" s="219" t="s">
        <v>1275</v>
      </c>
      <c r="R59" s="225" t="s">
        <v>1840</v>
      </c>
      <c r="S59" s="219" t="s">
        <v>1251</v>
      </c>
      <c r="T59" s="224" t="s">
        <v>1495</v>
      </c>
      <c r="U59" s="220"/>
      <c r="V59" s="220"/>
      <c r="W59" s="219"/>
      <c r="X59" s="219"/>
      <c r="Y59" s="222"/>
      <c r="Z59" s="219" t="s">
        <v>1806</v>
      </c>
      <c r="AA59" s="219"/>
      <c r="AB59" s="219" t="s">
        <v>254</v>
      </c>
      <c r="AC59" s="219" t="s">
        <v>294</v>
      </c>
      <c r="AD59" s="219" t="s">
        <v>1565</v>
      </c>
      <c r="AE59" s="260">
        <v>395500</v>
      </c>
      <c r="AF59" s="260">
        <v>407500</v>
      </c>
      <c r="AG59" s="260"/>
      <c r="AH59" s="260"/>
      <c r="AI59" s="260"/>
      <c r="AJ59" s="260"/>
    </row>
    <row r="60" spans="1:36">
      <c r="A60" s="223">
        <v>9208</v>
      </c>
      <c r="B60" s="223" t="s">
        <v>1491</v>
      </c>
      <c r="C60" s="267" t="s">
        <v>1276</v>
      </c>
      <c r="D60" s="220" t="str">
        <f>CONCATENATE(B60,A60)</f>
        <v>三河100か9208</v>
      </c>
      <c r="E60" s="224" t="s">
        <v>1270</v>
      </c>
      <c r="F60" s="223" t="s">
        <v>968</v>
      </c>
      <c r="G60" s="224" t="s">
        <v>845</v>
      </c>
      <c r="H60" s="223" t="s">
        <v>969</v>
      </c>
      <c r="I60" s="224" t="s">
        <v>1580</v>
      </c>
      <c r="J60" s="224" t="s">
        <v>1581</v>
      </c>
      <c r="K60" s="224" t="s">
        <v>297</v>
      </c>
      <c r="L60" s="449" t="s">
        <v>287</v>
      </c>
      <c r="M60" s="220"/>
      <c r="N60" s="220"/>
      <c r="O60" s="222"/>
      <c r="P60" s="223" t="s">
        <v>1294</v>
      </c>
      <c r="Q60" s="219" t="s">
        <v>1275</v>
      </c>
      <c r="R60" s="225" t="s">
        <v>1840</v>
      </c>
      <c r="S60" s="219" t="s">
        <v>1251</v>
      </c>
      <c r="T60" s="224" t="s">
        <v>1296</v>
      </c>
      <c r="U60" s="220"/>
      <c r="V60" s="220"/>
      <c r="W60" s="219"/>
      <c r="X60" s="219"/>
      <c r="Y60" s="222"/>
      <c r="Z60" s="219" t="s">
        <v>1806</v>
      </c>
      <c r="AA60" s="219"/>
      <c r="AB60" s="219" t="s">
        <v>254</v>
      </c>
      <c r="AC60" s="219" t="s">
        <v>294</v>
      </c>
      <c r="AD60" s="219" t="s">
        <v>1565</v>
      </c>
      <c r="AE60" s="260"/>
      <c r="AF60" s="260">
        <v>141800</v>
      </c>
      <c r="AG60" s="260">
        <v>158500</v>
      </c>
      <c r="AH60" s="260"/>
      <c r="AI60" s="260"/>
      <c r="AJ60" s="260"/>
    </row>
    <row r="61" spans="1:36">
      <c r="A61" s="223">
        <v>9756</v>
      </c>
      <c r="B61" s="223" t="s">
        <v>1491</v>
      </c>
      <c r="C61" s="267" t="s">
        <v>1276</v>
      </c>
      <c r="D61" s="220" t="str">
        <f>CONCATENATE(B61,A61)</f>
        <v>三河100か9756</v>
      </c>
      <c r="E61" s="224" t="s">
        <v>198</v>
      </c>
      <c r="F61" s="224" t="s">
        <v>169</v>
      </c>
      <c r="G61" s="224" t="s">
        <v>1844</v>
      </c>
      <c r="H61" s="223" t="s">
        <v>652</v>
      </c>
      <c r="I61" s="223"/>
      <c r="J61" s="223"/>
      <c r="K61" s="223" t="s">
        <v>1499</v>
      </c>
      <c r="L61" s="449" t="s">
        <v>162</v>
      </c>
      <c r="M61" s="220"/>
      <c r="N61" s="220"/>
      <c r="O61" s="222"/>
      <c r="P61" s="223" t="s">
        <v>400</v>
      </c>
      <c r="Q61" s="219" t="s">
        <v>401</v>
      </c>
      <c r="R61" s="225" t="s">
        <v>655</v>
      </c>
      <c r="S61" s="219" t="s">
        <v>1245</v>
      </c>
      <c r="T61" s="224" t="s">
        <v>1382</v>
      </c>
      <c r="U61" s="220"/>
      <c r="V61" s="220"/>
      <c r="W61" s="219"/>
      <c r="X61" s="219"/>
      <c r="Y61" s="222"/>
      <c r="Z61" s="219" t="s">
        <v>254</v>
      </c>
      <c r="AA61" s="219"/>
      <c r="AB61" s="219" t="s">
        <v>254</v>
      </c>
      <c r="AC61" s="219" t="s">
        <v>163</v>
      </c>
      <c r="AD61" s="223" t="s">
        <v>323</v>
      </c>
      <c r="AE61" s="260"/>
      <c r="AF61" s="260">
        <v>374700</v>
      </c>
      <c r="AG61" s="260">
        <v>486400</v>
      </c>
      <c r="AH61" s="260"/>
      <c r="AI61" s="260"/>
      <c r="AJ61" s="260"/>
    </row>
    <row r="62" spans="1:36">
      <c r="A62" s="219">
        <v>1380</v>
      </c>
      <c r="B62" s="219" t="s">
        <v>1500</v>
      </c>
      <c r="C62" s="267" t="s">
        <v>1276</v>
      </c>
      <c r="D62" s="220" t="str">
        <f>CONCATENATE(B62,A62)</f>
        <v>三河100き1380</v>
      </c>
      <c r="E62" s="219" t="s">
        <v>1501</v>
      </c>
      <c r="F62" s="219" t="s">
        <v>1502</v>
      </c>
      <c r="G62" s="219" t="s">
        <v>1844</v>
      </c>
      <c r="H62" s="220" t="s">
        <v>626</v>
      </c>
      <c r="I62" s="219" t="s">
        <v>1389</v>
      </c>
      <c r="J62" s="219" t="s">
        <v>1303</v>
      </c>
      <c r="K62" s="219"/>
      <c r="L62" s="451" t="s">
        <v>1841</v>
      </c>
      <c r="M62" s="219"/>
      <c r="N62" s="219"/>
      <c r="O62" s="226"/>
      <c r="P62" s="219" t="s">
        <v>1294</v>
      </c>
      <c r="Q62" s="219" t="s">
        <v>1275</v>
      </c>
      <c r="R62" s="219" t="s">
        <v>1840</v>
      </c>
      <c r="S62" s="219" t="s">
        <v>1245</v>
      </c>
      <c r="T62" s="219"/>
      <c r="U62" s="219"/>
      <c r="V62" s="219"/>
      <c r="W62" s="219"/>
      <c r="X62" s="219"/>
      <c r="Y62" s="226"/>
      <c r="Z62" s="219" t="s">
        <v>254</v>
      </c>
      <c r="AA62" s="219"/>
      <c r="AB62" s="219" t="s">
        <v>254</v>
      </c>
      <c r="AC62" s="219"/>
      <c r="AD62" s="219"/>
      <c r="AE62" s="260"/>
      <c r="AF62" s="260">
        <v>983700</v>
      </c>
      <c r="AG62" s="260">
        <v>83400</v>
      </c>
      <c r="AH62" s="260"/>
      <c r="AI62" s="260"/>
      <c r="AJ62" s="260"/>
    </row>
    <row r="63" spans="1:36" ht="22.5">
      <c r="A63" s="219">
        <v>1395</v>
      </c>
      <c r="B63" s="219" t="s">
        <v>1500</v>
      </c>
      <c r="C63" s="267" t="s">
        <v>1276</v>
      </c>
      <c r="D63" s="220" t="str">
        <f>CONCATENATE(B63,A63)</f>
        <v>三河100き1395</v>
      </c>
      <c r="E63" s="219" t="s">
        <v>1503</v>
      </c>
      <c r="F63" s="219" t="s">
        <v>1472</v>
      </c>
      <c r="G63" s="219" t="s">
        <v>1844</v>
      </c>
      <c r="H63" s="220" t="s">
        <v>632</v>
      </c>
      <c r="I63" s="221" t="s">
        <v>1504</v>
      </c>
      <c r="J63" s="221" t="s">
        <v>1505</v>
      </c>
      <c r="K63" s="219"/>
      <c r="L63" s="220" t="s">
        <v>532</v>
      </c>
      <c r="M63" s="220" t="s">
        <v>1849</v>
      </c>
      <c r="N63" s="195">
        <v>42547</v>
      </c>
      <c r="O63" s="226">
        <v>205485</v>
      </c>
      <c r="P63" s="219" t="s">
        <v>1294</v>
      </c>
      <c r="Q63" s="219" t="s">
        <v>1275</v>
      </c>
      <c r="R63" s="227">
        <v>5098</v>
      </c>
      <c r="S63" s="219" t="s">
        <v>1245</v>
      </c>
      <c r="T63" s="219"/>
      <c r="U63" s="219"/>
      <c r="V63" s="219"/>
      <c r="W63" s="219"/>
      <c r="X63" s="219"/>
      <c r="Y63" s="226"/>
      <c r="Z63" s="219" t="s">
        <v>254</v>
      </c>
      <c r="AA63" s="219"/>
      <c r="AB63" s="219" t="s">
        <v>254</v>
      </c>
      <c r="AC63" s="219"/>
      <c r="AD63" s="219"/>
      <c r="AE63" s="260"/>
      <c r="AF63" s="260">
        <v>174100</v>
      </c>
      <c r="AG63" s="260">
        <v>303800</v>
      </c>
      <c r="AH63" s="260"/>
      <c r="AI63" s="260"/>
      <c r="AJ63" s="260"/>
    </row>
    <row r="64" spans="1:36">
      <c r="A64" s="219">
        <v>1634</v>
      </c>
      <c r="B64" s="219" t="s">
        <v>1500</v>
      </c>
      <c r="C64" s="267" t="s">
        <v>1276</v>
      </c>
      <c r="D64" s="220" t="str">
        <f>CONCATENATE(B64,A64)</f>
        <v>三河100き1634</v>
      </c>
      <c r="E64" s="219" t="s">
        <v>1506</v>
      </c>
      <c r="F64" s="219" t="s">
        <v>1507</v>
      </c>
      <c r="G64" s="219" t="s">
        <v>1307</v>
      </c>
      <c r="H64" s="223" t="s">
        <v>533</v>
      </c>
      <c r="I64" s="219" t="s">
        <v>1508</v>
      </c>
      <c r="J64" s="219" t="s">
        <v>1509</v>
      </c>
      <c r="K64" s="219"/>
      <c r="L64" s="220" t="s">
        <v>532</v>
      </c>
      <c r="M64" s="220" t="s">
        <v>1849</v>
      </c>
      <c r="N64" s="195">
        <v>42730</v>
      </c>
      <c r="O64" s="226">
        <v>160440</v>
      </c>
      <c r="P64" s="219" t="s">
        <v>1294</v>
      </c>
      <c r="Q64" s="219" t="s">
        <v>1275</v>
      </c>
      <c r="R64" s="219" t="s">
        <v>1840</v>
      </c>
      <c r="S64" s="219" t="s">
        <v>1245</v>
      </c>
      <c r="T64" s="219"/>
      <c r="U64" s="219"/>
      <c r="V64" s="219"/>
      <c r="W64" s="219"/>
      <c r="X64" s="219"/>
      <c r="Y64" s="226"/>
      <c r="Z64" s="219" t="s">
        <v>254</v>
      </c>
      <c r="AA64" s="219"/>
      <c r="AB64" s="219" t="s">
        <v>254</v>
      </c>
      <c r="AC64" s="219"/>
      <c r="AD64" s="219"/>
      <c r="AE64" s="260">
        <v>674400</v>
      </c>
      <c r="AF64" s="260">
        <v>701500</v>
      </c>
      <c r="AG64" s="260"/>
      <c r="AH64" s="260"/>
      <c r="AI64" s="260"/>
      <c r="AJ64" s="260"/>
    </row>
    <row r="65" spans="1:36" ht="22.5">
      <c r="A65" s="219">
        <v>1737</v>
      </c>
      <c r="B65" s="219" t="s">
        <v>1500</v>
      </c>
      <c r="C65" s="267" t="s">
        <v>1276</v>
      </c>
      <c r="D65" s="220" t="str">
        <f>CONCATENATE(B65,A65)</f>
        <v>三河100き1737</v>
      </c>
      <c r="E65" s="219" t="s">
        <v>1458</v>
      </c>
      <c r="F65" s="219" t="s">
        <v>839</v>
      </c>
      <c r="G65" s="219" t="s">
        <v>1844</v>
      </c>
      <c r="H65" s="223" t="s">
        <v>665</v>
      </c>
      <c r="I65" s="221" t="s">
        <v>1510</v>
      </c>
      <c r="J65" s="221" t="s">
        <v>1511</v>
      </c>
      <c r="K65" s="219"/>
      <c r="L65" s="220" t="s">
        <v>532</v>
      </c>
      <c r="M65" s="220" t="s">
        <v>1849</v>
      </c>
      <c r="N65" s="195">
        <v>43672</v>
      </c>
      <c r="O65" s="226">
        <v>133380</v>
      </c>
      <c r="P65" s="219" t="s">
        <v>1294</v>
      </c>
      <c r="Q65" s="219" t="s">
        <v>1275</v>
      </c>
      <c r="R65" s="227">
        <v>5098</v>
      </c>
      <c r="S65" s="219" t="s">
        <v>1245</v>
      </c>
      <c r="T65" s="219"/>
      <c r="U65" s="219"/>
      <c r="V65" s="219"/>
      <c r="W65" s="219"/>
      <c r="X65" s="219"/>
      <c r="Y65" s="226"/>
      <c r="Z65" s="219" t="s">
        <v>254</v>
      </c>
      <c r="AA65" s="219"/>
      <c r="AB65" s="219" t="s">
        <v>254</v>
      </c>
      <c r="AC65" s="219"/>
      <c r="AD65" s="219"/>
      <c r="AE65" s="260">
        <v>371200</v>
      </c>
      <c r="AF65" s="260"/>
      <c r="AG65" s="260">
        <v>510700</v>
      </c>
      <c r="AH65" s="260"/>
      <c r="AI65" s="260"/>
      <c r="AJ65" s="260"/>
    </row>
    <row r="66" spans="1:36" ht="22.5">
      <c r="A66" s="224">
        <v>1806</v>
      </c>
      <c r="B66" s="223" t="s">
        <v>1512</v>
      </c>
      <c r="C66" s="267" t="s">
        <v>1516</v>
      </c>
      <c r="D66" s="220" t="str">
        <f>CONCATENATE(B66,A66)</f>
        <v>三河100き1806</v>
      </c>
      <c r="E66" s="224" t="s">
        <v>1513</v>
      </c>
      <c r="F66" s="224" t="s">
        <v>664</v>
      </c>
      <c r="G66" s="224" t="s">
        <v>1844</v>
      </c>
      <c r="H66" s="223" t="s">
        <v>680</v>
      </c>
      <c r="I66" s="232" t="s">
        <v>1514</v>
      </c>
      <c r="J66" s="232" t="s">
        <v>1515</v>
      </c>
      <c r="K66" s="223" t="s">
        <v>170</v>
      </c>
      <c r="L66" s="449" t="s">
        <v>162</v>
      </c>
      <c r="M66" s="220"/>
      <c r="N66" s="220"/>
      <c r="O66" s="222"/>
      <c r="P66" s="223" t="s">
        <v>1294</v>
      </c>
      <c r="Q66" s="219" t="s">
        <v>1275</v>
      </c>
      <c r="R66" s="225" t="s">
        <v>405</v>
      </c>
      <c r="S66" s="219" t="s">
        <v>1245</v>
      </c>
      <c r="T66" s="224" t="s">
        <v>1382</v>
      </c>
      <c r="U66" s="220"/>
      <c r="V66" s="220"/>
      <c r="W66" s="219"/>
      <c r="X66" s="219"/>
      <c r="Y66" s="222"/>
      <c r="Z66" s="219" t="s">
        <v>254</v>
      </c>
      <c r="AA66" s="219"/>
      <c r="AB66" s="219" t="s">
        <v>254</v>
      </c>
      <c r="AC66" s="219" t="s">
        <v>163</v>
      </c>
      <c r="AD66" s="223" t="s">
        <v>323</v>
      </c>
      <c r="AE66" s="260"/>
      <c r="AF66" s="260">
        <v>422400</v>
      </c>
      <c r="AG66" s="260">
        <v>529300</v>
      </c>
      <c r="AH66" s="260"/>
      <c r="AI66" s="260"/>
      <c r="AJ66" s="260"/>
    </row>
    <row r="67" spans="1:36">
      <c r="A67" s="223">
        <v>1807</v>
      </c>
      <c r="B67" s="223" t="s">
        <v>1512</v>
      </c>
      <c r="C67" s="267" t="s">
        <v>1518</v>
      </c>
      <c r="D67" s="220" t="str">
        <f>CONCATENATE(B67,A67)</f>
        <v>三河100き1807</v>
      </c>
      <c r="E67" s="224" t="s">
        <v>1316</v>
      </c>
      <c r="F67" s="223" t="s">
        <v>684</v>
      </c>
      <c r="G67" s="224" t="s">
        <v>1844</v>
      </c>
      <c r="H67" s="223" t="s">
        <v>685</v>
      </c>
      <c r="I67" s="224" t="s">
        <v>1517</v>
      </c>
      <c r="J67" s="224" t="s">
        <v>1303</v>
      </c>
      <c r="K67" s="224" t="s">
        <v>178</v>
      </c>
      <c r="L67" s="449" t="s">
        <v>162</v>
      </c>
      <c r="M67" s="220"/>
      <c r="N67" s="220"/>
      <c r="O67" s="222"/>
      <c r="P67" s="223" t="s">
        <v>1294</v>
      </c>
      <c r="Q67" s="219" t="s">
        <v>1275</v>
      </c>
      <c r="R67" s="225" t="s">
        <v>1840</v>
      </c>
      <c r="S67" s="219" t="s">
        <v>1245</v>
      </c>
      <c r="T67" s="224" t="s">
        <v>1382</v>
      </c>
      <c r="U67" s="220"/>
      <c r="V67" s="220"/>
      <c r="W67" s="219"/>
      <c r="X67" s="219"/>
      <c r="Y67" s="222"/>
      <c r="Z67" s="219" t="s">
        <v>254</v>
      </c>
      <c r="AA67" s="219"/>
      <c r="AB67" s="219" t="s">
        <v>254</v>
      </c>
      <c r="AC67" s="219" t="s">
        <v>163</v>
      </c>
      <c r="AD67" s="223" t="s">
        <v>1387</v>
      </c>
      <c r="AE67" s="260"/>
      <c r="AF67" s="260">
        <v>847200</v>
      </c>
      <c r="AG67" s="260">
        <v>866500</v>
      </c>
      <c r="AH67" s="260"/>
      <c r="AI67" s="260"/>
      <c r="AJ67" s="260"/>
    </row>
    <row r="68" spans="1:36" ht="22.5">
      <c r="A68" s="219">
        <v>1827</v>
      </c>
      <c r="B68" s="219" t="s">
        <v>1500</v>
      </c>
      <c r="C68" s="267" t="s">
        <v>1276</v>
      </c>
      <c r="D68" s="220" t="str">
        <f>CONCATENATE(B68,A68)</f>
        <v>三河100き1827</v>
      </c>
      <c r="E68" s="219" t="s">
        <v>1485</v>
      </c>
      <c r="F68" s="219" t="s">
        <v>689</v>
      </c>
      <c r="G68" s="219" t="s">
        <v>1304</v>
      </c>
      <c r="H68" s="223" t="s">
        <v>690</v>
      </c>
      <c r="I68" s="221" t="s">
        <v>1519</v>
      </c>
      <c r="J68" s="221" t="s">
        <v>1520</v>
      </c>
      <c r="K68" s="219"/>
      <c r="L68" s="451" t="s">
        <v>1841</v>
      </c>
      <c r="M68" s="219"/>
      <c r="N68" s="219"/>
      <c r="O68" s="226"/>
      <c r="P68" s="219" t="s">
        <v>1294</v>
      </c>
      <c r="Q68" s="219" t="s">
        <v>1275</v>
      </c>
      <c r="R68" s="227">
        <v>4005056</v>
      </c>
      <c r="S68" s="219" t="s">
        <v>1245</v>
      </c>
      <c r="T68" s="219"/>
      <c r="U68" s="219"/>
      <c r="V68" s="219"/>
      <c r="W68" s="219"/>
      <c r="X68" s="219"/>
      <c r="Y68" s="226"/>
      <c r="Z68" s="219" t="s">
        <v>254</v>
      </c>
      <c r="AA68" s="219"/>
      <c r="AB68" s="219" t="s">
        <v>254</v>
      </c>
      <c r="AC68" s="219"/>
      <c r="AD68" s="219"/>
      <c r="AE68" s="260"/>
      <c r="AF68" s="260"/>
      <c r="AG68" s="260"/>
      <c r="AH68" s="260"/>
      <c r="AI68" s="260"/>
      <c r="AJ68" s="260"/>
    </row>
    <row r="69" spans="1:36">
      <c r="A69" s="223">
        <v>247</v>
      </c>
      <c r="B69" s="223" t="s">
        <v>1512</v>
      </c>
      <c r="C69" s="267" t="s">
        <v>1276</v>
      </c>
      <c r="D69" s="220" t="str">
        <f>CONCATENATE(B69,A69)</f>
        <v>三河100き247</v>
      </c>
      <c r="E69" s="224" t="s">
        <v>1521</v>
      </c>
      <c r="F69" s="223" t="s">
        <v>600</v>
      </c>
      <c r="G69" s="224" t="s">
        <v>1336</v>
      </c>
      <c r="H69" s="223" t="s">
        <v>190</v>
      </c>
      <c r="I69" s="224" t="s">
        <v>1522</v>
      </c>
      <c r="J69" s="224" t="s">
        <v>1523</v>
      </c>
      <c r="K69" s="224" t="s">
        <v>174</v>
      </c>
      <c r="L69" s="449" t="s">
        <v>162</v>
      </c>
      <c r="M69" s="220"/>
      <c r="N69" s="220"/>
      <c r="O69" s="222"/>
      <c r="P69" s="223" t="s">
        <v>1294</v>
      </c>
      <c r="Q69" s="219" t="s">
        <v>1275</v>
      </c>
      <c r="R69" s="225" t="s">
        <v>1840</v>
      </c>
      <c r="S69" s="219" t="s">
        <v>1245</v>
      </c>
      <c r="T69" s="224" t="s">
        <v>1495</v>
      </c>
      <c r="U69" s="220"/>
      <c r="V69" s="220"/>
      <c r="W69" s="219"/>
      <c r="X69" s="219"/>
      <c r="Y69" s="222"/>
      <c r="Z69" s="219" t="s">
        <v>254</v>
      </c>
      <c r="AA69" s="219"/>
      <c r="AB69" s="219" t="s">
        <v>254</v>
      </c>
      <c r="AC69" s="219" t="s">
        <v>163</v>
      </c>
      <c r="AD69" s="223" t="s">
        <v>323</v>
      </c>
      <c r="AE69" s="260">
        <v>1001700</v>
      </c>
      <c r="AF69" s="260">
        <v>1023900</v>
      </c>
      <c r="AG69" s="260"/>
      <c r="AH69" s="260"/>
      <c r="AI69" s="260"/>
      <c r="AJ69" s="260"/>
    </row>
    <row r="70" spans="1:36">
      <c r="A70" s="223">
        <v>575</v>
      </c>
      <c r="B70" s="223" t="s">
        <v>1512</v>
      </c>
      <c r="C70" s="267" t="s">
        <v>1276</v>
      </c>
      <c r="D70" s="220" t="str">
        <f>CONCATENATE(B70,A70)</f>
        <v>三河100き575</v>
      </c>
      <c r="E70" s="224" t="s">
        <v>1524</v>
      </c>
      <c r="F70" s="223" t="s">
        <v>604</v>
      </c>
      <c r="G70" s="224" t="s">
        <v>1336</v>
      </c>
      <c r="H70" s="223" t="s">
        <v>605</v>
      </c>
      <c r="I70" s="224" t="s">
        <v>1525</v>
      </c>
      <c r="J70" s="224" t="s">
        <v>1526</v>
      </c>
      <c r="K70" s="224" t="s">
        <v>176</v>
      </c>
      <c r="L70" s="449" t="s">
        <v>162</v>
      </c>
      <c r="M70" s="220"/>
      <c r="N70" s="220"/>
      <c r="O70" s="222"/>
      <c r="P70" s="223" t="s">
        <v>1294</v>
      </c>
      <c r="Q70" s="219" t="s">
        <v>1275</v>
      </c>
      <c r="R70" s="225" t="s">
        <v>1840</v>
      </c>
      <c r="S70" s="219" t="s">
        <v>1245</v>
      </c>
      <c r="T70" s="224" t="s">
        <v>1495</v>
      </c>
      <c r="U70" s="220"/>
      <c r="V70" s="220"/>
      <c r="W70" s="219"/>
      <c r="X70" s="219"/>
      <c r="Y70" s="222"/>
      <c r="Z70" s="219" t="s">
        <v>254</v>
      </c>
      <c r="AA70" s="219"/>
      <c r="AB70" s="219" t="s">
        <v>254</v>
      </c>
      <c r="AC70" s="219" t="s">
        <v>163</v>
      </c>
      <c r="AD70" s="223" t="s">
        <v>323</v>
      </c>
      <c r="AE70" s="260"/>
      <c r="AF70" s="260">
        <v>522500</v>
      </c>
      <c r="AG70" s="260">
        <v>540100</v>
      </c>
      <c r="AH70" s="260"/>
      <c r="AI70" s="260"/>
      <c r="AJ70" s="260"/>
    </row>
    <row r="71" spans="1:36">
      <c r="A71" s="223">
        <v>576</v>
      </c>
      <c r="B71" s="223" t="s">
        <v>1512</v>
      </c>
      <c r="C71" s="267" t="s">
        <v>1276</v>
      </c>
      <c r="D71" s="220" t="str">
        <f>CONCATENATE(B71,A71)</f>
        <v>三河100き576</v>
      </c>
      <c r="E71" s="224" t="s">
        <v>1524</v>
      </c>
      <c r="F71" s="223" t="s">
        <v>608</v>
      </c>
      <c r="G71" s="224" t="s">
        <v>845</v>
      </c>
      <c r="H71" s="223" t="s">
        <v>609</v>
      </c>
      <c r="I71" s="224" t="s">
        <v>1422</v>
      </c>
      <c r="J71" s="224" t="s">
        <v>1419</v>
      </c>
      <c r="K71" s="224" t="s">
        <v>176</v>
      </c>
      <c r="L71" s="449" t="s">
        <v>162</v>
      </c>
      <c r="M71" s="220"/>
      <c r="N71" s="220"/>
      <c r="O71" s="222"/>
      <c r="P71" s="223" t="s">
        <v>1294</v>
      </c>
      <c r="Q71" s="219" t="s">
        <v>1275</v>
      </c>
      <c r="R71" s="225" t="s">
        <v>1840</v>
      </c>
      <c r="S71" s="219" t="s">
        <v>1245</v>
      </c>
      <c r="T71" s="224" t="s">
        <v>1296</v>
      </c>
      <c r="U71" s="220"/>
      <c r="V71" s="220"/>
      <c r="W71" s="219"/>
      <c r="X71" s="219"/>
      <c r="Y71" s="222"/>
      <c r="Z71" s="219" t="s">
        <v>254</v>
      </c>
      <c r="AA71" s="219"/>
      <c r="AB71" s="219" t="s">
        <v>254</v>
      </c>
      <c r="AC71" s="219" t="s">
        <v>163</v>
      </c>
      <c r="AD71" s="223" t="s">
        <v>323</v>
      </c>
      <c r="AE71" s="260"/>
      <c r="AF71" s="260">
        <v>352000</v>
      </c>
      <c r="AG71" s="260">
        <v>381600</v>
      </c>
      <c r="AH71" s="260"/>
      <c r="AI71" s="260"/>
      <c r="AJ71" s="260"/>
    </row>
    <row r="72" spans="1:36">
      <c r="A72" s="223">
        <v>579</v>
      </c>
      <c r="B72" s="223" t="s">
        <v>1512</v>
      </c>
      <c r="C72" s="267" t="s">
        <v>1276</v>
      </c>
      <c r="D72" s="220" t="str">
        <f>CONCATENATE(B72,A72)</f>
        <v>三河100き579</v>
      </c>
      <c r="E72" s="224" t="s">
        <v>1524</v>
      </c>
      <c r="F72" s="223" t="s">
        <v>604</v>
      </c>
      <c r="G72" s="224" t="s">
        <v>1336</v>
      </c>
      <c r="H72" s="223" t="s">
        <v>612</v>
      </c>
      <c r="I72" s="224" t="s">
        <v>1525</v>
      </c>
      <c r="J72" s="224" t="s">
        <v>1526</v>
      </c>
      <c r="K72" s="224" t="s">
        <v>176</v>
      </c>
      <c r="L72" s="449" t="s">
        <v>162</v>
      </c>
      <c r="M72" s="220"/>
      <c r="N72" s="220"/>
      <c r="O72" s="222"/>
      <c r="P72" s="223" t="s">
        <v>1294</v>
      </c>
      <c r="Q72" s="219" t="s">
        <v>1275</v>
      </c>
      <c r="R72" s="225" t="s">
        <v>1840</v>
      </c>
      <c r="S72" s="219" t="s">
        <v>1245</v>
      </c>
      <c r="T72" s="224" t="s">
        <v>1495</v>
      </c>
      <c r="U72" s="220"/>
      <c r="V72" s="220"/>
      <c r="W72" s="219"/>
      <c r="X72" s="219"/>
      <c r="Y72" s="222"/>
      <c r="Z72" s="219" t="s">
        <v>254</v>
      </c>
      <c r="AA72" s="219"/>
      <c r="AB72" s="219" t="s">
        <v>254</v>
      </c>
      <c r="AC72" s="219" t="s">
        <v>163</v>
      </c>
      <c r="AD72" s="223" t="s">
        <v>323</v>
      </c>
      <c r="AE72" s="260"/>
      <c r="AF72" s="260">
        <v>360500</v>
      </c>
      <c r="AG72" s="260">
        <v>364200</v>
      </c>
      <c r="AH72" s="260"/>
      <c r="AI72" s="260"/>
      <c r="AJ72" s="260"/>
    </row>
    <row r="73" spans="1:36">
      <c r="A73" s="223">
        <v>581</v>
      </c>
      <c r="B73" s="223" t="s">
        <v>1512</v>
      </c>
      <c r="C73" s="267" t="s">
        <v>1276</v>
      </c>
      <c r="D73" s="220" t="str">
        <f>CONCATENATE(B73,A73)</f>
        <v>三河100き581</v>
      </c>
      <c r="E73" s="224" t="s">
        <v>1521</v>
      </c>
      <c r="F73" s="223" t="s">
        <v>604</v>
      </c>
      <c r="G73" s="224" t="s">
        <v>1336</v>
      </c>
      <c r="H73" s="223" t="s">
        <v>613</v>
      </c>
      <c r="I73" s="224" t="s">
        <v>1527</v>
      </c>
      <c r="J73" s="224" t="s">
        <v>1414</v>
      </c>
      <c r="K73" s="277" t="s">
        <v>177</v>
      </c>
      <c r="L73" s="449" t="s">
        <v>162</v>
      </c>
      <c r="M73" s="220"/>
      <c r="N73" s="220"/>
      <c r="O73" s="222"/>
      <c r="P73" s="223" t="s">
        <v>1294</v>
      </c>
      <c r="Q73" s="219" t="s">
        <v>1275</v>
      </c>
      <c r="R73" s="225" t="s">
        <v>1840</v>
      </c>
      <c r="S73" s="219" t="s">
        <v>1245</v>
      </c>
      <c r="T73" s="224" t="s">
        <v>1495</v>
      </c>
      <c r="U73" s="220"/>
      <c r="V73" s="220"/>
      <c r="W73" s="219"/>
      <c r="X73" s="219"/>
      <c r="Y73" s="222"/>
      <c r="Z73" s="219" t="s">
        <v>254</v>
      </c>
      <c r="AA73" s="219"/>
      <c r="AB73" s="219" t="s">
        <v>254</v>
      </c>
      <c r="AC73" s="219" t="s">
        <v>163</v>
      </c>
      <c r="AD73" s="223" t="s">
        <v>323</v>
      </c>
      <c r="AE73" s="260">
        <v>267100</v>
      </c>
      <c r="AF73" s="260">
        <v>315800</v>
      </c>
      <c r="AG73" s="260"/>
      <c r="AH73" s="260"/>
      <c r="AI73" s="260"/>
      <c r="AJ73" s="260"/>
    </row>
    <row r="74" spans="1:36">
      <c r="A74" s="220">
        <v>869</v>
      </c>
      <c r="B74" s="220" t="s">
        <v>1500</v>
      </c>
      <c r="C74" s="267" t="s">
        <v>1276</v>
      </c>
      <c r="D74" s="220" t="str">
        <f>CONCATENATE(B74,A74)</f>
        <v>三河100き869</v>
      </c>
      <c r="E74" s="219" t="s">
        <v>362</v>
      </c>
      <c r="F74" s="220" t="s">
        <v>616</v>
      </c>
      <c r="G74" s="220" t="s">
        <v>361</v>
      </c>
      <c r="H74" s="220" t="s">
        <v>617</v>
      </c>
      <c r="I74" s="220"/>
      <c r="J74" s="220"/>
      <c r="K74" s="220" t="s">
        <v>363</v>
      </c>
      <c r="L74" s="220" t="s">
        <v>532</v>
      </c>
      <c r="M74" s="220" t="s">
        <v>1845</v>
      </c>
      <c r="N74" s="195">
        <v>41981</v>
      </c>
      <c r="O74" s="222">
        <v>142590</v>
      </c>
      <c r="P74" s="223" t="s">
        <v>400</v>
      </c>
      <c r="Q74" s="219" t="s">
        <v>401</v>
      </c>
      <c r="R74" s="225"/>
      <c r="S74" s="219" t="s">
        <v>1245</v>
      </c>
      <c r="T74" s="219" t="s">
        <v>1495</v>
      </c>
      <c r="U74" s="220"/>
      <c r="V74" s="220"/>
      <c r="W74" s="219"/>
      <c r="X74" s="219"/>
      <c r="Y74" s="222"/>
      <c r="Z74" s="219" t="s">
        <v>254</v>
      </c>
      <c r="AA74" s="219"/>
      <c r="AB74" s="219" t="s">
        <v>254</v>
      </c>
      <c r="AC74" s="219" t="s">
        <v>163</v>
      </c>
      <c r="AD74" s="223" t="s">
        <v>323</v>
      </c>
      <c r="AE74" s="260"/>
      <c r="AF74" s="260">
        <v>274300</v>
      </c>
      <c r="AG74" s="260">
        <v>387500</v>
      </c>
      <c r="AH74" s="260"/>
      <c r="AI74" s="260"/>
      <c r="AJ74" s="260"/>
    </row>
    <row r="75" spans="1:36">
      <c r="A75" s="219">
        <v>3917</v>
      </c>
      <c r="B75" s="219" t="s">
        <v>1559</v>
      </c>
      <c r="C75" s="267" t="s">
        <v>1276</v>
      </c>
      <c r="D75" s="220" t="str">
        <f>CONCATENATE(B75,A75)</f>
        <v>三河100は3917</v>
      </c>
      <c r="E75" s="219" t="s">
        <v>1548</v>
      </c>
      <c r="F75" s="219" t="s">
        <v>1545</v>
      </c>
      <c r="G75" s="219" t="s">
        <v>1304</v>
      </c>
      <c r="H75" s="220" t="s">
        <v>1008</v>
      </c>
      <c r="I75" s="219" t="s">
        <v>1418</v>
      </c>
      <c r="J75" s="219" t="s">
        <v>1523</v>
      </c>
      <c r="K75" s="219"/>
      <c r="L75" s="219" t="s">
        <v>1543</v>
      </c>
      <c r="M75" s="219" t="s">
        <v>1854</v>
      </c>
      <c r="N75" s="196">
        <v>43401</v>
      </c>
      <c r="O75" s="226">
        <v>207375</v>
      </c>
      <c r="P75" s="219" t="s">
        <v>1294</v>
      </c>
      <c r="Q75" s="219" t="s">
        <v>1275</v>
      </c>
      <c r="R75" s="219" t="s">
        <v>1560</v>
      </c>
      <c r="S75" s="219" t="s">
        <v>1252</v>
      </c>
      <c r="T75" s="219"/>
      <c r="U75" s="219"/>
      <c r="V75" s="219"/>
      <c r="W75" s="219"/>
      <c r="X75" s="219"/>
      <c r="Y75" s="226"/>
      <c r="Z75" s="219" t="s">
        <v>1806</v>
      </c>
      <c r="AA75" s="219"/>
      <c r="AB75" s="219" t="s">
        <v>254</v>
      </c>
      <c r="AC75" s="219"/>
      <c r="AD75" s="219"/>
      <c r="AE75" s="260"/>
      <c r="AF75" s="260"/>
      <c r="AG75" s="260">
        <v>47900</v>
      </c>
      <c r="AH75" s="260"/>
      <c r="AI75" s="260"/>
      <c r="AJ75" s="260"/>
    </row>
    <row r="76" spans="1:36">
      <c r="A76" s="219">
        <v>3922</v>
      </c>
      <c r="B76" s="219" t="s">
        <v>1559</v>
      </c>
      <c r="C76" s="267" t="s">
        <v>1276</v>
      </c>
      <c r="D76" s="220" t="str">
        <f>CONCATENATE(B76,A76)</f>
        <v>三河100は3922</v>
      </c>
      <c r="E76" s="219" t="s">
        <v>1552</v>
      </c>
      <c r="F76" s="219" t="s">
        <v>1545</v>
      </c>
      <c r="G76" s="219" t="s">
        <v>1304</v>
      </c>
      <c r="H76" s="220" t="s">
        <v>1027</v>
      </c>
      <c r="I76" s="219" t="s">
        <v>1522</v>
      </c>
      <c r="J76" s="219" t="s">
        <v>1523</v>
      </c>
      <c r="K76" s="219"/>
      <c r="L76" s="219" t="s">
        <v>1543</v>
      </c>
      <c r="M76" s="219" t="s">
        <v>1854</v>
      </c>
      <c r="N76" s="196">
        <v>43430</v>
      </c>
      <c r="O76" s="226">
        <v>207375</v>
      </c>
      <c r="P76" s="219" t="s">
        <v>1294</v>
      </c>
      <c r="Q76" s="219" t="s">
        <v>1275</v>
      </c>
      <c r="R76" s="219" t="s">
        <v>1561</v>
      </c>
      <c r="S76" s="219" t="s">
        <v>1252</v>
      </c>
      <c r="T76" s="219"/>
      <c r="U76" s="219"/>
      <c r="V76" s="219"/>
      <c r="W76" s="219"/>
      <c r="X76" s="219"/>
      <c r="Y76" s="226"/>
      <c r="Z76" s="219" t="s">
        <v>1806</v>
      </c>
      <c r="AA76" s="219"/>
      <c r="AB76" s="219" t="s">
        <v>254</v>
      </c>
      <c r="AC76" s="219"/>
      <c r="AD76" s="219"/>
      <c r="AE76" s="260"/>
      <c r="AF76" s="260"/>
      <c r="AG76" s="260"/>
      <c r="AH76" s="260"/>
      <c r="AI76" s="260"/>
      <c r="AJ76" s="260"/>
    </row>
    <row r="77" spans="1:36">
      <c r="A77" s="220">
        <v>2479</v>
      </c>
      <c r="B77" s="220" t="s">
        <v>1528</v>
      </c>
      <c r="C77" s="267" t="s">
        <v>1276</v>
      </c>
      <c r="D77" s="220" t="str">
        <f>CONCATENATE(B77,A77)</f>
        <v>三河11え2479</v>
      </c>
      <c r="E77" s="219" t="s">
        <v>1529</v>
      </c>
      <c r="F77" s="220" t="s">
        <v>636</v>
      </c>
      <c r="G77" s="220" t="s">
        <v>1860</v>
      </c>
      <c r="H77" s="220" t="s">
        <v>330</v>
      </c>
      <c r="I77" s="220" t="s">
        <v>1530</v>
      </c>
      <c r="J77" s="220" t="s">
        <v>1531</v>
      </c>
      <c r="K77" s="220" t="s">
        <v>351</v>
      </c>
      <c r="L77" s="449" t="s">
        <v>162</v>
      </c>
      <c r="M77" s="220"/>
      <c r="N77" s="220"/>
      <c r="O77" s="222"/>
      <c r="P77" s="223" t="s">
        <v>1294</v>
      </c>
      <c r="Q77" s="219" t="s">
        <v>1840</v>
      </c>
      <c r="R77" s="225" t="s">
        <v>640</v>
      </c>
      <c r="S77" s="219" t="s">
        <v>1245</v>
      </c>
      <c r="T77" s="224" t="s">
        <v>1840</v>
      </c>
      <c r="U77" s="220"/>
      <c r="V77" s="220"/>
      <c r="W77" s="219"/>
      <c r="X77" s="219"/>
      <c r="Y77" s="222"/>
      <c r="Z77" s="219" t="s">
        <v>254</v>
      </c>
      <c r="AA77" s="219"/>
      <c r="AB77" s="219" t="s">
        <v>254</v>
      </c>
      <c r="AC77" s="219" t="s">
        <v>163</v>
      </c>
      <c r="AD77" s="223" t="s">
        <v>323</v>
      </c>
      <c r="AE77" s="260"/>
      <c r="AF77" s="260"/>
      <c r="AG77" s="260"/>
      <c r="AH77" s="260"/>
      <c r="AI77" s="260"/>
      <c r="AJ77" s="260"/>
    </row>
    <row r="78" spans="1:36">
      <c r="A78" s="220">
        <v>1155</v>
      </c>
      <c r="B78" s="220" t="s">
        <v>1236</v>
      </c>
      <c r="C78" s="267" t="s">
        <v>1833</v>
      </c>
      <c r="D78" s="220" t="str">
        <f>CONCATENATE(B78,A78)</f>
        <v>三河300る1155</v>
      </c>
      <c r="E78" s="220" t="s">
        <v>1363</v>
      </c>
      <c r="F78" s="220" t="s">
        <v>1190</v>
      </c>
      <c r="G78" s="220" t="s">
        <v>1145</v>
      </c>
      <c r="H78" s="220" t="s">
        <v>1191</v>
      </c>
      <c r="I78" s="219"/>
      <c r="J78" s="219"/>
      <c r="K78" s="220" t="s">
        <v>1134</v>
      </c>
      <c r="L78" s="220" t="s">
        <v>1193</v>
      </c>
      <c r="M78" s="220" t="s">
        <v>1861</v>
      </c>
      <c r="N78" s="219"/>
      <c r="O78" s="234"/>
      <c r="P78" s="220" t="s">
        <v>400</v>
      </c>
      <c r="Q78" s="219"/>
      <c r="R78" s="219"/>
      <c r="S78" s="219" t="s">
        <v>1253</v>
      </c>
      <c r="T78" s="220"/>
      <c r="U78" s="219"/>
      <c r="V78" s="219"/>
      <c r="W78" s="219"/>
      <c r="X78" s="219"/>
      <c r="Y78" s="235" t="s">
        <v>1192</v>
      </c>
      <c r="Z78" s="219"/>
      <c r="AA78" s="219" t="s">
        <v>1807</v>
      </c>
      <c r="AB78" s="219" t="s">
        <v>254</v>
      </c>
      <c r="AC78" s="219"/>
      <c r="AD78" s="219"/>
      <c r="AE78" s="260"/>
      <c r="AF78" s="260"/>
      <c r="AG78" s="260"/>
      <c r="AH78" s="260"/>
      <c r="AI78" s="260"/>
      <c r="AJ78" s="260"/>
    </row>
    <row r="79" spans="1:36">
      <c r="A79" s="220">
        <v>4282</v>
      </c>
      <c r="B79" s="220" t="s">
        <v>1238</v>
      </c>
      <c r="C79" s="267" t="s">
        <v>1833</v>
      </c>
      <c r="D79" s="220" t="str">
        <f>CONCATENATE(B79,A79)</f>
        <v>三河301め4282</v>
      </c>
      <c r="E79" s="220" t="s">
        <v>1197</v>
      </c>
      <c r="F79" s="220" t="s">
        <v>1198</v>
      </c>
      <c r="G79" s="220" t="s">
        <v>1199</v>
      </c>
      <c r="H79" s="220" t="s">
        <v>1200</v>
      </c>
      <c r="I79" s="219"/>
      <c r="J79" s="219"/>
      <c r="K79" s="220" t="s">
        <v>1134</v>
      </c>
      <c r="L79" s="220" t="s">
        <v>1161</v>
      </c>
      <c r="M79" s="220" t="s">
        <v>1202</v>
      </c>
      <c r="N79" s="219"/>
      <c r="O79" s="234"/>
      <c r="P79" s="220" t="s">
        <v>400</v>
      </c>
      <c r="Q79" s="219"/>
      <c r="R79" s="219"/>
      <c r="S79" s="219" t="s">
        <v>1253</v>
      </c>
      <c r="T79" s="220"/>
      <c r="U79" s="219"/>
      <c r="V79" s="219"/>
      <c r="W79" s="219"/>
      <c r="X79" s="219"/>
      <c r="Y79" s="235" t="s">
        <v>1201</v>
      </c>
      <c r="Z79" s="219"/>
      <c r="AA79" s="219" t="s">
        <v>1807</v>
      </c>
      <c r="AB79" s="219" t="s">
        <v>254</v>
      </c>
      <c r="AC79" s="219"/>
      <c r="AD79" s="219"/>
      <c r="AE79" s="260"/>
      <c r="AF79" s="260"/>
      <c r="AG79" s="260"/>
      <c r="AH79" s="260"/>
      <c r="AI79" s="260"/>
      <c r="AJ79" s="260"/>
    </row>
    <row r="80" spans="1:36" ht="22.5">
      <c r="A80" s="219">
        <v>1922</v>
      </c>
      <c r="B80" s="220" t="s">
        <v>1220</v>
      </c>
      <c r="C80" s="267" t="s">
        <v>1276</v>
      </c>
      <c r="D80" s="220" t="str">
        <f>CONCATENATE(B80,A80)</f>
        <v>三河301も1922</v>
      </c>
      <c r="E80" s="220" t="s">
        <v>1301</v>
      </c>
      <c r="F80" s="220" t="s">
        <v>1126</v>
      </c>
      <c r="G80" s="220" t="s">
        <v>1398</v>
      </c>
      <c r="H80" s="96" t="s">
        <v>1737</v>
      </c>
      <c r="I80" s="219"/>
      <c r="J80" s="219"/>
      <c r="K80" s="220" t="s">
        <v>1862</v>
      </c>
      <c r="L80" s="220" t="s">
        <v>1121</v>
      </c>
      <c r="M80" s="220" t="s">
        <v>1121</v>
      </c>
      <c r="N80" s="219"/>
      <c r="O80" s="234"/>
      <c r="P80" s="220" t="s">
        <v>400</v>
      </c>
      <c r="Q80" s="219"/>
      <c r="R80" s="219"/>
      <c r="S80" s="219" t="s">
        <v>1254</v>
      </c>
      <c r="T80" s="219"/>
      <c r="U80" s="219"/>
      <c r="V80" s="219"/>
      <c r="W80" s="219"/>
      <c r="X80" s="219"/>
      <c r="Y80" s="453" t="s">
        <v>1863</v>
      </c>
      <c r="Z80" s="219"/>
      <c r="AA80" s="219" t="s">
        <v>1807</v>
      </c>
      <c r="AB80" s="219" t="s">
        <v>254</v>
      </c>
      <c r="AC80" s="219"/>
      <c r="AD80" s="219"/>
      <c r="AE80" s="260"/>
      <c r="AF80" s="260"/>
      <c r="AG80" s="260"/>
      <c r="AH80" s="260"/>
      <c r="AI80" s="260"/>
      <c r="AJ80" s="260"/>
    </row>
    <row r="81" spans="1:36" ht="22.5">
      <c r="A81" s="220">
        <v>4225</v>
      </c>
      <c r="B81" s="220" t="s">
        <v>1233</v>
      </c>
      <c r="C81" s="267" t="s">
        <v>1833</v>
      </c>
      <c r="D81" s="220" t="str">
        <f>CONCATENATE(B81,A81)</f>
        <v>三河301や4225</v>
      </c>
      <c r="E81" s="220" t="s">
        <v>1297</v>
      </c>
      <c r="F81" s="220" t="s">
        <v>1175</v>
      </c>
      <c r="G81" s="220" t="s">
        <v>1398</v>
      </c>
      <c r="H81" s="220" t="s">
        <v>1176</v>
      </c>
      <c r="I81" s="219"/>
      <c r="J81" s="219"/>
      <c r="K81" s="220" t="s">
        <v>1862</v>
      </c>
      <c r="L81" s="220" t="s">
        <v>1161</v>
      </c>
      <c r="M81" s="220" t="s">
        <v>1161</v>
      </c>
      <c r="N81" s="219"/>
      <c r="O81" s="234"/>
      <c r="P81" s="220" t="s">
        <v>400</v>
      </c>
      <c r="Q81" s="219"/>
      <c r="R81" s="219"/>
      <c r="S81" s="219" t="s">
        <v>1253</v>
      </c>
      <c r="T81" s="220"/>
      <c r="U81" s="219"/>
      <c r="V81" s="219"/>
      <c r="W81" s="219"/>
      <c r="X81" s="219"/>
      <c r="Y81" s="453" t="s">
        <v>1864</v>
      </c>
      <c r="Z81" s="219"/>
      <c r="AA81" s="219" t="s">
        <v>1807</v>
      </c>
      <c r="AB81" s="219" t="s">
        <v>254</v>
      </c>
      <c r="AC81" s="219"/>
      <c r="AD81" s="219"/>
      <c r="AE81" s="260"/>
      <c r="AF81" s="260"/>
      <c r="AG81" s="260"/>
      <c r="AH81" s="260"/>
      <c r="AI81" s="260"/>
      <c r="AJ81" s="260"/>
    </row>
    <row r="82" spans="1:36">
      <c r="A82" s="220">
        <v>6511</v>
      </c>
      <c r="B82" s="220" t="s">
        <v>1233</v>
      </c>
      <c r="C82" s="267" t="s">
        <v>1276</v>
      </c>
      <c r="D82" s="220" t="str">
        <f>CONCATENATE(B82,A82)</f>
        <v>三河301や6511</v>
      </c>
      <c r="E82" s="220" t="s">
        <v>1171</v>
      </c>
      <c r="F82" s="220" t="s">
        <v>1172</v>
      </c>
      <c r="G82" s="220" t="s">
        <v>1401</v>
      </c>
      <c r="H82" s="220" t="s">
        <v>1173</v>
      </c>
      <c r="I82" s="219"/>
      <c r="J82" s="219"/>
      <c r="K82" s="220" t="s">
        <v>1862</v>
      </c>
      <c r="L82" s="220" t="s">
        <v>1161</v>
      </c>
      <c r="M82" s="220" t="s">
        <v>1865</v>
      </c>
      <c r="N82" s="219"/>
      <c r="O82" s="234"/>
      <c r="P82" s="220" t="s">
        <v>400</v>
      </c>
      <c r="Q82" s="219"/>
      <c r="R82" s="219"/>
      <c r="S82" s="219" t="s">
        <v>1253</v>
      </c>
      <c r="T82" s="220"/>
      <c r="U82" s="219"/>
      <c r="V82" s="219"/>
      <c r="W82" s="219"/>
      <c r="X82" s="219"/>
      <c r="Y82" s="235" t="s">
        <v>1174</v>
      </c>
      <c r="Z82" s="219"/>
      <c r="AA82" s="219" t="s">
        <v>1807</v>
      </c>
      <c r="AB82" s="219" t="s">
        <v>254</v>
      </c>
      <c r="AC82" s="219"/>
      <c r="AD82" s="219"/>
      <c r="AE82" s="260"/>
      <c r="AF82" s="260"/>
      <c r="AG82" s="260"/>
      <c r="AH82" s="260"/>
      <c r="AI82" s="260"/>
      <c r="AJ82" s="260"/>
    </row>
    <row r="83" spans="1:36">
      <c r="A83" s="220">
        <v>9157</v>
      </c>
      <c r="B83" s="220" t="s">
        <v>1233</v>
      </c>
      <c r="C83" s="267" t="s">
        <v>1276</v>
      </c>
      <c r="D83" s="220" t="str">
        <f>CONCATENATE(B83,A83)</f>
        <v>三河301や9157</v>
      </c>
      <c r="E83" s="220" t="s">
        <v>1167</v>
      </c>
      <c r="F83" s="220" t="s">
        <v>1168</v>
      </c>
      <c r="G83" s="220" t="s">
        <v>1398</v>
      </c>
      <c r="H83" s="220" t="s">
        <v>1169</v>
      </c>
      <c r="I83" s="219"/>
      <c r="J83" s="219"/>
      <c r="K83" s="220" t="s">
        <v>1134</v>
      </c>
      <c r="L83" s="220" t="s">
        <v>1161</v>
      </c>
      <c r="M83" s="220" t="s">
        <v>1865</v>
      </c>
      <c r="N83" s="219"/>
      <c r="O83" s="234"/>
      <c r="P83" s="220" t="s">
        <v>400</v>
      </c>
      <c r="Q83" s="219"/>
      <c r="R83" s="219"/>
      <c r="S83" s="219" t="s">
        <v>1253</v>
      </c>
      <c r="T83" s="220"/>
      <c r="U83" s="219"/>
      <c r="V83" s="219"/>
      <c r="W83" s="219"/>
      <c r="X83" s="219"/>
      <c r="Y83" s="235" t="s">
        <v>1170</v>
      </c>
      <c r="Z83" s="219"/>
      <c r="AA83" s="219" t="s">
        <v>1807</v>
      </c>
      <c r="AB83" s="219" t="s">
        <v>254</v>
      </c>
      <c r="AC83" s="219"/>
      <c r="AD83" s="219"/>
      <c r="AE83" s="260"/>
      <c r="AF83" s="260"/>
      <c r="AG83" s="260"/>
      <c r="AH83" s="260"/>
      <c r="AI83" s="260"/>
      <c r="AJ83" s="260"/>
    </row>
    <row r="84" spans="1:36">
      <c r="A84" s="219">
        <v>2395</v>
      </c>
      <c r="B84" s="220" t="s">
        <v>1225</v>
      </c>
      <c r="C84" s="267" t="s">
        <v>1276</v>
      </c>
      <c r="D84" s="220" t="str">
        <f>CONCATENATE(B84,A84)</f>
        <v>三河301ゆ2395</v>
      </c>
      <c r="E84" s="220" t="s">
        <v>1138</v>
      </c>
      <c r="F84" s="220" t="s">
        <v>1139</v>
      </c>
      <c r="G84" s="220" t="s">
        <v>1398</v>
      </c>
      <c r="H84" s="75" t="s">
        <v>1763</v>
      </c>
      <c r="I84" s="219"/>
      <c r="J84" s="219"/>
      <c r="K84" s="220" t="s">
        <v>1134</v>
      </c>
      <c r="L84" s="220" t="s">
        <v>1121</v>
      </c>
      <c r="M84" s="220" t="s">
        <v>1865</v>
      </c>
      <c r="N84" s="219"/>
      <c r="O84" s="234"/>
      <c r="P84" s="220" t="s">
        <v>400</v>
      </c>
      <c r="Q84" s="219"/>
      <c r="R84" s="219"/>
      <c r="S84" s="219" t="s">
        <v>1254</v>
      </c>
      <c r="T84" s="219"/>
      <c r="U84" s="219"/>
      <c r="V84" s="219"/>
      <c r="W84" s="219"/>
      <c r="X84" s="219"/>
      <c r="Y84" s="235" t="s">
        <v>1140</v>
      </c>
      <c r="Z84" s="219"/>
      <c r="AA84" s="219" t="s">
        <v>1807</v>
      </c>
      <c r="AB84" s="219" t="s">
        <v>254</v>
      </c>
      <c r="AC84" s="219"/>
      <c r="AD84" s="219"/>
      <c r="AE84" s="260"/>
      <c r="AF84" s="260"/>
      <c r="AG84" s="260"/>
      <c r="AH84" s="260"/>
      <c r="AI84" s="260"/>
      <c r="AJ84" s="260"/>
    </row>
    <row r="85" spans="1:36" ht="22.5">
      <c r="A85" s="219">
        <v>2474</v>
      </c>
      <c r="B85" s="220" t="s">
        <v>1225</v>
      </c>
      <c r="C85" s="267" t="s">
        <v>1276</v>
      </c>
      <c r="D85" s="220" t="str">
        <f>CONCATENATE(B85,A85)</f>
        <v>三河301ゆ2474</v>
      </c>
      <c r="E85" s="220" t="s">
        <v>1316</v>
      </c>
      <c r="F85" s="220" t="s">
        <v>1151</v>
      </c>
      <c r="G85" s="220" t="s">
        <v>1398</v>
      </c>
      <c r="H85" s="75" t="s">
        <v>1786</v>
      </c>
      <c r="I85" s="219"/>
      <c r="J85" s="219"/>
      <c r="K85" s="220" t="s">
        <v>1862</v>
      </c>
      <c r="L85" s="220" t="s">
        <v>1121</v>
      </c>
      <c r="M85" s="220" t="s">
        <v>1121</v>
      </c>
      <c r="N85" s="219"/>
      <c r="O85" s="234"/>
      <c r="P85" s="220" t="s">
        <v>400</v>
      </c>
      <c r="Q85" s="219"/>
      <c r="R85" s="219"/>
      <c r="S85" s="219" t="s">
        <v>1254</v>
      </c>
      <c r="T85" s="219"/>
      <c r="U85" s="219"/>
      <c r="V85" s="219"/>
      <c r="W85" s="219"/>
      <c r="X85" s="219"/>
      <c r="Y85" s="453" t="s">
        <v>1866</v>
      </c>
      <c r="Z85" s="219"/>
      <c r="AA85" s="219" t="s">
        <v>1807</v>
      </c>
      <c r="AB85" s="219" t="s">
        <v>254</v>
      </c>
      <c r="AC85" s="219"/>
      <c r="AD85" s="219"/>
      <c r="AE85" s="260"/>
      <c r="AF85" s="260"/>
      <c r="AG85" s="260"/>
      <c r="AH85" s="260"/>
      <c r="AI85" s="260"/>
      <c r="AJ85" s="260"/>
    </row>
    <row r="86" spans="1:36" ht="22.5">
      <c r="A86" s="219">
        <v>2</v>
      </c>
      <c r="B86" s="220" t="s">
        <v>1218</v>
      </c>
      <c r="C86" s="267" t="s">
        <v>1276</v>
      </c>
      <c r="D86" s="220" t="str">
        <f>CONCATENATE(B86,A86)</f>
        <v>三河305ら2</v>
      </c>
      <c r="E86" s="220" t="s">
        <v>1331</v>
      </c>
      <c r="F86" s="220" t="s">
        <v>1120</v>
      </c>
      <c r="G86" s="220" t="s">
        <v>1398</v>
      </c>
      <c r="H86" s="96" t="s">
        <v>1727</v>
      </c>
      <c r="I86" s="219"/>
      <c r="J86" s="219"/>
      <c r="K86" s="220" t="s">
        <v>1862</v>
      </c>
      <c r="L86" s="220" t="s">
        <v>1121</v>
      </c>
      <c r="M86" s="220" t="s">
        <v>1121</v>
      </c>
      <c r="N86" s="219"/>
      <c r="O86" s="234"/>
      <c r="P86" s="220" t="s">
        <v>400</v>
      </c>
      <c r="Q86" s="219"/>
      <c r="R86" s="219"/>
      <c r="S86" s="219" t="s">
        <v>1254</v>
      </c>
      <c r="T86" s="219"/>
      <c r="U86" s="219"/>
      <c r="V86" s="219"/>
      <c r="W86" s="219"/>
      <c r="X86" s="219"/>
      <c r="Y86" s="453" t="s">
        <v>1867</v>
      </c>
      <c r="Z86" s="219"/>
      <c r="AA86" s="219" t="s">
        <v>1807</v>
      </c>
      <c r="AB86" s="219" t="s">
        <v>254</v>
      </c>
      <c r="AC86" s="219"/>
      <c r="AD86" s="219"/>
      <c r="AE86" s="260"/>
      <c r="AF86" s="260"/>
      <c r="AG86" s="260"/>
      <c r="AH86" s="260"/>
      <c r="AI86" s="260"/>
      <c r="AJ86" s="260"/>
    </row>
    <row r="87" spans="1:36">
      <c r="A87" s="220">
        <v>1</v>
      </c>
      <c r="B87" s="220" t="s">
        <v>1235</v>
      </c>
      <c r="C87" s="267" t="s">
        <v>1833</v>
      </c>
      <c r="D87" s="220" t="str">
        <f>CONCATENATE(B87,A87)</f>
        <v>三河322る1</v>
      </c>
      <c r="E87" s="220" t="s">
        <v>1185</v>
      </c>
      <c r="F87" s="220" t="s">
        <v>1186</v>
      </c>
      <c r="G87" s="220" t="s">
        <v>1187</v>
      </c>
      <c r="H87" s="220" t="s">
        <v>1188</v>
      </c>
      <c r="I87" s="219"/>
      <c r="J87" s="219"/>
      <c r="K87" s="220" t="s">
        <v>1134</v>
      </c>
      <c r="L87" s="220" t="s">
        <v>1161</v>
      </c>
      <c r="M87" s="220" t="s">
        <v>1161</v>
      </c>
      <c r="N87" s="219"/>
      <c r="O87" s="234"/>
      <c r="P87" s="220" t="s">
        <v>400</v>
      </c>
      <c r="Q87" s="219"/>
      <c r="R87" s="219"/>
      <c r="S87" s="219" t="s">
        <v>1253</v>
      </c>
      <c r="T87" s="220"/>
      <c r="U87" s="219"/>
      <c r="V87" s="219"/>
      <c r="W87" s="219"/>
      <c r="X87" s="219"/>
      <c r="Y87" s="235" t="s">
        <v>1189</v>
      </c>
      <c r="Z87" s="219"/>
      <c r="AA87" s="219" t="s">
        <v>1807</v>
      </c>
      <c r="AB87" s="219" t="s">
        <v>254</v>
      </c>
      <c r="AC87" s="219"/>
      <c r="AD87" s="219"/>
      <c r="AE87" s="260"/>
      <c r="AF87" s="260"/>
      <c r="AG87" s="260"/>
      <c r="AH87" s="260"/>
      <c r="AI87" s="260"/>
      <c r="AJ87" s="260"/>
    </row>
    <row r="88" spans="1:36">
      <c r="A88" s="220">
        <v>1</v>
      </c>
      <c r="B88" s="220" t="s">
        <v>1234</v>
      </c>
      <c r="C88" s="267" t="s">
        <v>1833</v>
      </c>
      <c r="D88" s="220" t="str">
        <f>CONCATENATE(B88,A88)</f>
        <v>三河342み1</v>
      </c>
      <c r="E88" s="220" t="s">
        <v>1177</v>
      </c>
      <c r="F88" s="220" t="s">
        <v>1178</v>
      </c>
      <c r="G88" s="220" t="s">
        <v>1179</v>
      </c>
      <c r="H88" s="220" t="s">
        <v>1180</v>
      </c>
      <c r="I88" s="219"/>
      <c r="J88" s="219"/>
      <c r="K88" s="220" t="s">
        <v>1134</v>
      </c>
      <c r="L88" s="220" t="s">
        <v>1161</v>
      </c>
      <c r="M88" s="220" t="s">
        <v>1865</v>
      </c>
      <c r="N88" s="219"/>
      <c r="O88" s="234"/>
      <c r="P88" s="220" t="s">
        <v>400</v>
      </c>
      <c r="Q88" s="219"/>
      <c r="R88" s="219"/>
      <c r="S88" s="219" t="s">
        <v>1253</v>
      </c>
      <c r="T88" s="220"/>
      <c r="U88" s="219"/>
      <c r="V88" s="219"/>
      <c r="W88" s="219"/>
      <c r="X88" s="219"/>
      <c r="Y88" s="235" t="s">
        <v>1181</v>
      </c>
      <c r="Z88" s="219"/>
      <c r="AA88" s="219" t="s">
        <v>1807</v>
      </c>
      <c r="AB88" s="219" t="s">
        <v>254</v>
      </c>
      <c r="AC88" s="219"/>
      <c r="AD88" s="219"/>
      <c r="AE88" s="260"/>
      <c r="AF88" s="260"/>
      <c r="AG88" s="260"/>
      <c r="AH88" s="260"/>
      <c r="AI88" s="260"/>
      <c r="AJ88" s="260"/>
    </row>
    <row r="89" spans="1:36" ht="22.5">
      <c r="A89" s="214">
        <v>1416</v>
      </c>
      <c r="B89" s="214" t="s">
        <v>1281</v>
      </c>
      <c r="C89" s="214" t="s">
        <v>1837</v>
      </c>
      <c r="D89" s="214" t="str">
        <f>CONCATENATE(B89,A89)</f>
        <v>三河400あ1416</v>
      </c>
      <c r="E89" s="214" t="s">
        <v>1283</v>
      </c>
      <c r="F89" s="214" t="s">
        <v>1284</v>
      </c>
      <c r="G89" s="214" t="s">
        <v>1282</v>
      </c>
      <c r="H89" s="214" t="s">
        <v>1835</v>
      </c>
      <c r="I89" s="215" t="s">
        <v>1286</v>
      </c>
      <c r="J89" s="215" t="s">
        <v>1287</v>
      </c>
      <c r="K89" s="214" t="s">
        <v>1285</v>
      </c>
      <c r="L89" s="214" t="s">
        <v>1161</v>
      </c>
      <c r="M89" s="214" t="s">
        <v>1161</v>
      </c>
      <c r="N89" s="214"/>
      <c r="O89" s="218"/>
      <c r="P89" s="214" t="s">
        <v>1274</v>
      </c>
      <c r="Q89" s="214" t="s">
        <v>1275</v>
      </c>
      <c r="R89" s="214" t="s">
        <v>1840</v>
      </c>
      <c r="S89" s="214" t="s">
        <v>1258</v>
      </c>
      <c r="T89" s="214"/>
      <c r="U89" s="214"/>
      <c r="V89" s="214"/>
      <c r="W89" s="214"/>
      <c r="X89" s="214"/>
      <c r="Y89" s="452" t="s">
        <v>1868</v>
      </c>
      <c r="Z89" s="214" t="s">
        <v>254</v>
      </c>
      <c r="AA89" s="214"/>
      <c r="AB89" s="214" t="s">
        <v>254</v>
      </c>
      <c r="AC89" s="214"/>
      <c r="AD89" s="214"/>
      <c r="AE89" s="214"/>
      <c r="AF89" s="214"/>
      <c r="AG89" s="214"/>
      <c r="AH89" s="214"/>
      <c r="AI89" s="214"/>
      <c r="AJ89" s="214"/>
    </row>
    <row r="90" spans="1:36" ht="33.75">
      <c r="A90" s="219">
        <v>9147</v>
      </c>
      <c r="B90" s="220" t="s">
        <v>1221</v>
      </c>
      <c r="C90" s="268" t="s">
        <v>1823</v>
      </c>
      <c r="D90" s="220" t="str">
        <f>CONCATENATE(B90,A90)</f>
        <v>三河400と9147</v>
      </c>
      <c r="E90" s="220" t="s">
        <v>1399</v>
      </c>
      <c r="F90" s="220" t="s">
        <v>1400</v>
      </c>
      <c r="G90" s="220" t="s">
        <v>1398</v>
      </c>
      <c r="H90" s="220" t="s">
        <v>1127</v>
      </c>
      <c r="I90" s="219"/>
      <c r="J90" s="219"/>
      <c r="K90" s="220" t="s">
        <v>1285</v>
      </c>
      <c r="L90" s="220" t="s">
        <v>1121</v>
      </c>
      <c r="M90" s="220" t="s">
        <v>1121</v>
      </c>
      <c r="N90" s="219"/>
      <c r="O90" s="234"/>
      <c r="P90" s="220" t="s">
        <v>402</v>
      </c>
      <c r="Q90" s="219"/>
      <c r="R90" s="219"/>
      <c r="S90" s="219" t="s">
        <v>1254</v>
      </c>
      <c r="T90" s="219"/>
      <c r="U90" s="219"/>
      <c r="V90" s="219"/>
      <c r="W90" s="219"/>
      <c r="X90" s="219"/>
      <c r="Y90" s="453" t="s">
        <v>1869</v>
      </c>
      <c r="Z90" s="219"/>
      <c r="AA90" s="219" t="s">
        <v>1807</v>
      </c>
      <c r="AB90" s="219" t="s">
        <v>254</v>
      </c>
      <c r="AC90" s="219"/>
      <c r="AD90" s="219"/>
      <c r="AE90" s="260"/>
      <c r="AF90" s="260"/>
      <c r="AG90" s="260"/>
      <c r="AH90" s="260"/>
      <c r="AI90" s="260"/>
      <c r="AJ90" s="260"/>
    </row>
    <row r="91" spans="1:36">
      <c r="A91" s="220">
        <v>2967</v>
      </c>
      <c r="B91" s="220" t="s">
        <v>1237</v>
      </c>
      <c r="C91" s="267" t="s">
        <v>1276</v>
      </c>
      <c r="D91" s="220" t="str">
        <f>CONCATENATE(B91,A91)</f>
        <v>三河480い2967</v>
      </c>
      <c r="E91" s="220" t="s">
        <v>1355</v>
      </c>
      <c r="F91" s="220" t="s">
        <v>1194</v>
      </c>
      <c r="G91" s="220" t="s">
        <v>1130</v>
      </c>
      <c r="H91" s="220" t="s">
        <v>1195</v>
      </c>
      <c r="I91" s="219"/>
      <c r="J91" s="219"/>
      <c r="K91" s="220" t="s">
        <v>1870</v>
      </c>
      <c r="L91" s="220" t="s">
        <v>1161</v>
      </c>
      <c r="M91" s="220" t="s">
        <v>1161</v>
      </c>
      <c r="N91" s="219"/>
      <c r="O91" s="234"/>
      <c r="P91" s="220" t="s">
        <v>1124</v>
      </c>
      <c r="Q91" s="219"/>
      <c r="R91" s="219"/>
      <c r="S91" s="219" t="s">
        <v>1253</v>
      </c>
      <c r="T91" s="220"/>
      <c r="U91" s="219"/>
      <c r="V91" s="219"/>
      <c r="W91" s="219"/>
      <c r="X91" s="219"/>
      <c r="Y91" s="235" t="s">
        <v>1196</v>
      </c>
      <c r="Z91" s="219"/>
      <c r="AA91" s="219" t="s">
        <v>1807</v>
      </c>
      <c r="AB91" s="219" t="s">
        <v>254</v>
      </c>
      <c r="AC91" s="219"/>
      <c r="AD91" s="219"/>
      <c r="AE91" s="260"/>
      <c r="AF91" s="260"/>
      <c r="AG91" s="260"/>
      <c r="AH91" s="260"/>
      <c r="AI91" s="260"/>
      <c r="AJ91" s="260"/>
    </row>
    <row r="92" spans="1:36">
      <c r="A92" s="219">
        <v>266</v>
      </c>
      <c r="B92" s="220" t="s">
        <v>1219</v>
      </c>
      <c r="C92" s="267" t="s">
        <v>1276</v>
      </c>
      <c r="D92" s="220" t="str">
        <f>CONCATENATE(B92,A92)</f>
        <v>三河480き266</v>
      </c>
      <c r="E92" s="220" t="s">
        <v>1122</v>
      </c>
      <c r="F92" s="220" t="s">
        <v>1123</v>
      </c>
      <c r="G92" s="220" t="s">
        <v>1304</v>
      </c>
      <c r="H92" s="96" t="s">
        <v>1733</v>
      </c>
      <c r="I92" s="219"/>
      <c r="J92" s="219"/>
      <c r="K92" s="220" t="s">
        <v>1285</v>
      </c>
      <c r="L92" s="220" t="s">
        <v>1121</v>
      </c>
      <c r="M92" s="220" t="s">
        <v>1121</v>
      </c>
      <c r="N92" s="219"/>
      <c r="O92" s="234"/>
      <c r="P92" s="220" t="s">
        <v>1124</v>
      </c>
      <c r="Q92" s="219"/>
      <c r="R92" s="219"/>
      <c r="S92" s="219" t="s">
        <v>1254</v>
      </c>
      <c r="T92" s="219"/>
      <c r="U92" s="219"/>
      <c r="V92" s="219"/>
      <c r="W92" s="219"/>
      <c r="X92" s="219"/>
      <c r="Y92" s="235" t="s">
        <v>1125</v>
      </c>
      <c r="Z92" s="219"/>
      <c r="AA92" s="219" t="s">
        <v>1807</v>
      </c>
      <c r="AB92" s="219" t="s">
        <v>254</v>
      </c>
      <c r="AC92" s="219"/>
      <c r="AD92" s="219"/>
      <c r="AE92" s="260"/>
      <c r="AF92" s="260"/>
      <c r="AG92" s="260"/>
      <c r="AH92" s="260"/>
      <c r="AI92" s="260"/>
      <c r="AJ92" s="260"/>
    </row>
    <row r="93" spans="1:36">
      <c r="A93" s="220">
        <v>7169</v>
      </c>
      <c r="B93" s="220" t="s">
        <v>1219</v>
      </c>
      <c r="C93" s="267" t="s">
        <v>1833</v>
      </c>
      <c r="D93" s="220" t="str">
        <f>CONCATENATE(B93,A93)</f>
        <v>三河480き7169</v>
      </c>
      <c r="E93" s="220" t="s">
        <v>1167</v>
      </c>
      <c r="F93" s="220" t="s">
        <v>1203</v>
      </c>
      <c r="G93" s="220" t="s">
        <v>1304</v>
      </c>
      <c r="H93" s="220" t="s">
        <v>1204</v>
      </c>
      <c r="I93" s="219"/>
      <c r="J93" s="219"/>
      <c r="K93" s="220" t="s">
        <v>1285</v>
      </c>
      <c r="L93" s="220" t="s">
        <v>1161</v>
      </c>
      <c r="M93" s="220" t="s">
        <v>1871</v>
      </c>
      <c r="N93" s="219"/>
      <c r="O93" s="234"/>
      <c r="P93" s="220" t="s">
        <v>1124</v>
      </c>
      <c r="Q93" s="219"/>
      <c r="R93" s="219"/>
      <c r="S93" s="219" t="s">
        <v>1253</v>
      </c>
      <c r="T93" s="220"/>
      <c r="U93" s="219"/>
      <c r="V93" s="219"/>
      <c r="W93" s="219"/>
      <c r="X93" s="219"/>
      <c r="Y93" s="235" t="s">
        <v>1205</v>
      </c>
      <c r="Z93" s="219"/>
      <c r="AA93" s="219" t="s">
        <v>1807</v>
      </c>
      <c r="AB93" s="219" t="s">
        <v>254</v>
      </c>
      <c r="AC93" s="219"/>
      <c r="AD93" s="219"/>
      <c r="AE93" s="260"/>
      <c r="AF93" s="260"/>
      <c r="AG93" s="260"/>
      <c r="AH93" s="260"/>
      <c r="AI93" s="260"/>
      <c r="AJ93" s="260"/>
    </row>
    <row r="94" spans="1:36" ht="22.5">
      <c r="A94" s="219">
        <v>1679</v>
      </c>
      <c r="B94" s="220" t="s">
        <v>1230</v>
      </c>
      <c r="C94" s="267" t="s">
        <v>1831</v>
      </c>
      <c r="D94" s="220" t="str">
        <f>CONCATENATE(B94,A94)</f>
        <v>三河580は1679</v>
      </c>
      <c r="E94" s="220" t="s">
        <v>1152</v>
      </c>
      <c r="F94" s="220" t="s">
        <v>1153</v>
      </c>
      <c r="G94" s="220" t="s">
        <v>1282</v>
      </c>
      <c r="H94" s="220" t="s">
        <v>1154</v>
      </c>
      <c r="I94" s="219"/>
      <c r="J94" s="219"/>
      <c r="K94" s="220" t="s">
        <v>1134</v>
      </c>
      <c r="L94" s="238" t="s">
        <v>1872</v>
      </c>
      <c r="M94" s="238" t="s">
        <v>1872</v>
      </c>
      <c r="N94" s="219"/>
      <c r="O94" s="234"/>
      <c r="P94" s="220" t="s">
        <v>1124</v>
      </c>
      <c r="Q94" s="219"/>
      <c r="R94" s="219"/>
      <c r="S94" s="219" t="s">
        <v>1254</v>
      </c>
      <c r="T94" s="219"/>
      <c r="U94" s="219"/>
      <c r="V94" s="219"/>
      <c r="W94" s="219"/>
      <c r="X94" s="219"/>
      <c r="Y94" s="235" t="s">
        <v>1155</v>
      </c>
      <c r="Z94" s="219"/>
      <c r="AA94" s="219" t="s">
        <v>1807</v>
      </c>
      <c r="AB94" s="219" t="s">
        <v>254</v>
      </c>
      <c r="AC94" s="219"/>
      <c r="AD94" s="219"/>
      <c r="AE94" s="260"/>
      <c r="AF94" s="260"/>
      <c r="AG94" s="260"/>
      <c r="AH94" s="260"/>
      <c r="AI94" s="260"/>
      <c r="AJ94" s="260"/>
    </row>
    <row r="95" spans="1:36">
      <c r="A95" s="220">
        <v>1387</v>
      </c>
      <c r="B95" s="220" t="s">
        <v>1232</v>
      </c>
      <c r="C95" s="267" t="s">
        <v>1833</v>
      </c>
      <c r="D95" s="220" t="str">
        <f>CONCATENATE(B95,A95)</f>
        <v>三河つ1387</v>
      </c>
      <c r="E95" s="220" t="s">
        <v>1182</v>
      </c>
      <c r="F95" s="220" t="s">
        <v>1162</v>
      </c>
      <c r="G95" s="220" t="s">
        <v>1162</v>
      </c>
      <c r="H95" s="220" t="s">
        <v>1183</v>
      </c>
      <c r="I95" s="219"/>
      <c r="J95" s="219"/>
      <c r="K95" s="220" t="s">
        <v>1873</v>
      </c>
      <c r="L95" s="220" t="s">
        <v>1161</v>
      </c>
      <c r="M95" s="220" t="s">
        <v>1161</v>
      </c>
      <c r="N95" s="219"/>
      <c r="O95" s="234"/>
      <c r="P95" s="220" t="s">
        <v>402</v>
      </c>
      <c r="Q95" s="219"/>
      <c r="R95" s="219"/>
      <c r="S95" s="219" t="s">
        <v>1253</v>
      </c>
      <c r="T95" s="220"/>
      <c r="U95" s="219"/>
      <c r="V95" s="219"/>
      <c r="W95" s="219"/>
      <c r="X95" s="219"/>
      <c r="Y95" s="235" t="s">
        <v>1184</v>
      </c>
      <c r="Z95" s="219"/>
      <c r="AA95" s="219" t="s">
        <v>1807</v>
      </c>
      <c r="AB95" s="219" t="s">
        <v>254</v>
      </c>
      <c r="AC95" s="219"/>
      <c r="AD95" s="219"/>
      <c r="AE95" s="260"/>
      <c r="AF95" s="260"/>
      <c r="AG95" s="260"/>
      <c r="AH95" s="260"/>
      <c r="AI95" s="260"/>
      <c r="AJ95" s="260"/>
    </row>
    <row r="96" spans="1:36">
      <c r="A96" s="220">
        <v>2896</v>
      </c>
      <c r="B96" s="220" t="s">
        <v>1232</v>
      </c>
      <c r="C96" s="267" t="s">
        <v>1833</v>
      </c>
      <c r="D96" s="220" t="str">
        <f>CONCATENATE(B96,A96)</f>
        <v>三河つ2896</v>
      </c>
      <c r="E96" s="220" t="s">
        <v>1485</v>
      </c>
      <c r="F96" s="220" t="s">
        <v>1162</v>
      </c>
      <c r="G96" s="220" t="s">
        <v>1145</v>
      </c>
      <c r="H96" s="220" t="s">
        <v>1163</v>
      </c>
      <c r="I96" s="219"/>
      <c r="J96" s="219"/>
      <c r="K96" s="220" t="s">
        <v>1165</v>
      </c>
      <c r="L96" s="220" t="s">
        <v>1161</v>
      </c>
      <c r="M96" s="220" t="s">
        <v>1161</v>
      </c>
      <c r="N96" s="219"/>
      <c r="O96" s="234"/>
      <c r="P96" s="220" t="s">
        <v>1164</v>
      </c>
      <c r="Q96" s="219"/>
      <c r="R96" s="219"/>
      <c r="S96" s="219" t="s">
        <v>1253</v>
      </c>
      <c r="T96" s="220"/>
      <c r="U96" s="219"/>
      <c r="V96" s="219"/>
      <c r="W96" s="219"/>
      <c r="X96" s="219"/>
      <c r="Y96" s="235" t="s">
        <v>1166</v>
      </c>
      <c r="Z96" s="219"/>
      <c r="AA96" s="219" t="s">
        <v>1807</v>
      </c>
      <c r="AB96" s="219" t="s">
        <v>254</v>
      </c>
      <c r="AC96" s="219"/>
      <c r="AD96" s="219"/>
      <c r="AE96" s="260"/>
      <c r="AF96" s="260"/>
      <c r="AG96" s="260"/>
      <c r="AH96" s="260"/>
      <c r="AI96" s="260"/>
      <c r="AJ96" s="260"/>
    </row>
    <row r="97" spans="1:36">
      <c r="A97" s="223">
        <v>7550</v>
      </c>
      <c r="B97" s="223" t="s">
        <v>1351</v>
      </c>
      <c r="C97" s="267" t="s">
        <v>1276</v>
      </c>
      <c r="D97" s="220" t="str">
        <f>CONCATENATE(B97,A97)</f>
        <v>滋賀100あ7550</v>
      </c>
      <c r="E97" s="224" t="s">
        <v>1353</v>
      </c>
      <c r="F97" s="223" t="s">
        <v>729</v>
      </c>
      <c r="G97" s="224" t="s">
        <v>1844</v>
      </c>
      <c r="H97" s="223" t="s">
        <v>730</v>
      </c>
      <c r="I97" s="224" t="s">
        <v>1333</v>
      </c>
      <c r="J97" s="224" t="s">
        <v>1323</v>
      </c>
      <c r="K97" s="224" t="s">
        <v>173</v>
      </c>
      <c r="L97" s="449" t="s">
        <v>162</v>
      </c>
      <c r="M97" s="220"/>
      <c r="N97" s="220"/>
      <c r="O97" s="222"/>
      <c r="P97" s="223" t="s">
        <v>1294</v>
      </c>
      <c r="Q97" s="219" t="s">
        <v>1275</v>
      </c>
      <c r="R97" s="225" t="s">
        <v>1840</v>
      </c>
      <c r="S97" s="219" t="s">
        <v>1246</v>
      </c>
      <c r="T97" s="224" t="s">
        <v>1352</v>
      </c>
      <c r="U97" s="220"/>
      <c r="V97" s="220"/>
      <c r="W97" s="219"/>
      <c r="X97" s="219"/>
      <c r="Y97" s="222"/>
      <c r="Z97" s="219" t="s">
        <v>254</v>
      </c>
      <c r="AA97" s="219"/>
      <c r="AB97" s="219" t="s">
        <v>254</v>
      </c>
      <c r="AC97" s="219" t="s">
        <v>163</v>
      </c>
      <c r="AD97" s="223" t="s">
        <v>323</v>
      </c>
      <c r="AE97" s="260">
        <v>455000</v>
      </c>
      <c r="AF97" s="260">
        <v>575900</v>
      </c>
      <c r="AG97" s="260"/>
      <c r="AH97" s="260"/>
      <c r="AI97" s="260"/>
      <c r="AJ97" s="260"/>
    </row>
    <row r="98" spans="1:36">
      <c r="A98" s="219">
        <v>221</v>
      </c>
      <c r="B98" s="219" t="s">
        <v>1354</v>
      </c>
      <c r="C98" s="267" t="s">
        <v>1276</v>
      </c>
      <c r="D98" s="220" t="str">
        <f>CONCATENATE(B98,A98)</f>
        <v>滋賀100い221</v>
      </c>
      <c r="E98" s="219" t="s">
        <v>1355</v>
      </c>
      <c r="F98" s="219" t="s">
        <v>1356</v>
      </c>
      <c r="G98" s="219" t="s">
        <v>1307</v>
      </c>
      <c r="H98" s="220" t="s">
        <v>740</v>
      </c>
      <c r="I98" s="219" t="s">
        <v>1357</v>
      </c>
      <c r="J98" s="219" t="s">
        <v>1323</v>
      </c>
      <c r="K98" s="219"/>
      <c r="L98" s="220" t="s">
        <v>532</v>
      </c>
      <c r="M98" s="220" t="s">
        <v>1845</v>
      </c>
      <c r="N98" s="194">
        <v>42540</v>
      </c>
      <c r="O98" s="226">
        <v>117504</v>
      </c>
      <c r="P98" s="219" t="s">
        <v>1294</v>
      </c>
      <c r="Q98" s="219" t="s">
        <v>1275</v>
      </c>
      <c r="R98" s="219" t="s">
        <v>1840</v>
      </c>
      <c r="S98" s="219" t="s">
        <v>1246</v>
      </c>
      <c r="T98" s="219"/>
      <c r="U98" s="219"/>
      <c r="V98" s="219"/>
      <c r="W98" s="219"/>
      <c r="X98" s="219"/>
      <c r="Y98" s="226"/>
      <c r="Z98" s="219" t="s">
        <v>254</v>
      </c>
      <c r="AA98" s="219"/>
      <c r="AB98" s="219" t="s">
        <v>254</v>
      </c>
      <c r="AC98" s="219"/>
      <c r="AD98" s="219"/>
      <c r="AE98" s="260"/>
      <c r="AF98" s="260">
        <v>166200</v>
      </c>
      <c r="AG98" s="260">
        <v>178200</v>
      </c>
      <c r="AH98" s="260"/>
      <c r="AI98" s="260"/>
      <c r="AJ98" s="260"/>
    </row>
    <row r="99" spans="1:36">
      <c r="A99" s="220">
        <v>291</v>
      </c>
      <c r="B99" s="220" t="s">
        <v>1354</v>
      </c>
      <c r="C99" s="267" t="s">
        <v>1827</v>
      </c>
      <c r="D99" s="220" t="str">
        <f>CONCATENATE(B99,A99)</f>
        <v>滋賀100い291</v>
      </c>
      <c r="E99" s="219" t="s">
        <v>1359</v>
      </c>
      <c r="F99" s="220" t="s">
        <v>743</v>
      </c>
      <c r="G99" s="220" t="s">
        <v>1304</v>
      </c>
      <c r="H99" s="241" t="s">
        <v>383</v>
      </c>
      <c r="I99" s="220" t="s">
        <v>1360</v>
      </c>
      <c r="J99" s="220" t="s">
        <v>1361</v>
      </c>
      <c r="K99" s="220" t="s">
        <v>381</v>
      </c>
      <c r="L99" s="220" t="s">
        <v>532</v>
      </c>
      <c r="M99" s="220" t="s">
        <v>1849</v>
      </c>
      <c r="N99" s="195">
        <v>42270</v>
      </c>
      <c r="O99" s="222">
        <v>81795</v>
      </c>
      <c r="P99" s="223" t="s">
        <v>1294</v>
      </c>
      <c r="Q99" s="219" t="s">
        <v>1275</v>
      </c>
      <c r="R99" s="225" t="s">
        <v>1840</v>
      </c>
      <c r="S99" s="219" t="s">
        <v>1246</v>
      </c>
      <c r="T99" s="219" t="s">
        <v>1358</v>
      </c>
      <c r="U99" s="220"/>
      <c r="V99" s="220"/>
      <c r="W99" s="219"/>
      <c r="X99" s="219"/>
      <c r="Y99" s="222"/>
      <c r="Z99" s="219" t="s">
        <v>254</v>
      </c>
      <c r="AA99" s="219"/>
      <c r="AB99" s="219" t="s">
        <v>254</v>
      </c>
      <c r="AC99" s="219" t="s">
        <v>163</v>
      </c>
      <c r="AD99" s="223" t="s">
        <v>323</v>
      </c>
      <c r="AE99" s="260">
        <v>358400</v>
      </c>
      <c r="AF99" s="260">
        <v>394300</v>
      </c>
      <c r="AG99" s="260"/>
      <c r="AH99" s="260"/>
      <c r="AI99" s="260"/>
      <c r="AJ99" s="260"/>
    </row>
    <row r="100" spans="1:36">
      <c r="A100" s="220">
        <v>453</v>
      </c>
      <c r="B100" s="220" t="s">
        <v>1362</v>
      </c>
      <c r="C100" s="267" t="s">
        <v>1276</v>
      </c>
      <c r="D100" s="220" t="str">
        <f>CONCATENATE(B100,A100)</f>
        <v>滋賀100え453</v>
      </c>
      <c r="E100" s="219" t="s">
        <v>1363</v>
      </c>
      <c r="F100" s="220" t="s">
        <v>701</v>
      </c>
      <c r="G100" s="220" t="s">
        <v>1857</v>
      </c>
      <c r="H100" s="220" t="s">
        <v>703</v>
      </c>
      <c r="I100" s="220" t="s">
        <v>1364</v>
      </c>
      <c r="J100" s="220" t="s">
        <v>1365</v>
      </c>
      <c r="K100" s="220" t="s">
        <v>357</v>
      </c>
      <c r="L100" s="449" t="s">
        <v>162</v>
      </c>
      <c r="M100" s="220"/>
      <c r="N100" s="220"/>
      <c r="O100" s="222"/>
      <c r="P100" s="223" t="s">
        <v>1294</v>
      </c>
      <c r="Q100" s="219" t="s">
        <v>1840</v>
      </c>
      <c r="R100" s="225" t="s">
        <v>1840</v>
      </c>
      <c r="S100" s="219" t="s">
        <v>1246</v>
      </c>
      <c r="T100" s="224" t="s">
        <v>1840</v>
      </c>
      <c r="U100" s="220"/>
      <c r="V100" s="220"/>
      <c r="W100" s="219"/>
      <c r="X100" s="219"/>
      <c r="Y100" s="222"/>
      <c r="Z100" s="219" t="s">
        <v>254</v>
      </c>
      <c r="AA100" s="219"/>
      <c r="AB100" s="219" t="s">
        <v>254</v>
      </c>
      <c r="AC100" s="219" t="s">
        <v>163</v>
      </c>
      <c r="AD100" s="223" t="s">
        <v>323</v>
      </c>
      <c r="AE100" s="260"/>
      <c r="AF100" s="260"/>
      <c r="AG100" s="260"/>
      <c r="AH100" s="260"/>
      <c r="AI100" s="260"/>
      <c r="AJ100" s="260"/>
    </row>
    <row r="101" spans="1:36">
      <c r="A101" s="220">
        <v>459</v>
      </c>
      <c r="B101" s="220" t="s">
        <v>1362</v>
      </c>
      <c r="C101" s="267" t="s">
        <v>1276</v>
      </c>
      <c r="D101" s="220" t="str">
        <f>CONCATENATE(B101,A101)</f>
        <v>滋賀100え459</v>
      </c>
      <c r="E101" s="219" t="s">
        <v>1331</v>
      </c>
      <c r="F101" s="220" t="s">
        <v>707</v>
      </c>
      <c r="G101" s="220" t="s">
        <v>1858</v>
      </c>
      <c r="H101" s="220" t="s">
        <v>709</v>
      </c>
      <c r="I101" s="220" t="s">
        <v>1366</v>
      </c>
      <c r="J101" s="220" t="s">
        <v>1367</v>
      </c>
      <c r="K101" s="220" t="s">
        <v>354</v>
      </c>
      <c r="L101" s="449" t="s">
        <v>162</v>
      </c>
      <c r="M101" s="220"/>
      <c r="N101" s="220"/>
      <c r="O101" s="222"/>
      <c r="P101" s="223" t="s">
        <v>1294</v>
      </c>
      <c r="Q101" s="219" t="s">
        <v>1840</v>
      </c>
      <c r="R101" s="225" t="s">
        <v>640</v>
      </c>
      <c r="S101" s="219" t="s">
        <v>1246</v>
      </c>
      <c r="T101" s="224" t="s">
        <v>1840</v>
      </c>
      <c r="U101" s="220"/>
      <c r="V101" s="220"/>
      <c r="W101" s="219"/>
      <c r="X101" s="219"/>
      <c r="Y101" s="222"/>
      <c r="Z101" s="219" t="s">
        <v>254</v>
      </c>
      <c r="AA101" s="219"/>
      <c r="AB101" s="219" t="s">
        <v>254</v>
      </c>
      <c r="AC101" s="219" t="s">
        <v>163</v>
      </c>
      <c r="AD101" s="223" t="s">
        <v>323</v>
      </c>
      <c r="AE101" s="260"/>
      <c r="AF101" s="260"/>
      <c r="AG101" s="260"/>
      <c r="AH101" s="260"/>
      <c r="AI101" s="260"/>
      <c r="AJ101" s="260"/>
    </row>
    <row r="102" spans="1:36">
      <c r="A102" s="229">
        <v>460</v>
      </c>
      <c r="B102" s="229" t="s">
        <v>1362</v>
      </c>
      <c r="C102" s="229" t="s">
        <v>1837</v>
      </c>
      <c r="D102" s="229" t="str">
        <f>CONCATENATE(B102,A102)</f>
        <v>滋賀100え460</v>
      </c>
      <c r="E102" s="229" t="s">
        <v>1368</v>
      </c>
      <c r="F102" s="229" t="s">
        <v>1369</v>
      </c>
      <c r="G102" s="229" t="s">
        <v>1857</v>
      </c>
      <c r="H102" s="229" t="s">
        <v>1047</v>
      </c>
      <c r="I102" s="229" t="s">
        <v>1370</v>
      </c>
      <c r="J102" s="229" t="s">
        <v>1371</v>
      </c>
      <c r="K102" s="229" t="s">
        <v>360</v>
      </c>
      <c r="L102" s="449" t="s">
        <v>162</v>
      </c>
      <c r="M102" s="229"/>
      <c r="N102" s="229"/>
      <c r="O102" s="231"/>
      <c r="P102" s="229" t="s">
        <v>1294</v>
      </c>
      <c r="Q102" s="229" t="s">
        <v>1840</v>
      </c>
      <c r="R102" s="229" t="s">
        <v>1840</v>
      </c>
      <c r="S102" s="229" t="s">
        <v>1246</v>
      </c>
      <c r="T102" s="230" t="s">
        <v>1840</v>
      </c>
      <c r="U102" s="229"/>
      <c r="V102" s="229"/>
      <c r="W102" s="229"/>
      <c r="X102" s="229"/>
      <c r="Y102" s="231"/>
      <c r="Z102" s="229" t="s">
        <v>1119</v>
      </c>
      <c r="AA102" s="229"/>
      <c r="AB102" s="229" t="s">
        <v>254</v>
      </c>
      <c r="AC102" s="229" t="s">
        <v>163</v>
      </c>
      <c r="AD102" s="230" t="s">
        <v>323</v>
      </c>
      <c r="AE102" s="229"/>
      <c r="AF102" s="229"/>
      <c r="AG102" s="229"/>
      <c r="AH102" s="229"/>
      <c r="AI102" s="229"/>
      <c r="AJ102" s="229"/>
    </row>
    <row r="103" spans="1:36">
      <c r="A103" s="220">
        <v>463</v>
      </c>
      <c r="B103" s="220" t="s">
        <v>1362</v>
      </c>
      <c r="C103" s="267" t="s">
        <v>1276</v>
      </c>
      <c r="D103" s="220" t="str">
        <f>CONCATENATE(B103,A103)</f>
        <v>滋賀100え463</v>
      </c>
      <c r="E103" s="219" t="s">
        <v>1372</v>
      </c>
      <c r="F103" s="220" t="s">
        <v>707</v>
      </c>
      <c r="G103" s="220" t="s">
        <v>1858</v>
      </c>
      <c r="H103" s="220" t="s">
        <v>713</v>
      </c>
      <c r="I103" s="220" t="s">
        <v>1366</v>
      </c>
      <c r="J103" s="220" t="s">
        <v>1367</v>
      </c>
      <c r="K103" s="220" t="s">
        <v>355</v>
      </c>
      <c r="L103" s="449" t="s">
        <v>162</v>
      </c>
      <c r="M103" s="220"/>
      <c r="N103" s="220"/>
      <c r="O103" s="222"/>
      <c r="P103" s="223" t="s">
        <v>1294</v>
      </c>
      <c r="Q103" s="219" t="s">
        <v>1840</v>
      </c>
      <c r="R103" s="225" t="s">
        <v>640</v>
      </c>
      <c r="S103" s="219" t="s">
        <v>1615</v>
      </c>
      <c r="T103" s="224" t="s">
        <v>1840</v>
      </c>
      <c r="U103" s="220"/>
      <c r="V103" s="220"/>
      <c r="W103" s="219"/>
      <c r="X103" s="219"/>
      <c r="Y103" s="222"/>
      <c r="Z103" s="219" t="s">
        <v>254</v>
      </c>
      <c r="AA103" s="219"/>
      <c r="AB103" s="219" t="s">
        <v>254</v>
      </c>
      <c r="AC103" s="219" t="s">
        <v>163</v>
      </c>
      <c r="AD103" s="223" t="s">
        <v>323</v>
      </c>
      <c r="AE103" s="260"/>
      <c r="AF103" s="260"/>
      <c r="AG103" s="260"/>
      <c r="AH103" s="260"/>
      <c r="AI103" s="260"/>
      <c r="AJ103" s="260"/>
    </row>
    <row r="104" spans="1:36">
      <c r="A104" s="220">
        <v>465</v>
      </c>
      <c r="B104" s="220" t="s">
        <v>1362</v>
      </c>
      <c r="C104" s="267" t="s">
        <v>1276</v>
      </c>
      <c r="D104" s="220" t="str">
        <f>CONCATENATE(B104,A104)</f>
        <v>滋賀100え465</v>
      </c>
      <c r="E104" s="219" t="s">
        <v>1374</v>
      </c>
      <c r="F104" s="220" t="s">
        <v>714</v>
      </c>
      <c r="G104" s="220" t="s">
        <v>1373</v>
      </c>
      <c r="H104" s="220" t="s">
        <v>339</v>
      </c>
      <c r="I104" s="220" t="s">
        <v>1366</v>
      </c>
      <c r="J104" s="220" t="s">
        <v>1375</v>
      </c>
      <c r="K104" s="220" t="s">
        <v>356</v>
      </c>
      <c r="L104" s="449" t="s">
        <v>162</v>
      </c>
      <c r="M104" s="220"/>
      <c r="N104" s="220"/>
      <c r="O104" s="222"/>
      <c r="P104" s="223" t="s">
        <v>1294</v>
      </c>
      <c r="Q104" s="219" t="s">
        <v>1840</v>
      </c>
      <c r="R104" s="225" t="s">
        <v>640</v>
      </c>
      <c r="S104" s="219" t="s">
        <v>1615</v>
      </c>
      <c r="T104" s="224" t="s">
        <v>1840</v>
      </c>
      <c r="U104" s="220"/>
      <c r="V104" s="220"/>
      <c r="W104" s="219"/>
      <c r="X104" s="219"/>
      <c r="Y104" s="222"/>
      <c r="Z104" s="219" t="s">
        <v>254</v>
      </c>
      <c r="AA104" s="219"/>
      <c r="AB104" s="219" t="s">
        <v>254</v>
      </c>
      <c r="AC104" s="219" t="s">
        <v>163</v>
      </c>
      <c r="AD104" s="223" t="s">
        <v>323</v>
      </c>
      <c r="AE104" s="260"/>
      <c r="AF104" s="260"/>
      <c r="AG104" s="260"/>
      <c r="AH104" s="260"/>
      <c r="AI104" s="260"/>
      <c r="AJ104" s="260"/>
    </row>
    <row r="105" spans="1:36">
      <c r="A105" s="220">
        <v>466</v>
      </c>
      <c r="B105" s="220" t="s">
        <v>1362</v>
      </c>
      <c r="C105" s="267" t="s">
        <v>1276</v>
      </c>
      <c r="D105" s="220" t="str">
        <f>CONCATENATE(B105,A105)</f>
        <v>滋賀100え466</v>
      </c>
      <c r="E105" s="219" t="s">
        <v>1374</v>
      </c>
      <c r="F105" s="220" t="s">
        <v>714</v>
      </c>
      <c r="G105" s="220" t="s">
        <v>1373</v>
      </c>
      <c r="H105" s="220" t="s">
        <v>340</v>
      </c>
      <c r="I105" s="220" t="s">
        <v>1366</v>
      </c>
      <c r="J105" s="220" t="s">
        <v>1375</v>
      </c>
      <c r="K105" s="220" t="s">
        <v>356</v>
      </c>
      <c r="L105" s="449" t="s">
        <v>162</v>
      </c>
      <c r="M105" s="220"/>
      <c r="N105" s="220"/>
      <c r="O105" s="222"/>
      <c r="P105" s="223" t="s">
        <v>1294</v>
      </c>
      <c r="Q105" s="219" t="s">
        <v>1840</v>
      </c>
      <c r="R105" s="225" t="s">
        <v>640</v>
      </c>
      <c r="S105" s="219" t="s">
        <v>1615</v>
      </c>
      <c r="T105" s="224" t="s">
        <v>1840</v>
      </c>
      <c r="U105" s="220"/>
      <c r="V105" s="220"/>
      <c r="W105" s="219"/>
      <c r="X105" s="219"/>
      <c r="Y105" s="222"/>
      <c r="Z105" s="219" t="s">
        <v>254</v>
      </c>
      <c r="AA105" s="219"/>
      <c r="AB105" s="219" t="s">
        <v>254</v>
      </c>
      <c r="AC105" s="219" t="s">
        <v>163</v>
      </c>
      <c r="AD105" s="223" t="s">
        <v>323</v>
      </c>
      <c r="AE105" s="260"/>
      <c r="AF105" s="260"/>
      <c r="AG105" s="260"/>
      <c r="AH105" s="260"/>
      <c r="AI105" s="260"/>
      <c r="AJ105" s="260"/>
    </row>
    <row r="106" spans="1:36">
      <c r="A106" s="220">
        <v>478</v>
      </c>
      <c r="B106" s="220" t="s">
        <v>1362</v>
      </c>
      <c r="C106" s="267" t="s">
        <v>1276</v>
      </c>
      <c r="D106" s="220" t="str">
        <f>CONCATENATE(B106,A106)</f>
        <v>滋賀100え478</v>
      </c>
      <c r="E106" s="219" t="s">
        <v>1376</v>
      </c>
      <c r="F106" s="220" t="s">
        <v>717</v>
      </c>
      <c r="G106" s="220" t="s">
        <v>1373</v>
      </c>
      <c r="H106" s="220" t="s">
        <v>342</v>
      </c>
      <c r="I106" s="220" t="s">
        <v>1377</v>
      </c>
      <c r="J106" s="220" t="s">
        <v>1378</v>
      </c>
      <c r="K106" s="220" t="s">
        <v>356</v>
      </c>
      <c r="L106" s="449" t="s">
        <v>162</v>
      </c>
      <c r="M106" s="220"/>
      <c r="N106" s="220"/>
      <c r="O106" s="222"/>
      <c r="P106" s="223" t="s">
        <v>1294</v>
      </c>
      <c r="Q106" s="219" t="s">
        <v>1840</v>
      </c>
      <c r="R106" s="225" t="s">
        <v>640</v>
      </c>
      <c r="S106" s="219" t="s">
        <v>1246</v>
      </c>
      <c r="T106" s="224" t="s">
        <v>1840</v>
      </c>
      <c r="U106" s="220"/>
      <c r="V106" s="220"/>
      <c r="W106" s="219"/>
      <c r="X106" s="219"/>
      <c r="Y106" s="222"/>
      <c r="Z106" s="219" t="s">
        <v>254</v>
      </c>
      <c r="AA106" s="219"/>
      <c r="AB106" s="219" t="s">
        <v>254</v>
      </c>
      <c r="AC106" s="219" t="s">
        <v>163</v>
      </c>
      <c r="AD106" s="223" t="s">
        <v>323</v>
      </c>
      <c r="AE106" s="260"/>
      <c r="AF106" s="260"/>
      <c r="AG106" s="260"/>
      <c r="AH106" s="260"/>
      <c r="AI106" s="260"/>
      <c r="AJ106" s="260"/>
    </row>
    <row r="107" spans="1:36">
      <c r="A107" s="220">
        <v>507</v>
      </c>
      <c r="B107" s="220" t="s">
        <v>1362</v>
      </c>
      <c r="C107" s="267" t="s">
        <v>1276</v>
      </c>
      <c r="D107" s="220" t="str">
        <f>CONCATENATE(B107,A107)</f>
        <v>滋賀100え507</v>
      </c>
      <c r="E107" s="219" t="s">
        <v>1379</v>
      </c>
      <c r="F107" s="220" t="s">
        <v>717</v>
      </c>
      <c r="G107" s="220" t="s">
        <v>1373</v>
      </c>
      <c r="H107" s="220" t="s">
        <v>344</v>
      </c>
      <c r="I107" s="220" t="s">
        <v>1377</v>
      </c>
      <c r="J107" s="220" t="s">
        <v>1380</v>
      </c>
      <c r="K107" s="220" t="s">
        <v>356</v>
      </c>
      <c r="L107" s="220" t="s">
        <v>532</v>
      </c>
      <c r="M107" s="220" t="s">
        <v>1845</v>
      </c>
      <c r="N107" s="195">
        <v>43085</v>
      </c>
      <c r="O107" s="222">
        <v>236670</v>
      </c>
      <c r="P107" s="223" t="s">
        <v>1294</v>
      </c>
      <c r="Q107" s="219" t="s">
        <v>1840</v>
      </c>
      <c r="R107" s="225" t="s">
        <v>640</v>
      </c>
      <c r="S107" s="219" t="s">
        <v>1246</v>
      </c>
      <c r="T107" s="224" t="s">
        <v>1840</v>
      </c>
      <c r="U107" s="220"/>
      <c r="V107" s="220"/>
      <c r="W107" s="219"/>
      <c r="X107" s="219"/>
      <c r="Y107" s="222"/>
      <c r="Z107" s="219" t="s">
        <v>254</v>
      </c>
      <c r="AA107" s="219"/>
      <c r="AB107" s="219" t="s">
        <v>254</v>
      </c>
      <c r="AC107" s="219" t="s">
        <v>163</v>
      </c>
      <c r="AD107" s="223" t="s">
        <v>323</v>
      </c>
      <c r="AE107" s="260"/>
      <c r="AF107" s="260"/>
      <c r="AG107" s="260"/>
      <c r="AH107" s="260"/>
      <c r="AI107" s="260"/>
      <c r="AJ107" s="260"/>
    </row>
    <row r="108" spans="1:36">
      <c r="A108" s="220">
        <v>508</v>
      </c>
      <c r="B108" s="220" t="s">
        <v>1362</v>
      </c>
      <c r="C108" s="267" t="s">
        <v>1276</v>
      </c>
      <c r="D108" s="220" t="str">
        <f>CONCATENATE(B108,A108)</f>
        <v>滋賀100え508</v>
      </c>
      <c r="E108" s="219" t="s">
        <v>1379</v>
      </c>
      <c r="F108" s="220" t="s">
        <v>717</v>
      </c>
      <c r="G108" s="220" t="s">
        <v>1373</v>
      </c>
      <c r="H108" s="220" t="s">
        <v>345</v>
      </c>
      <c r="I108" s="220" t="s">
        <v>1377</v>
      </c>
      <c r="J108" s="220" t="s">
        <v>1380</v>
      </c>
      <c r="K108" s="220" t="s">
        <v>356</v>
      </c>
      <c r="L108" s="449" t="s">
        <v>162</v>
      </c>
      <c r="M108" s="220"/>
      <c r="N108" s="220"/>
      <c r="O108" s="222"/>
      <c r="P108" s="223" t="s">
        <v>1294</v>
      </c>
      <c r="Q108" s="219" t="s">
        <v>1840</v>
      </c>
      <c r="R108" s="225" t="s">
        <v>640</v>
      </c>
      <c r="S108" s="219" t="s">
        <v>1246</v>
      </c>
      <c r="T108" s="224" t="s">
        <v>1840</v>
      </c>
      <c r="U108" s="220"/>
      <c r="V108" s="220"/>
      <c r="W108" s="219"/>
      <c r="X108" s="219"/>
      <c r="Y108" s="222"/>
      <c r="Z108" s="219" t="s">
        <v>254</v>
      </c>
      <c r="AA108" s="219"/>
      <c r="AB108" s="219" t="s">
        <v>254</v>
      </c>
      <c r="AC108" s="219" t="s">
        <v>163</v>
      </c>
      <c r="AD108" s="223" t="s">
        <v>323</v>
      </c>
      <c r="AE108" s="260"/>
      <c r="AF108" s="260"/>
      <c r="AG108" s="260"/>
      <c r="AH108" s="260"/>
      <c r="AI108" s="260"/>
      <c r="AJ108" s="260"/>
    </row>
    <row r="109" spans="1:36">
      <c r="A109" s="220">
        <v>509</v>
      </c>
      <c r="B109" s="220" t="s">
        <v>1362</v>
      </c>
      <c r="C109" s="267" t="s">
        <v>1276</v>
      </c>
      <c r="D109" s="220" t="str">
        <f>CONCATENATE(B109,A109)</f>
        <v>滋賀100え509</v>
      </c>
      <c r="E109" s="219" t="s">
        <v>1379</v>
      </c>
      <c r="F109" s="220" t="s">
        <v>717</v>
      </c>
      <c r="G109" s="220" t="s">
        <v>1373</v>
      </c>
      <c r="H109" s="220" t="s">
        <v>346</v>
      </c>
      <c r="I109" s="220" t="s">
        <v>1377</v>
      </c>
      <c r="J109" s="220" t="s">
        <v>1380</v>
      </c>
      <c r="K109" s="220" t="s">
        <v>356</v>
      </c>
      <c r="L109" s="449" t="s">
        <v>162</v>
      </c>
      <c r="M109" s="220"/>
      <c r="N109" s="220"/>
      <c r="O109" s="222"/>
      <c r="P109" s="223" t="s">
        <v>1294</v>
      </c>
      <c r="Q109" s="219" t="s">
        <v>1840</v>
      </c>
      <c r="R109" s="225" t="s">
        <v>640</v>
      </c>
      <c r="S109" s="219" t="s">
        <v>1246</v>
      </c>
      <c r="T109" s="224" t="s">
        <v>1840</v>
      </c>
      <c r="U109" s="220"/>
      <c r="V109" s="220"/>
      <c r="W109" s="219"/>
      <c r="X109" s="219"/>
      <c r="Y109" s="222"/>
      <c r="Z109" s="219" t="s">
        <v>254</v>
      </c>
      <c r="AA109" s="219"/>
      <c r="AB109" s="219" t="s">
        <v>254</v>
      </c>
      <c r="AC109" s="219" t="s">
        <v>163</v>
      </c>
      <c r="AD109" s="223" t="s">
        <v>323</v>
      </c>
      <c r="AE109" s="260"/>
      <c r="AF109" s="260"/>
      <c r="AG109" s="260"/>
      <c r="AH109" s="260"/>
      <c r="AI109" s="260"/>
      <c r="AJ109" s="260"/>
    </row>
    <row r="110" spans="1:36" ht="22.5">
      <c r="A110" s="223">
        <v>5608</v>
      </c>
      <c r="B110" s="223" t="s">
        <v>1381</v>
      </c>
      <c r="C110" s="267" t="s">
        <v>1276</v>
      </c>
      <c r="D110" s="220" t="str">
        <f>CONCATENATE(B110,A110)</f>
        <v>滋賀100か5608</v>
      </c>
      <c r="E110" s="224" t="s">
        <v>1372</v>
      </c>
      <c r="F110" s="224" t="s">
        <v>664</v>
      </c>
      <c r="G110" s="224" t="s">
        <v>1844</v>
      </c>
      <c r="H110" s="223" t="s">
        <v>205</v>
      </c>
      <c r="I110" s="232" t="s">
        <v>1383</v>
      </c>
      <c r="J110" s="232" t="s">
        <v>1384</v>
      </c>
      <c r="K110" s="223" t="s">
        <v>170</v>
      </c>
      <c r="L110" s="449" t="s">
        <v>162</v>
      </c>
      <c r="M110" s="220"/>
      <c r="N110" s="220"/>
      <c r="O110" s="222"/>
      <c r="P110" s="223" t="s">
        <v>1294</v>
      </c>
      <c r="Q110" s="219" t="s">
        <v>1275</v>
      </c>
      <c r="R110" s="225" t="s">
        <v>405</v>
      </c>
      <c r="S110" s="219" t="s">
        <v>1246</v>
      </c>
      <c r="T110" s="224" t="s">
        <v>1382</v>
      </c>
      <c r="U110" s="220"/>
      <c r="V110" s="220"/>
      <c r="W110" s="219"/>
      <c r="X110" s="219"/>
      <c r="Y110" s="222"/>
      <c r="Z110" s="219" t="s">
        <v>254</v>
      </c>
      <c r="AA110" s="219"/>
      <c r="AB110" s="219" t="s">
        <v>254</v>
      </c>
      <c r="AC110" s="219" t="s">
        <v>163</v>
      </c>
      <c r="AD110" s="223" t="s">
        <v>323</v>
      </c>
      <c r="AE110" s="260"/>
      <c r="AF110" s="260">
        <v>468400</v>
      </c>
      <c r="AG110" s="260">
        <v>555100</v>
      </c>
      <c r="AH110" s="260"/>
      <c r="AI110" s="260"/>
      <c r="AJ110" s="260"/>
    </row>
    <row r="111" spans="1:36" ht="22.5">
      <c r="A111" s="223">
        <v>5910</v>
      </c>
      <c r="B111" s="223" t="s">
        <v>1381</v>
      </c>
      <c r="C111" s="267" t="s">
        <v>1276</v>
      </c>
      <c r="D111" s="220" t="str">
        <f>CONCATENATE(B111,A111)</f>
        <v>滋賀100か5910</v>
      </c>
      <c r="E111" s="224" t="s">
        <v>1353</v>
      </c>
      <c r="F111" s="224" t="s">
        <v>664</v>
      </c>
      <c r="G111" s="224" t="s">
        <v>1844</v>
      </c>
      <c r="H111" s="223" t="s">
        <v>724</v>
      </c>
      <c r="I111" s="232" t="s">
        <v>1385</v>
      </c>
      <c r="J111" s="232" t="s">
        <v>1386</v>
      </c>
      <c r="K111" s="223" t="s">
        <v>170</v>
      </c>
      <c r="L111" s="449" t="s">
        <v>162</v>
      </c>
      <c r="M111" s="220"/>
      <c r="N111" s="220"/>
      <c r="O111" s="222"/>
      <c r="P111" s="223" t="s">
        <v>1294</v>
      </c>
      <c r="Q111" s="219" t="s">
        <v>1275</v>
      </c>
      <c r="R111" s="225" t="s">
        <v>405</v>
      </c>
      <c r="S111" s="219" t="s">
        <v>1246</v>
      </c>
      <c r="T111" s="224" t="s">
        <v>1382</v>
      </c>
      <c r="U111" s="220"/>
      <c r="V111" s="220"/>
      <c r="W111" s="219"/>
      <c r="X111" s="219"/>
      <c r="Y111" s="222"/>
      <c r="Z111" s="219" t="s">
        <v>254</v>
      </c>
      <c r="AA111" s="219"/>
      <c r="AB111" s="219" t="s">
        <v>254</v>
      </c>
      <c r="AC111" s="219" t="s">
        <v>163</v>
      </c>
      <c r="AD111" s="223" t="s">
        <v>1387</v>
      </c>
      <c r="AE111" s="260">
        <v>411000</v>
      </c>
      <c r="AF111" s="260">
        <v>535500</v>
      </c>
      <c r="AG111" s="260"/>
      <c r="AH111" s="260"/>
      <c r="AI111" s="260"/>
      <c r="AJ111" s="260"/>
    </row>
    <row r="112" spans="1:36">
      <c r="A112" s="220">
        <v>7336</v>
      </c>
      <c r="B112" s="220" t="s">
        <v>1381</v>
      </c>
      <c r="C112" s="267" t="s">
        <v>1276</v>
      </c>
      <c r="D112" s="220" t="str">
        <f>CONCATENATE(B112,A112)</f>
        <v>滋賀100か7336</v>
      </c>
      <c r="E112" s="219" t="s">
        <v>1388</v>
      </c>
      <c r="F112" s="220" t="s">
        <v>727</v>
      </c>
      <c r="G112" s="220" t="s">
        <v>1304</v>
      </c>
      <c r="H112" s="220" t="s">
        <v>728</v>
      </c>
      <c r="I112" s="220" t="s">
        <v>1389</v>
      </c>
      <c r="J112" s="220" t="s">
        <v>1303</v>
      </c>
      <c r="K112" s="220" t="s">
        <v>367</v>
      </c>
      <c r="L112" s="220" t="s">
        <v>532</v>
      </c>
      <c r="M112" s="220" t="s">
        <v>1845</v>
      </c>
      <c r="N112" s="195">
        <v>42922</v>
      </c>
      <c r="O112" s="222">
        <v>234150</v>
      </c>
      <c r="P112" s="223" t="s">
        <v>1294</v>
      </c>
      <c r="Q112" s="219" t="s">
        <v>1275</v>
      </c>
      <c r="R112" s="225" t="s">
        <v>1840</v>
      </c>
      <c r="S112" s="219" t="s">
        <v>1246</v>
      </c>
      <c r="T112" s="219" t="s">
        <v>325</v>
      </c>
      <c r="U112" s="220"/>
      <c r="V112" s="220"/>
      <c r="W112" s="219"/>
      <c r="X112" s="219"/>
      <c r="Y112" s="222"/>
      <c r="Z112" s="219" t="s">
        <v>254</v>
      </c>
      <c r="AA112" s="219"/>
      <c r="AB112" s="219" t="s">
        <v>254</v>
      </c>
      <c r="AC112" s="219" t="s">
        <v>163</v>
      </c>
      <c r="AD112" s="223" t="s">
        <v>323</v>
      </c>
      <c r="AE112" s="260"/>
      <c r="AF112" s="260">
        <v>133700</v>
      </c>
      <c r="AG112" s="260">
        <v>256700</v>
      </c>
      <c r="AH112" s="260"/>
      <c r="AI112" s="260"/>
      <c r="AJ112" s="260"/>
    </row>
    <row r="113" spans="1:36" ht="22.5">
      <c r="A113" s="220">
        <v>7633</v>
      </c>
      <c r="B113" s="220" t="s">
        <v>1390</v>
      </c>
      <c r="C113" s="267" t="s">
        <v>1394</v>
      </c>
      <c r="D113" s="220" t="str">
        <f>CONCATENATE(B113,A113)</f>
        <v>滋賀100か7633</v>
      </c>
      <c r="E113" s="219" t="s">
        <v>1391</v>
      </c>
      <c r="F113" s="220" t="s">
        <v>734</v>
      </c>
      <c r="G113" s="220" t="s">
        <v>1304</v>
      </c>
      <c r="H113" s="220" t="s">
        <v>328</v>
      </c>
      <c r="I113" s="232" t="s">
        <v>1392</v>
      </c>
      <c r="J113" s="232" t="s">
        <v>1393</v>
      </c>
      <c r="K113" s="223" t="s">
        <v>170</v>
      </c>
      <c r="L113" s="220" t="s">
        <v>532</v>
      </c>
      <c r="M113" s="220" t="s">
        <v>1849</v>
      </c>
      <c r="N113" s="195">
        <v>42285</v>
      </c>
      <c r="O113" s="222">
        <v>69984</v>
      </c>
      <c r="P113" s="223" t="s">
        <v>1294</v>
      </c>
      <c r="Q113" s="219" t="s">
        <v>1275</v>
      </c>
      <c r="R113" s="225" t="s">
        <v>1840</v>
      </c>
      <c r="S113" s="219" t="s">
        <v>1246</v>
      </c>
      <c r="T113" s="224" t="s">
        <v>1296</v>
      </c>
      <c r="U113" s="220"/>
      <c r="V113" s="220"/>
      <c r="W113" s="219"/>
      <c r="X113" s="219"/>
      <c r="Y113" s="222"/>
      <c r="Z113" s="219" t="s">
        <v>254</v>
      </c>
      <c r="AA113" s="219"/>
      <c r="AB113" s="219" t="s">
        <v>254</v>
      </c>
      <c r="AC113" s="219" t="s">
        <v>163</v>
      </c>
      <c r="AD113" s="223" t="s">
        <v>323</v>
      </c>
      <c r="AE113" s="260"/>
      <c r="AF113" s="260">
        <v>821000</v>
      </c>
      <c r="AG113" s="260">
        <v>855000</v>
      </c>
      <c r="AH113" s="260"/>
      <c r="AI113" s="260"/>
      <c r="AJ113" s="260"/>
    </row>
    <row r="114" spans="1:36" ht="22.5">
      <c r="A114" s="219">
        <v>8096</v>
      </c>
      <c r="B114" s="219" t="s">
        <v>1390</v>
      </c>
      <c r="C114" s="267" t="s">
        <v>1276</v>
      </c>
      <c r="D114" s="220" t="str">
        <f>CONCATENATE(B114,A114)</f>
        <v>滋賀100か8096</v>
      </c>
      <c r="E114" s="219" t="s">
        <v>1395</v>
      </c>
      <c r="F114" s="219" t="s">
        <v>839</v>
      </c>
      <c r="G114" s="219" t="s">
        <v>1844</v>
      </c>
      <c r="H114" s="223" t="s">
        <v>747</v>
      </c>
      <c r="I114" s="221" t="s">
        <v>1396</v>
      </c>
      <c r="J114" s="221" t="s">
        <v>1397</v>
      </c>
      <c r="K114" s="219"/>
      <c r="L114" s="220" t="s">
        <v>532</v>
      </c>
      <c r="M114" s="220" t="s">
        <v>1849</v>
      </c>
      <c r="N114" s="195">
        <v>42489</v>
      </c>
      <c r="O114" s="226">
        <v>86400</v>
      </c>
      <c r="P114" s="219" t="s">
        <v>1294</v>
      </c>
      <c r="Q114" s="219" t="s">
        <v>1275</v>
      </c>
      <c r="R114" s="227">
        <v>5098</v>
      </c>
      <c r="S114" s="219" t="s">
        <v>1246</v>
      </c>
      <c r="T114" s="219"/>
      <c r="U114" s="219"/>
      <c r="V114" s="219"/>
      <c r="W114" s="219"/>
      <c r="X114" s="219"/>
      <c r="Y114" s="226"/>
      <c r="Z114" s="219" t="s">
        <v>254</v>
      </c>
      <c r="AA114" s="219"/>
      <c r="AB114" s="219" t="s">
        <v>254</v>
      </c>
      <c r="AC114" s="219"/>
      <c r="AD114" s="219"/>
      <c r="AE114" s="260"/>
      <c r="AF114" s="260">
        <v>645600</v>
      </c>
      <c r="AG114" s="260">
        <v>751500</v>
      </c>
      <c r="AH114" s="260"/>
      <c r="AI114" s="260"/>
      <c r="AJ114" s="260"/>
    </row>
    <row r="115" spans="1:36">
      <c r="A115" s="219">
        <v>8760</v>
      </c>
      <c r="B115" s="220" t="s">
        <v>1227</v>
      </c>
      <c r="C115" s="267" t="s">
        <v>1276</v>
      </c>
      <c r="D115" s="220" t="str">
        <f>CONCATENATE(B115,A115)</f>
        <v>滋賀300み8760</v>
      </c>
      <c r="E115" s="220" t="s">
        <v>1143</v>
      </c>
      <c r="F115" s="220" t="s">
        <v>1144</v>
      </c>
      <c r="G115" s="220" t="s">
        <v>1145</v>
      </c>
      <c r="H115" s="75" t="s">
        <v>1772</v>
      </c>
      <c r="I115" s="219"/>
      <c r="J115" s="219"/>
      <c r="K115" s="220" t="s">
        <v>1862</v>
      </c>
      <c r="L115" s="220" t="s">
        <v>1121</v>
      </c>
      <c r="M115" s="220" t="s">
        <v>1121</v>
      </c>
      <c r="N115" s="219"/>
      <c r="O115" s="234"/>
      <c r="P115" s="220" t="s">
        <v>400</v>
      </c>
      <c r="Q115" s="219"/>
      <c r="R115" s="219"/>
      <c r="S115" s="219" t="s">
        <v>1254</v>
      </c>
      <c r="T115" s="219"/>
      <c r="U115" s="219"/>
      <c r="V115" s="219"/>
      <c r="W115" s="219"/>
      <c r="X115" s="219"/>
      <c r="Y115" s="235" t="s">
        <v>1146</v>
      </c>
      <c r="Z115" s="219"/>
      <c r="AA115" s="219" t="s">
        <v>1807</v>
      </c>
      <c r="AB115" s="219" t="s">
        <v>254</v>
      </c>
      <c r="AC115" s="219"/>
      <c r="AD115" s="219"/>
      <c r="AE115" s="260"/>
      <c r="AF115" s="260"/>
      <c r="AG115" s="260"/>
      <c r="AH115" s="260"/>
      <c r="AI115" s="260"/>
      <c r="AJ115" s="260"/>
    </row>
    <row r="116" spans="1:36">
      <c r="A116" s="219">
        <v>2677</v>
      </c>
      <c r="B116" s="220" t="s">
        <v>1224</v>
      </c>
      <c r="C116" s="267" t="s">
        <v>1276</v>
      </c>
      <c r="D116" s="220" t="str">
        <f>CONCATENATE(B116,A116)</f>
        <v>滋賀330そ2677</v>
      </c>
      <c r="E116" s="220" t="s">
        <v>1135</v>
      </c>
      <c r="F116" s="220" t="s">
        <v>1136</v>
      </c>
      <c r="G116" s="220" t="s">
        <v>1398</v>
      </c>
      <c r="H116" s="75" t="s">
        <v>1757</v>
      </c>
      <c r="I116" s="219"/>
      <c r="J116" s="219"/>
      <c r="K116" s="220" t="s">
        <v>1862</v>
      </c>
      <c r="L116" s="220" t="s">
        <v>1121</v>
      </c>
      <c r="M116" s="220" t="s">
        <v>1874</v>
      </c>
      <c r="N116" s="219"/>
      <c r="O116" s="234"/>
      <c r="P116" s="220" t="s">
        <v>400</v>
      </c>
      <c r="Q116" s="219"/>
      <c r="R116" s="219"/>
      <c r="S116" s="219" t="s">
        <v>1254</v>
      </c>
      <c r="T116" s="219"/>
      <c r="U116" s="219"/>
      <c r="V116" s="219"/>
      <c r="W116" s="219"/>
      <c r="X116" s="219"/>
      <c r="Y116" s="235" t="s">
        <v>1137</v>
      </c>
      <c r="Z116" s="219"/>
      <c r="AA116" s="219" t="s">
        <v>1807</v>
      </c>
      <c r="AB116" s="219" t="s">
        <v>254</v>
      </c>
      <c r="AC116" s="219"/>
      <c r="AD116" s="219"/>
      <c r="AE116" s="260"/>
      <c r="AF116" s="260"/>
      <c r="AG116" s="260"/>
      <c r="AH116" s="260"/>
      <c r="AI116" s="260"/>
      <c r="AJ116" s="260"/>
    </row>
    <row r="117" spans="1:36">
      <c r="A117" s="219">
        <v>1335</v>
      </c>
      <c r="B117" s="220" t="s">
        <v>1222</v>
      </c>
      <c r="C117" s="267" t="s">
        <v>1276</v>
      </c>
      <c r="D117" s="220" t="str">
        <f>CONCATENATE(B117,A117)</f>
        <v>滋賀480か1335</v>
      </c>
      <c r="E117" s="220" t="s">
        <v>1128</v>
      </c>
      <c r="F117" s="220" t="s">
        <v>1129</v>
      </c>
      <c r="G117" s="220" t="s">
        <v>1130</v>
      </c>
      <c r="H117" s="96" t="s">
        <v>1747</v>
      </c>
      <c r="I117" s="219"/>
      <c r="J117" s="219"/>
      <c r="K117" s="220" t="s">
        <v>1285</v>
      </c>
      <c r="L117" s="220" t="s">
        <v>1121</v>
      </c>
      <c r="M117" s="220" t="s">
        <v>1121</v>
      </c>
      <c r="N117" s="219"/>
      <c r="O117" s="234"/>
      <c r="P117" s="220" t="s">
        <v>1124</v>
      </c>
      <c r="Q117" s="219"/>
      <c r="R117" s="219"/>
      <c r="S117" s="219" t="s">
        <v>1254</v>
      </c>
      <c r="T117" s="219"/>
      <c r="U117" s="219"/>
      <c r="V117" s="219"/>
      <c r="W117" s="219"/>
      <c r="X117" s="219"/>
      <c r="Y117" s="235" t="s">
        <v>1131</v>
      </c>
      <c r="Z117" s="219"/>
      <c r="AA117" s="219" t="s">
        <v>1807</v>
      </c>
      <c r="AB117" s="219" t="s">
        <v>254</v>
      </c>
      <c r="AC117" s="219"/>
      <c r="AD117" s="219"/>
      <c r="AE117" s="260"/>
      <c r="AF117" s="260"/>
      <c r="AG117" s="260"/>
      <c r="AH117" s="260"/>
      <c r="AI117" s="260"/>
      <c r="AJ117" s="260"/>
    </row>
    <row r="118" spans="1:36">
      <c r="A118" s="219">
        <v>7214</v>
      </c>
      <c r="B118" s="220" t="s">
        <v>1226</v>
      </c>
      <c r="C118" s="267" t="s">
        <v>1276</v>
      </c>
      <c r="D118" s="220" t="str">
        <f>CONCATENATE(B118,A118)</f>
        <v>滋賀501つ7214</v>
      </c>
      <c r="E118" s="220" t="s">
        <v>1283</v>
      </c>
      <c r="F118" s="220" t="s">
        <v>1141</v>
      </c>
      <c r="G118" s="220" t="s">
        <v>1130</v>
      </c>
      <c r="H118" s="96" t="s">
        <v>1768</v>
      </c>
      <c r="I118" s="219"/>
      <c r="J118" s="219"/>
      <c r="K118" s="220" t="s">
        <v>1134</v>
      </c>
      <c r="L118" s="220" t="s">
        <v>1121</v>
      </c>
      <c r="M118" s="220" t="s">
        <v>1121</v>
      </c>
      <c r="N118" s="219"/>
      <c r="O118" s="234"/>
      <c r="P118" s="220" t="s">
        <v>402</v>
      </c>
      <c r="Q118" s="219"/>
      <c r="R118" s="219"/>
      <c r="S118" s="219" t="s">
        <v>1254</v>
      </c>
      <c r="T118" s="219"/>
      <c r="U118" s="219"/>
      <c r="V118" s="219"/>
      <c r="W118" s="219"/>
      <c r="X118" s="219"/>
      <c r="Y118" s="235" t="s">
        <v>1142</v>
      </c>
      <c r="Z118" s="219"/>
      <c r="AA118" s="219" t="s">
        <v>1807</v>
      </c>
      <c r="AB118" s="219" t="s">
        <v>254</v>
      </c>
      <c r="AC118" s="219"/>
      <c r="AD118" s="219"/>
      <c r="AE118" s="260"/>
      <c r="AF118" s="260"/>
      <c r="AG118" s="260"/>
      <c r="AH118" s="260"/>
      <c r="AI118" s="260"/>
      <c r="AJ118" s="260"/>
    </row>
    <row r="119" spans="1:36" ht="22.5">
      <c r="A119" s="219">
        <v>5794</v>
      </c>
      <c r="B119" s="220" t="s">
        <v>1223</v>
      </c>
      <c r="C119" s="267" t="s">
        <v>1276</v>
      </c>
      <c r="D119" s="220" t="str">
        <f>CONCATENATE(B119,A119)</f>
        <v>滋賀501て5794</v>
      </c>
      <c r="E119" s="220" t="s">
        <v>1132</v>
      </c>
      <c r="F119" s="220" t="s">
        <v>1133</v>
      </c>
      <c r="G119" s="220" t="s">
        <v>1401</v>
      </c>
      <c r="H119" s="96" t="s">
        <v>1752</v>
      </c>
      <c r="I119" s="219"/>
      <c r="J119" s="219"/>
      <c r="K119" s="220" t="s">
        <v>1134</v>
      </c>
      <c r="L119" s="220" t="s">
        <v>1121</v>
      </c>
      <c r="M119" s="220" t="s">
        <v>1121</v>
      </c>
      <c r="N119" s="219"/>
      <c r="O119" s="234"/>
      <c r="P119" s="220" t="s">
        <v>402</v>
      </c>
      <c r="Q119" s="219"/>
      <c r="R119" s="219"/>
      <c r="S119" s="219" t="s">
        <v>1254</v>
      </c>
      <c r="T119" s="219"/>
      <c r="U119" s="219"/>
      <c r="V119" s="219"/>
      <c r="W119" s="219"/>
      <c r="X119" s="219"/>
      <c r="Y119" s="453" t="s">
        <v>1875</v>
      </c>
      <c r="Z119" s="219"/>
      <c r="AA119" s="219" t="s">
        <v>1807</v>
      </c>
      <c r="AB119" s="219" t="s">
        <v>254</v>
      </c>
      <c r="AC119" s="219"/>
      <c r="AD119" s="219"/>
      <c r="AE119" s="260"/>
      <c r="AF119" s="260"/>
      <c r="AG119" s="260"/>
      <c r="AH119" s="260"/>
      <c r="AI119" s="260"/>
      <c r="AJ119" s="260"/>
    </row>
    <row r="120" spans="1:36" ht="22.5">
      <c r="A120" s="219">
        <v>6044</v>
      </c>
      <c r="B120" s="220" t="s">
        <v>1229</v>
      </c>
      <c r="C120" s="267" t="s">
        <v>1276</v>
      </c>
      <c r="D120" s="220" t="str">
        <f>CONCATENATE(B120,A120)</f>
        <v>滋賀580そ6044</v>
      </c>
      <c r="E120" s="220" t="s">
        <v>1148</v>
      </c>
      <c r="F120" s="220" t="s">
        <v>1149</v>
      </c>
      <c r="G120" s="220" t="s">
        <v>1150</v>
      </c>
      <c r="H120" s="75" t="s">
        <v>1782</v>
      </c>
      <c r="I120" s="219"/>
      <c r="J120" s="219"/>
      <c r="K120" s="220" t="s">
        <v>1134</v>
      </c>
      <c r="L120" s="220" t="s">
        <v>1121</v>
      </c>
      <c r="M120" s="220" t="s">
        <v>1121</v>
      </c>
      <c r="N120" s="219"/>
      <c r="O120" s="219"/>
      <c r="P120" s="220" t="s">
        <v>1124</v>
      </c>
      <c r="Q120" s="219"/>
      <c r="R120" s="219"/>
      <c r="S120" s="219" t="s">
        <v>1254</v>
      </c>
      <c r="T120" s="219"/>
      <c r="U120" s="219"/>
      <c r="V120" s="219"/>
      <c r="W120" s="219"/>
      <c r="X120" s="219"/>
      <c r="Y120" s="238" t="s">
        <v>1243</v>
      </c>
      <c r="Z120" s="219"/>
      <c r="AA120" s="219" t="s">
        <v>1807</v>
      </c>
      <c r="AB120" s="219" t="s">
        <v>254</v>
      </c>
      <c r="AC120" s="219"/>
      <c r="AD120" s="219"/>
      <c r="AE120" s="260"/>
      <c r="AF120" s="260"/>
      <c r="AG120" s="260"/>
      <c r="AH120" s="260"/>
      <c r="AI120" s="260"/>
      <c r="AJ120" s="260"/>
    </row>
    <row r="121" spans="1:36">
      <c r="A121" s="220">
        <v>2655</v>
      </c>
      <c r="B121" s="220" t="s">
        <v>573</v>
      </c>
      <c r="C121" s="267" t="s">
        <v>1276</v>
      </c>
      <c r="D121" s="220" t="str">
        <f>CONCATENATE(B121,A121)</f>
        <v>習志野100い2655</v>
      </c>
      <c r="E121" s="219" t="s">
        <v>191</v>
      </c>
      <c r="F121" s="220" t="s">
        <v>776</v>
      </c>
      <c r="G121" s="220" t="s">
        <v>1848</v>
      </c>
      <c r="H121" s="220" t="s">
        <v>589</v>
      </c>
      <c r="I121" s="220" t="s">
        <v>587</v>
      </c>
      <c r="J121" s="220" t="s">
        <v>588</v>
      </c>
      <c r="K121" s="220" t="s">
        <v>371</v>
      </c>
      <c r="L121" s="220" t="s">
        <v>532</v>
      </c>
      <c r="M121" s="220" t="s">
        <v>1849</v>
      </c>
      <c r="N121" s="195">
        <v>42181</v>
      </c>
      <c r="O121" s="240">
        <v>28455</v>
      </c>
      <c r="P121" s="223" t="s">
        <v>400</v>
      </c>
      <c r="Q121" s="219" t="s">
        <v>401</v>
      </c>
      <c r="R121" s="220" t="s">
        <v>1840</v>
      </c>
      <c r="S121" s="219" t="s">
        <v>1248</v>
      </c>
      <c r="T121" s="219" t="s">
        <v>1447</v>
      </c>
      <c r="U121" s="220"/>
      <c r="V121" s="220"/>
      <c r="W121" s="219"/>
      <c r="X121" s="219"/>
      <c r="Y121" s="240"/>
      <c r="Z121" s="219" t="s">
        <v>254</v>
      </c>
      <c r="AA121" s="219"/>
      <c r="AB121" s="219" t="s">
        <v>254</v>
      </c>
      <c r="AC121" s="219" t="s">
        <v>163</v>
      </c>
      <c r="AD121" s="223" t="s">
        <v>323</v>
      </c>
      <c r="AE121" s="260" t="s">
        <v>1815</v>
      </c>
      <c r="AF121" s="260" t="s">
        <v>1816</v>
      </c>
      <c r="AG121" s="260"/>
      <c r="AH121" s="260"/>
      <c r="AI121" s="260"/>
      <c r="AJ121" s="260"/>
    </row>
    <row r="122" spans="1:36">
      <c r="A122" s="220">
        <v>2663</v>
      </c>
      <c r="B122" s="219" t="s">
        <v>1448</v>
      </c>
      <c r="C122" s="267" t="s">
        <v>1276</v>
      </c>
      <c r="D122" s="220" t="str">
        <f>CONCATENATE(B122,A122)</f>
        <v>習志野100い2663</v>
      </c>
      <c r="E122" s="219" t="s">
        <v>1338</v>
      </c>
      <c r="F122" s="220" t="s">
        <v>776</v>
      </c>
      <c r="G122" s="220" t="s">
        <v>1848</v>
      </c>
      <c r="H122" s="220" t="s">
        <v>778</v>
      </c>
      <c r="I122" s="220" t="s">
        <v>1326</v>
      </c>
      <c r="J122" s="220" t="s">
        <v>1449</v>
      </c>
      <c r="K122" s="220" t="s">
        <v>372</v>
      </c>
      <c r="L122" s="220" t="s">
        <v>532</v>
      </c>
      <c r="M122" s="220" t="s">
        <v>1849</v>
      </c>
      <c r="N122" s="195">
        <v>42183</v>
      </c>
      <c r="O122" s="240">
        <v>33696</v>
      </c>
      <c r="P122" s="223" t="s">
        <v>1294</v>
      </c>
      <c r="Q122" s="219" t="s">
        <v>1275</v>
      </c>
      <c r="R122" s="225" t="s">
        <v>1840</v>
      </c>
      <c r="S122" s="219" t="s">
        <v>1248</v>
      </c>
      <c r="T122" s="219" t="s">
        <v>1447</v>
      </c>
      <c r="U122" s="220"/>
      <c r="V122" s="220"/>
      <c r="W122" s="219"/>
      <c r="X122" s="219"/>
      <c r="Y122" s="240"/>
      <c r="Z122" s="219" t="s">
        <v>254</v>
      </c>
      <c r="AA122" s="219"/>
      <c r="AB122" s="219" t="s">
        <v>254</v>
      </c>
      <c r="AC122" s="219" t="s">
        <v>163</v>
      </c>
      <c r="AD122" s="223" t="s">
        <v>323</v>
      </c>
      <c r="AE122" s="260"/>
      <c r="AF122" s="260" t="s">
        <v>1817</v>
      </c>
      <c r="AG122" s="260" t="s">
        <v>1818</v>
      </c>
      <c r="AH122" s="260"/>
      <c r="AI122" s="260"/>
      <c r="AJ122" s="260"/>
    </row>
    <row r="123" spans="1:36">
      <c r="A123" s="220">
        <v>2897</v>
      </c>
      <c r="B123" s="220" t="s">
        <v>1448</v>
      </c>
      <c r="C123" s="267" t="s">
        <v>1276</v>
      </c>
      <c r="D123" s="220" t="str">
        <f>CONCATENATE(B123,A123)</f>
        <v>習志野100い2897</v>
      </c>
      <c r="E123" s="219" t="s">
        <v>1450</v>
      </c>
      <c r="F123" s="220" t="s">
        <v>779</v>
      </c>
      <c r="G123" s="220" t="s">
        <v>1304</v>
      </c>
      <c r="H123" s="220" t="s">
        <v>780</v>
      </c>
      <c r="I123" s="219" t="s">
        <v>1360</v>
      </c>
      <c r="J123" s="219" t="s">
        <v>1451</v>
      </c>
      <c r="K123" s="219"/>
      <c r="L123" s="449" t="s">
        <v>162</v>
      </c>
      <c r="M123" s="220"/>
      <c r="N123" s="220"/>
      <c r="O123" s="240"/>
      <c r="P123" s="223" t="s">
        <v>1294</v>
      </c>
      <c r="Q123" s="219" t="s">
        <v>1345</v>
      </c>
      <c r="R123" s="225" t="s">
        <v>1840</v>
      </c>
      <c r="S123" s="219" t="s">
        <v>1248</v>
      </c>
      <c r="T123" s="219" t="s">
        <v>269</v>
      </c>
      <c r="U123" s="220"/>
      <c r="V123" s="220"/>
      <c r="W123" s="219"/>
      <c r="X123" s="219"/>
      <c r="Y123" s="240"/>
      <c r="Z123" s="219" t="s">
        <v>254</v>
      </c>
      <c r="AA123" s="219"/>
      <c r="AB123" s="219" t="s">
        <v>254</v>
      </c>
      <c r="AC123" s="219" t="s">
        <v>163</v>
      </c>
      <c r="AD123" s="223" t="s">
        <v>323</v>
      </c>
      <c r="AE123" s="260"/>
      <c r="AF123" s="260" t="s">
        <v>1819</v>
      </c>
      <c r="AG123" s="260" t="s">
        <v>1820</v>
      </c>
      <c r="AH123" s="260"/>
      <c r="AI123" s="260"/>
      <c r="AJ123" s="260"/>
    </row>
    <row r="124" spans="1:36" ht="22.5">
      <c r="A124" s="219">
        <v>3817</v>
      </c>
      <c r="B124" s="219" t="s">
        <v>1448</v>
      </c>
      <c r="C124" s="268" t="s">
        <v>1829</v>
      </c>
      <c r="D124" s="220" t="str">
        <f>CONCATENATE(B124,A124)</f>
        <v>習志野100い3817</v>
      </c>
      <c r="E124" s="219" t="s">
        <v>1453</v>
      </c>
      <c r="F124" s="220" t="s">
        <v>791</v>
      </c>
      <c r="G124" s="220" t="s">
        <v>1304</v>
      </c>
      <c r="H124" s="220" t="s">
        <v>792</v>
      </c>
      <c r="I124" s="220" t="s">
        <v>1326</v>
      </c>
      <c r="J124" s="220" t="s">
        <v>1454</v>
      </c>
      <c r="K124" s="220" t="s">
        <v>372</v>
      </c>
      <c r="L124" s="220" t="s">
        <v>532</v>
      </c>
      <c r="M124" s="220" t="s">
        <v>1876</v>
      </c>
      <c r="N124" s="195">
        <v>42183</v>
      </c>
      <c r="O124" s="240">
        <v>33696</v>
      </c>
      <c r="P124" s="223" t="s">
        <v>1294</v>
      </c>
      <c r="Q124" s="219" t="s">
        <v>1275</v>
      </c>
      <c r="R124" s="219" t="s">
        <v>1840</v>
      </c>
      <c r="S124" s="219" t="s">
        <v>1248</v>
      </c>
      <c r="T124" s="219" t="s">
        <v>1452</v>
      </c>
      <c r="U124" s="220"/>
      <c r="V124" s="220"/>
      <c r="W124" s="219"/>
      <c r="X124" s="219"/>
      <c r="Y124" s="240"/>
      <c r="Z124" s="219" t="s">
        <v>254</v>
      </c>
      <c r="AA124" s="219"/>
      <c r="AB124" s="219" t="s">
        <v>254</v>
      </c>
      <c r="AC124" s="219" t="s">
        <v>163</v>
      </c>
      <c r="AD124" s="223" t="s">
        <v>323</v>
      </c>
      <c r="AE124" s="260"/>
      <c r="AF124" s="260">
        <v>254600</v>
      </c>
      <c r="AG124" s="260">
        <v>277400</v>
      </c>
      <c r="AH124" s="260"/>
      <c r="AI124" s="260"/>
      <c r="AJ124" s="260"/>
    </row>
    <row r="125" spans="1:36" ht="22.5">
      <c r="A125" s="219">
        <v>7368</v>
      </c>
      <c r="B125" s="219" t="s">
        <v>1455</v>
      </c>
      <c r="C125" s="267" t="s">
        <v>1276</v>
      </c>
      <c r="D125" s="220" t="str">
        <f>CONCATENATE(B125,A125)</f>
        <v>習志野100か7368</v>
      </c>
      <c r="E125" s="219" t="s">
        <v>1376</v>
      </c>
      <c r="F125" s="219" t="s">
        <v>839</v>
      </c>
      <c r="G125" s="219" t="s">
        <v>1844</v>
      </c>
      <c r="H125" s="223" t="s">
        <v>786</v>
      </c>
      <c r="I125" s="221" t="s">
        <v>1456</v>
      </c>
      <c r="J125" s="221" t="s">
        <v>1457</v>
      </c>
      <c r="K125" s="219"/>
      <c r="L125" s="220" t="s">
        <v>532</v>
      </c>
      <c r="M125" s="220" t="s">
        <v>1845</v>
      </c>
      <c r="N125" s="195">
        <v>43084</v>
      </c>
      <c r="O125" s="239">
        <v>223230</v>
      </c>
      <c r="P125" s="219" t="s">
        <v>1294</v>
      </c>
      <c r="Q125" s="219" t="s">
        <v>1275</v>
      </c>
      <c r="R125" s="227">
        <v>5098</v>
      </c>
      <c r="S125" s="219" t="s">
        <v>1248</v>
      </c>
      <c r="T125" s="219"/>
      <c r="U125" s="219"/>
      <c r="V125" s="219"/>
      <c r="W125" s="219"/>
      <c r="X125" s="219"/>
      <c r="Y125" s="239"/>
      <c r="Z125" s="219" t="s">
        <v>254</v>
      </c>
      <c r="AA125" s="219"/>
      <c r="AB125" s="219" t="s">
        <v>254</v>
      </c>
      <c r="AC125" s="219"/>
      <c r="AD125" s="219"/>
      <c r="AE125" s="260">
        <v>296900</v>
      </c>
      <c r="AF125" s="260">
        <v>348400</v>
      </c>
      <c r="AG125" s="260"/>
      <c r="AH125" s="260"/>
      <c r="AI125" s="260"/>
      <c r="AJ125" s="260"/>
    </row>
    <row r="126" spans="1:36" ht="22.5">
      <c r="A126" s="219">
        <v>7466</v>
      </c>
      <c r="B126" s="219" t="s">
        <v>1455</v>
      </c>
      <c r="C126" s="267" t="s">
        <v>1276</v>
      </c>
      <c r="D126" s="220" t="str">
        <f>CONCATENATE(B126,A126)</f>
        <v>習志野100か7466</v>
      </c>
      <c r="E126" s="219" t="s">
        <v>1458</v>
      </c>
      <c r="F126" s="219" t="s">
        <v>1427</v>
      </c>
      <c r="G126" s="219" t="s">
        <v>1304</v>
      </c>
      <c r="H126" s="223" t="s">
        <v>796</v>
      </c>
      <c r="I126" s="221" t="s">
        <v>1459</v>
      </c>
      <c r="J126" s="221" t="s">
        <v>1460</v>
      </c>
      <c r="K126" s="219"/>
      <c r="L126" s="220" t="s">
        <v>532</v>
      </c>
      <c r="M126" s="220" t="s">
        <v>1849</v>
      </c>
      <c r="N126" s="195">
        <v>42782</v>
      </c>
      <c r="O126" s="239">
        <v>224490</v>
      </c>
      <c r="P126" s="219" t="s">
        <v>1294</v>
      </c>
      <c r="Q126" s="219" t="s">
        <v>1275</v>
      </c>
      <c r="R126" s="227">
        <v>5098</v>
      </c>
      <c r="S126" s="219" t="s">
        <v>1248</v>
      </c>
      <c r="T126" s="219"/>
      <c r="U126" s="219"/>
      <c r="V126" s="219"/>
      <c r="W126" s="219"/>
      <c r="X126" s="219"/>
      <c r="Y126" s="239"/>
      <c r="Z126" s="219" t="s">
        <v>254</v>
      </c>
      <c r="AA126" s="219"/>
      <c r="AB126" s="219" t="s">
        <v>254</v>
      </c>
      <c r="AC126" s="219"/>
      <c r="AD126" s="219"/>
      <c r="AE126" s="260"/>
      <c r="AF126" s="260">
        <v>159900</v>
      </c>
      <c r="AG126" s="260">
        <v>188300</v>
      </c>
      <c r="AH126" s="260"/>
      <c r="AI126" s="260"/>
      <c r="AJ126" s="260"/>
    </row>
    <row r="127" spans="1:36">
      <c r="A127" s="219">
        <v>7525</v>
      </c>
      <c r="B127" s="219" t="s">
        <v>1455</v>
      </c>
      <c r="C127" s="267" t="s">
        <v>1276</v>
      </c>
      <c r="D127" s="220" t="str">
        <f>CONCATENATE(B127,A127)</f>
        <v>習志野100か7525</v>
      </c>
      <c r="E127" s="219" t="s">
        <v>1461</v>
      </c>
      <c r="F127" s="219" t="s">
        <v>1462</v>
      </c>
      <c r="G127" s="219" t="s">
        <v>1307</v>
      </c>
      <c r="H127" s="220" t="s">
        <v>802</v>
      </c>
      <c r="I127" s="219" t="s">
        <v>1463</v>
      </c>
      <c r="J127" s="219" t="s">
        <v>1299</v>
      </c>
      <c r="K127" s="219"/>
      <c r="L127" s="220" t="s">
        <v>532</v>
      </c>
      <c r="M127" s="220" t="s">
        <v>1845</v>
      </c>
      <c r="N127" s="194">
        <v>42905</v>
      </c>
      <c r="O127" s="239">
        <v>166320</v>
      </c>
      <c r="P127" s="219" t="s">
        <v>1294</v>
      </c>
      <c r="Q127" s="219" t="s">
        <v>1275</v>
      </c>
      <c r="R127" s="219" t="s">
        <v>1840</v>
      </c>
      <c r="S127" s="219" t="s">
        <v>1248</v>
      </c>
      <c r="T127" s="219"/>
      <c r="U127" s="219"/>
      <c r="V127" s="219"/>
      <c r="W127" s="219"/>
      <c r="X127" s="219"/>
      <c r="Y127" s="239"/>
      <c r="Z127" s="219" t="s">
        <v>254</v>
      </c>
      <c r="AA127" s="219"/>
      <c r="AB127" s="219" t="s">
        <v>254</v>
      </c>
      <c r="AC127" s="219"/>
      <c r="AD127" s="219"/>
      <c r="AE127" s="260"/>
      <c r="AF127" s="260">
        <v>515500</v>
      </c>
      <c r="AG127" s="260">
        <v>587900</v>
      </c>
      <c r="AH127" s="260"/>
      <c r="AI127" s="260"/>
      <c r="AJ127" s="260"/>
    </row>
    <row r="128" spans="1:36">
      <c r="A128" s="219">
        <v>7529</v>
      </c>
      <c r="B128" s="219" t="s">
        <v>1455</v>
      </c>
      <c r="C128" s="267" t="s">
        <v>1276</v>
      </c>
      <c r="D128" s="220" t="str">
        <f>CONCATENATE(B128,A128)</f>
        <v>習志野100か7529</v>
      </c>
      <c r="E128" s="219" t="s">
        <v>1464</v>
      </c>
      <c r="F128" s="219" t="s">
        <v>1465</v>
      </c>
      <c r="G128" s="219" t="s">
        <v>1307</v>
      </c>
      <c r="H128" s="220" t="s">
        <v>808</v>
      </c>
      <c r="I128" s="219" t="s">
        <v>1466</v>
      </c>
      <c r="J128" s="219" t="s">
        <v>1467</v>
      </c>
      <c r="K128" s="219"/>
      <c r="L128" s="451" t="s">
        <v>1841</v>
      </c>
      <c r="M128" s="220"/>
      <c r="N128" s="194"/>
      <c r="O128" s="239"/>
      <c r="P128" s="219" t="s">
        <v>1294</v>
      </c>
      <c r="Q128" s="219" t="s">
        <v>1275</v>
      </c>
      <c r="R128" s="219" t="s">
        <v>1840</v>
      </c>
      <c r="S128" s="219" t="s">
        <v>1248</v>
      </c>
      <c r="T128" s="219"/>
      <c r="U128" s="219"/>
      <c r="V128" s="219"/>
      <c r="W128" s="219"/>
      <c r="X128" s="219"/>
      <c r="Y128" s="239"/>
      <c r="Z128" s="219" t="s">
        <v>254</v>
      </c>
      <c r="AA128" s="219"/>
      <c r="AB128" s="219" t="s">
        <v>254</v>
      </c>
      <c r="AC128" s="219"/>
      <c r="AD128" s="219"/>
      <c r="AE128" s="260">
        <v>529600</v>
      </c>
      <c r="AF128" s="260">
        <v>590400</v>
      </c>
      <c r="AG128" s="260"/>
      <c r="AH128" s="260"/>
      <c r="AI128" s="260"/>
      <c r="AJ128" s="260"/>
    </row>
    <row r="129" spans="1:36">
      <c r="A129" s="219">
        <v>7530</v>
      </c>
      <c r="B129" s="219" t="s">
        <v>1455</v>
      </c>
      <c r="C129" s="267" t="s">
        <v>1276</v>
      </c>
      <c r="D129" s="220" t="str">
        <f>CONCATENATE(B129,A129)</f>
        <v>習志野100か7530</v>
      </c>
      <c r="E129" s="219" t="s">
        <v>1399</v>
      </c>
      <c r="F129" s="219" t="s">
        <v>1468</v>
      </c>
      <c r="G129" s="219" t="s">
        <v>1304</v>
      </c>
      <c r="H129" s="223" t="s">
        <v>813</v>
      </c>
      <c r="I129" s="219" t="s">
        <v>1302</v>
      </c>
      <c r="J129" s="219" t="s">
        <v>1469</v>
      </c>
      <c r="K129" s="219"/>
      <c r="L129" s="220" t="s">
        <v>532</v>
      </c>
      <c r="M129" s="220" t="s">
        <v>1849</v>
      </c>
      <c r="N129" s="194">
        <v>42908</v>
      </c>
      <c r="O129" s="239">
        <v>198072</v>
      </c>
      <c r="P129" s="219" t="s">
        <v>1294</v>
      </c>
      <c r="Q129" s="219" t="s">
        <v>1275</v>
      </c>
      <c r="R129" s="219" t="s">
        <v>1840</v>
      </c>
      <c r="S129" s="219" t="s">
        <v>1248</v>
      </c>
      <c r="T129" s="219"/>
      <c r="U129" s="219"/>
      <c r="V129" s="219"/>
      <c r="W129" s="219"/>
      <c r="X129" s="219"/>
      <c r="Y129" s="239"/>
      <c r="Z129" s="219" t="s">
        <v>254</v>
      </c>
      <c r="AA129" s="219"/>
      <c r="AB129" s="219" t="s">
        <v>254</v>
      </c>
      <c r="AC129" s="219"/>
      <c r="AD129" s="219"/>
      <c r="AE129" s="260"/>
      <c r="AF129" s="260">
        <v>377900</v>
      </c>
      <c r="AG129" s="260">
        <v>302700</v>
      </c>
      <c r="AH129" s="260"/>
      <c r="AI129" s="260"/>
      <c r="AJ129" s="260"/>
    </row>
    <row r="130" spans="1:36" ht="22.5">
      <c r="A130" s="219">
        <v>7605</v>
      </c>
      <c r="B130" s="219" t="s">
        <v>1455</v>
      </c>
      <c r="C130" s="268" t="s">
        <v>1830</v>
      </c>
      <c r="D130" s="220" t="str">
        <f>CONCATENATE(B130,A130)</f>
        <v>習志野100か7605</v>
      </c>
      <c r="E130" s="219" t="s">
        <v>1471</v>
      </c>
      <c r="F130" s="219" t="s">
        <v>1472</v>
      </c>
      <c r="G130" s="219" t="s">
        <v>1470</v>
      </c>
      <c r="H130" s="220" t="s">
        <v>820</v>
      </c>
      <c r="I130" s="221" t="s">
        <v>1473</v>
      </c>
      <c r="J130" s="221" t="s">
        <v>1474</v>
      </c>
      <c r="K130" s="219"/>
      <c r="L130" s="220" t="s">
        <v>532</v>
      </c>
      <c r="M130" s="220" t="s">
        <v>1845</v>
      </c>
      <c r="N130" s="195">
        <v>42922</v>
      </c>
      <c r="O130" s="263">
        <v>188370</v>
      </c>
      <c r="P130" s="219" t="s">
        <v>1294</v>
      </c>
      <c r="Q130" s="219" t="s">
        <v>1275</v>
      </c>
      <c r="R130" s="227">
        <v>5098</v>
      </c>
      <c r="S130" s="219" t="s">
        <v>1248</v>
      </c>
      <c r="T130" s="219"/>
      <c r="U130" s="219"/>
      <c r="V130" s="219"/>
      <c r="W130" s="219"/>
      <c r="X130" s="219"/>
      <c r="Y130" s="263"/>
      <c r="Z130" s="219" t="s">
        <v>254</v>
      </c>
      <c r="AA130" s="219"/>
      <c r="AB130" s="219" t="s">
        <v>254</v>
      </c>
      <c r="AC130" s="219"/>
      <c r="AD130" s="219"/>
      <c r="AE130" s="260"/>
      <c r="AF130" s="260">
        <v>428500</v>
      </c>
      <c r="AG130" s="260">
        <v>529300</v>
      </c>
      <c r="AH130" s="260"/>
      <c r="AI130" s="260"/>
      <c r="AJ130" s="260"/>
    </row>
    <row r="131" spans="1:36">
      <c r="A131" s="220">
        <v>7751</v>
      </c>
      <c r="B131" s="220" t="s">
        <v>1455</v>
      </c>
      <c r="C131" s="267" t="s">
        <v>1476</v>
      </c>
      <c r="D131" s="220" t="str">
        <f>CONCATENATE(B131,A131)</f>
        <v>習志野100か7751</v>
      </c>
      <c r="E131" s="219" t="s">
        <v>1475</v>
      </c>
      <c r="F131" s="220" t="s">
        <v>827</v>
      </c>
      <c r="G131" s="220" t="s">
        <v>1844</v>
      </c>
      <c r="H131" s="220" t="s">
        <v>296</v>
      </c>
      <c r="I131" s="220" t="s">
        <v>1408</v>
      </c>
      <c r="J131" s="220" t="s">
        <v>1303</v>
      </c>
      <c r="K131" s="220" t="s">
        <v>367</v>
      </c>
      <c r="L131" s="449" t="s">
        <v>162</v>
      </c>
      <c r="M131" s="220"/>
      <c r="N131" s="220"/>
      <c r="O131" s="240"/>
      <c r="P131" s="223" t="s">
        <v>1294</v>
      </c>
      <c r="Q131" s="219" t="s">
        <v>1275</v>
      </c>
      <c r="R131" s="225" t="s">
        <v>1840</v>
      </c>
      <c r="S131" s="219" t="s">
        <v>1248</v>
      </c>
      <c r="T131" s="219" t="s">
        <v>1382</v>
      </c>
      <c r="U131" s="220"/>
      <c r="V131" s="220"/>
      <c r="W131" s="219"/>
      <c r="X131" s="219"/>
      <c r="Y131" s="240"/>
      <c r="Z131" s="219" t="s">
        <v>254</v>
      </c>
      <c r="AA131" s="219"/>
      <c r="AB131" s="219" t="s">
        <v>254</v>
      </c>
      <c r="AC131" s="219" t="s">
        <v>163</v>
      </c>
      <c r="AD131" s="223" t="s">
        <v>323</v>
      </c>
      <c r="AE131" s="260"/>
      <c r="AF131" s="260">
        <v>785600</v>
      </c>
      <c r="AG131" s="260">
        <v>906400</v>
      </c>
      <c r="AH131" s="260"/>
      <c r="AI131" s="260"/>
      <c r="AJ131" s="260"/>
    </row>
    <row r="132" spans="1:36">
      <c r="A132" s="229">
        <v>8124</v>
      </c>
      <c r="B132" s="229" t="s">
        <v>1240</v>
      </c>
      <c r="C132" s="229" t="s">
        <v>1834</v>
      </c>
      <c r="D132" s="229" t="str">
        <f>CONCATENATE(B132,A132)</f>
        <v>習志野400た8124</v>
      </c>
      <c r="E132" s="229" t="s">
        <v>1316</v>
      </c>
      <c r="F132" s="229" t="s">
        <v>1536</v>
      </c>
      <c r="G132" s="229" t="s">
        <v>1401</v>
      </c>
      <c r="H132" s="229" t="s">
        <v>1537</v>
      </c>
      <c r="I132" s="229"/>
      <c r="J132" s="229"/>
      <c r="K132" s="229" t="s">
        <v>1285</v>
      </c>
      <c r="L132" s="229" t="s">
        <v>1161</v>
      </c>
      <c r="M132" s="229" t="s">
        <v>1161</v>
      </c>
      <c r="N132" s="229"/>
      <c r="O132" s="229"/>
      <c r="P132" s="229" t="s">
        <v>402</v>
      </c>
      <c r="Q132" s="229" t="s">
        <v>401</v>
      </c>
      <c r="R132" s="229"/>
      <c r="S132" s="229" t="s">
        <v>1253</v>
      </c>
      <c r="T132" s="229" t="s">
        <v>1805</v>
      </c>
      <c r="U132" s="229"/>
      <c r="V132" s="229"/>
      <c r="W132" s="229"/>
      <c r="X132" s="229"/>
      <c r="Y132" s="229" t="s">
        <v>1211</v>
      </c>
      <c r="Z132" s="229"/>
      <c r="AA132" s="229" t="s">
        <v>1807</v>
      </c>
      <c r="AB132" s="229" t="s">
        <v>254</v>
      </c>
      <c r="AC132" s="229" t="s">
        <v>163</v>
      </c>
      <c r="AD132" s="229" t="s">
        <v>323</v>
      </c>
      <c r="AE132" s="229"/>
      <c r="AF132" s="229"/>
      <c r="AG132" s="229"/>
      <c r="AH132" s="229"/>
      <c r="AI132" s="229"/>
      <c r="AJ132" s="229"/>
    </row>
    <row r="133" spans="1:36">
      <c r="A133" s="229">
        <v>8251</v>
      </c>
      <c r="B133" s="229" t="s">
        <v>1241</v>
      </c>
      <c r="C133" s="229" t="s">
        <v>1834</v>
      </c>
      <c r="D133" s="229" t="str">
        <f>CONCATENATE(B133,A133)</f>
        <v>名古屋80あ8251</v>
      </c>
      <c r="E133" s="229" t="s">
        <v>1143</v>
      </c>
      <c r="F133" s="229" t="s">
        <v>1162</v>
      </c>
      <c r="G133" s="229" t="s">
        <v>1212</v>
      </c>
      <c r="H133" s="229" t="s">
        <v>1213</v>
      </c>
      <c r="I133" s="229"/>
      <c r="J133" s="229"/>
      <c r="K133" s="229" t="s">
        <v>1877</v>
      </c>
      <c r="L133" s="229" t="s">
        <v>1161</v>
      </c>
      <c r="M133" s="229" t="s">
        <v>1161</v>
      </c>
      <c r="N133" s="229"/>
      <c r="O133" s="229"/>
      <c r="P133" s="229" t="s">
        <v>1124</v>
      </c>
      <c r="Q133" s="229"/>
      <c r="R133" s="229"/>
      <c r="S133" s="229" t="s">
        <v>1253</v>
      </c>
      <c r="T133" s="229"/>
      <c r="U133" s="229"/>
      <c r="V133" s="229"/>
      <c r="W133" s="229"/>
      <c r="X133" s="229"/>
      <c r="Y133" s="229"/>
      <c r="Z133" s="229"/>
      <c r="AA133" s="229" t="s">
        <v>1807</v>
      </c>
      <c r="AB133" s="229" t="s">
        <v>254</v>
      </c>
      <c r="AC133" s="229"/>
      <c r="AD133" s="229"/>
      <c r="AE133" s="229"/>
      <c r="AF133" s="229"/>
      <c r="AG133" s="229"/>
      <c r="AH133" s="229"/>
      <c r="AI133" s="229"/>
      <c r="AJ133" s="229"/>
    </row>
    <row r="134" spans="1:36">
      <c r="A134" s="220">
        <v>4409</v>
      </c>
      <c r="B134" s="220" t="s">
        <v>575</v>
      </c>
      <c r="C134" s="267" t="s">
        <v>1878</v>
      </c>
      <c r="D134" s="233" t="str">
        <f>CONCATENATE(B134,A134)</f>
        <v>宮城100き4409</v>
      </c>
      <c r="E134" s="220" t="s">
        <v>194</v>
      </c>
      <c r="F134" s="220" t="s">
        <v>1583</v>
      </c>
      <c r="G134" s="220" t="s">
        <v>324</v>
      </c>
      <c r="H134" s="233" t="s">
        <v>1584</v>
      </c>
      <c r="I134" s="220"/>
      <c r="J134" s="220"/>
      <c r="K134" s="220" t="s">
        <v>368</v>
      </c>
      <c r="L134" s="449" t="s">
        <v>162</v>
      </c>
      <c r="M134" s="220"/>
      <c r="N134" s="220"/>
      <c r="O134" s="220"/>
      <c r="P134" s="220" t="s">
        <v>400</v>
      </c>
      <c r="Q134" s="220" t="s">
        <v>404</v>
      </c>
      <c r="R134" s="220"/>
      <c r="S134" s="220"/>
      <c r="T134" s="220" t="s">
        <v>1582</v>
      </c>
      <c r="U134" s="220"/>
      <c r="V134" s="220"/>
      <c r="W134" s="220"/>
      <c r="X134" s="220" t="s">
        <v>1821</v>
      </c>
      <c r="Y134" s="220"/>
      <c r="Z134" s="220"/>
      <c r="AA134" s="220"/>
      <c r="AB134" s="220" t="s">
        <v>1119</v>
      </c>
      <c r="AC134" s="220" t="s">
        <v>163</v>
      </c>
      <c r="AD134" s="220" t="s">
        <v>323</v>
      </c>
      <c r="AE134" s="260"/>
      <c r="AF134" s="260"/>
      <c r="AG134" s="260"/>
      <c r="AH134" s="260"/>
      <c r="AI134" s="260"/>
      <c r="AJ134" s="260"/>
    </row>
    <row r="135" spans="1:36" ht="13.5">
      <c r="A135" s="220">
        <v>2720</v>
      </c>
      <c r="B135" s="220" t="s">
        <v>582</v>
      </c>
      <c r="C135" s="267" t="s">
        <v>1878</v>
      </c>
      <c r="D135" s="233" t="str">
        <f>CONCATENATE(B135,A135)</f>
        <v>宮城400あ2720</v>
      </c>
      <c r="E135" s="220" t="s">
        <v>195</v>
      </c>
      <c r="F135" s="220" t="s">
        <v>1400</v>
      </c>
      <c r="G135" s="220" t="s">
        <v>1398</v>
      </c>
      <c r="H135" s="233" t="s">
        <v>1586</v>
      </c>
      <c r="I135" s="220"/>
      <c r="J135" s="220"/>
      <c r="K135" s="220" t="s">
        <v>1879</v>
      </c>
      <c r="L135" s="449" t="s">
        <v>162</v>
      </c>
      <c r="M135" s="220"/>
      <c r="N135" s="220"/>
      <c r="O135" s="220"/>
      <c r="P135" s="220" t="s">
        <v>402</v>
      </c>
      <c r="Q135" s="220" t="s">
        <v>401</v>
      </c>
      <c r="R135" s="220"/>
      <c r="S135" s="220"/>
      <c r="T135" s="220" t="s">
        <v>1585</v>
      </c>
      <c r="U135" s="220"/>
      <c r="V135" s="220"/>
      <c r="W135" s="261"/>
      <c r="X135" s="220" t="s">
        <v>1839</v>
      </c>
      <c r="Y135" s="220"/>
      <c r="Z135" s="220"/>
      <c r="AA135" s="220"/>
      <c r="AB135" s="220" t="s">
        <v>1119</v>
      </c>
      <c r="AC135" s="220" t="s">
        <v>163</v>
      </c>
      <c r="AD135" s="220" t="s">
        <v>323</v>
      </c>
      <c r="AE135" s="219"/>
      <c r="AF135" s="260"/>
      <c r="AG135" s="260"/>
      <c r="AH135" s="260"/>
      <c r="AI135" s="260"/>
      <c r="AJ135" s="260"/>
    </row>
    <row r="136" spans="1:36">
      <c r="A136" s="220">
        <v>4096</v>
      </c>
      <c r="B136" s="220" t="s">
        <v>580</v>
      </c>
      <c r="C136" s="267" t="s">
        <v>1878</v>
      </c>
      <c r="D136" s="233" t="str">
        <f>CONCATENATE(B136,A136)</f>
        <v>三河100あ4096</v>
      </c>
      <c r="E136" s="220" t="s">
        <v>186</v>
      </c>
      <c r="F136" s="220" t="s">
        <v>1588</v>
      </c>
      <c r="G136" s="220" t="s">
        <v>172</v>
      </c>
      <c r="H136" s="233" t="s">
        <v>187</v>
      </c>
      <c r="I136" s="220"/>
      <c r="J136" s="220"/>
      <c r="K136" s="220" t="s">
        <v>181</v>
      </c>
      <c r="L136" s="449" t="s">
        <v>162</v>
      </c>
      <c r="M136" s="220"/>
      <c r="N136" s="220"/>
      <c r="O136" s="220"/>
      <c r="P136" s="220" t="s">
        <v>400</v>
      </c>
      <c r="Q136" s="220" t="s">
        <v>401</v>
      </c>
      <c r="R136" s="220"/>
      <c r="S136" s="220"/>
      <c r="T136" s="220" t="s">
        <v>1337</v>
      </c>
      <c r="U136" s="220"/>
      <c r="V136" s="220"/>
      <c r="W136" s="220"/>
      <c r="X136" s="220" t="s">
        <v>1217</v>
      </c>
      <c r="Y136" s="220"/>
      <c r="Z136" s="220"/>
      <c r="AA136" s="220"/>
      <c r="AB136" s="220" t="s">
        <v>1119</v>
      </c>
      <c r="AC136" s="220" t="s">
        <v>163</v>
      </c>
      <c r="AD136" s="220" t="s">
        <v>323</v>
      </c>
      <c r="AE136" s="262"/>
      <c r="AF136" s="260"/>
      <c r="AG136" s="260"/>
      <c r="AH136" s="260"/>
      <c r="AI136" s="260"/>
      <c r="AJ136" s="260"/>
    </row>
    <row r="137" spans="1:36">
      <c r="A137" s="220">
        <v>747</v>
      </c>
      <c r="B137" s="220" t="s">
        <v>576</v>
      </c>
      <c r="C137" s="267" t="s">
        <v>1878</v>
      </c>
      <c r="D137" s="233" t="str">
        <f>CONCATENATE(B137,A137)</f>
        <v>三河100え747</v>
      </c>
      <c r="E137" s="220" t="s">
        <v>394</v>
      </c>
      <c r="F137" s="220" t="s">
        <v>395</v>
      </c>
      <c r="G137" s="220" t="s">
        <v>1860</v>
      </c>
      <c r="H137" s="233" t="s">
        <v>1589</v>
      </c>
      <c r="I137" s="220"/>
      <c r="J137" s="220"/>
      <c r="K137" s="220" t="s">
        <v>360</v>
      </c>
      <c r="L137" s="449" t="s">
        <v>287</v>
      </c>
      <c r="M137" s="220"/>
      <c r="N137" s="220"/>
      <c r="O137" s="220"/>
      <c r="P137" s="220" t="s">
        <v>400</v>
      </c>
      <c r="Q137" s="220" t="s">
        <v>401</v>
      </c>
      <c r="R137" s="220"/>
      <c r="S137" s="220"/>
      <c r="T137" s="220" t="s">
        <v>1840</v>
      </c>
      <c r="U137" s="220"/>
      <c r="V137" s="220"/>
      <c r="W137" s="220"/>
      <c r="X137" s="220" t="s">
        <v>1822</v>
      </c>
      <c r="Y137" s="220"/>
      <c r="Z137" s="220"/>
      <c r="AA137" s="220"/>
      <c r="AB137" s="220" t="s">
        <v>1119</v>
      </c>
      <c r="AC137" s="220" t="s">
        <v>294</v>
      </c>
      <c r="AD137" s="220" t="s">
        <v>1565</v>
      </c>
      <c r="AE137" s="260"/>
      <c r="AF137" s="260"/>
      <c r="AG137" s="260"/>
      <c r="AH137" s="260"/>
      <c r="AI137" s="260"/>
      <c r="AJ137" s="260"/>
    </row>
    <row r="138" spans="1:36">
      <c r="A138" s="220">
        <v>788</v>
      </c>
      <c r="B138" s="220" t="s">
        <v>576</v>
      </c>
      <c r="C138" s="267" t="s">
        <v>1878</v>
      </c>
      <c r="D138" s="233" t="str">
        <f>CONCATENATE(B138,A138)</f>
        <v>三河100え788</v>
      </c>
      <c r="E138" s="220" t="s">
        <v>347</v>
      </c>
      <c r="F138" s="220" t="s">
        <v>348</v>
      </c>
      <c r="G138" s="220" t="s">
        <v>1590</v>
      </c>
      <c r="H138" s="233" t="s">
        <v>349</v>
      </c>
      <c r="I138" s="220"/>
      <c r="J138" s="220"/>
      <c r="K138" s="220" t="s">
        <v>1591</v>
      </c>
      <c r="L138" s="449" t="s">
        <v>162</v>
      </c>
      <c r="M138" s="220"/>
      <c r="N138" s="220"/>
      <c r="O138" s="220"/>
      <c r="P138" s="220" t="s">
        <v>400</v>
      </c>
      <c r="Q138" s="220" t="s">
        <v>401</v>
      </c>
      <c r="R138" s="220" t="s">
        <v>621</v>
      </c>
      <c r="S138" s="220"/>
      <c r="T138" s="220" t="s">
        <v>1840</v>
      </c>
      <c r="U138" s="220"/>
      <c r="V138" s="220"/>
      <c r="W138" s="220"/>
      <c r="X138" s="220" t="s">
        <v>1822</v>
      </c>
      <c r="Y138" s="220"/>
      <c r="Z138" s="220"/>
      <c r="AA138" s="220"/>
      <c r="AB138" s="220" t="s">
        <v>1119</v>
      </c>
      <c r="AC138" s="220" t="s">
        <v>163</v>
      </c>
      <c r="AD138" s="220" t="s">
        <v>323</v>
      </c>
      <c r="AE138" s="260"/>
      <c r="AF138" s="260"/>
      <c r="AG138" s="260"/>
      <c r="AH138" s="260"/>
      <c r="AI138" s="260"/>
      <c r="AJ138" s="260"/>
    </row>
    <row r="139" spans="1:36">
      <c r="A139" s="220">
        <v>928</v>
      </c>
      <c r="B139" s="220" t="s">
        <v>576</v>
      </c>
      <c r="C139" s="267" t="s">
        <v>1878</v>
      </c>
      <c r="D139" s="233" t="str">
        <f>CONCATENATE(B139,A139)</f>
        <v>三河100え928</v>
      </c>
      <c r="E139" s="220" t="s">
        <v>396</v>
      </c>
      <c r="F139" s="220" t="s">
        <v>1592</v>
      </c>
      <c r="G139" s="220" t="s">
        <v>1858</v>
      </c>
      <c r="H139" s="233" t="s">
        <v>1593</v>
      </c>
      <c r="I139" s="220"/>
      <c r="J139" s="220"/>
      <c r="K139" s="220" t="s">
        <v>360</v>
      </c>
      <c r="L139" s="449" t="s">
        <v>287</v>
      </c>
      <c r="M139" s="220"/>
      <c r="N139" s="220"/>
      <c r="O139" s="220"/>
      <c r="P139" s="220" t="s">
        <v>400</v>
      </c>
      <c r="Q139" s="220" t="s">
        <v>401</v>
      </c>
      <c r="R139" s="220"/>
      <c r="S139" s="220"/>
      <c r="T139" s="220" t="s">
        <v>1840</v>
      </c>
      <c r="U139" s="220"/>
      <c r="V139" s="220"/>
      <c r="W139" s="220"/>
      <c r="X139" s="220" t="s">
        <v>1822</v>
      </c>
      <c r="Y139" s="220"/>
      <c r="Z139" s="220"/>
      <c r="AA139" s="220"/>
      <c r="AB139" s="220" t="s">
        <v>1119</v>
      </c>
      <c r="AC139" s="220" t="s">
        <v>294</v>
      </c>
      <c r="AD139" s="220" t="s">
        <v>1565</v>
      </c>
      <c r="AE139" s="260"/>
      <c r="AF139" s="260"/>
      <c r="AG139" s="260"/>
      <c r="AH139" s="260"/>
      <c r="AI139" s="260"/>
      <c r="AJ139" s="260"/>
    </row>
    <row r="140" spans="1:36">
      <c r="A140" s="220">
        <v>929</v>
      </c>
      <c r="B140" s="220" t="s">
        <v>576</v>
      </c>
      <c r="C140" s="267" t="s">
        <v>1878</v>
      </c>
      <c r="D140" s="233" t="str">
        <f>CONCATENATE(B140,A140)</f>
        <v>三河100え929</v>
      </c>
      <c r="E140" s="220" t="s">
        <v>397</v>
      </c>
      <c r="F140" s="220" t="s">
        <v>1594</v>
      </c>
      <c r="G140" s="220" t="s">
        <v>331</v>
      </c>
      <c r="H140" s="233" t="s">
        <v>1595</v>
      </c>
      <c r="I140" s="220"/>
      <c r="J140" s="220"/>
      <c r="K140" s="220" t="s">
        <v>360</v>
      </c>
      <c r="L140" s="449" t="s">
        <v>287</v>
      </c>
      <c r="M140" s="220"/>
      <c r="N140" s="220"/>
      <c r="O140" s="220"/>
      <c r="P140" s="220" t="s">
        <v>400</v>
      </c>
      <c r="Q140" s="220" t="s">
        <v>401</v>
      </c>
      <c r="R140" s="220"/>
      <c r="S140" s="220"/>
      <c r="T140" s="220" t="s">
        <v>1840</v>
      </c>
      <c r="U140" s="220"/>
      <c r="V140" s="220"/>
      <c r="W140" s="220"/>
      <c r="X140" s="220" t="s">
        <v>1821</v>
      </c>
      <c r="Y140" s="220"/>
      <c r="Z140" s="220"/>
      <c r="AA140" s="220"/>
      <c r="AB140" s="220" t="s">
        <v>1119</v>
      </c>
      <c r="AC140" s="220" t="s">
        <v>294</v>
      </c>
      <c r="AD140" s="220" t="s">
        <v>1565</v>
      </c>
      <c r="AE140" s="260"/>
      <c r="AF140" s="260"/>
      <c r="AG140" s="260"/>
      <c r="AH140" s="260"/>
      <c r="AI140" s="260"/>
      <c r="AJ140" s="260"/>
    </row>
    <row r="141" spans="1:36">
      <c r="A141" s="220">
        <v>9606</v>
      </c>
      <c r="B141" s="220" t="s">
        <v>577</v>
      </c>
      <c r="C141" s="267" t="s">
        <v>1878</v>
      </c>
      <c r="D141" s="233" t="str">
        <f>CONCATENATE(B141,A141)</f>
        <v>三河100か9606</v>
      </c>
      <c r="E141" s="220" t="s">
        <v>192</v>
      </c>
      <c r="F141" s="220" t="s">
        <v>1596</v>
      </c>
      <c r="G141" s="220" t="s">
        <v>1844</v>
      </c>
      <c r="H141" s="233" t="s">
        <v>1597</v>
      </c>
      <c r="I141" s="220"/>
      <c r="J141" s="220"/>
      <c r="K141" s="220" t="s">
        <v>1880</v>
      </c>
      <c r="L141" s="449" t="s">
        <v>162</v>
      </c>
      <c r="M141" s="220"/>
      <c r="N141" s="220"/>
      <c r="O141" s="220"/>
      <c r="P141" s="220" t="s">
        <v>400</v>
      </c>
      <c r="Q141" s="220" t="s">
        <v>401</v>
      </c>
      <c r="R141" s="220"/>
      <c r="S141" s="220"/>
      <c r="T141" s="220" t="s">
        <v>1352</v>
      </c>
      <c r="U141" s="220"/>
      <c r="V141" s="220"/>
      <c r="W141" s="220"/>
      <c r="X141" s="220" t="s">
        <v>1821</v>
      </c>
      <c r="Y141" s="220"/>
      <c r="Z141" s="220"/>
      <c r="AA141" s="220"/>
      <c r="AB141" s="220" t="s">
        <v>1119</v>
      </c>
      <c r="AC141" s="220" t="s">
        <v>163</v>
      </c>
      <c r="AD141" s="220" t="s">
        <v>323</v>
      </c>
      <c r="AE141" s="260"/>
      <c r="AF141" s="260"/>
      <c r="AG141" s="260"/>
      <c r="AH141" s="260"/>
      <c r="AI141" s="260"/>
      <c r="AJ141" s="260"/>
    </row>
    <row r="142" spans="1:36">
      <c r="A142" s="229">
        <v>1811</v>
      </c>
      <c r="B142" s="229" t="s">
        <v>1242</v>
      </c>
      <c r="C142" s="229" t="s">
        <v>1834</v>
      </c>
      <c r="D142" s="229" t="str">
        <f>CONCATENATE(B142,A142)</f>
        <v>三河502と1811</v>
      </c>
      <c r="E142" s="229" t="s">
        <v>1524</v>
      </c>
      <c r="F142" s="229" t="s">
        <v>1214</v>
      </c>
      <c r="G142" s="229" t="s">
        <v>1398</v>
      </c>
      <c r="H142" s="229" t="s">
        <v>1215</v>
      </c>
      <c r="I142" s="229"/>
      <c r="J142" s="229"/>
      <c r="K142" s="229" t="s">
        <v>1862</v>
      </c>
      <c r="L142" s="229" t="s">
        <v>1161</v>
      </c>
      <c r="M142" s="229" t="s">
        <v>1161</v>
      </c>
      <c r="N142" s="229"/>
      <c r="O142" s="229"/>
      <c r="P142" s="229" t="s">
        <v>402</v>
      </c>
      <c r="Q142" s="229"/>
      <c r="R142" s="229"/>
      <c r="S142" s="229" t="s">
        <v>1253</v>
      </c>
      <c r="T142" s="229"/>
      <c r="U142" s="229"/>
      <c r="V142" s="229"/>
      <c r="W142" s="229"/>
      <c r="X142" s="229" t="s">
        <v>1217</v>
      </c>
      <c r="Y142" s="229" t="s">
        <v>1216</v>
      </c>
      <c r="Z142" s="229"/>
      <c r="AA142" s="229"/>
      <c r="AB142" s="229" t="s">
        <v>1119</v>
      </c>
      <c r="AC142" s="229"/>
      <c r="AD142" s="229"/>
      <c r="AE142" s="229"/>
      <c r="AF142" s="229"/>
      <c r="AG142" s="229"/>
      <c r="AH142" s="229"/>
      <c r="AI142" s="229"/>
      <c r="AJ142" s="229"/>
    </row>
    <row r="143" spans="1:36">
      <c r="A143" s="220">
        <v>6312</v>
      </c>
      <c r="B143" s="220" t="s">
        <v>578</v>
      </c>
      <c r="C143" s="267" t="s">
        <v>1878</v>
      </c>
      <c r="D143" s="233" t="str">
        <f>CONCATENATE(B143,A143)</f>
        <v>滋賀100あ6312</v>
      </c>
      <c r="E143" s="220" t="s">
        <v>295</v>
      </c>
      <c r="F143" s="220" t="s">
        <v>299</v>
      </c>
      <c r="G143" s="220" t="s">
        <v>298</v>
      </c>
      <c r="H143" s="233" t="s">
        <v>1599</v>
      </c>
      <c r="I143" s="220"/>
      <c r="J143" s="220"/>
      <c r="K143" s="220" t="s">
        <v>300</v>
      </c>
      <c r="L143" s="449" t="s">
        <v>287</v>
      </c>
      <c r="M143" s="220"/>
      <c r="N143" s="220"/>
      <c r="O143" s="220"/>
      <c r="P143" s="220" t="s">
        <v>402</v>
      </c>
      <c r="Q143" s="220" t="s">
        <v>401</v>
      </c>
      <c r="R143" s="220"/>
      <c r="S143" s="220"/>
      <c r="T143" s="220" t="s">
        <v>1598</v>
      </c>
      <c r="U143" s="220"/>
      <c r="V143" s="220"/>
      <c r="W143" s="220"/>
      <c r="X143" s="220" t="s">
        <v>1822</v>
      </c>
      <c r="Y143" s="220"/>
      <c r="Z143" s="220"/>
      <c r="AA143" s="220"/>
      <c r="AB143" s="220" t="s">
        <v>1119</v>
      </c>
      <c r="AC143" s="220" t="s">
        <v>294</v>
      </c>
      <c r="AD143" s="220" t="s">
        <v>398</v>
      </c>
      <c r="AE143" s="260"/>
      <c r="AF143" s="260"/>
      <c r="AG143" s="260"/>
      <c r="AH143" s="260"/>
      <c r="AI143" s="260"/>
      <c r="AJ143" s="260"/>
    </row>
    <row r="144" spans="1:36">
      <c r="A144" s="220">
        <v>9086</v>
      </c>
      <c r="B144" s="220" t="s">
        <v>578</v>
      </c>
      <c r="C144" s="267" t="s">
        <v>1878</v>
      </c>
      <c r="D144" s="233" t="str">
        <f>CONCATENATE(B144,A144)</f>
        <v>滋賀100あ9086</v>
      </c>
      <c r="E144" s="220" t="s">
        <v>196</v>
      </c>
      <c r="F144" s="220" t="s">
        <v>1600</v>
      </c>
      <c r="G144" s="220" t="s">
        <v>1881</v>
      </c>
      <c r="H144" s="233" t="s">
        <v>1601</v>
      </c>
      <c r="I144" s="220"/>
      <c r="J144" s="220"/>
      <c r="K144" s="220" t="s">
        <v>1602</v>
      </c>
      <c r="L144" s="449" t="s">
        <v>162</v>
      </c>
      <c r="M144" s="220"/>
      <c r="N144" s="220"/>
      <c r="O144" s="220"/>
      <c r="P144" s="220" t="s">
        <v>400</v>
      </c>
      <c r="Q144" s="220" t="s">
        <v>401</v>
      </c>
      <c r="R144" s="220"/>
      <c r="S144" s="220"/>
      <c r="T144" s="220" t="s">
        <v>1352</v>
      </c>
      <c r="U144" s="220"/>
      <c r="V144" s="220"/>
      <c r="W144" s="220"/>
      <c r="X144" s="220" t="s">
        <v>1821</v>
      </c>
      <c r="Y144" s="220"/>
      <c r="Z144" s="220"/>
      <c r="AA144" s="220"/>
      <c r="AB144" s="220" t="s">
        <v>1119</v>
      </c>
      <c r="AC144" s="220" t="s">
        <v>163</v>
      </c>
      <c r="AD144" s="220" t="s">
        <v>323</v>
      </c>
      <c r="AE144" s="260"/>
      <c r="AF144" s="260"/>
      <c r="AG144" s="260"/>
      <c r="AH144" s="260"/>
      <c r="AI144" s="260"/>
      <c r="AJ144" s="260"/>
    </row>
    <row r="145" spans="1:36">
      <c r="A145" s="220">
        <v>5595</v>
      </c>
      <c r="B145" s="220" t="s">
        <v>579</v>
      </c>
      <c r="C145" s="267" t="s">
        <v>1878</v>
      </c>
      <c r="D145" s="233" t="str">
        <f>CONCATENATE(B145,A145)</f>
        <v>滋賀100か5595</v>
      </c>
      <c r="E145" s="220" t="s">
        <v>195</v>
      </c>
      <c r="F145" s="220" t="s">
        <v>1604</v>
      </c>
      <c r="G145" s="220" t="s">
        <v>171</v>
      </c>
      <c r="H145" s="233" t="s">
        <v>1605</v>
      </c>
      <c r="I145" s="220"/>
      <c r="J145" s="220"/>
      <c r="K145" s="220" t="s">
        <v>1348</v>
      </c>
      <c r="L145" s="449" t="s">
        <v>162</v>
      </c>
      <c r="M145" s="220"/>
      <c r="N145" s="220"/>
      <c r="O145" s="220"/>
      <c r="P145" s="220" t="s">
        <v>400</v>
      </c>
      <c r="Q145" s="220" t="s">
        <v>401</v>
      </c>
      <c r="R145" s="220"/>
      <c r="S145" s="220"/>
      <c r="T145" s="220" t="s">
        <v>1603</v>
      </c>
      <c r="U145" s="220"/>
      <c r="V145" s="220"/>
      <c r="W145" s="220"/>
      <c r="X145" s="220" t="s">
        <v>1821</v>
      </c>
      <c r="Y145" s="220"/>
      <c r="Z145" s="220"/>
      <c r="AA145" s="220"/>
      <c r="AB145" s="220" t="s">
        <v>1119</v>
      </c>
      <c r="AC145" s="220" t="s">
        <v>163</v>
      </c>
      <c r="AD145" s="220" t="s">
        <v>323</v>
      </c>
      <c r="AE145" s="260"/>
      <c r="AF145" s="260">
        <v>874200</v>
      </c>
      <c r="AG145" s="260">
        <v>968200</v>
      </c>
      <c r="AH145" s="260"/>
      <c r="AI145" s="260"/>
      <c r="AJ145" s="260"/>
    </row>
    <row r="146" spans="1:36">
      <c r="A146" s="220">
        <v>6094</v>
      </c>
      <c r="B146" s="220" t="s">
        <v>579</v>
      </c>
      <c r="C146" s="267" t="s">
        <v>1878</v>
      </c>
      <c r="D146" s="233" t="str">
        <f>CONCATENATE(B146,A146)</f>
        <v>滋賀100か6094</v>
      </c>
      <c r="E146" s="220" t="s">
        <v>184</v>
      </c>
      <c r="F146" s="220" t="s">
        <v>1607</v>
      </c>
      <c r="G146" s="220" t="s">
        <v>171</v>
      </c>
      <c r="H146" s="233" t="s">
        <v>1608</v>
      </c>
      <c r="I146" s="220"/>
      <c r="J146" s="220"/>
      <c r="K146" s="220" t="s">
        <v>179</v>
      </c>
      <c r="L146" s="449" t="s">
        <v>162</v>
      </c>
      <c r="M146" s="220"/>
      <c r="N146" s="220"/>
      <c r="O146" s="220"/>
      <c r="P146" s="220" t="s">
        <v>400</v>
      </c>
      <c r="Q146" s="220" t="s">
        <v>401</v>
      </c>
      <c r="R146" s="220"/>
      <c r="S146" s="220"/>
      <c r="T146" s="220" t="s">
        <v>1606</v>
      </c>
      <c r="U146" s="220"/>
      <c r="V146" s="220"/>
      <c r="W146" s="220"/>
      <c r="X146" s="220" t="s">
        <v>1822</v>
      </c>
      <c r="Y146" s="220"/>
      <c r="Z146" s="220"/>
      <c r="AA146" s="220"/>
      <c r="AB146" s="220" t="s">
        <v>1119</v>
      </c>
      <c r="AC146" s="220" t="s">
        <v>163</v>
      </c>
      <c r="AD146" s="220" t="s">
        <v>1387</v>
      </c>
      <c r="AE146" s="260"/>
      <c r="AF146" s="260"/>
      <c r="AG146" s="260"/>
      <c r="AH146" s="260"/>
      <c r="AI146" s="260"/>
      <c r="AJ146" s="260"/>
    </row>
    <row r="147" spans="1:36">
      <c r="A147" s="220">
        <v>6114</v>
      </c>
      <c r="B147" s="220" t="s">
        <v>579</v>
      </c>
      <c r="C147" s="267" t="s">
        <v>1878</v>
      </c>
      <c r="D147" s="233" t="str">
        <f>CONCATENATE(B147,A147)</f>
        <v>滋賀100か6114</v>
      </c>
      <c r="E147" s="220" t="s">
        <v>199</v>
      </c>
      <c r="F147" s="220" t="s">
        <v>664</v>
      </c>
      <c r="G147" s="220" t="s">
        <v>1844</v>
      </c>
      <c r="H147" s="233" t="s">
        <v>1609</v>
      </c>
      <c r="I147" s="220"/>
      <c r="J147" s="220"/>
      <c r="K147" s="220" t="s">
        <v>170</v>
      </c>
      <c r="L147" s="449" t="s">
        <v>162</v>
      </c>
      <c r="M147" s="220"/>
      <c r="N147" s="220"/>
      <c r="O147" s="220"/>
      <c r="P147" s="220" t="s">
        <v>400</v>
      </c>
      <c r="Q147" s="220" t="s">
        <v>401</v>
      </c>
      <c r="R147" s="220" t="s">
        <v>405</v>
      </c>
      <c r="S147" s="220"/>
      <c r="T147" s="220" t="s">
        <v>1382</v>
      </c>
      <c r="U147" s="220"/>
      <c r="V147" s="220"/>
      <c r="W147" s="220"/>
      <c r="X147" s="220" t="s">
        <v>1821</v>
      </c>
      <c r="Y147" s="220"/>
      <c r="Z147" s="220"/>
      <c r="AA147" s="220"/>
      <c r="AB147" s="220" t="s">
        <v>1119</v>
      </c>
      <c r="AC147" s="220" t="s">
        <v>163</v>
      </c>
      <c r="AD147" s="220" t="s">
        <v>323</v>
      </c>
      <c r="AE147" s="260"/>
      <c r="AF147" s="260"/>
      <c r="AG147" s="260"/>
      <c r="AH147" s="260"/>
      <c r="AI147" s="260"/>
      <c r="AJ147" s="260"/>
    </row>
    <row r="148" spans="1:36">
      <c r="A148" s="220">
        <v>6148</v>
      </c>
      <c r="B148" s="220" t="s">
        <v>579</v>
      </c>
      <c r="C148" s="267" t="s">
        <v>1878</v>
      </c>
      <c r="D148" s="233" t="str">
        <f>CONCATENATE(B148,A148)</f>
        <v>滋賀100か6148</v>
      </c>
      <c r="E148" s="220" t="s">
        <v>203</v>
      </c>
      <c r="F148" s="220" t="s">
        <v>664</v>
      </c>
      <c r="G148" s="220" t="s">
        <v>1844</v>
      </c>
      <c r="H148" s="233" t="s">
        <v>1610</v>
      </c>
      <c r="I148" s="220"/>
      <c r="J148" s="220"/>
      <c r="K148" s="220" t="s">
        <v>170</v>
      </c>
      <c r="L148" s="449" t="s">
        <v>162</v>
      </c>
      <c r="M148" s="220"/>
      <c r="N148" s="220"/>
      <c r="O148" s="220"/>
      <c r="P148" s="220" t="s">
        <v>400</v>
      </c>
      <c r="Q148" s="220" t="s">
        <v>401</v>
      </c>
      <c r="R148" s="220" t="s">
        <v>405</v>
      </c>
      <c r="S148" s="220"/>
      <c r="T148" s="220" t="s">
        <v>1382</v>
      </c>
      <c r="U148" s="220"/>
      <c r="V148" s="220"/>
      <c r="W148" s="220"/>
      <c r="X148" s="220" t="s">
        <v>1821</v>
      </c>
      <c r="Y148" s="220"/>
      <c r="Z148" s="220"/>
      <c r="AA148" s="220"/>
      <c r="AB148" s="220" t="s">
        <v>1119</v>
      </c>
      <c r="AC148" s="220" t="s">
        <v>163</v>
      </c>
      <c r="AD148" s="220" t="s">
        <v>323</v>
      </c>
      <c r="AE148" s="260"/>
      <c r="AF148" s="260"/>
      <c r="AG148" s="260"/>
      <c r="AH148" s="260"/>
      <c r="AI148" s="260"/>
      <c r="AJ148" s="260"/>
    </row>
    <row r="149" spans="1:36">
      <c r="A149" s="220">
        <v>2767</v>
      </c>
      <c r="B149" s="220" t="s">
        <v>573</v>
      </c>
      <c r="C149" s="267" t="s">
        <v>1878</v>
      </c>
      <c r="D149" s="233" t="str">
        <f>CONCATENATE(B149,A149)</f>
        <v>習志野100い2767</v>
      </c>
      <c r="E149" s="220" t="s">
        <v>270</v>
      </c>
      <c r="F149" s="220" t="s">
        <v>375</v>
      </c>
      <c r="G149" s="220" t="s">
        <v>324</v>
      </c>
      <c r="H149" s="233" t="s">
        <v>271</v>
      </c>
      <c r="I149" s="220"/>
      <c r="J149" s="220"/>
      <c r="K149" s="220" t="s">
        <v>1611</v>
      </c>
      <c r="L149" s="449" t="s">
        <v>162</v>
      </c>
      <c r="M149" s="220"/>
      <c r="N149" s="220"/>
      <c r="O149" s="220"/>
      <c r="P149" s="220" t="s">
        <v>402</v>
      </c>
      <c r="Q149" s="220" t="s">
        <v>401</v>
      </c>
      <c r="R149" s="220"/>
      <c r="S149" s="220"/>
      <c r="T149" s="220" t="s">
        <v>269</v>
      </c>
      <c r="U149" s="220"/>
      <c r="V149" s="220"/>
      <c r="W149" s="220"/>
      <c r="X149" s="220" t="s">
        <v>1821</v>
      </c>
      <c r="Y149" s="220"/>
      <c r="Z149" s="220"/>
      <c r="AA149" s="220"/>
      <c r="AB149" s="220" t="s">
        <v>1119</v>
      </c>
      <c r="AC149" s="220" t="s">
        <v>163</v>
      </c>
      <c r="AD149" s="220" t="s">
        <v>323</v>
      </c>
      <c r="AE149" s="260"/>
      <c r="AF149" s="260"/>
      <c r="AG149" s="260"/>
      <c r="AH149" s="260"/>
      <c r="AI149" s="260"/>
      <c r="AJ149" s="260"/>
    </row>
    <row r="150" spans="1:36">
      <c r="A150" s="220">
        <v>2830</v>
      </c>
      <c r="B150" s="220" t="s">
        <v>573</v>
      </c>
      <c r="C150" s="267" t="s">
        <v>1878</v>
      </c>
      <c r="D150" s="233" t="str">
        <f>CONCATENATE(B150,A150)</f>
        <v>習志野100い2830</v>
      </c>
      <c r="E150" s="220" t="s">
        <v>289</v>
      </c>
      <c r="F150" s="220" t="s">
        <v>1612</v>
      </c>
      <c r="G150" s="220" t="s">
        <v>1844</v>
      </c>
      <c r="H150" s="233" t="s">
        <v>1613</v>
      </c>
      <c r="I150" s="220"/>
      <c r="J150" s="220"/>
      <c r="K150" s="220" t="s">
        <v>381</v>
      </c>
      <c r="L150" s="449" t="s">
        <v>162</v>
      </c>
      <c r="M150" s="220"/>
      <c r="N150" s="220"/>
      <c r="O150" s="220"/>
      <c r="P150" s="220" t="s">
        <v>400</v>
      </c>
      <c r="Q150" s="220" t="s">
        <v>401</v>
      </c>
      <c r="R150" s="220"/>
      <c r="S150" s="220"/>
      <c r="T150" s="220" t="s">
        <v>384</v>
      </c>
      <c r="U150" s="220"/>
      <c r="V150" s="220"/>
      <c r="W150" s="220"/>
      <c r="X150" s="220" t="s">
        <v>1217</v>
      </c>
      <c r="Y150" s="220"/>
      <c r="Z150" s="220"/>
      <c r="AA150" s="220"/>
      <c r="AB150" s="220" t="s">
        <v>1119</v>
      </c>
      <c r="AC150" s="220" t="s">
        <v>163</v>
      </c>
      <c r="AD150" s="220" t="s">
        <v>323</v>
      </c>
      <c r="AE150" s="260"/>
      <c r="AF150" s="260"/>
      <c r="AG150" s="260"/>
      <c r="AH150" s="260"/>
      <c r="AI150" s="260"/>
      <c r="AJ150" s="260"/>
    </row>
    <row r="151" spans="1:36">
      <c r="A151" s="220">
        <v>4659</v>
      </c>
      <c r="B151" s="220" t="s">
        <v>583</v>
      </c>
      <c r="C151" s="267" t="s">
        <v>1878</v>
      </c>
      <c r="D151" s="233" t="str">
        <f>CONCATENATE(B151,A151)</f>
        <v>習志野400た4659</v>
      </c>
      <c r="E151" s="220" t="s">
        <v>185</v>
      </c>
      <c r="F151" s="220" t="s">
        <v>1536</v>
      </c>
      <c r="G151" s="220" t="s">
        <v>1401</v>
      </c>
      <c r="H151" s="233" t="s">
        <v>1614</v>
      </c>
      <c r="I151" s="220"/>
      <c r="J151" s="220"/>
      <c r="K151" s="220" t="s">
        <v>1285</v>
      </c>
      <c r="L151" s="449" t="s">
        <v>1882</v>
      </c>
      <c r="M151" s="220"/>
      <c r="N151" s="220"/>
      <c r="O151" s="220"/>
      <c r="P151" s="220" t="s">
        <v>402</v>
      </c>
      <c r="Q151" s="220" t="s">
        <v>401</v>
      </c>
      <c r="R151" s="220"/>
      <c r="S151" s="220"/>
      <c r="T151" s="220" t="s">
        <v>376</v>
      </c>
      <c r="U151" s="220"/>
      <c r="V151" s="220"/>
      <c r="W151" s="220"/>
      <c r="X151" s="220" t="s">
        <v>1822</v>
      </c>
      <c r="Y151" s="220"/>
      <c r="Z151" s="220"/>
      <c r="AA151" s="220"/>
      <c r="AB151" s="220" t="s">
        <v>1119</v>
      </c>
      <c r="AC151" s="220" t="s">
        <v>377</v>
      </c>
      <c r="AD151" s="220"/>
      <c r="AE151" s="260"/>
      <c r="AF151" s="260"/>
      <c r="AG151" s="260"/>
      <c r="AH151" s="260"/>
      <c r="AI151" s="260"/>
      <c r="AJ151" s="260"/>
    </row>
    <row r="152" spans="1:36">
      <c r="C152" s="276"/>
    </row>
    <row r="153" spans="1:36">
      <c r="A153" s="279" t="s">
        <v>1883</v>
      </c>
      <c r="B153" s="280"/>
      <c r="C153" s="281"/>
    </row>
    <row r="154" spans="1:36">
      <c r="A154" s="282" t="s">
        <v>1884</v>
      </c>
      <c r="B154" s="283"/>
      <c r="C154" s="284"/>
    </row>
    <row r="155" spans="1:36">
      <c r="A155" s="285" t="s">
        <v>1885</v>
      </c>
      <c r="B155" s="286"/>
      <c r="C155" s="287"/>
    </row>
    <row r="156" spans="1:36">
      <c r="A156" s="450" t="s">
        <v>1886</v>
      </c>
      <c r="B156" s="450"/>
      <c r="C156" s="450"/>
    </row>
  </sheetData>
  <autoFilter ref="A1:W151">
    <filterColumn colId="2"/>
    <filterColumn colId="4"/>
    <filterColumn colId="5"/>
    <filterColumn colId="10"/>
    <filterColumn colId="11"/>
    <filterColumn colId="12"/>
    <filterColumn colId="13"/>
    <filterColumn colId="14"/>
    <filterColumn colId="19"/>
    <filterColumn colId="20"/>
    <filterColumn colId="21"/>
    <filterColumn colId="22"/>
    <sortState ref="A2:AX151">
      <sortCondition ref="AB1:AB151"/>
    </sortState>
  </autoFilter>
  <mergeCells count="4">
    <mergeCell ref="A153:C153"/>
    <mergeCell ref="A154:C154"/>
    <mergeCell ref="A155:C155"/>
    <mergeCell ref="A156:C156"/>
  </mergeCells>
  <phoneticPr fontId="10"/>
  <printOptions horizontalCentered="1"/>
  <pageMargins left="0" right="0" top="0.98425196850393704" bottom="0.98425196850393704" header="0.51181102362204722" footer="0.51181102362204722"/>
  <pageSetup paperSize="9" scale="25" orientation="landscape" r:id="rId1"/>
  <headerFooter alignWithMargins="0"/>
</worksheet>
</file>

<file path=xl/worksheets/sheet2.xml><?xml version="1.0" encoding="utf-8"?>
<worksheet xmlns="http://schemas.openxmlformats.org/spreadsheetml/2006/main" xmlns:r="http://schemas.openxmlformats.org/officeDocument/2006/relationships">
  <sheetPr codeName="Sheet1"/>
  <dimension ref="A1:W138"/>
  <sheetViews>
    <sheetView topLeftCell="A85" workbookViewId="0">
      <selection activeCell="F136" sqref="F136"/>
    </sheetView>
  </sheetViews>
  <sheetFormatPr defaultRowHeight="13.5"/>
  <cols>
    <col min="2" max="2" width="13" bestFit="1" customWidth="1"/>
    <col min="3" max="3" width="10.5" bestFit="1" customWidth="1"/>
    <col min="4" max="4" width="14.25" bestFit="1" customWidth="1"/>
    <col min="5" max="5" width="14.125" bestFit="1" customWidth="1"/>
    <col min="6" max="6" width="14.25" bestFit="1" customWidth="1"/>
    <col min="14" max="14" width="11.375" bestFit="1" customWidth="1"/>
  </cols>
  <sheetData>
    <row r="1" spans="1:23">
      <c r="A1" s="198" t="s">
        <v>590</v>
      </c>
      <c r="B1" s="198" t="s">
        <v>586</v>
      </c>
      <c r="C1" s="198" t="s">
        <v>591</v>
      </c>
      <c r="D1" s="198" t="s">
        <v>167</v>
      </c>
      <c r="E1" s="198" t="s">
        <v>166</v>
      </c>
      <c r="F1" s="198" t="s">
        <v>592</v>
      </c>
      <c r="G1" s="198" t="s">
        <v>593</v>
      </c>
      <c r="H1" s="198" t="s">
        <v>568</v>
      </c>
      <c r="I1" s="198" t="s">
        <v>569</v>
      </c>
      <c r="J1" s="198" t="s">
        <v>594</v>
      </c>
      <c r="K1" s="198" t="s">
        <v>980</v>
      </c>
      <c r="M1" s="198" t="s">
        <v>590</v>
      </c>
      <c r="N1" s="198" t="s">
        <v>586</v>
      </c>
      <c r="O1" s="198" t="s">
        <v>591</v>
      </c>
      <c r="P1" s="198" t="s">
        <v>167</v>
      </c>
      <c r="Q1" s="198" t="s">
        <v>166</v>
      </c>
      <c r="R1" s="198" t="s">
        <v>592</v>
      </c>
      <c r="S1" s="198" t="s">
        <v>593</v>
      </c>
      <c r="T1" s="198" t="s">
        <v>568</v>
      </c>
      <c r="U1" s="198" t="s">
        <v>569</v>
      </c>
      <c r="V1" s="198" t="s">
        <v>594</v>
      </c>
      <c r="W1" s="198" t="s">
        <v>980</v>
      </c>
    </row>
    <row r="2" spans="1:23" ht="14.25">
      <c r="A2" s="199">
        <v>1</v>
      </c>
      <c r="B2" s="200" t="s">
        <v>570</v>
      </c>
      <c r="C2" s="201" t="s">
        <v>380</v>
      </c>
      <c r="D2" s="201" t="s">
        <v>595</v>
      </c>
      <c r="E2" s="96" t="s">
        <v>324</v>
      </c>
      <c r="F2" s="271" t="s">
        <v>596</v>
      </c>
      <c r="G2" s="75" t="s">
        <v>400</v>
      </c>
      <c r="H2" s="96" t="s">
        <v>597</v>
      </c>
      <c r="I2" s="96" t="s">
        <v>598</v>
      </c>
      <c r="J2" s="96" t="s">
        <v>401</v>
      </c>
      <c r="K2" s="202" t="s">
        <v>599</v>
      </c>
      <c r="M2" s="199">
        <v>1</v>
      </c>
      <c r="N2" s="106" t="s">
        <v>981</v>
      </c>
      <c r="O2" s="203" t="s">
        <v>982</v>
      </c>
      <c r="P2" s="106" t="s">
        <v>983</v>
      </c>
      <c r="Q2" s="106" t="s">
        <v>172</v>
      </c>
      <c r="R2" s="106" t="s">
        <v>984</v>
      </c>
      <c r="S2" s="75" t="s">
        <v>697</v>
      </c>
      <c r="T2" s="96" t="s">
        <v>985</v>
      </c>
      <c r="U2" s="96" t="s">
        <v>986</v>
      </c>
      <c r="V2" s="97" t="s">
        <v>661</v>
      </c>
      <c r="W2" s="197" t="s">
        <v>987</v>
      </c>
    </row>
    <row r="3" spans="1:23" ht="14.25">
      <c r="A3" s="199">
        <v>2</v>
      </c>
      <c r="B3" s="264" t="s">
        <v>272</v>
      </c>
      <c r="C3" s="75" t="s">
        <v>189</v>
      </c>
      <c r="D3" s="75" t="s">
        <v>600</v>
      </c>
      <c r="E3" s="75" t="s">
        <v>172</v>
      </c>
      <c r="F3" s="272" t="s">
        <v>601</v>
      </c>
      <c r="G3" s="75" t="s">
        <v>400</v>
      </c>
      <c r="H3" s="96" t="s">
        <v>602</v>
      </c>
      <c r="I3" s="96" t="s">
        <v>603</v>
      </c>
      <c r="J3" s="96" t="s">
        <v>401</v>
      </c>
      <c r="K3" s="202" t="s">
        <v>599</v>
      </c>
      <c r="M3" s="199">
        <v>2</v>
      </c>
      <c r="N3" s="96" t="s">
        <v>988</v>
      </c>
      <c r="O3" s="97" t="s">
        <v>989</v>
      </c>
      <c r="P3" s="96" t="s">
        <v>990</v>
      </c>
      <c r="Q3" s="96" t="s">
        <v>171</v>
      </c>
      <c r="R3" s="96" t="s">
        <v>991</v>
      </c>
      <c r="S3" s="75" t="s">
        <v>697</v>
      </c>
      <c r="T3" s="96" t="s">
        <v>992</v>
      </c>
      <c r="U3" s="96" t="s">
        <v>993</v>
      </c>
      <c r="V3" s="97" t="s">
        <v>661</v>
      </c>
      <c r="W3" s="197" t="s">
        <v>994</v>
      </c>
    </row>
    <row r="4" spans="1:23" ht="14.25">
      <c r="A4" s="199">
        <v>3</v>
      </c>
      <c r="B4" s="264" t="s">
        <v>273</v>
      </c>
      <c r="C4" s="75" t="s">
        <v>188</v>
      </c>
      <c r="D4" s="75" t="s">
        <v>604</v>
      </c>
      <c r="E4" s="75" t="s">
        <v>172</v>
      </c>
      <c r="F4" s="272" t="s">
        <v>605</v>
      </c>
      <c r="G4" s="75" t="s">
        <v>400</v>
      </c>
      <c r="H4" s="96" t="s">
        <v>606</v>
      </c>
      <c r="I4" s="96" t="s">
        <v>607</v>
      </c>
      <c r="J4" s="96" t="s">
        <v>401</v>
      </c>
      <c r="K4" s="202" t="s">
        <v>599</v>
      </c>
      <c r="M4" s="199">
        <v>3</v>
      </c>
      <c r="N4" s="96" t="s">
        <v>995</v>
      </c>
      <c r="O4" s="97" t="s">
        <v>996</v>
      </c>
      <c r="P4" s="96" t="s">
        <v>990</v>
      </c>
      <c r="Q4" s="96" t="s">
        <v>171</v>
      </c>
      <c r="R4" s="96" t="s">
        <v>997</v>
      </c>
      <c r="S4" s="75" t="s">
        <v>697</v>
      </c>
      <c r="T4" s="96" t="s">
        <v>998</v>
      </c>
      <c r="U4" s="96" t="s">
        <v>993</v>
      </c>
      <c r="V4" s="97" t="s">
        <v>661</v>
      </c>
      <c r="W4" s="197" t="s">
        <v>999</v>
      </c>
    </row>
    <row r="5" spans="1:23" ht="14.25">
      <c r="A5" s="199">
        <v>4</v>
      </c>
      <c r="B5" s="264" t="s">
        <v>274</v>
      </c>
      <c r="C5" s="75" t="s">
        <v>188</v>
      </c>
      <c r="D5" s="75" t="s">
        <v>608</v>
      </c>
      <c r="E5" s="75" t="s">
        <v>171</v>
      </c>
      <c r="F5" s="272" t="s">
        <v>609</v>
      </c>
      <c r="G5" s="75" t="s">
        <v>400</v>
      </c>
      <c r="H5" s="96" t="s">
        <v>610</v>
      </c>
      <c r="I5" s="96" t="s">
        <v>611</v>
      </c>
      <c r="J5" s="96" t="s">
        <v>401</v>
      </c>
      <c r="K5" s="202" t="s">
        <v>599</v>
      </c>
      <c r="M5" s="199">
        <v>4</v>
      </c>
      <c r="N5" s="96" t="s">
        <v>1000</v>
      </c>
      <c r="O5" s="97" t="s">
        <v>996</v>
      </c>
      <c r="P5" s="96" t="s">
        <v>990</v>
      </c>
      <c r="Q5" s="96" t="s">
        <v>171</v>
      </c>
      <c r="R5" s="96" t="s">
        <v>1001</v>
      </c>
      <c r="S5" s="75" t="s">
        <v>697</v>
      </c>
      <c r="T5" s="96" t="s">
        <v>998</v>
      </c>
      <c r="U5" s="96" t="s">
        <v>993</v>
      </c>
      <c r="V5" s="97" t="s">
        <v>661</v>
      </c>
      <c r="W5" s="197" t="s">
        <v>1002</v>
      </c>
    </row>
    <row r="6" spans="1:23" ht="14.25">
      <c r="A6" s="199">
        <v>5</v>
      </c>
      <c r="B6" s="264" t="s">
        <v>275</v>
      </c>
      <c r="C6" s="75" t="s">
        <v>188</v>
      </c>
      <c r="D6" s="75" t="s">
        <v>604</v>
      </c>
      <c r="E6" s="75" t="s">
        <v>172</v>
      </c>
      <c r="F6" s="272" t="s">
        <v>612</v>
      </c>
      <c r="G6" s="75" t="s">
        <v>400</v>
      </c>
      <c r="H6" s="96" t="s">
        <v>606</v>
      </c>
      <c r="I6" s="96" t="s">
        <v>607</v>
      </c>
      <c r="J6" s="96" t="s">
        <v>401</v>
      </c>
      <c r="K6" s="202" t="s">
        <v>599</v>
      </c>
      <c r="M6" s="199">
        <v>5</v>
      </c>
      <c r="N6" s="97" t="s">
        <v>1003</v>
      </c>
      <c r="O6" s="97" t="s">
        <v>996</v>
      </c>
      <c r="P6" s="96" t="s">
        <v>990</v>
      </c>
      <c r="Q6" s="96" t="s">
        <v>171</v>
      </c>
      <c r="R6" s="96" t="s">
        <v>1004</v>
      </c>
      <c r="S6" s="75" t="s">
        <v>697</v>
      </c>
      <c r="T6" s="193" t="s">
        <v>1005</v>
      </c>
      <c r="U6" s="193" t="s">
        <v>993</v>
      </c>
      <c r="V6" s="97" t="s">
        <v>661</v>
      </c>
      <c r="W6" s="97" t="s">
        <v>1006</v>
      </c>
    </row>
    <row r="7" spans="1:23" ht="14.25">
      <c r="A7" s="199">
        <v>6</v>
      </c>
      <c r="B7" s="264" t="s">
        <v>276</v>
      </c>
      <c r="C7" s="75" t="s">
        <v>189</v>
      </c>
      <c r="D7" s="75" t="s">
        <v>604</v>
      </c>
      <c r="E7" s="75" t="s">
        <v>172</v>
      </c>
      <c r="F7" s="272" t="s">
        <v>613</v>
      </c>
      <c r="G7" s="75" t="s">
        <v>400</v>
      </c>
      <c r="H7" s="96" t="s">
        <v>614</v>
      </c>
      <c r="I7" s="96" t="s">
        <v>615</v>
      </c>
      <c r="J7" s="96" t="s">
        <v>401</v>
      </c>
      <c r="K7" s="202" t="s">
        <v>599</v>
      </c>
      <c r="M7" s="199">
        <v>6</v>
      </c>
      <c r="N7" s="200" t="s">
        <v>1007</v>
      </c>
      <c r="O7" s="97" t="s">
        <v>996</v>
      </c>
      <c r="P7" s="96" t="s">
        <v>990</v>
      </c>
      <c r="Q7" s="96" t="s">
        <v>171</v>
      </c>
      <c r="R7" s="96" t="s">
        <v>1008</v>
      </c>
      <c r="S7" s="75" t="s">
        <v>697</v>
      </c>
      <c r="T7" s="96" t="s">
        <v>1005</v>
      </c>
      <c r="U7" s="96" t="s">
        <v>993</v>
      </c>
      <c r="V7" s="97" t="s">
        <v>661</v>
      </c>
      <c r="W7" s="197" t="s">
        <v>1009</v>
      </c>
    </row>
    <row r="8" spans="1:23" ht="14.25">
      <c r="A8" s="199">
        <v>7</v>
      </c>
      <c r="B8" s="96" t="s">
        <v>548</v>
      </c>
      <c r="C8" s="96" t="s">
        <v>362</v>
      </c>
      <c r="D8" s="96" t="s">
        <v>616</v>
      </c>
      <c r="E8" s="96" t="s">
        <v>361</v>
      </c>
      <c r="F8" s="269" t="s">
        <v>617</v>
      </c>
      <c r="G8" s="75" t="s">
        <v>400</v>
      </c>
      <c r="H8" s="96" t="s">
        <v>606</v>
      </c>
      <c r="I8" s="96" t="s">
        <v>603</v>
      </c>
      <c r="J8" s="96" t="s">
        <v>401</v>
      </c>
      <c r="K8" s="202" t="s">
        <v>599</v>
      </c>
      <c r="M8" s="199">
        <v>7</v>
      </c>
      <c r="N8" s="96" t="s">
        <v>1010</v>
      </c>
      <c r="O8" s="97" t="s">
        <v>1011</v>
      </c>
      <c r="P8" s="96" t="s">
        <v>990</v>
      </c>
      <c r="Q8" s="96" t="s">
        <v>171</v>
      </c>
      <c r="R8" s="96" t="s">
        <v>1012</v>
      </c>
      <c r="S8" s="75" t="s">
        <v>697</v>
      </c>
      <c r="T8" s="96" t="s">
        <v>998</v>
      </c>
      <c r="U8" s="96" t="s">
        <v>993</v>
      </c>
      <c r="V8" s="97" t="s">
        <v>661</v>
      </c>
      <c r="W8" s="197" t="s">
        <v>1013</v>
      </c>
    </row>
    <row r="9" spans="1:23" ht="14.25">
      <c r="A9" s="199">
        <v>8</v>
      </c>
      <c r="B9" s="96" t="s">
        <v>559</v>
      </c>
      <c r="C9" s="96" t="s">
        <v>335</v>
      </c>
      <c r="D9" s="96" t="s">
        <v>618</v>
      </c>
      <c r="E9" s="96" t="s">
        <v>334</v>
      </c>
      <c r="F9" s="269" t="s">
        <v>336</v>
      </c>
      <c r="G9" s="75" t="s">
        <v>400</v>
      </c>
      <c r="H9" s="96" t="s">
        <v>619</v>
      </c>
      <c r="I9" s="96" t="s">
        <v>620</v>
      </c>
      <c r="J9" s="202" t="s">
        <v>599</v>
      </c>
      <c r="K9" s="202" t="s">
        <v>621</v>
      </c>
      <c r="M9" s="199">
        <v>8</v>
      </c>
      <c r="N9" s="96" t="s">
        <v>1014</v>
      </c>
      <c r="O9" s="97" t="s">
        <v>1015</v>
      </c>
      <c r="P9" s="96" t="s">
        <v>1016</v>
      </c>
      <c r="Q9" s="96" t="s">
        <v>171</v>
      </c>
      <c r="R9" s="96" t="s">
        <v>1017</v>
      </c>
      <c r="S9" s="75" t="s">
        <v>697</v>
      </c>
      <c r="T9" s="96" t="s">
        <v>602</v>
      </c>
      <c r="U9" s="96" t="s">
        <v>603</v>
      </c>
      <c r="V9" s="97" t="s">
        <v>661</v>
      </c>
      <c r="W9" s="197" t="s">
        <v>1018</v>
      </c>
    </row>
    <row r="10" spans="1:23" ht="14.25">
      <c r="A10" s="199">
        <v>9</v>
      </c>
      <c r="B10" s="96" t="s">
        <v>622</v>
      </c>
      <c r="C10" s="96" t="s">
        <v>623</v>
      </c>
      <c r="D10" s="96" t="s">
        <v>624</v>
      </c>
      <c r="E10" s="96" t="s">
        <v>625</v>
      </c>
      <c r="F10" s="269" t="s">
        <v>626</v>
      </c>
      <c r="G10" s="96" t="s">
        <v>400</v>
      </c>
      <c r="H10" s="96" t="s">
        <v>627</v>
      </c>
      <c r="I10" s="96" t="s">
        <v>628</v>
      </c>
      <c r="J10" s="96" t="s">
        <v>401</v>
      </c>
      <c r="K10" s="202" t="s">
        <v>599</v>
      </c>
      <c r="M10" s="199">
        <v>9</v>
      </c>
      <c r="N10" s="96" t="s">
        <v>1019</v>
      </c>
      <c r="O10" s="97" t="s">
        <v>1015</v>
      </c>
      <c r="P10" s="96" t="s">
        <v>1016</v>
      </c>
      <c r="Q10" s="96" t="s">
        <v>171</v>
      </c>
      <c r="R10" s="96" t="s">
        <v>1020</v>
      </c>
      <c r="S10" s="75" t="s">
        <v>697</v>
      </c>
      <c r="T10" s="96" t="s">
        <v>602</v>
      </c>
      <c r="U10" s="96" t="s">
        <v>603</v>
      </c>
      <c r="V10" s="97" t="s">
        <v>661</v>
      </c>
      <c r="W10" s="197" t="s">
        <v>1021</v>
      </c>
    </row>
    <row r="11" spans="1:23" ht="22.5">
      <c r="A11" s="199">
        <v>10</v>
      </c>
      <c r="B11" s="193" t="s">
        <v>629</v>
      </c>
      <c r="C11" s="96" t="s">
        <v>630</v>
      </c>
      <c r="D11" s="96" t="s">
        <v>631</v>
      </c>
      <c r="E11" s="96" t="s">
        <v>625</v>
      </c>
      <c r="F11" s="269" t="s">
        <v>632</v>
      </c>
      <c r="G11" s="96" t="s">
        <v>400</v>
      </c>
      <c r="H11" s="193" t="s">
        <v>633</v>
      </c>
      <c r="I11" s="193" t="s">
        <v>634</v>
      </c>
      <c r="J11" s="96" t="s">
        <v>401</v>
      </c>
      <c r="K11" s="202" t="s">
        <v>635</v>
      </c>
      <c r="M11" s="199">
        <v>10</v>
      </c>
      <c r="N11" s="96" t="s">
        <v>1022</v>
      </c>
      <c r="O11" s="97" t="s">
        <v>1015</v>
      </c>
      <c r="P11" s="96" t="s">
        <v>1016</v>
      </c>
      <c r="Q11" s="96" t="s">
        <v>171</v>
      </c>
      <c r="R11" s="96" t="s">
        <v>1023</v>
      </c>
      <c r="S11" s="75" t="s">
        <v>697</v>
      </c>
      <c r="T11" s="96" t="s">
        <v>1024</v>
      </c>
      <c r="U11" s="96" t="s">
        <v>603</v>
      </c>
      <c r="V11" s="97" t="s">
        <v>661</v>
      </c>
      <c r="W11" s="197" t="s">
        <v>1025</v>
      </c>
    </row>
    <row r="12" spans="1:23" ht="14.25">
      <c r="A12" s="199">
        <v>11</v>
      </c>
      <c r="B12" s="106" t="s">
        <v>558</v>
      </c>
      <c r="C12" s="204" t="s">
        <v>329</v>
      </c>
      <c r="D12" s="204" t="s">
        <v>636</v>
      </c>
      <c r="E12" s="106" t="s">
        <v>637</v>
      </c>
      <c r="F12" s="274" t="s">
        <v>330</v>
      </c>
      <c r="G12" s="75" t="s">
        <v>400</v>
      </c>
      <c r="H12" s="96" t="s">
        <v>638</v>
      </c>
      <c r="I12" s="96" t="s">
        <v>639</v>
      </c>
      <c r="J12" s="202" t="s">
        <v>599</v>
      </c>
      <c r="K12" s="202" t="s">
        <v>640</v>
      </c>
      <c r="M12" s="199">
        <v>11</v>
      </c>
      <c r="N12" s="96" t="s">
        <v>1026</v>
      </c>
      <c r="O12" s="97" t="s">
        <v>1015</v>
      </c>
      <c r="P12" s="96" t="s">
        <v>1016</v>
      </c>
      <c r="Q12" s="96" t="s">
        <v>171</v>
      </c>
      <c r="R12" s="96" t="s">
        <v>1027</v>
      </c>
      <c r="S12" s="75" t="s">
        <v>697</v>
      </c>
      <c r="T12" s="96" t="s">
        <v>602</v>
      </c>
      <c r="U12" s="96" t="s">
        <v>603</v>
      </c>
      <c r="V12" s="97" t="s">
        <v>661</v>
      </c>
      <c r="W12" s="197" t="s">
        <v>1028</v>
      </c>
    </row>
    <row r="13" spans="1:23" ht="22.5">
      <c r="A13" s="199">
        <v>12</v>
      </c>
      <c r="B13" s="265" t="s">
        <v>641</v>
      </c>
      <c r="C13" s="105" t="s">
        <v>201</v>
      </c>
      <c r="D13" s="105" t="s">
        <v>642</v>
      </c>
      <c r="E13" s="105" t="s">
        <v>625</v>
      </c>
      <c r="F13" s="270" t="s">
        <v>643</v>
      </c>
      <c r="G13" s="75" t="s">
        <v>400</v>
      </c>
      <c r="H13" s="193" t="s">
        <v>644</v>
      </c>
      <c r="I13" s="193" t="s">
        <v>645</v>
      </c>
      <c r="J13" s="96" t="s">
        <v>401</v>
      </c>
      <c r="K13" s="202" t="s">
        <v>646</v>
      </c>
      <c r="M13" s="199">
        <v>12</v>
      </c>
      <c r="N13" s="96" t="s">
        <v>1029</v>
      </c>
      <c r="O13" s="97" t="s">
        <v>1030</v>
      </c>
      <c r="P13" s="96" t="s">
        <v>1016</v>
      </c>
      <c r="Q13" s="96" t="s">
        <v>171</v>
      </c>
      <c r="R13" s="96" t="s">
        <v>1031</v>
      </c>
      <c r="S13" s="75" t="s">
        <v>697</v>
      </c>
      <c r="T13" s="96" t="s">
        <v>602</v>
      </c>
      <c r="U13" s="96" t="s">
        <v>603</v>
      </c>
      <c r="V13" s="97" t="s">
        <v>661</v>
      </c>
      <c r="W13" s="197" t="s">
        <v>1032</v>
      </c>
    </row>
    <row r="14" spans="1:23" ht="14.25">
      <c r="A14" s="199">
        <v>13</v>
      </c>
      <c r="B14" s="105" t="s">
        <v>280</v>
      </c>
      <c r="C14" s="105" t="s">
        <v>183</v>
      </c>
      <c r="D14" s="105" t="s">
        <v>647</v>
      </c>
      <c r="E14" s="105" t="s">
        <v>172</v>
      </c>
      <c r="F14" s="270" t="s">
        <v>648</v>
      </c>
      <c r="G14" s="75" t="s">
        <v>400</v>
      </c>
      <c r="H14" s="96" t="s">
        <v>649</v>
      </c>
      <c r="I14" s="96" t="s">
        <v>650</v>
      </c>
      <c r="J14" s="96" t="s">
        <v>401</v>
      </c>
      <c r="K14" s="202" t="s">
        <v>599</v>
      </c>
      <c r="M14" s="199">
        <v>1</v>
      </c>
      <c r="N14" s="75" t="s">
        <v>1033</v>
      </c>
      <c r="O14" s="97" t="s">
        <v>858</v>
      </c>
      <c r="P14" s="96" t="s">
        <v>1034</v>
      </c>
      <c r="Q14" s="96" t="s">
        <v>171</v>
      </c>
      <c r="R14" s="96" t="s">
        <v>1035</v>
      </c>
      <c r="S14" s="75" t="s">
        <v>400</v>
      </c>
      <c r="T14" s="96" t="s">
        <v>1036</v>
      </c>
      <c r="U14" s="96" t="s">
        <v>1037</v>
      </c>
      <c r="V14" s="97" t="s">
        <v>401</v>
      </c>
      <c r="W14" s="197" t="s">
        <v>862</v>
      </c>
    </row>
    <row r="15" spans="1:23" ht="22.5">
      <c r="A15" s="199">
        <v>14</v>
      </c>
      <c r="B15" s="75" t="s">
        <v>281</v>
      </c>
      <c r="C15" s="75" t="s">
        <v>198</v>
      </c>
      <c r="D15" s="75" t="s">
        <v>651</v>
      </c>
      <c r="E15" s="75" t="s">
        <v>625</v>
      </c>
      <c r="F15" s="272" t="s">
        <v>652</v>
      </c>
      <c r="G15" s="75" t="s">
        <v>400</v>
      </c>
      <c r="H15" s="193" t="s">
        <v>653</v>
      </c>
      <c r="I15" s="193" t="s">
        <v>654</v>
      </c>
      <c r="J15" s="96" t="s">
        <v>401</v>
      </c>
      <c r="K15" s="202" t="s">
        <v>655</v>
      </c>
      <c r="M15" s="199">
        <v>2</v>
      </c>
      <c r="N15" s="75" t="s">
        <v>539</v>
      </c>
      <c r="O15" s="97" t="s">
        <v>863</v>
      </c>
      <c r="P15" s="96" t="s">
        <v>864</v>
      </c>
      <c r="Q15" s="76" t="s">
        <v>785</v>
      </c>
      <c r="R15" s="96" t="s">
        <v>534</v>
      </c>
      <c r="S15" s="75" t="s">
        <v>400</v>
      </c>
      <c r="T15" s="96" t="s">
        <v>865</v>
      </c>
      <c r="U15" s="96" t="s">
        <v>866</v>
      </c>
      <c r="V15" s="97" t="s">
        <v>401</v>
      </c>
      <c r="W15" s="197" t="s">
        <v>867</v>
      </c>
    </row>
    <row r="16" spans="1:23" ht="14.25">
      <c r="A16" s="199">
        <v>15</v>
      </c>
      <c r="B16" s="75" t="s">
        <v>656</v>
      </c>
      <c r="C16" s="75" t="s">
        <v>657</v>
      </c>
      <c r="D16" s="75" t="s">
        <v>658</v>
      </c>
      <c r="E16" s="75" t="s">
        <v>172</v>
      </c>
      <c r="F16" s="272" t="s">
        <v>533</v>
      </c>
      <c r="G16" s="75" t="s">
        <v>400</v>
      </c>
      <c r="H16" s="193" t="s">
        <v>659</v>
      </c>
      <c r="I16" s="193" t="s">
        <v>660</v>
      </c>
      <c r="J16" s="96" t="s">
        <v>661</v>
      </c>
      <c r="K16" s="202" t="s">
        <v>599</v>
      </c>
      <c r="M16" s="199">
        <v>3</v>
      </c>
      <c r="N16" s="75" t="s">
        <v>549</v>
      </c>
      <c r="O16" s="97" t="s">
        <v>869</v>
      </c>
      <c r="P16" s="96" t="s">
        <v>870</v>
      </c>
      <c r="Q16" s="96" t="s">
        <v>871</v>
      </c>
      <c r="R16" s="96" t="s">
        <v>535</v>
      </c>
      <c r="S16" s="75" t="s">
        <v>400</v>
      </c>
      <c r="T16" s="96" t="s">
        <v>872</v>
      </c>
      <c r="U16" s="96" t="s">
        <v>1037</v>
      </c>
      <c r="V16" s="97" t="s">
        <v>401</v>
      </c>
      <c r="W16" s="197" t="s">
        <v>873</v>
      </c>
    </row>
    <row r="17" spans="1:23" ht="22.5">
      <c r="A17" s="199">
        <v>16</v>
      </c>
      <c r="B17" s="75" t="s">
        <v>662</v>
      </c>
      <c r="C17" s="75" t="s">
        <v>663</v>
      </c>
      <c r="D17" s="75" t="s">
        <v>664</v>
      </c>
      <c r="E17" s="75" t="s">
        <v>625</v>
      </c>
      <c r="F17" s="272" t="s">
        <v>665</v>
      </c>
      <c r="G17" s="75" t="s">
        <v>400</v>
      </c>
      <c r="H17" s="193" t="s">
        <v>666</v>
      </c>
      <c r="I17" s="193" t="s">
        <v>667</v>
      </c>
      <c r="J17" s="96" t="s">
        <v>661</v>
      </c>
      <c r="K17" s="202" t="s">
        <v>646</v>
      </c>
      <c r="M17" s="207">
        <v>1</v>
      </c>
      <c r="N17" s="200" t="s">
        <v>574</v>
      </c>
      <c r="O17" s="96" t="s">
        <v>1038</v>
      </c>
      <c r="P17" s="96" t="s">
        <v>1039</v>
      </c>
      <c r="Q17" s="97" t="s">
        <v>1040</v>
      </c>
      <c r="R17" s="96" t="s">
        <v>1041</v>
      </c>
      <c r="S17" s="75" t="s">
        <v>1042</v>
      </c>
      <c r="T17" s="96" t="s">
        <v>1043</v>
      </c>
      <c r="U17" s="96" t="s">
        <v>1044</v>
      </c>
      <c r="V17" s="96" t="s">
        <v>1045</v>
      </c>
      <c r="W17" s="96" t="s">
        <v>1045</v>
      </c>
    </row>
    <row r="18" spans="1:23" ht="14.25">
      <c r="A18" s="199">
        <v>17</v>
      </c>
      <c r="B18" s="96" t="s">
        <v>668</v>
      </c>
      <c r="C18" s="96" t="s">
        <v>669</v>
      </c>
      <c r="D18" s="96" t="s">
        <v>672</v>
      </c>
      <c r="E18" s="96" t="s">
        <v>671</v>
      </c>
      <c r="F18" s="269" t="s">
        <v>670</v>
      </c>
      <c r="G18" s="75" t="s">
        <v>400</v>
      </c>
      <c r="H18" s="193" t="s">
        <v>673</v>
      </c>
      <c r="I18" s="193" t="s">
        <v>674</v>
      </c>
      <c r="J18" s="96" t="s">
        <v>599</v>
      </c>
      <c r="K18" s="202" t="s">
        <v>640</v>
      </c>
    </row>
    <row r="19" spans="1:23" ht="14.25">
      <c r="A19" s="199">
        <v>18</v>
      </c>
      <c r="B19" s="96" t="s">
        <v>675</v>
      </c>
      <c r="C19" s="96" t="s">
        <v>676</v>
      </c>
      <c r="D19" s="96" t="s">
        <v>672</v>
      </c>
      <c r="E19" s="96" t="s">
        <v>671</v>
      </c>
      <c r="F19" s="269" t="s">
        <v>677</v>
      </c>
      <c r="G19" s="75" t="s">
        <v>400</v>
      </c>
      <c r="H19" s="193" t="s">
        <v>673</v>
      </c>
      <c r="I19" s="193" t="s">
        <v>678</v>
      </c>
      <c r="J19" s="96" t="s">
        <v>599</v>
      </c>
      <c r="K19" s="202" t="s">
        <v>640</v>
      </c>
    </row>
    <row r="20" spans="1:23" ht="22.5">
      <c r="A20" s="199">
        <v>19</v>
      </c>
      <c r="B20" s="75" t="s">
        <v>679</v>
      </c>
      <c r="C20" s="108" t="s">
        <v>200</v>
      </c>
      <c r="D20" s="75" t="s">
        <v>664</v>
      </c>
      <c r="E20" s="75" t="s">
        <v>625</v>
      </c>
      <c r="F20" s="272" t="s">
        <v>680</v>
      </c>
      <c r="G20" s="75" t="s">
        <v>400</v>
      </c>
      <c r="H20" s="193" t="s">
        <v>681</v>
      </c>
      <c r="I20" s="193" t="s">
        <v>682</v>
      </c>
      <c r="J20" s="96" t="s">
        <v>401</v>
      </c>
      <c r="K20" s="202" t="s">
        <v>646</v>
      </c>
    </row>
    <row r="21" spans="1:23" ht="14.25">
      <c r="A21" s="199">
        <v>20</v>
      </c>
      <c r="B21" s="75" t="s">
        <v>683</v>
      </c>
      <c r="C21" s="75" t="s">
        <v>185</v>
      </c>
      <c r="D21" s="75" t="s">
        <v>684</v>
      </c>
      <c r="E21" s="75" t="s">
        <v>625</v>
      </c>
      <c r="F21" s="272" t="s">
        <v>685</v>
      </c>
      <c r="G21" s="75" t="s">
        <v>400</v>
      </c>
      <c r="H21" s="96" t="s">
        <v>686</v>
      </c>
      <c r="I21" s="96" t="s">
        <v>628</v>
      </c>
      <c r="J21" s="96" t="s">
        <v>401</v>
      </c>
      <c r="K21" s="202" t="s">
        <v>599</v>
      </c>
    </row>
    <row r="22" spans="1:23" ht="22.5">
      <c r="A22" s="199">
        <v>21</v>
      </c>
      <c r="B22" s="75" t="s">
        <v>687</v>
      </c>
      <c r="C22" s="75" t="s">
        <v>688</v>
      </c>
      <c r="D22" s="75" t="s">
        <v>689</v>
      </c>
      <c r="E22" s="75" t="s">
        <v>171</v>
      </c>
      <c r="F22" s="272" t="s">
        <v>690</v>
      </c>
      <c r="G22" s="75" t="s">
        <v>400</v>
      </c>
      <c r="H22" s="193" t="s">
        <v>691</v>
      </c>
      <c r="I22" s="193" t="s">
        <v>692</v>
      </c>
      <c r="J22" s="96" t="s">
        <v>401</v>
      </c>
      <c r="K22" s="202" t="s">
        <v>655</v>
      </c>
    </row>
    <row r="23" spans="1:23" ht="14.25">
      <c r="A23" s="199">
        <v>22</v>
      </c>
      <c r="B23" s="75" t="s">
        <v>693</v>
      </c>
      <c r="C23" s="75" t="s">
        <v>688</v>
      </c>
      <c r="D23" s="75" t="s">
        <v>694</v>
      </c>
      <c r="E23" s="75" t="s">
        <v>695</v>
      </c>
      <c r="F23" s="272" t="s">
        <v>696</v>
      </c>
      <c r="G23" s="75" t="s">
        <v>697</v>
      </c>
      <c r="H23" s="193" t="s">
        <v>698</v>
      </c>
      <c r="I23" s="193" t="s">
        <v>699</v>
      </c>
      <c r="J23" s="96" t="s">
        <v>599</v>
      </c>
      <c r="K23" s="202" t="s">
        <v>700</v>
      </c>
    </row>
    <row r="24" spans="1:23" ht="14.25">
      <c r="A24" s="199">
        <v>1</v>
      </c>
      <c r="B24" s="200" t="s">
        <v>557</v>
      </c>
      <c r="C24" s="96" t="s">
        <v>350</v>
      </c>
      <c r="D24" s="96" t="s">
        <v>701</v>
      </c>
      <c r="E24" s="96" t="s">
        <v>702</v>
      </c>
      <c r="F24" s="269" t="s">
        <v>703</v>
      </c>
      <c r="G24" s="75" t="s">
        <v>400</v>
      </c>
      <c r="H24" s="96" t="s">
        <v>704</v>
      </c>
      <c r="I24" s="96" t="s">
        <v>705</v>
      </c>
      <c r="J24" s="202" t="s">
        <v>706</v>
      </c>
      <c r="K24" s="202" t="s">
        <v>706</v>
      </c>
    </row>
    <row r="25" spans="1:23" ht="14.25">
      <c r="A25" s="199">
        <v>2</v>
      </c>
      <c r="B25" s="200" t="s">
        <v>545</v>
      </c>
      <c r="C25" s="96" t="s">
        <v>337</v>
      </c>
      <c r="D25" s="96" t="s">
        <v>707</v>
      </c>
      <c r="E25" s="96" t="s">
        <v>708</v>
      </c>
      <c r="F25" s="269" t="s">
        <v>709</v>
      </c>
      <c r="G25" s="75" t="s">
        <v>400</v>
      </c>
      <c r="H25" s="96" t="s">
        <v>710</v>
      </c>
      <c r="I25" s="96" t="s">
        <v>711</v>
      </c>
      <c r="J25" s="202" t="s">
        <v>706</v>
      </c>
      <c r="K25" s="202" t="s">
        <v>712</v>
      </c>
    </row>
    <row r="26" spans="1:23" ht="14.25">
      <c r="A26" s="199">
        <v>3</v>
      </c>
      <c r="B26" s="200" t="s">
        <v>546</v>
      </c>
      <c r="C26" s="96" t="s">
        <v>198</v>
      </c>
      <c r="D26" s="96" t="s">
        <v>707</v>
      </c>
      <c r="E26" s="96" t="s">
        <v>708</v>
      </c>
      <c r="F26" s="269" t="s">
        <v>713</v>
      </c>
      <c r="G26" s="75" t="s">
        <v>400</v>
      </c>
      <c r="H26" s="96" t="s">
        <v>710</v>
      </c>
      <c r="I26" s="96" t="s">
        <v>711</v>
      </c>
      <c r="J26" s="202" t="s">
        <v>706</v>
      </c>
      <c r="K26" s="202" t="s">
        <v>712</v>
      </c>
    </row>
    <row r="27" spans="1:23" ht="14.25">
      <c r="A27" s="199">
        <v>4</v>
      </c>
      <c r="B27" s="200" t="s">
        <v>562</v>
      </c>
      <c r="C27" s="96" t="s">
        <v>338</v>
      </c>
      <c r="D27" s="96" t="s">
        <v>714</v>
      </c>
      <c r="E27" s="96" t="s">
        <v>334</v>
      </c>
      <c r="F27" s="269" t="s">
        <v>339</v>
      </c>
      <c r="G27" s="75" t="s">
        <v>400</v>
      </c>
      <c r="H27" s="96" t="s">
        <v>715</v>
      </c>
      <c r="I27" s="96" t="s">
        <v>716</v>
      </c>
      <c r="J27" s="202" t="s">
        <v>599</v>
      </c>
      <c r="K27" s="202" t="s">
        <v>640</v>
      </c>
    </row>
    <row r="28" spans="1:23" ht="14.25">
      <c r="A28" s="199">
        <v>5</v>
      </c>
      <c r="B28" s="200" t="s">
        <v>561</v>
      </c>
      <c r="C28" s="96" t="s">
        <v>338</v>
      </c>
      <c r="D28" s="96" t="s">
        <v>714</v>
      </c>
      <c r="E28" s="96" t="s">
        <v>334</v>
      </c>
      <c r="F28" s="269" t="s">
        <v>340</v>
      </c>
      <c r="G28" s="75" t="s">
        <v>400</v>
      </c>
      <c r="H28" s="96" t="s">
        <v>715</v>
      </c>
      <c r="I28" s="96" t="s">
        <v>716</v>
      </c>
      <c r="J28" s="202" t="s">
        <v>599</v>
      </c>
      <c r="K28" s="202" t="s">
        <v>640</v>
      </c>
    </row>
    <row r="29" spans="1:23" ht="14.25">
      <c r="A29" s="199">
        <v>6</v>
      </c>
      <c r="B29" s="200" t="s">
        <v>560</v>
      </c>
      <c r="C29" s="96" t="s">
        <v>341</v>
      </c>
      <c r="D29" s="96" t="s">
        <v>717</v>
      </c>
      <c r="E29" s="96" t="s">
        <v>334</v>
      </c>
      <c r="F29" s="269" t="s">
        <v>342</v>
      </c>
      <c r="G29" s="75" t="s">
        <v>400</v>
      </c>
      <c r="H29" s="96" t="s">
        <v>718</v>
      </c>
      <c r="I29" s="96" t="s">
        <v>719</v>
      </c>
      <c r="J29" s="202" t="s">
        <v>599</v>
      </c>
      <c r="K29" s="202" t="s">
        <v>640</v>
      </c>
    </row>
    <row r="30" spans="1:23" ht="14.25">
      <c r="A30" s="199">
        <v>7</v>
      </c>
      <c r="B30" s="200" t="s">
        <v>563</v>
      </c>
      <c r="C30" s="96" t="s">
        <v>343</v>
      </c>
      <c r="D30" s="96" t="s">
        <v>717</v>
      </c>
      <c r="E30" s="96" t="s">
        <v>334</v>
      </c>
      <c r="F30" s="269" t="s">
        <v>344</v>
      </c>
      <c r="G30" s="75" t="s">
        <v>400</v>
      </c>
      <c r="H30" s="96" t="s">
        <v>718</v>
      </c>
      <c r="I30" s="96" t="s">
        <v>720</v>
      </c>
      <c r="J30" s="202" t="s">
        <v>599</v>
      </c>
      <c r="K30" s="202" t="s">
        <v>640</v>
      </c>
    </row>
    <row r="31" spans="1:23" ht="14.25">
      <c r="A31" s="199">
        <v>8</v>
      </c>
      <c r="B31" s="200" t="s">
        <v>564</v>
      </c>
      <c r="C31" s="96" t="s">
        <v>343</v>
      </c>
      <c r="D31" s="96" t="s">
        <v>717</v>
      </c>
      <c r="E31" s="96" t="s">
        <v>334</v>
      </c>
      <c r="F31" s="269" t="s">
        <v>345</v>
      </c>
      <c r="G31" s="75" t="s">
        <v>400</v>
      </c>
      <c r="H31" s="96" t="s">
        <v>718</v>
      </c>
      <c r="I31" s="96" t="s">
        <v>720</v>
      </c>
      <c r="J31" s="202" t="s">
        <v>599</v>
      </c>
      <c r="K31" s="202" t="s">
        <v>640</v>
      </c>
    </row>
    <row r="32" spans="1:23" ht="14.25">
      <c r="A32" s="199">
        <v>9</v>
      </c>
      <c r="B32" s="200" t="s">
        <v>565</v>
      </c>
      <c r="C32" s="96" t="s">
        <v>343</v>
      </c>
      <c r="D32" s="96" t="s">
        <v>717</v>
      </c>
      <c r="E32" s="96" t="s">
        <v>334</v>
      </c>
      <c r="F32" s="269" t="s">
        <v>346</v>
      </c>
      <c r="G32" s="75" t="s">
        <v>400</v>
      </c>
      <c r="H32" s="96" t="s">
        <v>718</v>
      </c>
      <c r="I32" s="96" t="s">
        <v>720</v>
      </c>
      <c r="J32" s="202" t="s">
        <v>599</v>
      </c>
      <c r="K32" s="202" t="s">
        <v>640</v>
      </c>
    </row>
    <row r="33" spans="1:11" ht="22.5">
      <c r="A33" s="199">
        <v>10</v>
      </c>
      <c r="B33" s="105" t="s">
        <v>277</v>
      </c>
      <c r="C33" s="105" t="s">
        <v>198</v>
      </c>
      <c r="D33" s="105" t="s">
        <v>664</v>
      </c>
      <c r="E33" s="105" t="s">
        <v>625</v>
      </c>
      <c r="F33" s="270" t="s">
        <v>721</v>
      </c>
      <c r="G33" s="75" t="s">
        <v>400</v>
      </c>
      <c r="H33" s="193" t="s">
        <v>722</v>
      </c>
      <c r="I33" s="193" t="s">
        <v>723</v>
      </c>
      <c r="J33" s="96" t="s">
        <v>401</v>
      </c>
      <c r="K33" s="202" t="s">
        <v>646</v>
      </c>
    </row>
    <row r="34" spans="1:11" ht="22.5">
      <c r="A34" s="199">
        <v>11</v>
      </c>
      <c r="B34" s="105" t="s">
        <v>278</v>
      </c>
      <c r="C34" s="105" t="s">
        <v>197</v>
      </c>
      <c r="D34" s="105" t="s">
        <v>664</v>
      </c>
      <c r="E34" s="105" t="s">
        <v>625</v>
      </c>
      <c r="F34" s="270" t="s">
        <v>724</v>
      </c>
      <c r="G34" s="75" t="s">
        <v>400</v>
      </c>
      <c r="H34" s="193" t="s">
        <v>725</v>
      </c>
      <c r="I34" s="193" t="s">
        <v>726</v>
      </c>
      <c r="J34" s="96" t="s">
        <v>401</v>
      </c>
      <c r="K34" s="202" t="s">
        <v>646</v>
      </c>
    </row>
    <row r="35" spans="1:11" ht="14.25">
      <c r="A35" s="199">
        <v>12</v>
      </c>
      <c r="B35" s="106" t="s">
        <v>550</v>
      </c>
      <c r="C35" s="106" t="s">
        <v>366</v>
      </c>
      <c r="D35" s="106" t="s">
        <v>727</v>
      </c>
      <c r="E35" s="106" t="s">
        <v>324</v>
      </c>
      <c r="F35" s="273" t="s">
        <v>728</v>
      </c>
      <c r="G35" s="75" t="s">
        <v>400</v>
      </c>
      <c r="H35" s="96" t="s">
        <v>627</v>
      </c>
      <c r="I35" s="96" t="s">
        <v>628</v>
      </c>
      <c r="J35" s="96" t="s">
        <v>401</v>
      </c>
      <c r="K35" s="202" t="s">
        <v>599</v>
      </c>
    </row>
    <row r="36" spans="1:11" ht="14.25">
      <c r="A36" s="199">
        <v>13</v>
      </c>
      <c r="B36" s="105" t="s">
        <v>279</v>
      </c>
      <c r="C36" s="105" t="s">
        <v>197</v>
      </c>
      <c r="D36" s="105" t="s">
        <v>729</v>
      </c>
      <c r="E36" s="105" t="s">
        <v>625</v>
      </c>
      <c r="F36" s="270" t="s">
        <v>730</v>
      </c>
      <c r="G36" s="75" t="s">
        <v>400</v>
      </c>
      <c r="H36" s="96" t="s">
        <v>731</v>
      </c>
      <c r="I36" s="96" t="s">
        <v>732</v>
      </c>
      <c r="J36" s="96" t="s">
        <v>401</v>
      </c>
      <c r="K36" s="202" t="s">
        <v>599</v>
      </c>
    </row>
    <row r="37" spans="1:11" ht="22.5">
      <c r="A37" s="199">
        <v>14</v>
      </c>
      <c r="B37" s="75" t="s">
        <v>733</v>
      </c>
      <c r="C37" s="96" t="s">
        <v>327</v>
      </c>
      <c r="D37" s="96" t="s">
        <v>734</v>
      </c>
      <c r="E37" s="96" t="s">
        <v>324</v>
      </c>
      <c r="F37" s="269" t="s">
        <v>735</v>
      </c>
      <c r="G37" s="75" t="s">
        <v>400</v>
      </c>
      <c r="H37" s="193" t="s">
        <v>736</v>
      </c>
      <c r="I37" s="193" t="s">
        <v>737</v>
      </c>
      <c r="J37" s="96" t="s">
        <v>401</v>
      </c>
      <c r="K37" s="202" t="s">
        <v>599</v>
      </c>
    </row>
    <row r="38" spans="1:11" ht="14.25">
      <c r="A38" s="199">
        <v>15</v>
      </c>
      <c r="B38" s="75" t="s">
        <v>738</v>
      </c>
      <c r="C38" s="96" t="s">
        <v>362</v>
      </c>
      <c r="D38" s="96" t="s">
        <v>739</v>
      </c>
      <c r="E38" s="96" t="s">
        <v>361</v>
      </c>
      <c r="F38" s="269" t="s">
        <v>740</v>
      </c>
      <c r="G38" s="75" t="s">
        <v>400</v>
      </c>
      <c r="H38" s="193" t="s">
        <v>741</v>
      </c>
      <c r="I38" s="193" t="s">
        <v>732</v>
      </c>
      <c r="J38" s="96" t="s">
        <v>401</v>
      </c>
      <c r="K38" s="202" t="s">
        <v>599</v>
      </c>
    </row>
    <row r="39" spans="1:11" ht="14.25">
      <c r="A39" s="199">
        <v>16</v>
      </c>
      <c r="B39" s="200" t="s">
        <v>742</v>
      </c>
      <c r="C39" s="96" t="s">
        <v>382</v>
      </c>
      <c r="D39" s="96" t="s">
        <v>743</v>
      </c>
      <c r="E39" s="96" t="s">
        <v>324</v>
      </c>
      <c r="F39" s="269" t="s">
        <v>744</v>
      </c>
      <c r="G39" s="75" t="s">
        <v>400</v>
      </c>
      <c r="H39" s="96" t="s">
        <v>745</v>
      </c>
      <c r="I39" s="96" t="s">
        <v>598</v>
      </c>
      <c r="J39" s="96" t="s">
        <v>401</v>
      </c>
      <c r="K39" s="202" t="s">
        <v>599</v>
      </c>
    </row>
    <row r="40" spans="1:11" ht="22.5">
      <c r="A40" s="199">
        <v>17</v>
      </c>
      <c r="B40" s="75" t="s">
        <v>746</v>
      </c>
      <c r="C40" s="75" t="s">
        <v>293</v>
      </c>
      <c r="D40" s="75" t="s">
        <v>664</v>
      </c>
      <c r="E40" s="75" t="s">
        <v>625</v>
      </c>
      <c r="F40" s="272" t="s">
        <v>747</v>
      </c>
      <c r="G40" s="75" t="s">
        <v>400</v>
      </c>
      <c r="H40" s="193" t="s">
        <v>748</v>
      </c>
      <c r="I40" s="193" t="s">
        <v>749</v>
      </c>
      <c r="J40" s="96" t="s">
        <v>661</v>
      </c>
      <c r="K40" s="202" t="s">
        <v>646</v>
      </c>
    </row>
    <row r="41" spans="1:11" ht="14.25">
      <c r="A41" s="199" t="s">
        <v>1046</v>
      </c>
      <c r="B41" s="200" t="s">
        <v>572</v>
      </c>
      <c r="C41" s="96" t="s">
        <v>358</v>
      </c>
      <c r="D41" s="96" t="s">
        <v>359</v>
      </c>
      <c r="E41" s="96" t="s">
        <v>750</v>
      </c>
      <c r="F41" s="269" t="s">
        <v>1047</v>
      </c>
      <c r="G41" s="75" t="s">
        <v>400</v>
      </c>
      <c r="H41" s="96" t="s">
        <v>751</v>
      </c>
      <c r="I41" s="96" t="s">
        <v>752</v>
      </c>
      <c r="J41" s="202" t="s">
        <v>599</v>
      </c>
      <c r="K41" s="202" t="s">
        <v>599</v>
      </c>
    </row>
    <row r="42" spans="1:11" ht="14.25">
      <c r="A42" s="199">
        <v>1</v>
      </c>
      <c r="B42" s="96" t="s">
        <v>541</v>
      </c>
      <c r="C42" s="96" t="s">
        <v>184</v>
      </c>
      <c r="D42" s="96" t="s">
        <v>753</v>
      </c>
      <c r="E42" s="96" t="s">
        <v>754</v>
      </c>
      <c r="F42" s="269" t="s">
        <v>755</v>
      </c>
      <c r="G42" s="75" t="s">
        <v>400</v>
      </c>
      <c r="H42" s="96" t="s">
        <v>756</v>
      </c>
      <c r="I42" s="96" t="s">
        <v>757</v>
      </c>
      <c r="J42" s="96" t="s">
        <v>404</v>
      </c>
      <c r="K42" s="96" t="s">
        <v>706</v>
      </c>
    </row>
    <row r="43" spans="1:11" ht="22.5">
      <c r="A43" s="199">
        <v>2</v>
      </c>
      <c r="B43" s="96" t="s">
        <v>556</v>
      </c>
      <c r="C43" s="96" t="s">
        <v>290</v>
      </c>
      <c r="D43" s="96" t="s">
        <v>758</v>
      </c>
      <c r="E43" s="96" t="s">
        <v>759</v>
      </c>
      <c r="F43" s="269" t="s">
        <v>760</v>
      </c>
      <c r="G43" s="75" t="s">
        <v>402</v>
      </c>
      <c r="H43" s="193" t="s">
        <v>761</v>
      </c>
      <c r="I43" s="193" t="s">
        <v>762</v>
      </c>
      <c r="J43" s="96" t="s">
        <v>401</v>
      </c>
      <c r="K43" s="96" t="s">
        <v>706</v>
      </c>
    </row>
    <row r="44" spans="1:11" ht="22.5">
      <c r="A44" s="199">
        <v>3</v>
      </c>
      <c r="B44" s="96" t="s">
        <v>552</v>
      </c>
      <c r="C44" s="96" t="s">
        <v>317</v>
      </c>
      <c r="D44" s="96" t="s">
        <v>763</v>
      </c>
      <c r="E44" s="96" t="s">
        <v>764</v>
      </c>
      <c r="F44" s="269" t="s">
        <v>765</v>
      </c>
      <c r="G44" s="75" t="s">
        <v>402</v>
      </c>
      <c r="H44" s="193" t="s">
        <v>761</v>
      </c>
      <c r="I44" s="193" t="s">
        <v>766</v>
      </c>
      <c r="J44" s="96" t="s">
        <v>401</v>
      </c>
      <c r="K44" s="202" t="s">
        <v>767</v>
      </c>
    </row>
    <row r="45" spans="1:11" ht="14.25">
      <c r="A45" s="199">
        <v>4</v>
      </c>
      <c r="B45" s="96" t="s">
        <v>540</v>
      </c>
      <c r="C45" s="96" t="s">
        <v>320</v>
      </c>
      <c r="D45" s="96" t="s">
        <v>768</v>
      </c>
      <c r="E45" s="96" t="s">
        <v>754</v>
      </c>
      <c r="F45" s="269" t="s">
        <v>769</v>
      </c>
      <c r="G45" s="75" t="s">
        <v>400</v>
      </c>
      <c r="H45" s="96" t="s">
        <v>770</v>
      </c>
      <c r="I45" s="96" t="s">
        <v>771</v>
      </c>
      <c r="J45" s="96" t="s">
        <v>404</v>
      </c>
      <c r="K45" s="96" t="s">
        <v>706</v>
      </c>
    </row>
    <row r="46" spans="1:11" ht="14.25">
      <c r="A46" s="199">
        <v>5</v>
      </c>
      <c r="B46" s="96" t="s">
        <v>571</v>
      </c>
      <c r="C46" s="96" t="s">
        <v>322</v>
      </c>
      <c r="D46" s="96" t="s">
        <v>772</v>
      </c>
      <c r="E46" s="96" t="s">
        <v>172</v>
      </c>
      <c r="F46" s="269" t="s">
        <v>773</v>
      </c>
      <c r="G46" s="75" t="s">
        <v>400</v>
      </c>
      <c r="H46" s="96" t="s">
        <v>774</v>
      </c>
      <c r="I46" s="96" t="s">
        <v>775</v>
      </c>
      <c r="J46" s="96" t="s">
        <v>401</v>
      </c>
      <c r="K46" s="96" t="s">
        <v>706</v>
      </c>
    </row>
    <row r="47" spans="1:11" ht="14.25">
      <c r="A47" s="199">
        <v>1</v>
      </c>
      <c r="B47" s="106" t="s">
        <v>553</v>
      </c>
      <c r="C47" s="204" t="s">
        <v>191</v>
      </c>
      <c r="D47" s="106" t="s">
        <v>776</v>
      </c>
      <c r="E47" s="106" t="s">
        <v>777</v>
      </c>
      <c r="F47" s="273" t="s">
        <v>589</v>
      </c>
      <c r="G47" s="75" t="s">
        <v>400</v>
      </c>
      <c r="H47" s="96" t="s">
        <v>587</v>
      </c>
      <c r="I47" s="96" t="s">
        <v>588</v>
      </c>
      <c r="J47" s="96" t="s">
        <v>401</v>
      </c>
      <c r="K47" s="202" t="s">
        <v>706</v>
      </c>
    </row>
    <row r="48" spans="1:11" ht="14.25">
      <c r="A48" s="199">
        <v>2</v>
      </c>
      <c r="B48" s="106" t="s">
        <v>554</v>
      </c>
      <c r="C48" s="106" t="s">
        <v>322</v>
      </c>
      <c r="D48" s="106" t="s">
        <v>776</v>
      </c>
      <c r="E48" s="106" t="s">
        <v>777</v>
      </c>
      <c r="F48" s="273" t="s">
        <v>778</v>
      </c>
      <c r="G48" s="75" t="s">
        <v>400</v>
      </c>
      <c r="H48" s="96" t="s">
        <v>587</v>
      </c>
      <c r="I48" s="96" t="s">
        <v>588</v>
      </c>
      <c r="J48" s="96" t="s">
        <v>401</v>
      </c>
      <c r="K48" s="202" t="s">
        <v>706</v>
      </c>
    </row>
    <row r="49" spans="1:11" ht="14.25">
      <c r="A49" s="199">
        <v>3</v>
      </c>
      <c r="B49" s="96" t="s">
        <v>547</v>
      </c>
      <c r="C49" s="205" t="s">
        <v>385</v>
      </c>
      <c r="D49" s="96" t="s">
        <v>779</v>
      </c>
      <c r="E49" s="96" t="s">
        <v>324</v>
      </c>
      <c r="F49" s="269" t="s">
        <v>780</v>
      </c>
      <c r="G49" s="75" t="s">
        <v>400</v>
      </c>
      <c r="H49" s="96" t="s">
        <v>781</v>
      </c>
      <c r="I49" s="96" t="s">
        <v>782</v>
      </c>
      <c r="J49" s="96" t="s">
        <v>404</v>
      </c>
      <c r="K49" s="202" t="s">
        <v>706</v>
      </c>
    </row>
    <row r="50" spans="1:11" ht="22.5">
      <c r="A50" s="199">
        <v>4</v>
      </c>
      <c r="B50" s="75" t="s">
        <v>783</v>
      </c>
      <c r="C50" s="75" t="s">
        <v>341</v>
      </c>
      <c r="D50" s="75" t="s">
        <v>784</v>
      </c>
      <c r="E50" s="75" t="s">
        <v>785</v>
      </c>
      <c r="F50" s="272" t="s">
        <v>786</v>
      </c>
      <c r="G50" s="75" t="s">
        <v>400</v>
      </c>
      <c r="H50" s="193" t="s">
        <v>787</v>
      </c>
      <c r="I50" s="193" t="s">
        <v>788</v>
      </c>
      <c r="J50" s="96" t="s">
        <v>401</v>
      </c>
      <c r="K50" s="202" t="s">
        <v>789</v>
      </c>
    </row>
    <row r="51" spans="1:11" ht="14.25">
      <c r="A51" s="199">
        <v>5</v>
      </c>
      <c r="B51" s="75" t="s">
        <v>790</v>
      </c>
      <c r="C51" s="96" t="s">
        <v>373</v>
      </c>
      <c r="D51" s="96" t="s">
        <v>791</v>
      </c>
      <c r="E51" s="96" t="s">
        <v>324</v>
      </c>
      <c r="F51" s="269" t="s">
        <v>792</v>
      </c>
      <c r="G51" s="75" t="s">
        <v>400</v>
      </c>
      <c r="H51" s="96" t="s">
        <v>587</v>
      </c>
      <c r="I51" s="96" t="s">
        <v>793</v>
      </c>
      <c r="J51" s="96" t="s">
        <v>401</v>
      </c>
      <c r="K51" s="202" t="s">
        <v>706</v>
      </c>
    </row>
    <row r="52" spans="1:11" ht="22.5">
      <c r="A52" s="199">
        <v>6</v>
      </c>
      <c r="B52" s="75" t="s">
        <v>794</v>
      </c>
      <c r="C52" s="75" t="s">
        <v>663</v>
      </c>
      <c r="D52" s="75" t="s">
        <v>795</v>
      </c>
      <c r="E52" s="75" t="s">
        <v>171</v>
      </c>
      <c r="F52" s="272" t="s">
        <v>796</v>
      </c>
      <c r="G52" s="75" t="s">
        <v>400</v>
      </c>
      <c r="H52" s="193" t="s">
        <v>797</v>
      </c>
      <c r="I52" s="193" t="s">
        <v>798</v>
      </c>
      <c r="J52" s="96" t="s">
        <v>661</v>
      </c>
      <c r="K52" s="202" t="s">
        <v>789</v>
      </c>
    </row>
    <row r="53" spans="1:11" ht="14.25">
      <c r="A53" s="199">
        <v>7</v>
      </c>
      <c r="B53" s="75" t="s">
        <v>799</v>
      </c>
      <c r="C53" s="96" t="s">
        <v>800</v>
      </c>
      <c r="D53" s="96" t="s">
        <v>801</v>
      </c>
      <c r="E53" s="96" t="s">
        <v>172</v>
      </c>
      <c r="F53" s="269" t="s">
        <v>802</v>
      </c>
      <c r="G53" s="75" t="s">
        <v>400</v>
      </c>
      <c r="H53" s="96" t="s">
        <v>803</v>
      </c>
      <c r="I53" s="96" t="s">
        <v>804</v>
      </c>
      <c r="J53" s="96" t="s">
        <v>661</v>
      </c>
      <c r="K53" s="202" t="s">
        <v>706</v>
      </c>
    </row>
    <row r="54" spans="1:11" ht="14.25">
      <c r="A54" s="199">
        <v>8</v>
      </c>
      <c r="B54" s="75" t="s">
        <v>805</v>
      </c>
      <c r="C54" s="96" t="s">
        <v>806</v>
      </c>
      <c r="D54" s="96" t="s">
        <v>807</v>
      </c>
      <c r="E54" s="96" t="s">
        <v>172</v>
      </c>
      <c r="F54" s="269" t="s">
        <v>808</v>
      </c>
      <c r="G54" s="75" t="s">
        <v>400</v>
      </c>
      <c r="H54" s="96" t="s">
        <v>809</v>
      </c>
      <c r="I54" s="96" t="s">
        <v>810</v>
      </c>
      <c r="J54" s="96" t="s">
        <v>661</v>
      </c>
      <c r="K54" s="202" t="s">
        <v>706</v>
      </c>
    </row>
    <row r="55" spans="1:11" ht="14.25">
      <c r="A55" s="199">
        <v>9</v>
      </c>
      <c r="B55" s="75" t="s">
        <v>551</v>
      </c>
      <c r="C55" s="75" t="s">
        <v>811</v>
      </c>
      <c r="D55" s="75" t="s">
        <v>812</v>
      </c>
      <c r="E55" s="75" t="s">
        <v>324</v>
      </c>
      <c r="F55" s="272" t="s">
        <v>813</v>
      </c>
      <c r="G55" s="75" t="s">
        <v>400</v>
      </c>
      <c r="H55" s="193" t="s">
        <v>814</v>
      </c>
      <c r="I55" s="193" t="s">
        <v>815</v>
      </c>
      <c r="J55" s="96" t="s">
        <v>661</v>
      </c>
      <c r="K55" s="202" t="s">
        <v>706</v>
      </c>
    </row>
    <row r="56" spans="1:11" ht="22.5">
      <c r="A56" s="199">
        <v>10</v>
      </c>
      <c r="B56" s="193" t="s">
        <v>816</v>
      </c>
      <c r="C56" s="205" t="s">
        <v>817</v>
      </c>
      <c r="D56" s="205" t="s">
        <v>818</v>
      </c>
      <c r="E56" s="96" t="s">
        <v>819</v>
      </c>
      <c r="F56" s="275" t="s">
        <v>820</v>
      </c>
      <c r="G56" s="96" t="s">
        <v>821</v>
      </c>
      <c r="H56" s="193" t="s">
        <v>822</v>
      </c>
      <c r="I56" s="193" t="s">
        <v>823</v>
      </c>
      <c r="J56" s="96" t="s">
        <v>824</v>
      </c>
      <c r="K56" s="202" t="s">
        <v>825</v>
      </c>
    </row>
    <row r="57" spans="1:11" ht="14.25">
      <c r="A57" s="199">
        <v>11</v>
      </c>
      <c r="B57" s="96" t="s">
        <v>826</v>
      </c>
      <c r="C57" s="96" t="s">
        <v>369</v>
      </c>
      <c r="D57" s="96" t="s">
        <v>827</v>
      </c>
      <c r="E57" s="96" t="s">
        <v>828</v>
      </c>
      <c r="F57" s="269" t="s">
        <v>829</v>
      </c>
      <c r="G57" s="75" t="s">
        <v>400</v>
      </c>
      <c r="H57" s="96" t="s">
        <v>830</v>
      </c>
      <c r="I57" s="96" t="s">
        <v>757</v>
      </c>
      <c r="J57" s="96" t="s">
        <v>401</v>
      </c>
      <c r="K57" s="202" t="s">
        <v>706</v>
      </c>
    </row>
    <row r="58" spans="1:11" ht="14.25">
      <c r="A58" s="199">
        <v>1</v>
      </c>
      <c r="B58" s="96" t="s">
        <v>831</v>
      </c>
      <c r="C58" s="96" t="s">
        <v>317</v>
      </c>
      <c r="D58" s="96" t="s">
        <v>832</v>
      </c>
      <c r="E58" s="96" t="s">
        <v>828</v>
      </c>
      <c r="F58" s="269" t="s">
        <v>833</v>
      </c>
      <c r="G58" s="75" t="s">
        <v>400</v>
      </c>
      <c r="H58" s="96" t="s">
        <v>834</v>
      </c>
      <c r="I58" s="96" t="s">
        <v>835</v>
      </c>
      <c r="J58" s="96" t="s">
        <v>401</v>
      </c>
      <c r="K58" s="202" t="s">
        <v>706</v>
      </c>
    </row>
    <row r="59" spans="1:11" ht="14.25">
      <c r="A59" s="199">
        <v>2</v>
      </c>
      <c r="B59" s="96" t="s">
        <v>529</v>
      </c>
      <c r="C59" s="96" t="s">
        <v>291</v>
      </c>
      <c r="D59" s="96" t="s">
        <v>836</v>
      </c>
      <c r="E59" s="96" t="s">
        <v>324</v>
      </c>
      <c r="F59" s="269" t="s">
        <v>837</v>
      </c>
      <c r="G59" s="75" t="s">
        <v>400</v>
      </c>
      <c r="H59" s="96" t="s">
        <v>830</v>
      </c>
      <c r="I59" s="96" t="s">
        <v>757</v>
      </c>
      <c r="J59" s="96" t="s">
        <v>401</v>
      </c>
      <c r="K59" s="202" t="s">
        <v>706</v>
      </c>
    </row>
    <row r="60" spans="1:11" ht="22.5">
      <c r="A60" s="199">
        <v>3</v>
      </c>
      <c r="B60" s="96" t="s">
        <v>838</v>
      </c>
      <c r="C60" s="96" t="s">
        <v>292</v>
      </c>
      <c r="D60" s="96" t="s">
        <v>839</v>
      </c>
      <c r="E60" s="96" t="s">
        <v>828</v>
      </c>
      <c r="F60" s="269" t="s">
        <v>840</v>
      </c>
      <c r="G60" s="75" t="s">
        <v>400</v>
      </c>
      <c r="H60" s="193" t="s">
        <v>841</v>
      </c>
      <c r="I60" s="193" t="s">
        <v>842</v>
      </c>
      <c r="J60" s="96" t="s">
        <v>401</v>
      </c>
      <c r="K60" s="202" t="s">
        <v>825</v>
      </c>
    </row>
    <row r="61" spans="1:11" ht="22.5">
      <c r="A61" s="199">
        <v>4</v>
      </c>
      <c r="B61" s="96" t="s">
        <v>843</v>
      </c>
      <c r="C61" s="96" t="s">
        <v>844</v>
      </c>
      <c r="D61" s="96" t="s">
        <v>795</v>
      </c>
      <c r="E61" s="96" t="s">
        <v>845</v>
      </c>
      <c r="F61" s="269" t="s">
        <v>846</v>
      </c>
      <c r="G61" s="96" t="s">
        <v>821</v>
      </c>
      <c r="H61" s="193" t="s">
        <v>847</v>
      </c>
      <c r="I61" s="193" t="s">
        <v>848</v>
      </c>
      <c r="J61" s="96" t="s">
        <v>401</v>
      </c>
      <c r="K61" s="202" t="s">
        <v>635</v>
      </c>
    </row>
    <row r="62" spans="1:11" ht="22.5">
      <c r="A62" s="199">
        <v>5</v>
      </c>
      <c r="B62" s="96" t="s">
        <v>849</v>
      </c>
      <c r="C62" s="75" t="s">
        <v>198</v>
      </c>
      <c r="D62" s="75" t="s">
        <v>664</v>
      </c>
      <c r="E62" s="75" t="s">
        <v>625</v>
      </c>
      <c r="F62" s="272" t="s">
        <v>850</v>
      </c>
      <c r="G62" s="75" t="s">
        <v>400</v>
      </c>
      <c r="H62" s="193" t="s">
        <v>722</v>
      </c>
      <c r="I62" s="193" t="s">
        <v>723</v>
      </c>
      <c r="J62" s="96" t="s">
        <v>401</v>
      </c>
      <c r="K62" s="202" t="s">
        <v>646</v>
      </c>
    </row>
    <row r="63" spans="1:11" ht="22.5">
      <c r="A63" s="199">
        <v>6</v>
      </c>
      <c r="B63" s="75" t="s">
        <v>851</v>
      </c>
      <c r="C63" s="75" t="s">
        <v>852</v>
      </c>
      <c r="D63" s="75" t="s">
        <v>853</v>
      </c>
      <c r="E63" s="75" t="s">
        <v>324</v>
      </c>
      <c r="F63" s="272" t="s">
        <v>854</v>
      </c>
      <c r="G63" s="75" t="s">
        <v>400</v>
      </c>
      <c r="H63" s="193" t="s">
        <v>855</v>
      </c>
      <c r="I63" s="193" t="s">
        <v>856</v>
      </c>
      <c r="J63" s="96" t="s">
        <v>401</v>
      </c>
      <c r="K63" s="202" t="s">
        <v>646</v>
      </c>
    </row>
    <row r="64" spans="1:11" ht="14.25">
      <c r="A64" s="199">
        <v>7</v>
      </c>
      <c r="B64" s="75" t="s">
        <v>857</v>
      </c>
      <c r="C64" s="96" t="s">
        <v>858</v>
      </c>
      <c r="D64" s="96" t="s">
        <v>859</v>
      </c>
      <c r="E64" s="96" t="s">
        <v>171</v>
      </c>
      <c r="F64" s="269" t="s">
        <v>860</v>
      </c>
      <c r="G64" s="75" t="s">
        <v>400</v>
      </c>
      <c r="H64" s="96" t="s">
        <v>861</v>
      </c>
      <c r="I64" s="96" t="s">
        <v>615</v>
      </c>
      <c r="J64" s="96" t="s">
        <v>401</v>
      </c>
      <c r="K64" s="202" t="s">
        <v>862</v>
      </c>
    </row>
    <row r="65" spans="1:11" ht="14.25">
      <c r="A65" s="199">
        <v>8</v>
      </c>
      <c r="B65" s="75" t="s">
        <v>539</v>
      </c>
      <c r="C65" s="96" t="s">
        <v>863</v>
      </c>
      <c r="D65" s="96" t="s">
        <v>864</v>
      </c>
      <c r="E65" s="75" t="s">
        <v>625</v>
      </c>
      <c r="F65" s="269" t="s">
        <v>534</v>
      </c>
      <c r="G65" s="75" t="s">
        <v>400</v>
      </c>
      <c r="H65" s="96" t="s">
        <v>865</v>
      </c>
      <c r="I65" s="96" t="s">
        <v>866</v>
      </c>
      <c r="J65" s="96" t="s">
        <v>401</v>
      </c>
      <c r="K65" s="202" t="s">
        <v>867</v>
      </c>
    </row>
    <row r="66" spans="1:11" ht="14.25">
      <c r="A66" s="199">
        <v>9</v>
      </c>
      <c r="B66" s="75" t="s">
        <v>868</v>
      </c>
      <c r="C66" s="96" t="s">
        <v>869</v>
      </c>
      <c r="D66" s="96" t="s">
        <v>870</v>
      </c>
      <c r="E66" s="96" t="s">
        <v>871</v>
      </c>
      <c r="F66" s="269" t="s">
        <v>535</v>
      </c>
      <c r="G66" s="75" t="s">
        <v>400</v>
      </c>
      <c r="H66" s="96" t="s">
        <v>872</v>
      </c>
      <c r="I66" s="96" t="s">
        <v>615</v>
      </c>
      <c r="J66" s="96" t="s">
        <v>401</v>
      </c>
      <c r="K66" s="202" t="s">
        <v>873</v>
      </c>
    </row>
    <row r="67" spans="1:11" ht="14.25">
      <c r="A67" s="199">
        <v>10</v>
      </c>
      <c r="B67" s="75" t="s">
        <v>530</v>
      </c>
      <c r="C67" s="96" t="s">
        <v>366</v>
      </c>
      <c r="D67" s="96" t="s">
        <v>727</v>
      </c>
      <c r="E67" s="96" t="s">
        <v>324</v>
      </c>
      <c r="F67" s="269" t="s">
        <v>874</v>
      </c>
      <c r="G67" s="75" t="s">
        <v>400</v>
      </c>
      <c r="H67" s="96" t="s">
        <v>627</v>
      </c>
      <c r="I67" s="96" t="s">
        <v>628</v>
      </c>
      <c r="J67" s="96" t="s">
        <v>401</v>
      </c>
      <c r="K67" s="202" t="s">
        <v>599</v>
      </c>
    </row>
    <row r="68" spans="1:11" ht="14.25">
      <c r="A68" s="199">
        <v>11</v>
      </c>
      <c r="B68" s="75" t="s">
        <v>875</v>
      </c>
      <c r="C68" s="96" t="s">
        <v>332</v>
      </c>
      <c r="D68" s="96" t="s">
        <v>876</v>
      </c>
      <c r="E68" s="96" t="s">
        <v>331</v>
      </c>
      <c r="F68" s="269" t="s">
        <v>333</v>
      </c>
      <c r="G68" s="75" t="s">
        <v>400</v>
      </c>
      <c r="H68" s="96" t="s">
        <v>877</v>
      </c>
      <c r="I68" s="96" t="s">
        <v>878</v>
      </c>
      <c r="J68" s="202" t="s">
        <v>599</v>
      </c>
      <c r="K68" s="202" t="s">
        <v>879</v>
      </c>
    </row>
    <row r="69" spans="1:11" ht="22.5">
      <c r="A69" s="199">
        <v>12</v>
      </c>
      <c r="B69" s="75" t="s">
        <v>880</v>
      </c>
      <c r="C69" s="96" t="s">
        <v>326</v>
      </c>
      <c r="D69" s="96" t="s">
        <v>689</v>
      </c>
      <c r="E69" s="96" t="s">
        <v>324</v>
      </c>
      <c r="F69" s="269" t="s">
        <v>881</v>
      </c>
      <c r="G69" s="75" t="s">
        <v>400</v>
      </c>
      <c r="H69" s="193" t="s">
        <v>882</v>
      </c>
      <c r="I69" s="193" t="s">
        <v>883</v>
      </c>
      <c r="J69" s="96" t="s">
        <v>401</v>
      </c>
      <c r="K69" s="202" t="s">
        <v>655</v>
      </c>
    </row>
    <row r="70" spans="1:11" ht="14.25">
      <c r="A70" s="199">
        <v>1</v>
      </c>
      <c r="B70" s="264" t="s">
        <v>884</v>
      </c>
      <c r="C70" s="75" t="s">
        <v>193</v>
      </c>
      <c r="D70" s="75" t="s">
        <v>885</v>
      </c>
      <c r="E70" s="75" t="s">
        <v>171</v>
      </c>
      <c r="F70" s="272" t="s">
        <v>886</v>
      </c>
      <c r="G70" s="75" t="s">
        <v>400</v>
      </c>
      <c r="H70" s="96" t="s">
        <v>887</v>
      </c>
      <c r="I70" s="96" t="s">
        <v>888</v>
      </c>
      <c r="J70" s="96" t="s">
        <v>401</v>
      </c>
      <c r="K70" s="202" t="s">
        <v>599</v>
      </c>
    </row>
    <row r="71" spans="1:11" ht="14.25">
      <c r="A71" s="199">
        <v>2</v>
      </c>
      <c r="B71" s="96" t="s">
        <v>889</v>
      </c>
      <c r="C71" s="96" t="s">
        <v>321</v>
      </c>
      <c r="D71" s="96" t="s">
        <v>890</v>
      </c>
      <c r="E71" s="96" t="s">
        <v>625</v>
      </c>
      <c r="F71" s="269" t="s">
        <v>891</v>
      </c>
      <c r="G71" s="75" t="s">
        <v>400</v>
      </c>
      <c r="H71" s="96" t="s">
        <v>892</v>
      </c>
      <c r="I71" s="96" t="s">
        <v>628</v>
      </c>
      <c r="J71" s="96" t="s">
        <v>401</v>
      </c>
      <c r="K71" s="202" t="s">
        <v>599</v>
      </c>
    </row>
    <row r="72" spans="1:11" ht="14.25">
      <c r="A72" s="199">
        <v>3</v>
      </c>
      <c r="B72" s="96" t="s">
        <v>893</v>
      </c>
      <c r="C72" s="96" t="s">
        <v>321</v>
      </c>
      <c r="D72" s="96" t="s">
        <v>894</v>
      </c>
      <c r="E72" s="96" t="s">
        <v>324</v>
      </c>
      <c r="F72" s="269" t="s">
        <v>895</v>
      </c>
      <c r="G72" s="75" t="s">
        <v>400</v>
      </c>
      <c r="H72" s="96" t="s">
        <v>896</v>
      </c>
      <c r="I72" s="96" t="s">
        <v>897</v>
      </c>
      <c r="J72" s="96" t="s">
        <v>401</v>
      </c>
      <c r="K72" s="202" t="s">
        <v>599</v>
      </c>
    </row>
    <row r="73" spans="1:11" ht="22.5">
      <c r="A73" s="199">
        <v>4</v>
      </c>
      <c r="B73" s="96" t="s">
        <v>898</v>
      </c>
      <c r="C73" s="96" t="s">
        <v>899</v>
      </c>
      <c r="D73" s="96" t="s">
        <v>900</v>
      </c>
      <c r="E73" s="96" t="s">
        <v>625</v>
      </c>
      <c r="F73" s="269" t="s">
        <v>901</v>
      </c>
      <c r="G73" s="75" t="s">
        <v>902</v>
      </c>
      <c r="H73" s="193" t="s">
        <v>903</v>
      </c>
      <c r="I73" s="193" t="s">
        <v>904</v>
      </c>
      <c r="J73" s="96" t="s">
        <v>905</v>
      </c>
      <c r="K73" s="202" t="s">
        <v>599</v>
      </c>
    </row>
    <row r="74" spans="1:11" ht="22.5">
      <c r="A74" s="199">
        <v>5</v>
      </c>
      <c r="B74" s="96" t="s">
        <v>906</v>
      </c>
      <c r="C74" s="96" t="s">
        <v>907</v>
      </c>
      <c r="D74" s="96" t="s">
        <v>900</v>
      </c>
      <c r="E74" s="96" t="s">
        <v>625</v>
      </c>
      <c r="F74" s="269" t="s">
        <v>908</v>
      </c>
      <c r="G74" s="75" t="s">
        <v>902</v>
      </c>
      <c r="H74" s="193" t="s">
        <v>909</v>
      </c>
      <c r="I74" s="193" t="s">
        <v>910</v>
      </c>
      <c r="J74" s="96" t="s">
        <v>905</v>
      </c>
      <c r="K74" s="202" t="s">
        <v>599</v>
      </c>
    </row>
    <row r="75" spans="1:11" ht="14.25">
      <c r="A75" s="199">
        <v>6</v>
      </c>
      <c r="B75" s="96" t="s">
        <v>911</v>
      </c>
      <c r="C75" s="96" t="s">
        <v>912</v>
      </c>
      <c r="D75" s="96" t="s">
        <v>913</v>
      </c>
      <c r="E75" s="96" t="s">
        <v>871</v>
      </c>
      <c r="F75" s="269" t="s">
        <v>914</v>
      </c>
      <c r="G75" s="75" t="s">
        <v>902</v>
      </c>
      <c r="H75" s="193" t="s">
        <v>915</v>
      </c>
      <c r="I75" s="193" t="s">
        <v>732</v>
      </c>
      <c r="J75" s="96" t="s">
        <v>905</v>
      </c>
      <c r="K75" s="202" t="s">
        <v>599</v>
      </c>
    </row>
    <row r="76" spans="1:11" ht="14.25">
      <c r="A76" s="206">
        <v>7</v>
      </c>
      <c r="B76" s="96" t="s">
        <v>916</v>
      </c>
      <c r="C76" s="205" t="s">
        <v>374</v>
      </c>
      <c r="D76" s="96" t="s">
        <v>917</v>
      </c>
      <c r="E76" s="96" t="s">
        <v>918</v>
      </c>
      <c r="F76" s="269" t="s">
        <v>919</v>
      </c>
      <c r="G76" s="75" t="s">
        <v>400</v>
      </c>
      <c r="H76" s="96" t="s">
        <v>920</v>
      </c>
      <c r="I76" s="96" t="s">
        <v>921</v>
      </c>
      <c r="J76" s="96" t="s">
        <v>401</v>
      </c>
      <c r="K76" s="202" t="s">
        <v>599</v>
      </c>
    </row>
    <row r="77" spans="1:11" ht="22.5">
      <c r="A77" s="206">
        <v>8</v>
      </c>
      <c r="B77" s="96" t="s">
        <v>555</v>
      </c>
      <c r="C77" s="205" t="s">
        <v>922</v>
      </c>
      <c r="D77" s="96" t="s">
        <v>923</v>
      </c>
      <c r="E77" s="96" t="s">
        <v>871</v>
      </c>
      <c r="F77" s="269" t="s">
        <v>536</v>
      </c>
      <c r="G77" s="75" t="s">
        <v>400</v>
      </c>
      <c r="H77" s="193" t="s">
        <v>924</v>
      </c>
      <c r="I77" s="193" t="s">
        <v>925</v>
      </c>
      <c r="J77" s="96" t="s">
        <v>401</v>
      </c>
      <c r="K77" s="202" t="s">
        <v>926</v>
      </c>
    </row>
    <row r="78" spans="1:11" ht="14.25">
      <c r="A78" s="206">
        <v>9</v>
      </c>
      <c r="B78" s="96" t="s">
        <v>531</v>
      </c>
      <c r="C78" s="205" t="s">
        <v>927</v>
      </c>
      <c r="D78" s="96" t="s">
        <v>928</v>
      </c>
      <c r="E78" s="96" t="s">
        <v>918</v>
      </c>
      <c r="F78" s="269" t="s">
        <v>929</v>
      </c>
      <c r="G78" s="75" t="s">
        <v>400</v>
      </c>
      <c r="H78" s="193" t="s">
        <v>930</v>
      </c>
      <c r="I78" s="193" t="s">
        <v>931</v>
      </c>
      <c r="J78" s="96" t="s">
        <v>401</v>
      </c>
      <c r="K78" s="202" t="s">
        <v>599</v>
      </c>
    </row>
    <row r="79" spans="1:11" ht="14.25">
      <c r="A79" s="199">
        <v>10</v>
      </c>
      <c r="B79" s="96" t="s">
        <v>538</v>
      </c>
      <c r="C79" s="96" t="s">
        <v>932</v>
      </c>
      <c r="D79" s="96" t="s">
        <v>933</v>
      </c>
      <c r="E79" s="96" t="s">
        <v>625</v>
      </c>
      <c r="F79" s="269" t="s">
        <v>537</v>
      </c>
      <c r="G79" s="75" t="s">
        <v>934</v>
      </c>
      <c r="H79" s="193" t="s">
        <v>935</v>
      </c>
      <c r="I79" s="193" t="s">
        <v>936</v>
      </c>
      <c r="J79" s="96" t="s">
        <v>905</v>
      </c>
      <c r="K79" s="202" t="s">
        <v>599</v>
      </c>
    </row>
    <row r="80" spans="1:11" ht="14.25">
      <c r="A80" s="199">
        <v>11</v>
      </c>
      <c r="B80" s="96" t="s">
        <v>937</v>
      </c>
      <c r="C80" s="96" t="s">
        <v>938</v>
      </c>
      <c r="D80" s="96" t="s">
        <v>939</v>
      </c>
      <c r="E80" s="96" t="s">
        <v>171</v>
      </c>
      <c r="F80" s="269" t="s">
        <v>940</v>
      </c>
      <c r="G80" s="75" t="s">
        <v>697</v>
      </c>
      <c r="H80" s="193" t="s">
        <v>731</v>
      </c>
      <c r="I80" s="193" t="s">
        <v>941</v>
      </c>
      <c r="J80" s="96" t="s">
        <v>905</v>
      </c>
      <c r="K80" s="202" t="s">
        <v>599</v>
      </c>
    </row>
    <row r="81" spans="1:13" ht="14.25">
      <c r="A81" s="199">
        <v>1</v>
      </c>
      <c r="B81" s="266" t="s">
        <v>942</v>
      </c>
      <c r="C81" s="96" t="s">
        <v>943</v>
      </c>
      <c r="D81" s="96" t="s">
        <v>707</v>
      </c>
      <c r="E81" s="96" t="s">
        <v>708</v>
      </c>
      <c r="F81" s="269" t="s">
        <v>944</v>
      </c>
      <c r="G81" s="75" t="s">
        <v>400</v>
      </c>
      <c r="H81" s="96" t="s">
        <v>710</v>
      </c>
      <c r="I81" s="96" t="s">
        <v>945</v>
      </c>
      <c r="J81" s="202" t="s">
        <v>706</v>
      </c>
      <c r="K81" s="202" t="s">
        <v>712</v>
      </c>
    </row>
    <row r="82" spans="1:13" ht="14.25">
      <c r="A82" s="199">
        <v>2</v>
      </c>
      <c r="B82" s="200" t="s">
        <v>542</v>
      </c>
      <c r="C82" s="96" t="s">
        <v>196</v>
      </c>
      <c r="D82" s="96" t="s">
        <v>707</v>
      </c>
      <c r="E82" s="96" t="s">
        <v>708</v>
      </c>
      <c r="F82" s="269" t="s">
        <v>946</v>
      </c>
      <c r="G82" s="75" t="s">
        <v>400</v>
      </c>
      <c r="H82" s="96" t="s">
        <v>710</v>
      </c>
      <c r="I82" s="96" t="s">
        <v>947</v>
      </c>
      <c r="J82" s="202" t="s">
        <v>706</v>
      </c>
      <c r="K82" s="202" t="s">
        <v>712</v>
      </c>
    </row>
    <row r="83" spans="1:13" ht="14.25">
      <c r="A83" s="199">
        <v>3</v>
      </c>
      <c r="B83" s="200" t="s">
        <v>543</v>
      </c>
      <c r="C83" s="96" t="s">
        <v>382</v>
      </c>
      <c r="D83" s="96" t="s">
        <v>707</v>
      </c>
      <c r="E83" s="96" t="s">
        <v>708</v>
      </c>
      <c r="F83" s="269" t="s">
        <v>948</v>
      </c>
      <c r="G83" s="75" t="s">
        <v>400</v>
      </c>
      <c r="H83" s="96" t="s">
        <v>710</v>
      </c>
      <c r="I83" s="96" t="s">
        <v>949</v>
      </c>
      <c r="J83" s="202" t="s">
        <v>706</v>
      </c>
      <c r="K83" s="202" t="s">
        <v>712</v>
      </c>
    </row>
    <row r="84" spans="1:13" ht="14.25">
      <c r="A84" s="199">
        <v>4</v>
      </c>
      <c r="B84" s="200" t="s">
        <v>544</v>
      </c>
      <c r="C84" s="96" t="s">
        <v>293</v>
      </c>
      <c r="D84" s="96" t="s">
        <v>707</v>
      </c>
      <c r="E84" s="96" t="s">
        <v>708</v>
      </c>
      <c r="F84" s="269" t="s">
        <v>950</v>
      </c>
      <c r="G84" s="75" t="s">
        <v>400</v>
      </c>
      <c r="H84" s="96" t="s">
        <v>710</v>
      </c>
      <c r="I84" s="96" t="s">
        <v>951</v>
      </c>
      <c r="J84" s="202" t="s">
        <v>706</v>
      </c>
      <c r="K84" s="202" t="s">
        <v>712</v>
      </c>
    </row>
    <row r="85" spans="1:13" ht="14.25">
      <c r="A85" s="199">
        <v>5</v>
      </c>
      <c r="B85" s="200" t="s">
        <v>567</v>
      </c>
      <c r="C85" s="96" t="s">
        <v>389</v>
      </c>
      <c r="D85" s="96" t="s">
        <v>952</v>
      </c>
      <c r="E85" s="96" t="s">
        <v>953</v>
      </c>
      <c r="F85" s="269" t="s">
        <v>390</v>
      </c>
      <c r="G85" s="75" t="s">
        <v>400</v>
      </c>
      <c r="H85" s="96" t="s">
        <v>954</v>
      </c>
      <c r="I85" s="96" t="s">
        <v>955</v>
      </c>
      <c r="J85" s="202" t="s">
        <v>706</v>
      </c>
      <c r="K85" s="202" t="s">
        <v>956</v>
      </c>
    </row>
    <row r="86" spans="1:13" ht="14.25">
      <c r="A86" s="199">
        <v>6</v>
      </c>
      <c r="B86" s="96" t="s">
        <v>566</v>
      </c>
      <c r="C86" s="96" t="s">
        <v>386</v>
      </c>
      <c r="D86" s="96" t="s">
        <v>957</v>
      </c>
      <c r="E86" s="96" t="s">
        <v>702</v>
      </c>
      <c r="F86" s="269" t="s">
        <v>387</v>
      </c>
      <c r="G86" s="75" t="s">
        <v>400</v>
      </c>
      <c r="H86" s="96" t="s">
        <v>958</v>
      </c>
      <c r="I86" s="96" t="s">
        <v>959</v>
      </c>
      <c r="J86" s="202" t="s">
        <v>706</v>
      </c>
      <c r="K86" s="202" t="s">
        <v>712</v>
      </c>
    </row>
    <row r="87" spans="1:13" ht="14.25">
      <c r="A87" s="199">
        <v>7</v>
      </c>
      <c r="B87" s="105" t="s">
        <v>301</v>
      </c>
      <c r="C87" s="105" t="s">
        <v>288</v>
      </c>
      <c r="D87" s="105" t="s">
        <v>960</v>
      </c>
      <c r="E87" s="105" t="s">
        <v>171</v>
      </c>
      <c r="F87" s="270" t="s">
        <v>961</v>
      </c>
      <c r="G87" s="75" t="s">
        <v>400</v>
      </c>
      <c r="H87" s="96" t="s">
        <v>962</v>
      </c>
      <c r="I87" s="96" t="s">
        <v>963</v>
      </c>
      <c r="J87" s="96" t="s">
        <v>401</v>
      </c>
      <c r="K87" s="202" t="s">
        <v>706</v>
      </c>
    </row>
    <row r="88" spans="1:13" ht="14.25">
      <c r="A88" s="199">
        <v>8</v>
      </c>
      <c r="B88" s="105" t="s">
        <v>302</v>
      </c>
      <c r="C88" s="105" t="s">
        <v>288</v>
      </c>
      <c r="D88" s="105" t="s">
        <v>960</v>
      </c>
      <c r="E88" s="105" t="s">
        <v>171</v>
      </c>
      <c r="F88" s="270" t="s">
        <v>964</v>
      </c>
      <c r="G88" s="75" t="s">
        <v>400</v>
      </c>
      <c r="H88" s="96" t="s">
        <v>962</v>
      </c>
      <c r="I88" s="96" t="s">
        <v>963</v>
      </c>
      <c r="J88" s="96" t="s">
        <v>401</v>
      </c>
      <c r="K88" s="202" t="s">
        <v>706</v>
      </c>
    </row>
    <row r="89" spans="1:13" ht="14.25">
      <c r="A89" s="199">
        <v>9</v>
      </c>
      <c r="B89" s="75" t="s">
        <v>303</v>
      </c>
      <c r="C89" s="75" t="s">
        <v>289</v>
      </c>
      <c r="D89" s="75" t="s">
        <v>965</v>
      </c>
      <c r="E89" s="75" t="s">
        <v>172</v>
      </c>
      <c r="F89" s="272" t="s">
        <v>966</v>
      </c>
      <c r="G89" s="75" t="s">
        <v>400</v>
      </c>
      <c r="H89" s="104" t="s">
        <v>610</v>
      </c>
      <c r="I89" s="104" t="s">
        <v>967</v>
      </c>
      <c r="J89" s="96" t="s">
        <v>401</v>
      </c>
      <c r="K89" s="202" t="s">
        <v>599</v>
      </c>
    </row>
    <row r="90" spans="1:13" ht="14.25">
      <c r="A90" s="199">
        <v>10</v>
      </c>
      <c r="B90" s="75" t="s">
        <v>304</v>
      </c>
      <c r="C90" s="75" t="s">
        <v>290</v>
      </c>
      <c r="D90" s="75" t="s">
        <v>968</v>
      </c>
      <c r="E90" s="75" t="s">
        <v>171</v>
      </c>
      <c r="F90" s="272" t="s">
        <v>969</v>
      </c>
      <c r="G90" s="75" t="s">
        <v>400</v>
      </c>
      <c r="H90" s="96" t="s">
        <v>970</v>
      </c>
      <c r="I90" s="96" t="s">
        <v>971</v>
      </c>
      <c r="J90" s="96" t="s">
        <v>401</v>
      </c>
      <c r="K90" s="202" t="s">
        <v>599</v>
      </c>
    </row>
    <row r="91" spans="1:13" ht="22.5">
      <c r="A91" s="199">
        <v>11</v>
      </c>
      <c r="B91" s="75" t="s">
        <v>972</v>
      </c>
      <c r="C91" s="75" t="s">
        <v>973</v>
      </c>
      <c r="D91" s="75" t="s">
        <v>974</v>
      </c>
      <c r="E91" s="75" t="s">
        <v>975</v>
      </c>
      <c r="F91" s="272" t="s">
        <v>976</v>
      </c>
      <c r="G91" s="75" t="s">
        <v>977</v>
      </c>
      <c r="H91" s="193" t="s">
        <v>978</v>
      </c>
      <c r="I91" s="193" t="s">
        <v>979</v>
      </c>
      <c r="J91" s="96" t="s">
        <v>401</v>
      </c>
      <c r="K91" s="202" t="s">
        <v>599</v>
      </c>
    </row>
    <row r="92" spans="1:13" ht="14.25">
      <c r="A92" s="199">
        <v>1</v>
      </c>
      <c r="B92" s="106" t="s">
        <v>981</v>
      </c>
      <c r="C92" s="204" t="s">
        <v>982</v>
      </c>
      <c r="D92" s="106" t="s">
        <v>983</v>
      </c>
      <c r="E92" s="106" t="s">
        <v>172</v>
      </c>
      <c r="F92" s="273" t="s">
        <v>984</v>
      </c>
      <c r="G92" s="75" t="s">
        <v>697</v>
      </c>
      <c r="H92" s="96" t="s">
        <v>985</v>
      </c>
      <c r="I92" s="96" t="s">
        <v>986</v>
      </c>
      <c r="J92" s="96" t="s">
        <v>661</v>
      </c>
      <c r="K92" s="202" t="s">
        <v>987</v>
      </c>
      <c r="M92" s="255" t="s">
        <v>1804</v>
      </c>
    </row>
    <row r="93" spans="1:13" ht="14.25">
      <c r="A93" s="199">
        <v>2</v>
      </c>
      <c r="B93" s="96" t="s">
        <v>988</v>
      </c>
      <c r="C93" s="96" t="s">
        <v>989</v>
      </c>
      <c r="D93" s="96" t="s">
        <v>990</v>
      </c>
      <c r="E93" s="96" t="s">
        <v>171</v>
      </c>
      <c r="F93" s="269" t="s">
        <v>991</v>
      </c>
      <c r="G93" s="75" t="s">
        <v>697</v>
      </c>
      <c r="H93" s="96" t="s">
        <v>992</v>
      </c>
      <c r="I93" s="96" t="s">
        <v>993</v>
      </c>
      <c r="J93" s="96" t="s">
        <v>661</v>
      </c>
      <c r="K93" s="202" t="s">
        <v>994</v>
      </c>
    </row>
    <row r="94" spans="1:13" ht="14.25">
      <c r="A94" s="199">
        <v>3</v>
      </c>
      <c r="B94" s="96" t="s">
        <v>995</v>
      </c>
      <c r="C94" s="96" t="s">
        <v>996</v>
      </c>
      <c r="D94" s="96" t="s">
        <v>990</v>
      </c>
      <c r="E94" s="96" t="s">
        <v>171</v>
      </c>
      <c r="F94" s="269" t="s">
        <v>997</v>
      </c>
      <c r="G94" s="75" t="s">
        <v>697</v>
      </c>
      <c r="H94" s="96" t="s">
        <v>998</v>
      </c>
      <c r="I94" s="96" t="s">
        <v>993</v>
      </c>
      <c r="J94" s="96" t="s">
        <v>661</v>
      </c>
      <c r="K94" s="202" t="s">
        <v>999</v>
      </c>
    </row>
    <row r="95" spans="1:13" ht="14.25">
      <c r="A95" s="199">
        <v>4</v>
      </c>
      <c r="B95" s="96" t="s">
        <v>1000</v>
      </c>
      <c r="C95" s="96" t="s">
        <v>996</v>
      </c>
      <c r="D95" s="96" t="s">
        <v>990</v>
      </c>
      <c r="E95" s="96" t="s">
        <v>171</v>
      </c>
      <c r="F95" s="269" t="s">
        <v>1001</v>
      </c>
      <c r="G95" s="75" t="s">
        <v>697</v>
      </c>
      <c r="H95" s="96" t="s">
        <v>998</v>
      </c>
      <c r="I95" s="96" t="s">
        <v>993</v>
      </c>
      <c r="J95" s="96" t="s">
        <v>661</v>
      </c>
      <c r="K95" s="202" t="s">
        <v>1002</v>
      </c>
    </row>
    <row r="96" spans="1:13" ht="14.25">
      <c r="A96" s="199">
        <v>5</v>
      </c>
      <c r="B96" s="96" t="s">
        <v>1003</v>
      </c>
      <c r="C96" s="96" t="s">
        <v>996</v>
      </c>
      <c r="D96" s="96" t="s">
        <v>990</v>
      </c>
      <c r="E96" s="96" t="s">
        <v>171</v>
      </c>
      <c r="F96" s="269" t="s">
        <v>1004</v>
      </c>
      <c r="G96" s="75" t="s">
        <v>697</v>
      </c>
      <c r="H96" s="193" t="s">
        <v>1005</v>
      </c>
      <c r="I96" s="193" t="s">
        <v>993</v>
      </c>
      <c r="J96" s="96" t="s">
        <v>661</v>
      </c>
      <c r="K96" s="96" t="s">
        <v>1006</v>
      </c>
    </row>
    <row r="97" spans="1:13" ht="14.25">
      <c r="A97" s="199">
        <v>6</v>
      </c>
      <c r="B97" s="200" t="s">
        <v>1007</v>
      </c>
      <c r="C97" s="96" t="s">
        <v>996</v>
      </c>
      <c r="D97" s="96" t="s">
        <v>990</v>
      </c>
      <c r="E97" s="96" t="s">
        <v>171</v>
      </c>
      <c r="F97" s="269" t="s">
        <v>1008</v>
      </c>
      <c r="G97" s="75" t="s">
        <v>697</v>
      </c>
      <c r="H97" s="96" t="s">
        <v>1005</v>
      </c>
      <c r="I97" s="96" t="s">
        <v>993</v>
      </c>
      <c r="J97" s="96" t="s">
        <v>661</v>
      </c>
      <c r="K97" s="202" t="s">
        <v>1009</v>
      </c>
    </row>
    <row r="98" spans="1:13" ht="14.25">
      <c r="A98" s="199">
        <v>7</v>
      </c>
      <c r="B98" s="96" t="s">
        <v>1010</v>
      </c>
      <c r="C98" s="96" t="s">
        <v>1011</v>
      </c>
      <c r="D98" s="96" t="s">
        <v>990</v>
      </c>
      <c r="E98" s="96" t="s">
        <v>171</v>
      </c>
      <c r="F98" s="269" t="s">
        <v>1012</v>
      </c>
      <c r="G98" s="75" t="s">
        <v>697</v>
      </c>
      <c r="H98" s="96" t="s">
        <v>998</v>
      </c>
      <c r="I98" s="96" t="s">
        <v>993</v>
      </c>
      <c r="J98" s="96" t="s">
        <v>661</v>
      </c>
      <c r="K98" s="202" t="s">
        <v>1013</v>
      </c>
    </row>
    <row r="99" spans="1:13" ht="14.25">
      <c r="A99" s="199">
        <v>8</v>
      </c>
      <c r="B99" s="96" t="s">
        <v>1014</v>
      </c>
      <c r="C99" s="96" t="s">
        <v>1015</v>
      </c>
      <c r="D99" s="96" t="s">
        <v>1016</v>
      </c>
      <c r="E99" s="96" t="s">
        <v>171</v>
      </c>
      <c r="F99" s="269" t="s">
        <v>1017</v>
      </c>
      <c r="G99" s="75" t="s">
        <v>697</v>
      </c>
      <c r="H99" s="96" t="s">
        <v>602</v>
      </c>
      <c r="I99" s="96" t="s">
        <v>603</v>
      </c>
      <c r="J99" s="96" t="s">
        <v>661</v>
      </c>
      <c r="K99" s="202" t="s">
        <v>1018</v>
      </c>
    </row>
    <row r="100" spans="1:13" ht="14.25">
      <c r="A100" s="199">
        <v>9</v>
      </c>
      <c r="B100" s="96" t="s">
        <v>1019</v>
      </c>
      <c r="C100" s="96" t="s">
        <v>1015</v>
      </c>
      <c r="D100" s="96" t="s">
        <v>1016</v>
      </c>
      <c r="E100" s="96" t="s">
        <v>171</v>
      </c>
      <c r="F100" s="269" t="s">
        <v>1020</v>
      </c>
      <c r="G100" s="75" t="s">
        <v>697</v>
      </c>
      <c r="H100" s="96" t="s">
        <v>602</v>
      </c>
      <c r="I100" s="96" t="s">
        <v>603</v>
      </c>
      <c r="J100" s="96" t="s">
        <v>661</v>
      </c>
      <c r="K100" s="202" t="s">
        <v>1021</v>
      </c>
    </row>
    <row r="101" spans="1:13" ht="14.25">
      <c r="A101" s="199">
        <v>10</v>
      </c>
      <c r="B101" s="96" t="s">
        <v>1022</v>
      </c>
      <c r="C101" s="96" t="s">
        <v>1015</v>
      </c>
      <c r="D101" s="96" t="s">
        <v>1016</v>
      </c>
      <c r="E101" s="96" t="s">
        <v>171</v>
      </c>
      <c r="F101" s="269" t="s">
        <v>1023</v>
      </c>
      <c r="G101" s="75" t="s">
        <v>697</v>
      </c>
      <c r="H101" s="96" t="s">
        <v>1024</v>
      </c>
      <c r="I101" s="96" t="s">
        <v>603</v>
      </c>
      <c r="J101" s="96" t="s">
        <v>661</v>
      </c>
      <c r="K101" s="202" t="s">
        <v>1025</v>
      </c>
    </row>
    <row r="102" spans="1:13" ht="14.25">
      <c r="A102" s="199">
        <v>11</v>
      </c>
      <c r="B102" s="96" t="s">
        <v>1026</v>
      </c>
      <c r="C102" s="96" t="s">
        <v>1015</v>
      </c>
      <c r="D102" s="96" t="s">
        <v>1016</v>
      </c>
      <c r="E102" s="96" t="s">
        <v>171</v>
      </c>
      <c r="F102" s="269" t="s">
        <v>1027</v>
      </c>
      <c r="G102" s="75" t="s">
        <v>697</v>
      </c>
      <c r="H102" s="96" t="s">
        <v>602</v>
      </c>
      <c r="I102" s="96" t="s">
        <v>603</v>
      </c>
      <c r="J102" s="96" t="s">
        <v>661</v>
      </c>
      <c r="K102" s="202" t="s">
        <v>1028</v>
      </c>
    </row>
    <row r="103" spans="1:13" ht="14.25">
      <c r="A103" s="199">
        <v>12</v>
      </c>
      <c r="B103" s="96" t="s">
        <v>1029</v>
      </c>
      <c r="C103" s="96" t="s">
        <v>1030</v>
      </c>
      <c r="D103" s="96" t="s">
        <v>1016</v>
      </c>
      <c r="E103" s="96" t="s">
        <v>171</v>
      </c>
      <c r="F103" s="269" t="s">
        <v>1031</v>
      </c>
      <c r="G103" s="75" t="s">
        <v>697</v>
      </c>
      <c r="H103" s="96" t="s">
        <v>602</v>
      </c>
      <c r="I103" s="96" t="s">
        <v>603</v>
      </c>
      <c r="J103" s="96" t="s">
        <v>661</v>
      </c>
      <c r="K103" s="202" t="s">
        <v>1032</v>
      </c>
    </row>
    <row r="104" spans="1:13" ht="14.25">
      <c r="A104" s="199">
        <v>1</v>
      </c>
      <c r="B104" s="96" t="s">
        <v>574</v>
      </c>
      <c r="C104" s="96" t="s">
        <v>1038</v>
      </c>
      <c r="D104" s="96" t="s">
        <v>1039</v>
      </c>
      <c r="E104" s="96" t="s">
        <v>1040</v>
      </c>
      <c r="F104" s="269" t="s">
        <v>1041</v>
      </c>
      <c r="G104" s="75" t="s">
        <v>1042</v>
      </c>
      <c r="H104" s="96" t="s">
        <v>1043</v>
      </c>
      <c r="I104" s="96" t="s">
        <v>1044</v>
      </c>
      <c r="J104" s="96" t="s">
        <v>1045</v>
      </c>
      <c r="K104" s="96" t="s">
        <v>1045</v>
      </c>
    </row>
    <row r="105" spans="1:13" ht="22.5">
      <c r="A105" s="199">
        <f>IF(B105="","",COUNTA($B$7:$B105))</f>
        <v>99</v>
      </c>
      <c r="B105" s="266" t="s">
        <v>1616</v>
      </c>
      <c r="C105" s="97" t="s">
        <v>1617</v>
      </c>
      <c r="D105" s="96" t="s">
        <v>1618</v>
      </c>
      <c r="E105" s="96" t="s">
        <v>1619</v>
      </c>
      <c r="F105" s="269" t="s">
        <v>1620</v>
      </c>
      <c r="G105" s="75" t="s">
        <v>1621</v>
      </c>
      <c r="H105" s="242" t="s">
        <v>1622</v>
      </c>
      <c r="I105" s="193" t="s">
        <v>1623</v>
      </c>
      <c r="J105" s="197" t="s">
        <v>1624</v>
      </c>
      <c r="K105" s="197" t="s">
        <v>1624</v>
      </c>
      <c r="M105" s="188" t="s">
        <v>1803</v>
      </c>
    </row>
    <row r="106" spans="1:13" ht="14.25">
      <c r="A106" s="199">
        <f>IF(B106="","",COUNTA($B$7:$B106))</f>
        <v>100</v>
      </c>
      <c r="B106" s="200" t="s">
        <v>1625</v>
      </c>
      <c r="C106" s="97" t="s">
        <v>1626</v>
      </c>
      <c r="D106" s="96" t="s">
        <v>1627</v>
      </c>
      <c r="E106" s="96" t="s">
        <v>1628</v>
      </c>
      <c r="F106" s="269" t="s">
        <v>1629</v>
      </c>
      <c r="G106" s="75" t="s">
        <v>1630</v>
      </c>
      <c r="H106" s="96" t="s">
        <v>1631</v>
      </c>
      <c r="I106" s="96" t="s">
        <v>1632</v>
      </c>
      <c r="J106" s="197" t="s">
        <v>1624</v>
      </c>
      <c r="K106" s="197" t="s">
        <v>1624</v>
      </c>
      <c r="L106" s="188"/>
    </row>
    <row r="107" spans="1:13" ht="22.5">
      <c r="A107" s="199">
        <f>IF(B107="","",COUNTA($B$7:$B107))</f>
        <v>101</v>
      </c>
      <c r="B107" s="200" t="s">
        <v>1633</v>
      </c>
      <c r="C107" s="96" t="s">
        <v>1634</v>
      </c>
      <c r="D107" s="96" t="s">
        <v>1635</v>
      </c>
      <c r="E107" s="96" t="s">
        <v>1619</v>
      </c>
      <c r="F107" s="269" t="s">
        <v>1636</v>
      </c>
      <c r="G107" s="75" t="s">
        <v>1637</v>
      </c>
      <c r="H107" s="242" t="s">
        <v>1622</v>
      </c>
      <c r="I107" s="193" t="s">
        <v>1638</v>
      </c>
      <c r="J107" s="197" t="s">
        <v>1639</v>
      </c>
      <c r="K107" s="197" t="s">
        <v>1624</v>
      </c>
      <c r="L107" s="188"/>
    </row>
    <row r="108" spans="1:13" ht="22.5">
      <c r="A108" s="199">
        <f>IF(B108="","",COUNTA($B$7:$B108))</f>
        <v>102</v>
      </c>
      <c r="B108" s="200" t="s">
        <v>1640</v>
      </c>
      <c r="C108" s="97" t="s">
        <v>1641</v>
      </c>
      <c r="D108" s="96" t="s">
        <v>1642</v>
      </c>
      <c r="E108" s="96" t="s">
        <v>1643</v>
      </c>
      <c r="F108" s="269" t="s">
        <v>1644</v>
      </c>
      <c r="G108" s="75" t="s">
        <v>1637</v>
      </c>
      <c r="H108" s="96" t="s">
        <v>1645</v>
      </c>
      <c r="I108" s="193" t="s">
        <v>1646</v>
      </c>
      <c r="J108" s="197" t="s">
        <v>1639</v>
      </c>
      <c r="K108" s="197" t="s">
        <v>1624</v>
      </c>
      <c r="L108" s="188"/>
    </row>
    <row r="109" spans="1:13" ht="22.5">
      <c r="A109" s="199">
        <f>IF(B109="","",COUNTA($B$7:$B109))</f>
        <v>103</v>
      </c>
      <c r="B109" s="200" t="s">
        <v>1647</v>
      </c>
      <c r="C109" s="97" t="s">
        <v>1648</v>
      </c>
      <c r="D109" s="96" t="s">
        <v>1649</v>
      </c>
      <c r="E109" s="96" t="s">
        <v>1619</v>
      </c>
      <c r="F109" s="269" t="s">
        <v>1650</v>
      </c>
      <c r="G109" s="75" t="s">
        <v>1637</v>
      </c>
      <c r="H109" s="96" t="s">
        <v>1645</v>
      </c>
      <c r="I109" s="193" t="s">
        <v>1651</v>
      </c>
      <c r="J109" s="197" t="s">
        <v>1624</v>
      </c>
      <c r="K109" s="197" t="s">
        <v>1624</v>
      </c>
      <c r="L109" s="188"/>
    </row>
    <row r="110" spans="1:13" ht="22.5">
      <c r="A110" s="199">
        <f>IF(B110="","",COUNTA($B$7:$B110))</f>
        <v>104</v>
      </c>
      <c r="B110" s="96" t="s">
        <v>1652</v>
      </c>
      <c r="C110" s="97" t="s">
        <v>1653</v>
      </c>
      <c r="D110" s="96" t="s">
        <v>1654</v>
      </c>
      <c r="E110" s="96" t="s">
        <v>1655</v>
      </c>
      <c r="F110" s="269" t="s">
        <v>1656</v>
      </c>
      <c r="G110" s="75" t="s">
        <v>1637</v>
      </c>
      <c r="H110" s="242" t="s">
        <v>1622</v>
      </c>
      <c r="I110" s="193" t="s">
        <v>1657</v>
      </c>
      <c r="J110" s="197" t="s">
        <v>1639</v>
      </c>
      <c r="K110" s="197" t="s">
        <v>1624</v>
      </c>
      <c r="L110" s="188"/>
    </row>
    <row r="111" spans="1:13" ht="22.5">
      <c r="A111" s="199">
        <f>IF(B111="","",COUNTA($B$7:$B111))</f>
        <v>105</v>
      </c>
      <c r="B111" s="105" t="s">
        <v>1658</v>
      </c>
      <c r="C111" s="243" t="s">
        <v>1659</v>
      </c>
      <c r="D111" s="96" t="s">
        <v>1627</v>
      </c>
      <c r="E111" s="96" t="s">
        <v>1627</v>
      </c>
      <c r="F111" s="270" t="s">
        <v>1660</v>
      </c>
      <c r="G111" s="75" t="s">
        <v>1621</v>
      </c>
      <c r="H111" s="96" t="s">
        <v>1661</v>
      </c>
      <c r="I111" s="193" t="s">
        <v>1662</v>
      </c>
      <c r="J111" s="197" t="s">
        <v>1624</v>
      </c>
      <c r="K111" s="197" t="s">
        <v>1624</v>
      </c>
      <c r="L111" s="188"/>
    </row>
    <row r="112" spans="1:13" ht="22.5">
      <c r="A112" s="199">
        <f>IF(B112="","",COUNTA($B$7:$B112))</f>
        <v>106</v>
      </c>
      <c r="B112" s="105" t="s">
        <v>1663</v>
      </c>
      <c r="C112" s="243" t="s">
        <v>1664</v>
      </c>
      <c r="D112" s="105" t="s">
        <v>1665</v>
      </c>
      <c r="E112" s="243" t="s">
        <v>1666</v>
      </c>
      <c r="F112" s="270" t="s">
        <v>1667</v>
      </c>
      <c r="G112" s="75" t="s">
        <v>1637</v>
      </c>
      <c r="H112" s="242" t="s">
        <v>1622</v>
      </c>
      <c r="I112" s="193" t="s">
        <v>1668</v>
      </c>
      <c r="J112" s="197" t="s">
        <v>1624</v>
      </c>
      <c r="K112" s="197" t="s">
        <v>1624</v>
      </c>
      <c r="L112" s="188"/>
    </row>
    <row r="113" spans="1:12" ht="22.5">
      <c r="A113" s="199">
        <f>IF(B113="","",COUNTA($B$7:$B113))</f>
        <v>107</v>
      </c>
      <c r="B113" s="75" t="s">
        <v>1669</v>
      </c>
      <c r="C113" s="76" t="s">
        <v>1670</v>
      </c>
      <c r="D113" s="75" t="s">
        <v>1671</v>
      </c>
      <c r="E113" s="76" t="s">
        <v>1628</v>
      </c>
      <c r="F113" s="272" t="s">
        <v>1672</v>
      </c>
      <c r="G113" s="75" t="s">
        <v>1637</v>
      </c>
      <c r="H113" s="242" t="s">
        <v>1622</v>
      </c>
      <c r="I113" s="244" t="s">
        <v>1673</v>
      </c>
      <c r="J113" s="97" t="s">
        <v>1674</v>
      </c>
      <c r="K113" s="197" t="s">
        <v>1675</v>
      </c>
      <c r="L113" s="188"/>
    </row>
    <row r="114" spans="1:12" ht="22.5">
      <c r="A114" s="199">
        <f>IF(B114="","",COUNTA($B$7:$B114))</f>
        <v>108</v>
      </c>
      <c r="B114" s="75" t="s">
        <v>1676</v>
      </c>
      <c r="C114" s="76" t="s">
        <v>1677</v>
      </c>
      <c r="D114" s="75" t="s">
        <v>1678</v>
      </c>
      <c r="E114" s="76" t="s">
        <v>1679</v>
      </c>
      <c r="F114" s="208" t="s">
        <v>1680</v>
      </c>
      <c r="G114" s="75" t="s">
        <v>1621</v>
      </c>
      <c r="H114" s="245" t="s">
        <v>1681</v>
      </c>
      <c r="I114" s="193" t="s">
        <v>1682</v>
      </c>
      <c r="J114" s="197" t="s">
        <v>1624</v>
      </c>
      <c r="K114" s="197" t="s">
        <v>1624</v>
      </c>
      <c r="L114" s="188"/>
    </row>
    <row r="115" spans="1:12" ht="22.5">
      <c r="A115" s="199">
        <f>IF(B115="","",COUNTA($B$7:$B115))</f>
        <v>109</v>
      </c>
      <c r="B115" s="75" t="s">
        <v>1683</v>
      </c>
      <c r="C115" s="76" t="s">
        <v>1684</v>
      </c>
      <c r="D115" s="75" t="s">
        <v>1685</v>
      </c>
      <c r="E115" s="96" t="s">
        <v>1686</v>
      </c>
      <c r="F115" s="272" t="s">
        <v>1687</v>
      </c>
      <c r="G115" s="75" t="s">
        <v>1688</v>
      </c>
      <c r="H115" s="96" t="s">
        <v>1689</v>
      </c>
      <c r="I115" s="193" t="s">
        <v>1690</v>
      </c>
      <c r="J115" s="197" t="s">
        <v>1624</v>
      </c>
      <c r="K115" s="197" t="s">
        <v>1624</v>
      </c>
      <c r="L115" s="188"/>
    </row>
    <row r="116" spans="1:12" ht="22.5">
      <c r="A116" s="199">
        <f>IF(B116="","",COUNTA($B$7:$B116))</f>
        <v>110</v>
      </c>
      <c r="B116" s="75" t="s">
        <v>1838</v>
      </c>
      <c r="C116" s="76" t="s">
        <v>1691</v>
      </c>
      <c r="D116" s="75" t="s">
        <v>1692</v>
      </c>
      <c r="E116" s="96" t="s">
        <v>1693</v>
      </c>
      <c r="F116" s="272" t="s">
        <v>1694</v>
      </c>
      <c r="G116" s="75" t="s">
        <v>1637</v>
      </c>
      <c r="H116" s="242" t="s">
        <v>1622</v>
      </c>
      <c r="I116" s="193" t="s">
        <v>1695</v>
      </c>
      <c r="J116" s="197" t="s">
        <v>1696</v>
      </c>
      <c r="K116" s="197" t="s">
        <v>1624</v>
      </c>
      <c r="L116" s="188"/>
    </row>
    <row r="117" spans="1:12" ht="33.75">
      <c r="A117" s="199">
        <f>IF(B117="","",COUNTA($B$7:$B117))</f>
        <v>111</v>
      </c>
      <c r="B117" s="75" t="s">
        <v>1697</v>
      </c>
      <c r="C117" s="76" t="s">
        <v>1634</v>
      </c>
      <c r="D117" s="75" t="s">
        <v>1698</v>
      </c>
      <c r="E117" s="96" t="s">
        <v>1699</v>
      </c>
      <c r="F117" s="272" t="s">
        <v>1700</v>
      </c>
      <c r="G117" s="75" t="s">
        <v>1688</v>
      </c>
      <c r="H117" s="75" t="s">
        <v>1681</v>
      </c>
      <c r="I117" s="193" t="s">
        <v>1701</v>
      </c>
      <c r="J117" s="197" t="s">
        <v>1702</v>
      </c>
      <c r="K117" s="197" t="s">
        <v>1624</v>
      </c>
      <c r="L117" s="188"/>
    </row>
    <row r="118" spans="1:12" ht="22.5">
      <c r="A118" s="199">
        <f>IF(B118="","",COUNTA($B$7:$B118))</f>
        <v>112</v>
      </c>
      <c r="B118" s="75" t="s">
        <v>1703</v>
      </c>
      <c r="C118" s="76" t="s">
        <v>1704</v>
      </c>
      <c r="D118" s="75" t="s">
        <v>1705</v>
      </c>
      <c r="E118" s="76" t="s">
        <v>1643</v>
      </c>
      <c r="F118" s="272" t="s">
        <v>1706</v>
      </c>
      <c r="G118" s="75" t="s">
        <v>1637</v>
      </c>
      <c r="H118" s="242" t="s">
        <v>1622</v>
      </c>
      <c r="I118" s="193" t="s">
        <v>1707</v>
      </c>
      <c r="J118" s="197" t="s">
        <v>1708</v>
      </c>
      <c r="K118" s="197" t="s">
        <v>1708</v>
      </c>
      <c r="L118" s="188"/>
    </row>
    <row r="119" spans="1:12" ht="22.5">
      <c r="A119" s="252">
        <f>IF(B119="","",COUNTA($B$7:$B119))</f>
        <v>113</v>
      </c>
      <c r="B119" s="246" t="s">
        <v>1118</v>
      </c>
      <c r="C119" s="246" t="s">
        <v>1709</v>
      </c>
      <c r="D119" s="246" t="s">
        <v>1710</v>
      </c>
      <c r="E119" s="246" t="s">
        <v>1643</v>
      </c>
      <c r="F119" s="246" t="s">
        <v>1711</v>
      </c>
      <c r="G119" s="246" t="s">
        <v>1621</v>
      </c>
      <c r="H119" s="247" t="s">
        <v>1681</v>
      </c>
      <c r="I119" s="248" t="s">
        <v>1712</v>
      </c>
      <c r="J119" s="249" t="s">
        <v>1624</v>
      </c>
      <c r="K119" s="249" t="s">
        <v>1624</v>
      </c>
      <c r="L119" s="188"/>
    </row>
    <row r="120" spans="1:12" ht="14.25">
      <c r="A120" s="252">
        <f>IF(B120="","",COUNTA($B$7:$B120))</f>
        <v>114</v>
      </c>
      <c r="B120" s="246" t="s">
        <v>1713</v>
      </c>
      <c r="C120" s="246" t="s">
        <v>1714</v>
      </c>
      <c r="D120" s="246" t="s">
        <v>1627</v>
      </c>
      <c r="E120" s="246" t="s">
        <v>1715</v>
      </c>
      <c r="F120" s="246" t="s">
        <v>1716</v>
      </c>
      <c r="G120" s="246" t="s">
        <v>1688</v>
      </c>
      <c r="H120" s="250" t="s">
        <v>1717</v>
      </c>
      <c r="I120" s="251"/>
      <c r="J120" s="249" t="s">
        <v>1624</v>
      </c>
      <c r="K120" s="249" t="s">
        <v>1624</v>
      </c>
      <c r="L120" s="188"/>
    </row>
    <row r="121" spans="1:12" ht="22.5">
      <c r="A121" s="199"/>
      <c r="B121" s="75" t="s">
        <v>1718</v>
      </c>
      <c r="C121" s="76" t="s">
        <v>1719</v>
      </c>
      <c r="D121" s="75" t="s">
        <v>1720</v>
      </c>
      <c r="E121" s="96" t="s">
        <v>1619</v>
      </c>
      <c r="F121" s="272" t="s">
        <v>1721</v>
      </c>
      <c r="G121" s="75" t="s">
        <v>1621</v>
      </c>
      <c r="H121" s="96" t="s">
        <v>1645</v>
      </c>
      <c r="I121" s="193" t="s">
        <v>1722</v>
      </c>
      <c r="J121" s="197" t="s">
        <v>1624</v>
      </c>
      <c r="K121" s="197" t="s">
        <v>1624</v>
      </c>
      <c r="L121" s="188" t="s">
        <v>1723</v>
      </c>
    </row>
    <row r="122" spans="1:12" ht="22.5">
      <c r="A122" s="199">
        <f>IF(B122="","",COUNTA($B$7:$B122))</f>
        <v>116</v>
      </c>
      <c r="B122" s="200" t="s">
        <v>1724</v>
      </c>
      <c r="C122" s="97" t="s">
        <v>1725</v>
      </c>
      <c r="D122" s="96" t="s">
        <v>1726</v>
      </c>
      <c r="E122" s="96" t="s">
        <v>1619</v>
      </c>
      <c r="F122" s="269" t="s">
        <v>1727</v>
      </c>
      <c r="G122" s="75" t="s">
        <v>1637</v>
      </c>
      <c r="H122" s="96" t="s">
        <v>1645</v>
      </c>
      <c r="I122" s="193" t="s">
        <v>1728</v>
      </c>
      <c r="J122" s="197" t="s">
        <v>1729</v>
      </c>
      <c r="K122" s="197" t="s">
        <v>1729</v>
      </c>
    </row>
    <row r="123" spans="1:12" ht="22.5">
      <c r="A123" s="199">
        <f>IF(B123="","",COUNTA($B$7:$B123))</f>
        <v>117</v>
      </c>
      <c r="B123" s="200" t="s">
        <v>1730</v>
      </c>
      <c r="C123" s="97" t="s">
        <v>1731</v>
      </c>
      <c r="D123" s="96" t="s">
        <v>1732</v>
      </c>
      <c r="E123" s="96" t="s">
        <v>1699</v>
      </c>
      <c r="F123" s="269" t="s">
        <v>1733</v>
      </c>
      <c r="G123" s="75" t="s">
        <v>1688</v>
      </c>
      <c r="H123" s="245" t="s">
        <v>1681</v>
      </c>
      <c r="I123" s="193" t="s">
        <v>1734</v>
      </c>
      <c r="J123" s="197" t="s">
        <v>1729</v>
      </c>
      <c r="K123" s="197" t="s">
        <v>1729</v>
      </c>
    </row>
    <row r="124" spans="1:12" ht="33.75">
      <c r="A124" s="199">
        <f>IF(B124="","",COUNTA($B$7:$B124))</f>
        <v>118</v>
      </c>
      <c r="B124" s="200" t="s">
        <v>1735</v>
      </c>
      <c r="C124" s="96" t="s">
        <v>869</v>
      </c>
      <c r="D124" s="96" t="s">
        <v>1736</v>
      </c>
      <c r="E124" s="96" t="s">
        <v>1619</v>
      </c>
      <c r="F124" s="269" t="s">
        <v>1737</v>
      </c>
      <c r="G124" s="75" t="s">
        <v>1637</v>
      </c>
      <c r="H124" s="96" t="s">
        <v>1645</v>
      </c>
      <c r="I124" s="193" t="s">
        <v>1738</v>
      </c>
      <c r="J124" s="197" t="s">
        <v>1729</v>
      </c>
      <c r="K124" s="197" t="s">
        <v>1729</v>
      </c>
    </row>
    <row r="125" spans="1:12" ht="22.5">
      <c r="A125" s="199">
        <f>IF(B125="","",COUNTA($B$7:$B125))</f>
        <v>119</v>
      </c>
      <c r="B125" s="200" t="s">
        <v>1739</v>
      </c>
      <c r="C125" s="97" t="s">
        <v>1740</v>
      </c>
      <c r="D125" s="96" t="s">
        <v>1741</v>
      </c>
      <c r="E125" s="96" t="s">
        <v>1619</v>
      </c>
      <c r="F125" s="269" t="s">
        <v>1742</v>
      </c>
      <c r="G125" s="75" t="s">
        <v>1621</v>
      </c>
      <c r="H125" s="245" t="s">
        <v>1681</v>
      </c>
      <c r="I125" s="193" t="s">
        <v>1743</v>
      </c>
      <c r="J125" s="197" t="s">
        <v>1729</v>
      </c>
      <c r="K125" s="197" t="s">
        <v>1729</v>
      </c>
    </row>
    <row r="126" spans="1:12" ht="22.5">
      <c r="A126" s="199">
        <f>IF(B126="","",COUNTA($B$7:$B126))</f>
        <v>120</v>
      </c>
      <c r="B126" s="200" t="s">
        <v>1744</v>
      </c>
      <c r="C126" s="97" t="s">
        <v>1745</v>
      </c>
      <c r="D126" s="96" t="s">
        <v>1746</v>
      </c>
      <c r="E126" s="96" t="s">
        <v>1686</v>
      </c>
      <c r="F126" s="269" t="s">
        <v>1747</v>
      </c>
      <c r="G126" s="75" t="s">
        <v>1688</v>
      </c>
      <c r="H126" s="245" t="s">
        <v>1681</v>
      </c>
      <c r="I126" s="193" t="s">
        <v>1748</v>
      </c>
      <c r="J126" s="197" t="s">
        <v>1729</v>
      </c>
      <c r="K126" s="197" t="s">
        <v>1729</v>
      </c>
    </row>
    <row r="127" spans="1:12" ht="22.5">
      <c r="A127" s="199">
        <f>IF(B127="","",COUNTA($B$7:$B127))</f>
        <v>121</v>
      </c>
      <c r="B127" s="200" t="s">
        <v>1749</v>
      </c>
      <c r="C127" s="97" t="s">
        <v>1750</v>
      </c>
      <c r="D127" s="96" t="s">
        <v>1751</v>
      </c>
      <c r="E127" s="96" t="s">
        <v>1643</v>
      </c>
      <c r="F127" s="269" t="s">
        <v>1752</v>
      </c>
      <c r="G127" s="75" t="s">
        <v>1621</v>
      </c>
      <c r="H127" s="242" t="s">
        <v>1622</v>
      </c>
      <c r="I127" s="193" t="s">
        <v>1753</v>
      </c>
      <c r="J127" s="197" t="s">
        <v>1729</v>
      </c>
      <c r="K127" s="197" t="s">
        <v>1729</v>
      </c>
    </row>
    <row r="128" spans="1:12" ht="33.75">
      <c r="A128" s="199">
        <f>IF(B128="","",COUNTA($B$7:$B128))</f>
        <v>122</v>
      </c>
      <c r="B128" s="200" t="s">
        <v>1754</v>
      </c>
      <c r="C128" s="243" t="s">
        <v>1755</v>
      </c>
      <c r="D128" s="96" t="s">
        <v>1756</v>
      </c>
      <c r="E128" s="96" t="s">
        <v>1619</v>
      </c>
      <c r="F128" s="270" t="s">
        <v>1757</v>
      </c>
      <c r="G128" s="75" t="s">
        <v>1637</v>
      </c>
      <c r="H128" s="96" t="s">
        <v>1645</v>
      </c>
      <c r="I128" s="193" t="s">
        <v>1758</v>
      </c>
      <c r="J128" s="197" t="s">
        <v>1759</v>
      </c>
      <c r="K128" s="197" t="s">
        <v>1729</v>
      </c>
    </row>
    <row r="129" spans="1:11" ht="22.5">
      <c r="A129" s="199">
        <f>IF(B129="","",COUNTA($B$7:$B129))</f>
        <v>123</v>
      </c>
      <c r="B129" s="105" t="s">
        <v>1760</v>
      </c>
      <c r="C129" s="243" t="s">
        <v>1761</v>
      </c>
      <c r="D129" s="105" t="s">
        <v>1762</v>
      </c>
      <c r="E129" s="96" t="s">
        <v>1619</v>
      </c>
      <c r="F129" s="270" t="s">
        <v>1763</v>
      </c>
      <c r="G129" s="75" t="s">
        <v>1637</v>
      </c>
      <c r="H129" s="242" t="s">
        <v>1622</v>
      </c>
      <c r="I129" s="193" t="s">
        <v>1764</v>
      </c>
      <c r="J129" s="197" t="s">
        <v>1639</v>
      </c>
      <c r="K129" s="197" t="s">
        <v>1729</v>
      </c>
    </row>
    <row r="130" spans="1:11" ht="22.5">
      <c r="A130" s="199">
        <f>IF(B130="","",COUNTA($B$7:$B130))</f>
        <v>124</v>
      </c>
      <c r="B130" s="200" t="s">
        <v>1765</v>
      </c>
      <c r="C130" s="76" t="s">
        <v>1766</v>
      </c>
      <c r="D130" s="75" t="s">
        <v>1767</v>
      </c>
      <c r="E130" s="96" t="s">
        <v>1686</v>
      </c>
      <c r="F130" s="269" t="s">
        <v>1768</v>
      </c>
      <c r="G130" s="75" t="s">
        <v>1621</v>
      </c>
      <c r="H130" s="242" t="s">
        <v>1622</v>
      </c>
      <c r="I130" s="244" t="s">
        <v>1769</v>
      </c>
      <c r="J130" s="197" t="s">
        <v>1729</v>
      </c>
      <c r="K130" s="197" t="s">
        <v>1729</v>
      </c>
    </row>
    <row r="131" spans="1:11" ht="22.5">
      <c r="A131" s="199">
        <f>IF(B131="","",COUNTA($B$7:$B131))</f>
        <v>125</v>
      </c>
      <c r="B131" s="200" t="s">
        <v>1770</v>
      </c>
      <c r="C131" s="76" t="s">
        <v>1714</v>
      </c>
      <c r="D131" s="75" t="s">
        <v>1771</v>
      </c>
      <c r="E131" s="76" t="s">
        <v>1628</v>
      </c>
      <c r="F131" s="272" t="s">
        <v>1772</v>
      </c>
      <c r="G131" s="75" t="s">
        <v>1637</v>
      </c>
      <c r="H131" s="96" t="s">
        <v>1645</v>
      </c>
      <c r="I131" s="193" t="s">
        <v>1773</v>
      </c>
      <c r="J131" s="197" t="s">
        <v>1729</v>
      </c>
      <c r="K131" s="197" t="s">
        <v>1729</v>
      </c>
    </row>
    <row r="132" spans="1:11" ht="33.75">
      <c r="A132" s="199">
        <f>IF(B132="","",COUNTA($B$7:$B132))</f>
        <v>126</v>
      </c>
      <c r="B132" s="75" t="s">
        <v>1076</v>
      </c>
      <c r="C132" s="76" t="s">
        <v>1774</v>
      </c>
      <c r="D132" s="75" t="s">
        <v>1775</v>
      </c>
      <c r="E132" s="76" t="s">
        <v>1643</v>
      </c>
      <c r="F132" s="272" t="s">
        <v>1776</v>
      </c>
      <c r="G132" s="75" t="s">
        <v>1621</v>
      </c>
      <c r="H132" s="245" t="s">
        <v>1681</v>
      </c>
      <c r="I132" s="193" t="s">
        <v>1777</v>
      </c>
      <c r="J132" s="197" t="s">
        <v>1729</v>
      </c>
      <c r="K132" s="197" t="s">
        <v>1729</v>
      </c>
    </row>
    <row r="133" spans="1:11" ht="22.5">
      <c r="A133" s="199">
        <f>IF(B133="","",COUNTA($B$7:$B133))</f>
        <v>127</v>
      </c>
      <c r="B133" s="75" t="s">
        <v>1778</v>
      </c>
      <c r="C133" s="76" t="s">
        <v>1779</v>
      </c>
      <c r="D133" s="75" t="s">
        <v>1780</v>
      </c>
      <c r="E133" s="96" t="s">
        <v>1781</v>
      </c>
      <c r="F133" s="272" t="s">
        <v>1782</v>
      </c>
      <c r="G133" s="75" t="s">
        <v>1688</v>
      </c>
      <c r="H133" s="242" t="s">
        <v>1622</v>
      </c>
      <c r="I133" s="193" t="s">
        <v>1783</v>
      </c>
      <c r="J133" s="197" t="s">
        <v>1729</v>
      </c>
      <c r="K133" s="197" t="s">
        <v>1729</v>
      </c>
    </row>
    <row r="134" spans="1:11" ht="33.75">
      <c r="A134" s="199">
        <f>IF(B134="","",COUNTA($B$7:$B134))</f>
        <v>128</v>
      </c>
      <c r="B134" s="75" t="s">
        <v>1784</v>
      </c>
      <c r="C134" s="76" t="s">
        <v>1709</v>
      </c>
      <c r="D134" s="75" t="s">
        <v>1785</v>
      </c>
      <c r="E134" s="96" t="s">
        <v>1619</v>
      </c>
      <c r="F134" s="272" t="s">
        <v>1786</v>
      </c>
      <c r="G134" s="75" t="s">
        <v>1637</v>
      </c>
      <c r="H134" s="96" t="s">
        <v>1645</v>
      </c>
      <c r="I134" s="193" t="s">
        <v>1787</v>
      </c>
      <c r="J134" s="197" t="s">
        <v>1729</v>
      </c>
      <c r="K134" s="197" t="s">
        <v>1729</v>
      </c>
    </row>
    <row r="135" spans="1:11" ht="33.75">
      <c r="A135" s="199">
        <f>IF(B135="","",COUNTA($B$7:$B135))</f>
        <v>129</v>
      </c>
      <c r="B135" s="75" t="s">
        <v>556</v>
      </c>
      <c r="C135" s="76" t="s">
        <v>1788</v>
      </c>
      <c r="D135" s="75" t="s">
        <v>1789</v>
      </c>
      <c r="E135" s="96" t="s">
        <v>1643</v>
      </c>
      <c r="F135" s="208" t="s">
        <v>1790</v>
      </c>
      <c r="G135" s="75" t="s">
        <v>1621</v>
      </c>
      <c r="H135" s="245" t="s">
        <v>1681</v>
      </c>
      <c r="I135" s="253" t="s">
        <v>1791</v>
      </c>
      <c r="J135" s="197" t="s">
        <v>1729</v>
      </c>
      <c r="K135" s="197" t="s">
        <v>1729</v>
      </c>
    </row>
    <row r="136" spans="1:11" ht="33.75">
      <c r="A136" s="199">
        <f>IF(B136="","",COUNTA($B$7:$B136))</f>
        <v>130</v>
      </c>
      <c r="B136" s="75" t="s">
        <v>552</v>
      </c>
      <c r="C136" s="76" t="s">
        <v>1792</v>
      </c>
      <c r="D136" s="96" t="s">
        <v>1793</v>
      </c>
      <c r="E136" s="96" t="s">
        <v>1619</v>
      </c>
      <c r="F136" s="208" t="s">
        <v>1794</v>
      </c>
      <c r="G136" s="75" t="s">
        <v>1621</v>
      </c>
      <c r="H136" s="75" t="s">
        <v>1681</v>
      </c>
      <c r="I136" s="253" t="s">
        <v>1795</v>
      </c>
      <c r="J136" s="197" t="s">
        <v>1729</v>
      </c>
      <c r="K136" s="197" t="s">
        <v>1729</v>
      </c>
    </row>
    <row r="137" spans="1:11" ht="33.75">
      <c r="A137" s="199">
        <f>IF(B137="","",COUNTA($B$7:$B137))</f>
        <v>131</v>
      </c>
      <c r="B137" s="75" t="s">
        <v>1796</v>
      </c>
      <c r="C137" s="75" t="s">
        <v>1797</v>
      </c>
      <c r="D137" s="75" t="s">
        <v>1798</v>
      </c>
      <c r="E137" s="96" t="s">
        <v>1799</v>
      </c>
      <c r="F137" s="272" t="s">
        <v>1800</v>
      </c>
      <c r="G137" s="75" t="s">
        <v>1688</v>
      </c>
      <c r="H137" s="242" t="s">
        <v>1622</v>
      </c>
      <c r="I137" s="193" t="s">
        <v>1801</v>
      </c>
      <c r="J137" s="254" t="s">
        <v>1802</v>
      </c>
      <c r="K137" s="254" t="s">
        <v>1802</v>
      </c>
    </row>
    <row r="138" spans="1:11">
      <c r="F138" s="220"/>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AO40"/>
  <sheetViews>
    <sheetView workbookViewId="0">
      <selection activeCell="C20" sqref="C20"/>
    </sheetView>
  </sheetViews>
  <sheetFormatPr defaultRowHeight="13.5"/>
  <cols>
    <col min="1" max="1" width="16.375" style="91" bestFit="1" customWidth="1"/>
    <col min="2" max="3" width="17.625" style="91" bestFit="1" customWidth="1"/>
    <col min="4" max="4" width="16.375" style="91" bestFit="1" customWidth="1"/>
    <col min="5" max="7" width="17.625" style="91" bestFit="1" customWidth="1"/>
    <col min="8" max="9" width="16.375" style="91" bestFit="1" customWidth="1"/>
    <col min="10" max="11" width="9" style="91"/>
    <col min="12" max="13" width="17.625" style="91" bestFit="1" customWidth="1"/>
    <col min="14" max="18" width="9" style="91"/>
    <col min="19" max="19" width="17.625" style="91" bestFit="1" customWidth="1"/>
    <col min="20" max="23" width="9" style="91"/>
    <col min="24" max="24" width="17.625" style="91" bestFit="1" customWidth="1"/>
    <col min="25" max="25" width="9" style="91"/>
    <col min="26" max="26" width="15.375" style="91" bestFit="1" customWidth="1"/>
    <col min="27" max="28" width="9" style="91"/>
    <col min="29" max="29" width="17.625" style="91" bestFit="1" customWidth="1"/>
    <col min="30" max="31" width="9" style="91"/>
    <col min="32" max="34" width="16.375" style="91" bestFit="1" customWidth="1"/>
    <col min="35" max="35" width="17.625" style="91" bestFit="1" customWidth="1"/>
    <col min="36" max="37" width="9" style="91"/>
    <col min="38" max="38" width="17.625" style="91" bestFit="1" customWidth="1"/>
    <col min="39" max="39" width="16.375" style="91" bestFit="1" customWidth="1"/>
    <col min="40" max="41" width="17.625" style="91" bestFit="1" customWidth="1"/>
    <col min="42" max="16384" width="9" style="91"/>
  </cols>
  <sheetData>
    <row r="1" spans="1:41">
      <c r="A1" s="89">
        <v>247</v>
      </c>
      <c r="B1" s="89">
        <v>419</v>
      </c>
      <c r="C1" s="89">
        <v>575</v>
      </c>
      <c r="D1" s="89">
        <v>576</v>
      </c>
      <c r="E1" s="89">
        <v>579</v>
      </c>
      <c r="F1" s="89">
        <v>581</v>
      </c>
      <c r="G1" s="89">
        <v>1309</v>
      </c>
      <c r="H1" s="89">
        <v>4096</v>
      </c>
      <c r="I1" s="89">
        <v>4845</v>
      </c>
      <c r="J1" s="89">
        <v>5476</v>
      </c>
      <c r="K1" s="89">
        <v>5595</v>
      </c>
      <c r="L1" s="89">
        <v>5608</v>
      </c>
      <c r="M1" s="89">
        <v>5609</v>
      </c>
      <c r="N1" s="89">
        <v>5664</v>
      </c>
      <c r="O1" s="89">
        <v>5910</v>
      </c>
      <c r="P1" s="90">
        <v>5911</v>
      </c>
      <c r="Q1" s="89">
        <v>6079</v>
      </c>
      <c r="R1" s="89">
        <v>6094</v>
      </c>
      <c r="S1" s="89">
        <v>6108</v>
      </c>
      <c r="T1" s="90">
        <v>6114</v>
      </c>
      <c r="U1" s="90">
        <v>6148</v>
      </c>
      <c r="V1" s="90">
        <v>6173</v>
      </c>
      <c r="W1" s="89">
        <v>6312</v>
      </c>
      <c r="X1" s="89">
        <v>6569</v>
      </c>
      <c r="Y1" s="89">
        <v>7132</v>
      </c>
      <c r="Z1" s="89">
        <v>7532</v>
      </c>
      <c r="AA1" s="89">
        <v>7533</v>
      </c>
      <c r="AB1" s="89">
        <v>7550</v>
      </c>
      <c r="AC1" s="89">
        <v>8217</v>
      </c>
      <c r="AD1" s="89">
        <v>8270</v>
      </c>
      <c r="AE1" s="89">
        <v>8690</v>
      </c>
      <c r="AF1" s="89">
        <v>8934</v>
      </c>
      <c r="AG1" s="89">
        <v>8935</v>
      </c>
      <c r="AH1" s="89">
        <v>9181</v>
      </c>
      <c r="AI1" s="89">
        <v>9208</v>
      </c>
      <c r="AJ1" s="89">
        <v>9230</v>
      </c>
      <c r="AK1" s="89">
        <v>9444</v>
      </c>
      <c r="AL1" s="89">
        <v>9543</v>
      </c>
      <c r="AM1" s="89">
        <v>9575</v>
      </c>
      <c r="AN1" s="89">
        <v>9606</v>
      </c>
      <c r="AO1" s="89">
        <v>9756</v>
      </c>
    </row>
    <row r="2" spans="1:41">
      <c r="A2" s="91" t="s">
        <v>267</v>
      </c>
      <c r="B2" s="87" t="s">
        <v>315</v>
      </c>
      <c r="C2" s="91" t="s">
        <v>267</v>
      </c>
      <c r="D2" s="91" t="s">
        <v>267</v>
      </c>
      <c r="E2" s="91" t="s">
        <v>267</v>
      </c>
      <c r="F2" s="91" t="s">
        <v>267</v>
      </c>
      <c r="G2" s="91" t="s">
        <v>267</v>
      </c>
      <c r="H2" s="87" t="s">
        <v>311</v>
      </c>
      <c r="I2" s="91" t="s">
        <v>267</v>
      </c>
      <c r="L2" s="87" t="s">
        <v>316</v>
      </c>
      <c r="M2" s="87" t="s">
        <v>316</v>
      </c>
      <c r="S2" s="91" t="s">
        <v>308</v>
      </c>
      <c r="X2" s="87" t="s">
        <v>312</v>
      </c>
      <c r="Z2" s="91" t="s">
        <v>309</v>
      </c>
      <c r="AC2" s="87" t="s">
        <v>308</v>
      </c>
      <c r="AF2" s="91" t="s">
        <v>310</v>
      </c>
      <c r="AG2" s="91" t="s">
        <v>310</v>
      </c>
      <c r="AH2" s="91" t="s">
        <v>310</v>
      </c>
      <c r="AI2" s="91" t="s">
        <v>267</v>
      </c>
      <c r="AL2" s="87" t="s">
        <v>310</v>
      </c>
      <c r="AM2" s="87" t="s">
        <v>313</v>
      </c>
      <c r="AN2" s="87" t="s">
        <v>313</v>
      </c>
      <c r="AO2" s="87" t="s">
        <v>314</v>
      </c>
    </row>
    <row r="3" spans="1:41">
      <c r="G3" s="89"/>
    </row>
    <row r="4" spans="1:41">
      <c r="A4" s="92">
        <v>40852</v>
      </c>
      <c r="B4" s="88">
        <v>40921</v>
      </c>
      <c r="C4" s="88">
        <v>40866</v>
      </c>
      <c r="D4" s="88">
        <v>40866</v>
      </c>
      <c r="E4" s="88">
        <v>40859</v>
      </c>
      <c r="F4" s="88">
        <v>40866</v>
      </c>
      <c r="G4" s="92">
        <v>40866</v>
      </c>
      <c r="H4" s="92">
        <v>40774</v>
      </c>
      <c r="I4" s="92">
        <v>40852</v>
      </c>
      <c r="L4" s="92">
        <v>40922</v>
      </c>
      <c r="M4" s="92">
        <v>40922</v>
      </c>
      <c r="S4" s="92">
        <v>40874</v>
      </c>
      <c r="X4" s="88">
        <v>40887</v>
      </c>
      <c r="Z4" s="92">
        <v>40789</v>
      </c>
      <c r="AC4" s="92">
        <v>40859</v>
      </c>
      <c r="AF4" s="92">
        <v>40817</v>
      </c>
      <c r="AG4" s="92">
        <v>40817</v>
      </c>
      <c r="AH4" s="92">
        <v>40824</v>
      </c>
      <c r="AI4" s="92">
        <v>40866</v>
      </c>
      <c r="AL4" s="88">
        <v>40838</v>
      </c>
      <c r="AM4" s="92">
        <v>40880</v>
      </c>
      <c r="AN4" s="92">
        <v>40901</v>
      </c>
      <c r="AO4" s="92">
        <v>40922</v>
      </c>
    </row>
    <row r="5" spans="1:41">
      <c r="A5" s="91">
        <v>984801</v>
      </c>
      <c r="B5" s="91">
        <v>873601</v>
      </c>
      <c r="C5" s="91">
        <v>483712</v>
      </c>
      <c r="D5" s="91">
        <v>304599</v>
      </c>
      <c r="E5" s="91">
        <v>344893</v>
      </c>
      <c r="F5" s="91">
        <v>252893</v>
      </c>
      <c r="G5" s="89">
        <v>856214</v>
      </c>
      <c r="H5" s="91">
        <v>316600</v>
      </c>
      <c r="I5" s="91">
        <v>651415</v>
      </c>
      <c r="L5" s="91">
        <v>315822</v>
      </c>
      <c r="M5" s="91">
        <v>272305</v>
      </c>
      <c r="S5" s="91">
        <v>490305</v>
      </c>
      <c r="X5" s="91">
        <v>549925</v>
      </c>
      <c r="Z5" s="91">
        <v>558026</v>
      </c>
      <c r="AC5" s="91">
        <v>1121388</v>
      </c>
      <c r="AF5" s="91">
        <v>102997</v>
      </c>
      <c r="AG5" s="91">
        <v>92742</v>
      </c>
      <c r="AH5" s="91">
        <v>348925</v>
      </c>
      <c r="AI5" s="91">
        <v>111143</v>
      </c>
      <c r="AL5" s="91">
        <v>686328</v>
      </c>
      <c r="AM5" s="91">
        <v>465263</v>
      </c>
      <c r="AN5" s="91">
        <v>140882</v>
      </c>
      <c r="AO5" s="91">
        <v>199067</v>
      </c>
    </row>
    <row r="6" spans="1:41">
      <c r="G6" s="89"/>
    </row>
    <row r="7" spans="1:41">
      <c r="A7" s="92">
        <v>40852</v>
      </c>
      <c r="B7" s="88">
        <v>40831</v>
      </c>
      <c r="C7" s="88">
        <v>40866</v>
      </c>
      <c r="D7" s="88">
        <v>40866</v>
      </c>
      <c r="E7" s="88">
        <v>40859</v>
      </c>
      <c r="F7" s="88">
        <v>40866</v>
      </c>
      <c r="G7" s="92">
        <v>40866</v>
      </c>
      <c r="H7" s="92">
        <v>40684</v>
      </c>
      <c r="I7" s="92">
        <v>40852</v>
      </c>
      <c r="L7" s="92">
        <v>40831</v>
      </c>
      <c r="M7" s="92">
        <v>40922</v>
      </c>
      <c r="S7" s="92">
        <v>40874</v>
      </c>
      <c r="X7" s="88">
        <v>40887</v>
      </c>
      <c r="Z7" s="92">
        <v>40789</v>
      </c>
      <c r="AC7" s="92">
        <v>40859</v>
      </c>
      <c r="AF7" s="92">
        <v>40817</v>
      </c>
      <c r="AG7" s="92">
        <v>40817</v>
      </c>
      <c r="AH7" s="92">
        <v>40824</v>
      </c>
      <c r="AI7" s="92">
        <v>40866</v>
      </c>
      <c r="AL7" s="88">
        <v>40746</v>
      </c>
      <c r="AM7" s="92">
        <v>40880</v>
      </c>
      <c r="AN7" s="92">
        <v>40901</v>
      </c>
      <c r="AO7" s="92">
        <v>40922</v>
      </c>
    </row>
    <row r="8" spans="1:41">
      <c r="A8" s="91">
        <v>984801</v>
      </c>
      <c r="B8" s="91">
        <v>862930</v>
      </c>
      <c r="C8" s="91">
        <v>483712</v>
      </c>
      <c r="D8" s="91">
        <v>304599</v>
      </c>
      <c r="E8" s="91">
        <v>344893</v>
      </c>
      <c r="F8" s="91">
        <v>252893</v>
      </c>
      <c r="G8" s="89">
        <v>856214</v>
      </c>
      <c r="H8" s="91">
        <v>306428</v>
      </c>
      <c r="I8" s="91">
        <v>651415</v>
      </c>
      <c r="L8" s="91">
        <v>292446</v>
      </c>
      <c r="M8" s="91">
        <v>272305</v>
      </c>
      <c r="S8" s="91">
        <v>490305</v>
      </c>
      <c r="X8" s="91">
        <v>549925</v>
      </c>
      <c r="Z8" s="91">
        <v>558026</v>
      </c>
      <c r="AC8" s="91">
        <v>1121388</v>
      </c>
      <c r="AF8" s="91">
        <v>102997</v>
      </c>
      <c r="AG8" s="91">
        <v>92742</v>
      </c>
      <c r="AH8" s="91">
        <v>348925</v>
      </c>
      <c r="AI8" s="91">
        <v>111143</v>
      </c>
      <c r="AL8" s="91">
        <v>684618</v>
      </c>
      <c r="AM8" s="91">
        <v>465263</v>
      </c>
      <c r="AN8" s="91">
        <v>140882</v>
      </c>
      <c r="AO8" s="91">
        <v>199067</v>
      </c>
    </row>
    <row r="9" spans="1:41">
      <c r="A9" s="92">
        <v>40775</v>
      </c>
      <c r="B9" s="92">
        <v>40739</v>
      </c>
      <c r="G9" s="92">
        <v>40775</v>
      </c>
      <c r="H9" s="92">
        <v>40593</v>
      </c>
      <c r="I9" s="92">
        <v>40761</v>
      </c>
      <c r="L9" s="92">
        <v>40645</v>
      </c>
      <c r="M9" s="92">
        <v>40831</v>
      </c>
      <c r="S9" s="92">
        <v>40782</v>
      </c>
      <c r="X9" s="88">
        <v>40796</v>
      </c>
      <c r="AC9" s="92">
        <v>40775</v>
      </c>
      <c r="AI9" s="92">
        <v>40775</v>
      </c>
      <c r="AL9" s="92">
        <v>40656</v>
      </c>
      <c r="AM9" s="92">
        <v>40795</v>
      </c>
      <c r="AN9" s="92">
        <v>40810</v>
      </c>
      <c r="AO9" s="92">
        <v>40831</v>
      </c>
    </row>
    <row r="10" spans="1:41">
      <c r="A10" s="91">
        <v>981227</v>
      </c>
      <c r="B10" s="91">
        <v>850896</v>
      </c>
      <c r="G10" s="89">
        <v>845740</v>
      </c>
      <c r="H10" s="91">
        <v>304610</v>
      </c>
      <c r="I10" s="91">
        <v>622600</v>
      </c>
      <c r="L10" s="91">
        <v>242682</v>
      </c>
      <c r="M10" s="91">
        <v>271741</v>
      </c>
      <c r="S10" s="91">
        <v>459940</v>
      </c>
      <c r="X10" s="91">
        <v>510847</v>
      </c>
      <c r="AC10" s="91">
        <v>1116463</v>
      </c>
      <c r="AI10" s="91">
        <v>99617</v>
      </c>
      <c r="AL10" s="91">
        <v>682194</v>
      </c>
      <c r="AM10" s="91">
        <v>460470</v>
      </c>
      <c r="AN10" s="91">
        <v>131087</v>
      </c>
      <c r="AO10" s="91">
        <v>168237</v>
      </c>
    </row>
    <row r="11" spans="1:41">
      <c r="A11" s="92">
        <v>40677</v>
      </c>
      <c r="G11" s="92">
        <v>40684</v>
      </c>
      <c r="I11" s="92">
        <v>40665</v>
      </c>
      <c r="M11" s="92">
        <v>40647</v>
      </c>
      <c r="X11" s="88">
        <v>40614</v>
      </c>
      <c r="AC11" s="92">
        <v>40586</v>
      </c>
      <c r="AM11" s="92">
        <v>40705</v>
      </c>
      <c r="AN11" s="92">
        <v>40721</v>
      </c>
      <c r="AO11" s="93">
        <v>40649</v>
      </c>
    </row>
    <row r="12" spans="1:41">
      <c r="A12" s="91">
        <v>964715</v>
      </c>
      <c r="G12" s="89">
        <v>841443</v>
      </c>
      <c r="I12" s="91">
        <v>588464</v>
      </c>
      <c r="M12" s="95">
        <v>223658</v>
      </c>
      <c r="X12" s="91">
        <v>445176</v>
      </c>
      <c r="AC12" s="91">
        <v>1107126</v>
      </c>
      <c r="AM12" s="91">
        <v>456010</v>
      </c>
      <c r="AN12" s="91">
        <v>121882</v>
      </c>
      <c r="AO12" s="94">
        <v>120030</v>
      </c>
    </row>
    <row r="13" spans="1:41">
      <c r="G13" s="89"/>
    </row>
    <row r="14" spans="1:41">
      <c r="G14" s="89"/>
    </row>
    <row r="15" spans="1:41">
      <c r="G15" s="89"/>
    </row>
    <row r="16" spans="1:41">
      <c r="G16" s="89"/>
    </row>
    <row r="17" spans="7:7">
      <c r="G17" s="89"/>
    </row>
    <row r="18" spans="7:7">
      <c r="G18" s="89"/>
    </row>
    <row r="19" spans="7:7">
      <c r="G19" s="89"/>
    </row>
    <row r="20" spans="7:7">
      <c r="G20" s="89"/>
    </row>
    <row r="21" spans="7:7">
      <c r="G21" s="89"/>
    </row>
    <row r="22" spans="7:7">
      <c r="G22" s="90"/>
    </row>
    <row r="23" spans="7:7">
      <c r="G23" s="89"/>
    </row>
    <row r="24" spans="7:7">
      <c r="G24" s="89"/>
    </row>
    <row r="25" spans="7:7">
      <c r="G25" s="90"/>
    </row>
    <row r="26" spans="7:7">
      <c r="G26" s="90"/>
    </row>
    <row r="27" spans="7:7">
      <c r="G27" s="90"/>
    </row>
    <row r="28" spans="7:7">
      <c r="G28" s="89"/>
    </row>
    <row r="29" spans="7:7">
      <c r="G29" s="89"/>
    </row>
    <row r="30" spans="7:7">
      <c r="G30" s="89"/>
    </row>
    <row r="31" spans="7:7">
      <c r="G31" s="89"/>
    </row>
    <row r="32" spans="7:7">
      <c r="G32" s="89"/>
    </row>
    <row r="33" spans="7:7">
      <c r="G33" s="89"/>
    </row>
    <row r="34" spans="7:7">
      <c r="G34" s="89"/>
    </row>
    <row r="35" spans="7:7">
      <c r="G35" s="89"/>
    </row>
    <row r="36" spans="7:7">
      <c r="G36" s="89"/>
    </row>
    <row r="37" spans="7:7">
      <c r="G37" s="89"/>
    </row>
    <row r="38" spans="7:7">
      <c r="G38" s="89"/>
    </row>
    <row r="39" spans="7:7">
      <c r="G39" s="89"/>
    </row>
    <row r="40" spans="7:7">
      <c r="G40" s="89"/>
    </row>
  </sheetData>
  <phoneticPr fontId="1"/>
  <pageMargins left="0.78700000000000003" right="0.78700000000000003" top="0.98399999999999999" bottom="0.98399999999999999"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sheetPr codeName="Sheet3"/>
  <dimension ref="A1:AB71"/>
  <sheetViews>
    <sheetView view="pageBreakPreview" zoomScale="70" zoomScaleNormal="85" workbookViewId="0">
      <selection activeCell="Z6" sqref="Z6"/>
    </sheetView>
  </sheetViews>
  <sheetFormatPr defaultRowHeight="14.1" customHeight="1"/>
  <cols>
    <col min="1" max="1" width="9" style="1"/>
    <col min="2" max="2" width="5.625" style="1" customWidth="1"/>
    <col min="3" max="3" width="7.625" style="1" customWidth="1"/>
    <col min="4" max="4" width="4.625" style="1" customWidth="1"/>
    <col min="5" max="5" width="7.625" style="1" customWidth="1"/>
    <col min="6" max="6" width="4.625" style="1" customWidth="1"/>
    <col min="7" max="7" width="12.125" style="1" customWidth="1"/>
    <col min="8" max="8" width="6.125" style="1" customWidth="1"/>
    <col min="9" max="9" width="2.625" style="1" customWidth="1"/>
    <col min="10" max="10" width="2.125" style="1" customWidth="1"/>
    <col min="11" max="11" width="4.625" style="1" customWidth="1"/>
    <col min="12" max="12" width="12.625" style="1" customWidth="1"/>
    <col min="13" max="13" width="23.125" style="1" customWidth="1"/>
    <col min="14" max="14" width="6.125" style="1" customWidth="1"/>
    <col min="15" max="15" width="4.125" style="1" customWidth="1"/>
    <col min="16" max="16" width="16.625" style="1" customWidth="1"/>
    <col min="17" max="17" width="23.125" style="1" customWidth="1"/>
    <col min="18" max="18" width="6.125" style="1" customWidth="1"/>
    <col min="19" max="19" width="4.125" style="1" customWidth="1"/>
    <col min="20" max="20" width="16.625" style="1" customWidth="1"/>
    <col min="21" max="21" width="23.125" style="1" customWidth="1"/>
    <col min="22" max="22" width="6.125" style="1" customWidth="1"/>
    <col min="23" max="16384" width="9" style="1"/>
  </cols>
  <sheetData>
    <row r="1" spans="1:24" ht="14.1" customHeight="1" thickBot="1">
      <c r="A1" s="1" t="s">
        <v>0</v>
      </c>
      <c r="M1" s="2" t="s">
        <v>1</v>
      </c>
      <c r="N1" s="3"/>
      <c r="O1" s="3"/>
      <c r="P1" s="4"/>
      <c r="Q1" s="5" t="s">
        <v>284</v>
      </c>
      <c r="R1" s="5"/>
      <c r="S1" s="6"/>
      <c r="T1" s="7" t="s">
        <v>263</v>
      </c>
      <c r="U1" s="29" t="s">
        <v>268</v>
      </c>
      <c r="V1" s="80"/>
      <c r="X1" s="85" t="s">
        <v>286</v>
      </c>
    </row>
    <row r="2" spans="1:24" ht="27.95" customHeight="1" thickBot="1">
      <c r="A2" s="8" t="s">
        <v>2</v>
      </c>
      <c r="J2" s="9"/>
      <c r="K2" s="10"/>
      <c r="L2" s="1" t="s">
        <v>3</v>
      </c>
      <c r="M2" s="341" t="e">
        <f>VLOOKUP(X2,#REF!,11,0)</f>
        <v>#REF!</v>
      </c>
      <c r="N2" s="342"/>
      <c r="O2" s="342"/>
      <c r="P2" s="343"/>
      <c r="Q2" s="78" t="e">
        <f>VLOOKUP(X2,#REF!,4,0)</f>
        <v>#REF!</v>
      </c>
      <c r="R2" s="14"/>
      <c r="S2" s="15"/>
      <c r="T2" s="81" t="e">
        <f>VLOOKUP(X2,#REF!,5,0)</f>
        <v>#REF!</v>
      </c>
      <c r="U2" s="82" t="e">
        <f>VLOOKUP(X2,#REF!,7,0)</f>
        <v>#REF!</v>
      </c>
      <c r="V2" s="18"/>
      <c r="X2" s="86">
        <v>5609</v>
      </c>
    </row>
    <row r="3" spans="1:24" ht="14.1" customHeight="1" thickBot="1">
      <c r="M3" s="11" t="s">
        <v>4</v>
      </c>
      <c r="N3" s="12"/>
      <c r="O3" s="12"/>
      <c r="P3" s="13"/>
      <c r="Q3" s="14" t="s">
        <v>285</v>
      </c>
      <c r="R3" s="14"/>
      <c r="S3" s="15"/>
      <c r="T3" s="16" t="s">
        <v>264</v>
      </c>
      <c r="U3" s="83" t="s">
        <v>265</v>
      </c>
      <c r="V3" s="84"/>
    </row>
    <row r="4" spans="1:24" ht="27.95" customHeight="1" thickTop="1" thickBot="1">
      <c r="D4" s="74">
        <v>3</v>
      </c>
      <c r="E4" s="8" t="s">
        <v>5</v>
      </c>
      <c r="F4" s="8"/>
      <c r="G4" s="8"/>
      <c r="H4" s="19"/>
      <c r="I4" s="20" t="s">
        <v>206</v>
      </c>
      <c r="J4" s="9"/>
      <c r="K4" s="10"/>
      <c r="L4" s="1" t="s">
        <v>6</v>
      </c>
      <c r="M4" s="344" t="e">
        <f>VLOOKUP(X2,#REF!,12,0)</f>
        <v>#REF!</v>
      </c>
      <c r="N4" s="345"/>
      <c r="O4" s="345"/>
      <c r="P4" s="346"/>
      <c r="Q4" s="79" t="e">
        <f>VLOOKUP(X2,#REF!,9,0)</f>
        <v>#REF!</v>
      </c>
      <c r="R4" s="23"/>
      <c r="S4" s="24"/>
      <c r="T4" s="77" t="e">
        <f>VLOOKUP(X2,#REF!,6,0)</f>
        <v>#REF!</v>
      </c>
      <c r="U4" s="25"/>
      <c r="V4" s="26"/>
    </row>
    <row r="5" spans="1:24" ht="17.100000000000001" customHeight="1" thickTop="1" thickBot="1">
      <c r="B5" s="27" t="s">
        <v>7</v>
      </c>
      <c r="C5" s="27"/>
      <c r="D5" s="27"/>
    </row>
    <row r="6" spans="1:24" ht="12" customHeight="1" thickBot="1">
      <c r="B6" s="28" t="s">
        <v>8</v>
      </c>
      <c r="C6" s="5"/>
      <c r="D6" s="6"/>
      <c r="E6" s="7" t="s">
        <v>9</v>
      </c>
      <c r="F6" s="29"/>
      <c r="G6" s="6"/>
      <c r="H6" s="30"/>
      <c r="K6" s="327" t="s">
        <v>8</v>
      </c>
      <c r="L6" s="347"/>
      <c r="M6" s="6" t="s">
        <v>9</v>
      </c>
      <c r="N6" s="100"/>
      <c r="P6" s="28" t="s">
        <v>8</v>
      </c>
      <c r="Q6" s="7" t="s">
        <v>9</v>
      </c>
      <c r="R6" s="30"/>
      <c r="T6" s="28" t="s">
        <v>8</v>
      </c>
      <c r="U6" s="7" t="s">
        <v>9</v>
      </c>
      <c r="V6" s="30"/>
    </row>
    <row r="7" spans="1:24" ht="12" customHeight="1" thickTop="1">
      <c r="B7" s="31" t="s">
        <v>10</v>
      </c>
      <c r="C7" s="32"/>
      <c r="D7" s="32"/>
      <c r="E7" s="12"/>
      <c r="F7" s="12"/>
      <c r="G7" s="12"/>
      <c r="H7" s="18"/>
      <c r="K7" s="330" t="s">
        <v>11</v>
      </c>
      <c r="L7" s="340"/>
      <c r="M7" s="35" t="s">
        <v>12</v>
      </c>
      <c r="N7" s="37"/>
      <c r="O7" s="37"/>
      <c r="P7" s="38"/>
      <c r="Q7" s="36" t="s">
        <v>13</v>
      </c>
      <c r="R7" s="321"/>
      <c r="T7" s="39" t="s">
        <v>14</v>
      </c>
      <c r="U7" s="17"/>
      <c r="V7" s="99"/>
    </row>
    <row r="8" spans="1:24" ht="12" customHeight="1" thickBot="1">
      <c r="B8" s="11"/>
      <c r="C8" s="12"/>
      <c r="D8" s="12"/>
      <c r="E8" s="12"/>
      <c r="F8" s="12"/>
      <c r="G8" s="12"/>
      <c r="H8" s="18"/>
      <c r="K8" s="330" t="s">
        <v>207</v>
      </c>
      <c r="L8" s="340"/>
      <c r="M8" s="40"/>
      <c r="N8" s="98"/>
      <c r="O8" s="37"/>
      <c r="P8" s="42"/>
      <c r="Q8" s="43"/>
      <c r="R8" s="323"/>
      <c r="T8" s="11"/>
      <c r="U8" s="12"/>
      <c r="V8" s="18"/>
    </row>
    <row r="9" spans="1:24" ht="12" customHeight="1" thickTop="1">
      <c r="B9" s="44" t="s">
        <v>208</v>
      </c>
      <c r="C9" s="35"/>
      <c r="D9" s="35"/>
      <c r="E9" s="36" t="s">
        <v>15</v>
      </c>
      <c r="F9" s="35"/>
      <c r="G9" s="35"/>
      <c r="H9" s="321"/>
      <c r="K9" s="11"/>
      <c r="L9" s="13"/>
      <c r="M9" s="36" t="s">
        <v>16</v>
      </c>
      <c r="N9" s="102"/>
      <c r="O9" s="37"/>
      <c r="P9" s="38" t="s">
        <v>209</v>
      </c>
      <c r="Q9" s="36" t="s">
        <v>17</v>
      </c>
      <c r="R9" s="102"/>
      <c r="S9" s="37"/>
      <c r="T9" s="45" t="s">
        <v>18</v>
      </c>
      <c r="U9" s="36" t="s">
        <v>19</v>
      </c>
      <c r="V9" s="321"/>
    </row>
    <row r="10" spans="1:24" ht="12" customHeight="1" thickBot="1">
      <c r="B10" s="46"/>
      <c r="C10" s="40"/>
      <c r="D10" s="40"/>
      <c r="E10" s="41"/>
      <c r="F10" s="40"/>
      <c r="G10" s="40"/>
      <c r="H10" s="322"/>
      <c r="K10" s="11"/>
      <c r="L10" s="13"/>
      <c r="M10" s="41" t="s">
        <v>20</v>
      </c>
      <c r="N10" s="98"/>
      <c r="O10" s="37"/>
      <c r="P10" s="42"/>
      <c r="Q10" s="41"/>
      <c r="R10" s="98"/>
      <c r="S10" s="37"/>
      <c r="T10" s="38" t="s">
        <v>21</v>
      </c>
      <c r="U10" s="47"/>
      <c r="V10" s="322"/>
    </row>
    <row r="11" spans="1:24" ht="12" customHeight="1" thickTop="1">
      <c r="B11" s="11" t="s">
        <v>210</v>
      </c>
      <c r="C11" s="12"/>
      <c r="D11" s="12"/>
      <c r="E11" s="36" t="s">
        <v>22</v>
      </c>
      <c r="F11" s="12"/>
      <c r="G11" s="12"/>
      <c r="H11" s="321"/>
      <c r="K11" s="11"/>
      <c r="L11" s="13"/>
      <c r="M11" s="36" t="s">
        <v>23</v>
      </c>
      <c r="N11" s="323"/>
      <c r="P11" s="31" t="s">
        <v>24</v>
      </c>
      <c r="Q11" s="12"/>
      <c r="R11" s="12"/>
      <c r="S11" s="37"/>
      <c r="T11" s="38"/>
      <c r="U11" s="17" t="s">
        <v>25</v>
      </c>
      <c r="V11" s="321"/>
    </row>
    <row r="12" spans="1:24" ht="12" customHeight="1" thickBot="1">
      <c r="B12" s="11"/>
      <c r="C12" s="12"/>
      <c r="D12" s="12"/>
      <c r="E12" s="41"/>
      <c r="F12" s="12"/>
      <c r="G12" s="12"/>
      <c r="H12" s="322"/>
      <c r="K12" s="46"/>
      <c r="L12" s="48"/>
      <c r="M12" s="41"/>
      <c r="N12" s="322"/>
      <c r="P12" s="46"/>
      <c r="Q12" s="40"/>
      <c r="R12" s="26"/>
      <c r="S12" s="37"/>
      <c r="T12" s="42"/>
      <c r="U12" s="41"/>
      <c r="V12" s="322"/>
    </row>
    <row r="13" spans="1:24" ht="12" customHeight="1" thickTop="1">
      <c r="B13" s="11"/>
      <c r="C13" s="12"/>
      <c r="D13" s="12"/>
      <c r="E13" s="36" t="s">
        <v>26</v>
      </c>
      <c r="F13" s="35"/>
      <c r="G13" s="35"/>
      <c r="H13" s="321"/>
      <c r="K13" s="338" t="s">
        <v>211</v>
      </c>
      <c r="L13" s="339"/>
      <c r="M13" s="36" t="s">
        <v>27</v>
      </c>
      <c r="N13" s="321"/>
      <c r="P13" s="45" t="s">
        <v>212</v>
      </c>
      <c r="Q13" s="36" t="s">
        <v>28</v>
      </c>
      <c r="R13" s="37"/>
      <c r="S13" s="37"/>
      <c r="T13" s="38" t="s">
        <v>29</v>
      </c>
      <c r="U13" s="17" t="s">
        <v>30</v>
      </c>
      <c r="V13" s="321"/>
    </row>
    <row r="14" spans="1:24" ht="12" customHeight="1" thickBot="1">
      <c r="B14" s="11"/>
      <c r="C14" s="40"/>
      <c r="D14" s="48"/>
      <c r="E14" s="41"/>
      <c r="F14" s="40"/>
      <c r="G14" s="40"/>
      <c r="H14" s="323"/>
      <c r="K14" s="46"/>
      <c r="L14" s="48"/>
      <c r="M14" s="41"/>
      <c r="N14" s="323"/>
      <c r="P14" s="11"/>
      <c r="Q14" s="41" t="s">
        <v>31</v>
      </c>
      <c r="R14" s="98"/>
      <c r="S14" s="37"/>
      <c r="T14" s="38" t="s">
        <v>32</v>
      </c>
      <c r="U14" s="17"/>
      <c r="V14" s="322"/>
    </row>
    <row r="15" spans="1:24" ht="12" customHeight="1" thickTop="1">
      <c r="B15" s="45" t="s">
        <v>33</v>
      </c>
      <c r="C15" s="12"/>
      <c r="D15" s="53"/>
      <c r="E15" s="12" t="s">
        <v>34</v>
      </c>
      <c r="F15" s="12"/>
      <c r="G15" s="12"/>
      <c r="H15" s="102"/>
      <c r="I15" s="11"/>
      <c r="K15" s="338" t="s">
        <v>213</v>
      </c>
      <c r="L15" s="339"/>
      <c r="M15" s="12" t="s">
        <v>35</v>
      </c>
      <c r="N15" s="102"/>
      <c r="O15" s="37"/>
      <c r="P15" s="11"/>
      <c r="Q15" s="36" t="s">
        <v>36</v>
      </c>
      <c r="R15" s="37"/>
      <c r="S15" s="37"/>
      <c r="T15" s="38"/>
      <c r="U15" s="36" t="s">
        <v>37</v>
      </c>
      <c r="V15" s="321"/>
    </row>
    <row r="16" spans="1:24" ht="12" customHeight="1" thickBot="1">
      <c r="B16" s="11"/>
      <c r="C16" s="12"/>
      <c r="D16" s="12"/>
      <c r="E16" s="17"/>
      <c r="F16" s="12"/>
      <c r="G16" s="12"/>
      <c r="H16" s="98"/>
      <c r="I16" s="11"/>
      <c r="K16" s="330" t="s">
        <v>38</v>
      </c>
      <c r="L16" s="340"/>
      <c r="M16" s="12" t="s">
        <v>241</v>
      </c>
      <c r="N16" s="98"/>
      <c r="O16" s="37"/>
      <c r="P16" s="11"/>
      <c r="Q16" s="41"/>
      <c r="R16" s="98"/>
      <c r="S16" s="37"/>
      <c r="T16" s="38"/>
      <c r="U16" s="17" t="s">
        <v>39</v>
      </c>
      <c r="V16" s="322"/>
    </row>
    <row r="17" spans="2:23" ht="12" customHeight="1" thickTop="1">
      <c r="B17" s="11"/>
      <c r="C17" s="12"/>
      <c r="D17" s="12"/>
      <c r="E17" s="36" t="s">
        <v>214</v>
      </c>
      <c r="F17" s="35"/>
      <c r="G17" s="35"/>
      <c r="H17" s="323"/>
      <c r="K17" s="11"/>
      <c r="L17" s="13"/>
      <c r="M17" s="36" t="s">
        <v>40</v>
      </c>
      <c r="N17" s="102"/>
      <c r="O17" s="37"/>
      <c r="P17" s="11"/>
      <c r="Q17" s="36" t="s">
        <v>41</v>
      </c>
      <c r="R17" s="37"/>
      <c r="S17" s="37"/>
      <c r="T17" s="38"/>
      <c r="U17" s="36" t="s">
        <v>42</v>
      </c>
      <c r="V17" s="321"/>
    </row>
    <row r="18" spans="2:23" ht="12" customHeight="1" thickBot="1">
      <c r="B18" s="46"/>
      <c r="C18" s="40"/>
      <c r="D18" s="40"/>
      <c r="E18" s="41" t="s">
        <v>43</v>
      </c>
      <c r="F18" s="40"/>
      <c r="G18" s="40"/>
      <c r="H18" s="323"/>
      <c r="K18" s="11"/>
      <c r="L18" s="13"/>
      <c r="M18" s="41"/>
      <c r="N18" s="98"/>
      <c r="O18" s="37"/>
      <c r="P18" s="46"/>
      <c r="Q18" s="41"/>
      <c r="R18" s="98"/>
      <c r="S18" s="37"/>
      <c r="T18" s="38"/>
      <c r="U18" s="41"/>
      <c r="V18" s="322"/>
    </row>
    <row r="19" spans="2:23" ht="12" customHeight="1" thickTop="1">
      <c r="B19" s="45" t="s">
        <v>215</v>
      </c>
      <c r="C19" s="35"/>
      <c r="D19" s="35"/>
      <c r="E19" s="36" t="s">
        <v>44</v>
      </c>
      <c r="F19" s="12"/>
      <c r="G19" s="12"/>
      <c r="H19" s="102"/>
      <c r="I19" s="11"/>
      <c r="K19" s="11"/>
      <c r="L19" s="13"/>
      <c r="M19" s="36" t="s">
        <v>45</v>
      </c>
      <c r="N19" s="323"/>
      <c r="P19" s="45" t="s">
        <v>46</v>
      </c>
      <c r="Q19" s="36" t="s">
        <v>47</v>
      </c>
      <c r="R19" s="37"/>
      <c r="S19" s="37"/>
      <c r="T19" s="45" t="s">
        <v>48</v>
      </c>
      <c r="U19" s="36" t="s">
        <v>49</v>
      </c>
      <c r="V19" s="321"/>
    </row>
    <row r="20" spans="2:23" ht="12" customHeight="1" thickBot="1">
      <c r="B20" s="46"/>
      <c r="C20" s="40"/>
      <c r="D20" s="48"/>
      <c r="E20" s="41"/>
      <c r="F20" s="12"/>
      <c r="G20" s="12"/>
      <c r="H20" s="98"/>
      <c r="I20" s="11"/>
      <c r="K20" s="11"/>
      <c r="L20" s="13"/>
      <c r="M20" s="41"/>
      <c r="N20" s="323"/>
      <c r="P20" s="42" t="s">
        <v>216</v>
      </c>
      <c r="Q20" s="41"/>
      <c r="R20" s="98"/>
      <c r="S20" s="37"/>
      <c r="T20" s="38" t="s">
        <v>50</v>
      </c>
      <c r="U20" s="17" t="s">
        <v>51</v>
      </c>
      <c r="V20" s="322"/>
    </row>
    <row r="21" spans="2:23" ht="12" customHeight="1" thickTop="1">
      <c r="B21" s="45" t="s">
        <v>52</v>
      </c>
      <c r="C21" s="35"/>
      <c r="D21" s="35"/>
      <c r="E21" s="36" t="s">
        <v>217</v>
      </c>
      <c r="F21" s="35"/>
      <c r="G21" s="54"/>
      <c r="H21" s="323"/>
      <c r="K21" s="338" t="s">
        <v>218</v>
      </c>
      <c r="L21" s="339"/>
      <c r="M21" s="36" t="s">
        <v>53</v>
      </c>
      <c r="N21" s="102"/>
      <c r="O21" s="37"/>
      <c r="P21" s="45" t="s">
        <v>54</v>
      </c>
      <c r="Q21" s="36" t="s">
        <v>55</v>
      </c>
      <c r="R21" s="102"/>
      <c r="S21" s="37"/>
      <c r="T21" s="38"/>
      <c r="U21" s="36" t="s">
        <v>56</v>
      </c>
      <c r="V21" s="321"/>
    </row>
    <row r="22" spans="2:23" ht="12" customHeight="1" thickBot="1">
      <c r="B22" s="46"/>
      <c r="C22" s="40"/>
      <c r="D22" s="40"/>
      <c r="E22" s="41"/>
      <c r="F22" s="40"/>
      <c r="G22" s="55"/>
      <c r="H22" s="323"/>
      <c r="K22" s="330" t="s">
        <v>219</v>
      </c>
      <c r="L22" s="340"/>
      <c r="M22" s="41"/>
      <c r="N22" s="98"/>
      <c r="O22" s="37"/>
      <c r="P22" s="38" t="s">
        <v>220</v>
      </c>
      <c r="Q22" s="41"/>
      <c r="R22" s="98"/>
      <c r="S22" s="37"/>
      <c r="T22" s="38"/>
      <c r="U22" s="41"/>
      <c r="V22" s="322"/>
    </row>
    <row r="23" spans="2:23" ht="12" customHeight="1" thickTop="1">
      <c r="B23" s="45" t="s">
        <v>221</v>
      </c>
      <c r="C23" s="35"/>
      <c r="D23" s="35"/>
      <c r="E23" s="36" t="s">
        <v>57</v>
      </c>
      <c r="F23" s="12"/>
      <c r="G23" s="12"/>
      <c r="H23" s="102"/>
      <c r="I23" s="11"/>
      <c r="K23" s="11"/>
      <c r="L23" s="13"/>
      <c r="M23" s="36" t="s">
        <v>58</v>
      </c>
      <c r="N23" s="102"/>
      <c r="O23" s="37"/>
      <c r="P23" s="38"/>
      <c r="Q23" s="12" t="s">
        <v>59</v>
      </c>
      <c r="R23" s="323"/>
      <c r="T23" s="38"/>
      <c r="U23" s="36" t="s">
        <v>60</v>
      </c>
      <c r="V23" s="321"/>
    </row>
    <row r="24" spans="2:23" ht="12" customHeight="1" thickBot="1">
      <c r="B24" s="11" t="s">
        <v>21</v>
      </c>
      <c r="C24" s="12"/>
      <c r="D24" s="12"/>
      <c r="E24" s="41"/>
      <c r="F24" s="40"/>
      <c r="G24" s="40"/>
      <c r="H24" s="98"/>
      <c r="I24" s="11"/>
      <c r="K24" s="11"/>
      <c r="L24" s="13"/>
      <c r="M24" s="17"/>
      <c r="N24" s="98"/>
      <c r="O24" s="37"/>
      <c r="P24" s="38"/>
      <c r="Q24" s="12" t="s">
        <v>61</v>
      </c>
      <c r="R24" s="322"/>
      <c r="T24" s="38"/>
      <c r="U24" s="41"/>
      <c r="V24" s="322"/>
    </row>
    <row r="25" spans="2:23" ht="12" customHeight="1" thickTop="1">
      <c r="B25" s="11"/>
      <c r="C25" s="12"/>
      <c r="D25" s="12"/>
      <c r="E25" s="36" t="s">
        <v>62</v>
      </c>
      <c r="F25" s="35"/>
      <c r="G25" s="35"/>
      <c r="H25" s="102"/>
      <c r="I25" s="11"/>
      <c r="K25" s="11"/>
      <c r="L25" s="13"/>
      <c r="M25" s="36" t="s">
        <v>63</v>
      </c>
      <c r="N25" s="323"/>
      <c r="P25" s="38"/>
      <c r="Q25" s="36" t="s">
        <v>64</v>
      </c>
      <c r="R25" s="321"/>
      <c r="T25" s="38"/>
      <c r="U25" s="17" t="s">
        <v>65</v>
      </c>
      <c r="V25" s="321"/>
    </row>
    <row r="26" spans="2:23" ht="12" customHeight="1" thickBot="1">
      <c r="B26" s="11"/>
      <c r="C26" s="12"/>
      <c r="D26" s="12"/>
      <c r="E26" s="41"/>
      <c r="F26" s="12"/>
      <c r="G26" s="12"/>
      <c r="H26" s="98"/>
      <c r="I26" s="11"/>
      <c r="K26" s="11"/>
      <c r="L26" s="13"/>
      <c r="M26" s="41"/>
      <c r="N26" s="322"/>
      <c r="P26" s="38"/>
      <c r="Q26" s="41"/>
      <c r="R26" s="322"/>
      <c r="T26" s="38"/>
      <c r="U26" s="41" t="s">
        <v>66</v>
      </c>
      <c r="V26" s="322"/>
    </row>
    <row r="27" spans="2:23" ht="12" customHeight="1" thickTop="1">
      <c r="B27" s="11"/>
      <c r="C27" s="12"/>
      <c r="D27" s="12"/>
      <c r="E27" s="36" t="s">
        <v>26</v>
      </c>
      <c r="F27" s="35"/>
      <c r="G27" s="54"/>
      <c r="H27" s="323"/>
      <c r="K27" s="11"/>
      <c r="L27" s="13"/>
      <c r="M27" s="36" t="s">
        <v>67</v>
      </c>
      <c r="N27" s="321"/>
      <c r="P27" s="38"/>
      <c r="Q27" s="36" t="s">
        <v>222</v>
      </c>
      <c r="R27" s="321"/>
      <c r="T27" s="38"/>
      <c r="U27" s="17" t="s">
        <v>68</v>
      </c>
      <c r="V27" s="321"/>
    </row>
    <row r="28" spans="2:23" ht="12" customHeight="1" thickBot="1">
      <c r="B28" s="46"/>
      <c r="C28" s="40"/>
      <c r="D28" s="40"/>
      <c r="E28" s="41"/>
      <c r="F28" s="40"/>
      <c r="G28" s="55"/>
      <c r="H28" s="322"/>
      <c r="K28" s="46"/>
      <c r="L28" s="48"/>
      <c r="M28" s="41"/>
      <c r="N28" s="322"/>
      <c r="P28" s="42"/>
      <c r="Q28" s="41"/>
      <c r="R28" s="323"/>
      <c r="T28" s="56"/>
      <c r="U28" s="57"/>
      <c r="V28" s="322"/>
    </row>
    <row r="29" spans="2:23" ht="12" customHeight="1" thickTop="1">
      <c r="B29" s="31" t="s">
        <v>69</v>
      </c>
      <c r="C29" s="32"/>
      <c r="D29" s="32"/>
      <c r="E29" s="12"/>
      <c r="F29" s="12"/>
      <c r="G29" s="12"/>
      <c r="H29" s="12"/>
      <c r="I29" s="11"/>
      <c r="K29" s="338" t="s">
        <v>70</v>
      </c>
      <c r="L29" s="339"/>
      <c r="M29" s="12" t="s">
        <v>66</v>
      </c>
      <c r="N29" s="321"/>
      <c r="P29" s="38" t="s">
        <v>223</v>
      </c>
      <c r="Q29" s="17" t="s">
        <v>47</v>
      </c>
      <c r="R29" s="103"/>
      <c r="S29" s="37"/>
      <c r="T29" s="38" t="s">
        <v>71</v>
      </c>
      <c r="U29" s="17" t="s">
        <v>36</v>
      </c>
      <c r="V29" s="58"/>
    </row>
    <row r="30" spans="2:23" ht="12" customHeight="1" thickBot="1">
      <c r="B30" s="46"/>
      <c r="C30" s="40"/>
      <c r="D30" s="40"/>
      <c r="E30" s="40"/>
      <c r="F30" s="40"/>
      <c r="G30" s="40"/>
      <c r="H30" s="26"/>
      <c r="I30" s="11"/>
      <c r="K30" s="330" t="s">
        <v>72</v>
      </c>
      <c r="L30" s="340"/>
      <c r="M30" s="52"/>
      <c r="N30" s="322"/>
      <c r="P30" s="42"/>
      <c r="Q30" s="41"/>
      <c r="R30" s="101"/>
      <c r="S30" s="37"/>
      <c r="T30" s="38" t="s">
        <v>73</v>
      </c>
      <c r="U30" s="17"/>
      <c r="V30" s="59"/>
    </row>
    <row r="31" spans="2:23" ht="12" customHeight="1" thickBot="1">
      <c r="B31" s="44" t="s">
        <v>224</v>
      </c>
      <c r="C31" s="35"/>
      <c r="D31" s="53"/>
      <c r="E31" s="36" t="s">
        <v>74</v>
      </c>
      <c r="F31" s="35"/>
      <c r="G31" s="35"/>
      <c r="H31" s="37"/>
      <c r="I31" s="11"/>
      <c r="K31" s="336" t="s">
        <v>75</v>
      </c>
      <c r="L31" s="337"/>
      <c r="M31" s="12"/>
      <c r="N31" s="18"/>
      <c r="P31" s="31" t="s">
        <v>76</v>
      </c>
      <c r="Q31" s="12"/>
      <c r="R31" s="26"/>
      <c r="S31" s="37"/>
      <c r="T31" s="42" t="s">
        <v>77</v>
      </c>
      <c r="U31" s="41"/>
      <c r="V31" s="59"/>
    </row>
    <row r="32" spans="2:23" ht="12" customHeight="1" thickBot="1">
      <c r="B32" s="11"/>
      <c r="C32" s="12"/>
      <c r="D32" s="13"/>
      <c r="E32" s="41" t="s">
        <v>31</v>
      </c>
      <c r="F32" s="40"/>
      <c r="G32" s="40"/>
      <c r="H32" s="98"/>
      <c r="I32" s="11"/>
      <c r="K32" s="46"/>
      <c r="L32" s="40"/>
      <c r="M32" s="40"/>
      <c r="N32" s="26"/>
      <c r="P32" s="45" t="s">
        <v>78</v>
      </c>
      <c r="Q32" s="36" t="s">
        <v>79</v>
      </c>
      <c r="R32" s="37"/>
      <c r="S32" s="37"/>
      <c r="T32" s="38" t="s">
        <v>225</v>
      </c>
      <c r="U32" s="36" t="s">
        <v>80</v>
      </c>
      <c r="V32" s="102"/>
      <c r="W32" s="12"/>
    </row>
    <row r="33" spans="2:28" ht="12" customHeight="1" thickBot="1">
      <c r="B33" s="11"/>
      <c r="C33" s="12"/>
      <c r="D33" s="13"/>
      <c r="E33" s="36" t="s">
        <v>81</v>
      </c>
      <c r="F33" s="35"/>
      <c r="G33" s="35"/>
      <c r="H33" s="37"/>
      <c r="I33" s="11"/>
      <c r="K33" s="338" t="s">
        <v>226</v>
      </c>
      <c r="L33" s="339"/>
      <c r="M33" s="36" t="s">
        <v>82</v>
      </c>
      <c r="N33" s="37"/>
      <c r="O33" s="37"/>
      <c r="P33" s="38"/>
      <c r="Q33" s="17" t="s">
        <v>83</v>
      </c>
      <c r="R33" s="37"/>
      <c r="S33" s="37"/>
      <c r="T33" s="38" t="s">
        <v>84</v>
      </c>
      <c r="U33" s="41"/>
      <c r="V33" s="98"/>
      <c r="W33" s="12"/>
      <c r="AB33" s="107"/>
    </row>
    <row r="34" spans="2:28" ht="12" customHeight="1" thickBot="1">
      <c r="B34" s="46"/>
      <c r="C34" s="40"/>
      <c r="D34" s="48"/>
      <c r="E34" s="41"/>
      <c r="F34" s="40"/>
      <c r="G34" s="40"/>
      <c r="H34" s="98"/>
      <c r="I34" s="11"/>
      <c r="K34" s="11"/>
      <c r="L34" s="13"/>
      <c r="M34" s="17"/>
      <c r="N34" s="98"/>
      <c r="O34" s="37"/>
      <c r="P34" s="42"/>
      <c r="Q34" s="41" t="s">
        <v>85</v>
      </c>
      <c r="R34" s="98"/>
      <c r="S34" s="37"/>
      <c r="T34" s="38"/>
      <c r="U34" s="36" t="s">
        <v>86</v>
      </c>
      <c r="V34" s="323"/>
    </row>
    <row r="35" spans="2:28" ht="12" customHeight="1" thickBot="1">
      <c r="B35" s="44" t="s">
        <v>87</v>
      </c>
      <c r="C35" s="35"/>
      <c r="D35" s="53"/>
      <c r="E35" s="36" t="s">
        <v>88</v>
      </c>
      <c r="F35" s="35"/>
      <c r="G35" s="35"/>
      <c r="H35" s="37"/>
      <c r="I35" s="11"/>
      <c r="K35" s="11"/>
      <c r="L35" s="13"/>
      <c r="M35" s="36" t="s">
        <v>245</v>
      </c>
      <c r="N35" s="102"/>
      <c r="O35" s="37"/>
      <c r="P35" s="11"/>
      <c r="Q35" s="36" t="s">
        <v>89</v>
      </c>
      <c r="R35" s="102"/>
      <c r="S35" s="37"/>
      <c r="T35" s="42"/>
      <c r="U35" s="17"/>
      <c r="V35" s="323"/>
    </row>
    <row r="36" spans="2:28" ht="12" customHeight="1" thickBot="1">
      <c r="B36" s="11"/>
      <c r="C36" s="12"/>
      <c r="D36" s="13"/>
      <c r="E36" s="41"/>
      <c r="F36" s="40"/>
      <c r="G36" s="40"/>
      <c r="H36" s="98"/>
      <c r="I36" s="11"/>
      <c r="K36" s="11"/>
      <c r="L36" s="13"/>
      <c r="M36" s="41" t="s">
        <v>90</v>
      </c>
      <c r="N36" s="98"/>
      <c r="O36" s="37"/>
      <c r="P36" s="11"/>
      <c r="Q36" s="41"/>
      <c r="R36" s="98"/>
      <c r="S36" s="37"/>
      <c r="T36" s="38" t="s">
        <v>246</v>
      </c>
      <c r="U36" s="36" t="s">
        <v>91</v>
      </c>
      <c r="V36" s="102"/>
      <c r="W36" s="12"/>
    </row>
    <row r="37" spans="2:28" ht="12" customHeight="1" thickBot="1">
      <c r="B37" s="11"/>
      <c r="C37" s="12"/>
      <c r="D37" s="13"/>
      <c r="E37" s="36" t="s">
        <v>81</v>
      </c>
      <c r="F37" s="35"/>
      <c r="G37" s="35"/>
      <c r="H37" s="37"/>
      <c r="I37" s="11"/>
      <c r="K37" s="11"/>
      <c r="L37" s="13"/>
      <c r="M37" s="51" t="s">
        <v>245</v>
      </c>
      <c r="N37" s="323"/>
      <c r="P37" s="11"/>
      <c r="Q37" s="36" t="s">
        <v>247</v>
      </c>
      <c r="R37" s="323"/>
      <c r="T37" s="38"/>
      <c r="U37" s="41"/>
      <c r="V37" s="98"/>
      <c r="W37" s="12"/>
    </row>
    <row r="38" spans="2:28" ht="12" customHeight="1" thickBot="1">
      <c r="B38" s="46"/>
      <c r="C38" s="40"/>
      <c r="D38" s="48"/>
      <c r="E38" s="41"/>
      <c r="F38" s="40"/>
      <c r="G38" s="40"/>
      <c r="H38" s="98"/>
      <c r="I38" s="11"/>
      <c r="K38" s="11"/>
      <c r="L38" s="13"/>
      <c r="M38" s="52" t="s">
        <v>92</v>
      </c>
      <c r="N38" s="323"/>
      <c r="P38" s="42"/>
      <c r="Q38" s="41" t="s">
        <v>93</v>
      </c>
      <c r="R38" s="323"/>
      <c r="T38" s="38"/>
      <c r="U38" s="17" t="s">
        <v>227</v>
      </c>
      <c r="V38" s="59"/>
    </row>
    <row r="39" spans="2:28" ht="12" customHeight="1">
      <c r="B39" s="44" t="s">
        <v>94</v>
      </c>
      <c r="C39" s="35"/>
      <c r="D39" s="53"/>
      <c r="E39" s="36" t="s">
        <v>95</v>
      </c>
      <c r="F39" s="35"/>
      <c r="G39" s="35"/>
      <c r="H39" s="37"/>
      <c r="I39" s="11"/>
      <c r="K39" s="11"/>
      <c r="L39" s="13"/>
      <c r="M39" s="17" t="s">
        <v>228</v>
      </c>
      <c r="N39" s="102"/>
      <c r="O39" s="37"/>
      <c r="P39" s="38" t="s">
        <v>229</v>
      </c>
      <c r="Q39" s="17" t="s">
        <v>96</v>
      </c>
      <c r="R39" s="102"/>
      <c r="S39" s="37"/>
      <c r="T39" s="38"/>
      <c r="U39" s="17" t="s">
        <v>230</v>
      </c>
      <c r="V39" s="59"/>
    </row>
    <row r="40" spans="2:28" ht="12" customHeight="1" thickBot="1">
      <c r="B40" s="46"/>
      <c r="C40" s="40"/>
      <c r="D40" s="48"/>
      <c r="E40" s="41"/>
      <c r="F40" s="40"/>
      <c r="G40" s="40"/>
      <c r="H40" s="98"/>
      <c r="I40" s="11"/>
      <c r="K40" s="11"/>
      <c r="L40" s="13"/>
      <c r="M40" s="17" t="s">
        <v>231</v>
      </c>
      <c r="N40" s="98"/>
      <c r="O40" s="37"/>
      <c r="P40" s="42"/>
      <c r="Q40" s="41"/>
      <c r="R40" s="98"/>
      <c r="S40" s="37"/>
      <c r="T40" s="38"/>
      <c r="U40" s="41" t="s">
        <v>97</v>
      </c>
      <c r="V40" s="59"/>
      <c r="W40" s="12"/>
    </row>
    <row r="41" spans="2:28" ht="12" customHeight="1">
      <c r="B41" s="44" t="s">
        <v>232</v>
      </c>
      <c r="C41" s="35"/>
      <c r="D41" s="53"/>
      <c r="E41" s="36" t="s">
        <v>41</v>
      </c>
      <c r="F41" s="35"/>
      <c r="G41" s="35"/>
      <c r="H41" s="102"/>
      <c r="I41" s="11"/>
      <c r="K41" s="11"/>
      <c r="L41" s="13"/>
      <c r="M41" s="36" t="s">
        <v>233</v>
      </c>
      <c r="N41" s="323"/>
      <c r="P41" s="45" t="s">
        <v>98</v>
      </c>
      <c r="Q41" s="36" t="s">
        <v>99</v>
      </c>
      <c r="R41" s="37"/>
      <c r="S41" s="37"/>
      <c r="T41" s="45" t="s">
        <v>100</v>
      </c>
      <c r="U41" s="17" t="s">
        <v>101</v>
      </c>
      <c r="V41" s="334"/>
      <c r="W41" s="12"/>
    </row>
    <row r="42" spans="2:28" ht="12" customHeight="1" thickBot="1">
      <c r="B42" s="46"/>
      <c r="C42" s="40"/>
      <c r="D42" s="48"/>
      <c r="E42" s="41"/>
      <c r="F42" s="12"/>
      <c r="G42" s="12"/>
      <c r="H42" s="98"/>
      <c r="I42" s="11"/>
      <c r="K42" s="11"/>
      <c r="L42" s="13"/>
      <c r="M42" s="41" t="s">
        <v>102</v>
      </c>
      <c r="N42" s="322"/>
      <c r="P42" s="42"/>
      <c r="Q42" s="41"/>
      <c r="R42" s="98"/>
      <c r="S42" s="37"/>
      <c r="T42" s="38" t="s">
        <v>103</v>
      </c>
      <c r="U42" s="17" t="s">
        <v>104</v>
      </c>
      <c r="V42" s="335"/>
      <c r="W42" s="12"/>
    </row>
    <row r="43" spans="2:28" ht="12" customHeight="1" thickTop="1">
      <c r="B43" s="44" t="s">
        <v>248</v>
      </c>
      <c r="C43" s="35"/>
      <c r="D43" s="35"/>
      <c r="E43" s="36" t="s">
        <v>105</v>
      </c>
      <c r="F43" s="35"/>
      <c r="G43" s="54"/>
      <c r="H43" s="323"/>
      <c r="K43" s="11"/>
      <c r="L43" s="13"/>
      <c r="M43" s="17" t="s">
        <v>234</v>
      </c>
      <c r="N43" s="321"/>
      <c r="P43" s="62" t="s">
        <v>106</v>
      </c>
      <c r="Q43" s="35"/>
      <c r="R43" s="12"/>
      <c r="S43" s="63"/>
      <c r="T43" s="38"/>
      <c r="U43" s="36" t="s">
        <v>107</v>
      </c>
      <c r="V43" s="323"/>
    </row>
    <row r="44" spans="2:28" ht="12" customHeight="1" thickBot="1">
      <c r="B44" s="11" t="s">
        <v>108</v>
      </c>
      <c r="C44" s="12"/>
      <c r="D44" s="12"/>
      <c r="E44" s="17"/>
      <c r="F44" s="12"/>
      <c r="G44" s="64"/>
      <c r="H44" s="323"/>
      <c r="K44" s="11"/>
      <c r="L44" s="13"/>
      <c r="M44" s="41"/>
      <c r="N44" s="322"/>
      <c r="P44" s="46"/>
      <c r="Q44" s="40"/>
      <c r="R44" s="26"/>
      <c r="S44" s="37"/>
      <c r="T44" s="42"/>
      <c r="U44" s="41"/>
      <c r="V44" s="323"/>
    </row>
    <row r="45" spans="2:28" ht="12" customHeight="1" thickTop="1" thickBot="1">
      <c r="B45" s="46" t="s">
        <v>249</v>
      </c>
      <c r="C45" s="40"/>
      <c r="D45" s="40"/>
      <c r="E45" s="41"/>
      <c r="F45" s="40"/>
      <c r="G45" s="55"/>
      <c r="H45" s="323"/>
      <c r="K45" s="60" t="s">
        <v>109</v>
      </c>
      <c r="L45" s="61"/>
      <c r="M45" s="12"/>
      <c r="N45" s="18"/>
      <c r="P45" s="38" t="s">
        <v>110</v>
      </c>
      <c r="Q45" s="17" t="s">
        <v>250</v>
      </c>
      <c r="R45" s="37"/>
      <c r="S45" s="37"/>
      <c r="T45" s="38" t="s">
        <v>111</v>
      </c>
      <c r="U45" s="17" t="s">
        <v>112</v>
      </c>
      <c r="V45" s="334"/>
      <c r="W45" s="12"/>
    </row>
    <row r="46" spans="2:28" ht="12" customHeight="1" thickBot="1">
      <c r="B46" s="11" t="s">
        <v>235</v>
      </c>
      <c r="C46" s="12"/>
      <c r="D46" s="13"/>
      <c r="E46" s="36" t="s">
        <v>236</v>
      </c>
      <c r="F46" s="12"/>
      <c r="G46" s="12"/>
      <c r="H46" s="102"/>
      <c r="I46" s="11"/>
      <c r="K46" s="46"/>
      <c r="L46" s="40"/>
      <c r="M46" s="40"/>
      <c r="N46" s="26"/>
      <c r="O46" s="37"/>
      <c r="P46" s="38"/>
      <c r="Q46" s="41" t="s">
        <v>113</v>
      </c>
      <c r="R46" s="98"/>
      <c r="S46" s="37"/>
      <c r="T46" s="38"/>
      <c r="U46" s="41"/>
      <c r="V46" s="335"/>
      <c r="W46" s="12"/>
    </row>
    <row r="47" spans="2:28" ht="12" customHeight="1" thickBot="1">
      <c r="B47" s="11"/>
      <c r="C47" s="12"/>
      <c r="D47" s="13"/>
      <c r="E47" s="41"/>
      <c r="F47" s="12"/>
      <c r="G47" s="12"/>
      <c r="H47" s="98"/>
      <c r="I47" s="11"/>
      <c r="K47" s="49" t="s">
        <v>114</v>
      </c>
      <c r="L47" s="50"/>
      <c r="M47" s="36" t="s">
        <v>115</v>
      </c>
      <c r="N47" s="102"/>
      <c r="O47" s="37"/>
      <c r="P47" s="38"/>
      <c r="Q47" s="36" t="s">
        <v>116</v>
      </c>
      <c r="R47" s="37"/>
      <c r="S47" s="37"/>
      <c r="T47" s="38"/>
      <c r="U47" s="36" t="s">
        <v>117</v>
      </c>
      <c r="V47" s="102"/>
      <c r="W47" s="12"/>
    </row>
    <row r="48" spans="2:28" ht="12" customHeight="1" thickBot="1">
      <c r="B48" s="11"/>
      <c r="C48" s="12"/>
      <c r="D48" s="12"/>
      <c r="E48" s="36" t="s">
        <v>118</v>
      </c>
      <c r="F48" s="35"/>
      <c r="G48" s="54"/>
      <c r="H48" s="323"/>
      <c r="K48" s="11"/>
      <c r="L48" s="13"/>
      <c r="M48" s="41"/>
      <c r="N48" s="98"/>
      <c r="O48" s="37"/>
      <c r="P48" s="38"/>
      <c r="Q48" s="41"/>
      <c r="R48" s="98"/>
      <c r="S48" s="37"/>
      <c r="T48" s="42"/>
      <c r="U48" s="41"/>
      <c r="V48" s="98"/>
      <c r="W48" s="12"/>
    </row>
    <row r="49" spans="2:23" ht="12" customHeight="1" thickBot="1">
      <c r="B49" s="46"/>
      <c r="C49" s="40"/>
      <c r="D49" s="40"/>
      <c r="E49" s="41"/>
      <c r="F49" s="40"/>
      <c r="G49" s="55"/>
      <c r="H49" s="322"/>
      <c r="K49" s="11"/>
      <c r="L49" s="13"/>
      <c r="M49" s="65" t="s">
        <v>119</v>
      </c>
      <c r="N49" s="323"/>
      <c r="P49" s="38"/>
      <c r="Q49" s="36" t="s">
        <v>120</v>
      </c>
      <c r="R49" s="102"/>
      <c r="S49" s="37"/>
      <c r="T49" s="38" t="s">
        <v>121</v>
      </c>
      <c r="U49" s="36" t="s">
        <v>122</v>
      </c>
      <c r="V49" s="323"/>
    </row>
    <row r="50" spans="2:23" ht="12" customHeight="1" thickTop="1" thickBot="1">
      <c r="B50" s="44" t="s">
        <v>237</v>
      </c>
      <c r="C50" s="35"/>
      <c r="D50" s="35"/>
      <c r="E50" s="36" t="s">
        <v>66</v>
      </c>
      <c r="F50" s="12"/>
      <c r="G50" s="12"/>
      <c r="H50" s="321"/>
      <c r="K50" s="11"/>
      <c r="L50" s="13"/>
      <c r="M50" s="66" t="s">
        <v>104</v>
      </c>
      <c r="N50" s="322"/>
      <c r="P50" s="38"/>
      <c r="Q50" s="41"/>
      <c r="R50" s="98"/>
      <c r="S50" s="37"/>
      <c r="T50" s="38"/>
      <c r="U50" s="41"/>
      <c r="V50" s="322"/>
    </row>
    <row r="51" spans="2:23" ht="12" customHeight="1" thickTop="1">
      <c r="B51" s="11" t="s">
        <v>123</v>
      </c>
      <c r="C51" s="12"/>
      <c r="D51" s="12"/>
      <c r="E51" s="17"/>
      <c r="F51" s="12"/>
      <c r="G51" s="12"/>
      <c r="H51" s="323"/>
      <c r="K51" s="49" t="s">
        <v>251</v>
      </c>
      <c r="L51" s="50"/>
      <c r="M51" s="36" t="s">
        <v>115</v>
      </c>
      <c r="N51" s="321"/>
      <c r="P51" s="38"/>
      <c r="Q51" s="17" t="s">
        <v>124</v>
      </c>
      <c r="R51" s="323"/>
      <c r="T51" s="38"/>
      <c r="U51" s="17" t="s">
        <v>125</v>
      </c>
      <c r="V51" s="321"/>
    </row>
    <row r="52" spans="2:23" ht="12" customHeight="1" thickBot="1">
      <c r="B52" s="46" t="s">
        <v>238</v>
      </c>
      <c r="C52" s="40"/>
      <c r="D52" s="40"/>
      <c r="E52" s="41"/>
      <c r="F52" s="12"/>
      <c r="G52" s="12"/>
      <c r="H52" s="322"/>
      <c r="K52" s="11"/>
      <c r="L52" s="13"/>
      <c r="M52" s="41"/>
      <c r="N52" s="322"/>
      <c r="P52" s="42"/>
      <c r="Q52" s="41" t="s">
        <v>126</v>
      </c>
      <c r="R52" s="323"/>
      <c r="T52" s="42"/>
      <c r="U52" s="41" t="s">
        <v>104</v>
      </c>
      <c r="V52" s="322"/>
    </row>
    <row r="53" spans="2:23" ht="12" customHeight="1" thickTop="1">
      <c r="B53" s="44" t="s">
        <v>127</v>
      </c>
      <c r="C53" s="35"/>
      <c r="D53" s="35"/>
      <c r="E53" s="36" t="s">
        <v>128</v>
      </c>
      <c r="F53" s="35"/>
      <c r="G53" s="54"/>
      <c r="H53" s="321"/>
      <c r="K53" s="11"/>
      <c r="L53" s="13"/>
      <c r="M53" s="36" t="s">
        <v>129</v>
      </c>
      <c r="N53" s="321"/>
      <c r="P53" s="38" t="s">
        <v>130</v>
      </c>
      <c r="Q53" s="17" t="s">
        <v>22</v>
      </c>
      <c r="R53" s="102"/>
      <c r="S53" s="37"/>
      <c r="T53" s="38" t="s">
        <v>131</v>
      </c>
      <c r="U53" s="17" t="s">
        <v>132</v>
      </c>
      <c r="V53" s="321"/>
    </row>
    <row r="54" spans="2:23" ht="12" customHeight="1" thickBot="1">
      <c r="B54" s="11"/>
      <c r="C54" s="12"/>
      <c r="D54" s="12"/>
      <c r="E54" s="41"/>
      <c r="F54" s="40"/>
      <c r="G54" s="55"/>
      <c r="H54" s="322"/>
      <c r="K54" s="46"/>
      <c r="L54" s="48"/>
      <c r="M54" s="41" t="s">
        <v>104</v>
      </c>
      <c r="N54" s="323"/>
      <c r="P54" s="42"/>
      <c r="Q54" s="41"/>
      <c r="R54" s="98"/>
      <c r="S54" s="37"/>
      <c r="T54" s="38"/>
      <c r="U54" s="17" t="s">
        <v>133</v>
      </c>
      <c r="V54" s="322"/>
    </row>
    <row r="55" spans="2:23" ht="12" customHeight="1" thickTop="1">
      <c r="B55" s="11"/>
      <c r="C55" s="12"/>
      <c r="D55" s="12"/>
      <c r="E55" s="36" t="s">
        <v>66</v>
      </c>
      <c r="F55" s="12"/>
      <c r="G55" s="12"/>
      <c r="H55" s="321"/>
      <c r="K55" s="33" t="s">
        <v>239</v>
      </c>
      <c r="L55" s="34"/>
      <c r="M55" s="51" t="s">
        <v>134</v>
      </c>
      <c r="N55" s="102"/>
      <c r="O55" s="37"/>
      <c r="P55" s="45" t="s">
        <v>135</v>
      </c>
      <c r="Q55" s="36" t="s">
        <v>136</v>
      </c>
      <c r="R55" s="37"/>
      <c r="S55" s="37"/>
      <c r="T55" s="45" t="s">
        <v>137</v>
      </c>
      <c r="U55" s="36" t="s">
        <v>66</v>
      </c>
      <c r="V55" s="321"/>
    </row>
    <row r="56" spans="2:23" ht="12" customHeight="1" thickBot="1">
      <c r="B56" s="46"/>
      <c r="C56" s="40"/>
      <c r="D56" s="40"/>
      <c r="E56" s="41"/>
      <c r="F56" s="12"/>
      <c r="G56" s="12"/>
      <c r="H56" s="322"/>
      <c r="K56" s="11"/>
      <c r="L56" s="12"/>
      <c r="M56" s="41"/>
      <c r="N56" s="98"/>
      <c r="O56" s="37"/>
      <c r="P56" s="42"/>
      <c r="Q56" s="41"/>
      <c r="R56" s="98"/>
      <c r="S56" s="37"/>
      <c r="T56" s="42"/>
      <c r="U56" s="41"/>
      <c r="V56" s="323"/>
    </row>
    <row r="57" spans="2:23" ht="12" customHeight="1" thickTop="1">
      <c r="B57" s="45" t="s">
        <v>240</v>
      </c>
      <c r="C57" s="35"/>
      <c r="D57" s="35"/>
      <c r="E57" s="36" t="s">
        <v>138</v>
      </c>
      <c r="F57" s="35"/>
      <c r="G57" s="54"/>
      <c r="H57" s="321"/>
      <c r="K57" s="11"/>
      <c r="L57" s="12"/>
      <c r="M57" s="36" t="s">
        <v>139</v>
      </c>
      <c r="N57" s="37"/>
      <c r="O57" s="37"/>
      <c r="P57" s="45" t="s">
        <v>140</v>
      </c>
      <c r="Q57" s="36" t="s">
        <v>141</v>
      </c>
      <c r="R57" s="102"/>
      <c r="S57" s="37"/>
      <c r="T57" s="38" t="s">
        <v>142</v>
      </c>
      <c r="U57" s="17" t="s">
        <v>143</v>
      </c>
      <c r="V57" s="102"/>
      <c r="W57" s="12"/>
    </row>
    <row r="58" spans="2:23" ht="12" customHeight="1" thickBot="1">
      <c r="B58" s="11"/>
      <c r="C58" s="12"/>
      <c r="D58" s="12"/>
      <c r="E58" s="17"/>
      <c r="F58" s="40"/>
      <c r="G58" s="55"/>
      <c r="H58" s="322"/>
      <c r="K58" s="11"/>
      <c r="L58" s="12"/>
      <c r="M58" s="41"/>
      <c r="N58" s="98"/>
      <c r="O58" s="37"/>
      <c r="P58" s="42"/>
      <c r="Q58" s="41"/>
      <c r="R58" s="98"/>
      <c r="S58" s="37"/>
      <c r="T58" s="38"/>
      <c r="U58" s="17"/>
      <c r="V58" s="98"/>
      <c r="W58" s="12"/>
    </row>
    <row r="59" spans="2:23" ht="12" customHeight="1" thickTop="1">
      <c r="B59" s="44"/>
      <c r="C59" s="35"/>
      <c r="D59" s="35"/>
      <c r="E59" s="35"/>
      <c r="F59" s="12"/>
      <c r="G59" s="12"/>
      <c r="H59" s="67"/>
      <c r="K59" s="11"/>
      <c r="L59" s="12"/>
      <c r="M59" s="36" t="s">
        <v>144</v>
      </c>
      <c r="N59" s="37"/>
      <c r="O59" s="37"/>
      <c r="P59" s="45"/>
      <c r="Q59" s="36" t="s">
        <v>145</v>
      </c>
      <c r="R59" s="323"/>
      <c r="T59" s="45"/>
      <c r="U59" s="51"/>
      <c r="V59" s="68"/>
    </row>
    <row r="60" spans="2:23" ht="12" customHeight="1" thickBot="1">
      <c r="B60" s="21"/>
      <c r="C60" s="22"/>
      <c r="D60" s="22"/>
      <c r="E60" s="22"/>
      <c r="F60" s="22"/>
      <c r="G60" s="22"/>
      <c r="H60" s="26"/>
      <c r="K60" s="21"/>
      <c r="L60" s="22"/>
      <c r="M60" s="25" t="s">
        <v>241</v>
      </c>
      <c r="N60" s="98"/>
      <c r="O60" s="37"/>
      <c r="P60" s="56"/>
      <c r="Q60" s="57"/>
      <c r="R60" s="322"/>
      <c r="T60" s="56"/>
      <c r="U60" s="69"/>
      <c r="V60" s="70"/>
    </row>
    <row r="61" spans="2:23" ht="6.95" customHeight="1">
      <c r="B61" s="12"/>
      <c r="C61" s="12"/>
      <c r="D61" s="12"/>
      <c r="E61" s="12"/>
      <c r="F61" s="12"/>
      <c r="G61" s="12"/>
      <c r="H61" s="12"/>
      <c r="L61" s="12"/>
      <c r="M61" s="12"/>
      <c r="N61" s="12"/>
      <c r="P61" s="12"/>
      <c r="Q61" s="12"/>
      <c r="R61" s="12"/>
      <c r="T61" s="12"/>
      <c r="U61" s="12"/>
      <c r="V61" s="71"/>
    </row>
    <row r="62" spans="2:23" ht="12" customHeight="1">
      <c r="B62" s="1" t="s">
        <v>204</v>
      </c>
    </row>
    <row r="63" spans="2:23" ht="6.95" customHeight="1" thickBot="1"/>
    <row r="64" spans="2:23" ht="14.1" customHeight="1">
      <c r="C64" s="324" t="s">
        <v>146</v>
      </c>
      <c r="D64" s="325"/>
      <c r="E64" s="325"/>
      <c r="F64" s="326"/>
      <c r="I64" s="327" t="s">
        <v>147</v>
      </c>
      <c r="J64" s="328"/>
      <c r="K64" s="328"/>
      <c r="L64" s="329"/>
      <c r="M64" s="2" t="s">
        <v>164</v>
      </c>
      <c r="N64" s="3"/>
      <c r="O64" s="3"/>
      <c r="P64" s="3"/>
      <c r="Q64" s="3"/>
      <c r="R64" s="3"/>
      <c r="S64" s="3"/>
      <c r="T64" s="333" t="s">
        <v>148</v>
      </c>
      <c r="U64" s="314" t="s">
        <v>165</v>
      </c>
    </row>
    <row r="65" spans="3:21" ht="6.95" customHeight="1">
      <c r="C65" s="292" t="s">
        <v>149</v>
      </c>
      <c r="D65" s="292" t="s">
        <v>252</v>
      </c>
      <c r="E65" s="292" t="s">
        <v>150</v>
      </c>
      <c r="F65" s="292" t="s">
        <v>253</v>
      </c>
      <c r="I65" s="330"/>
      <c r="J65" s="331"/>
      <c r="K65" s="331"/>
      <c r="L65" s="332"/>
      <c r="M65" s="11"/>
      <c r="N65" s="12"/>
      <c r="O65" s="12"/>
      <c r="P65" s="12"/>
      <c r="Q65" s="12"/>
      <c r="R65" s="12"/>
      <c r="S65" s="12"/>
      <c r="T65" s="311"/>
      <c r="U65" s="315"/>
    </row>
    <row r="66" spans="3:21" ht="6.95" customHeight="1">
      <c r="C66" s="292"/>
      <c r="D66" s="292"/>
      <c r="E66" s="292"/>
      <c r="F66" s="292"/>
      <c r="I66" s="316" t="s">
        <v>151</v>
      </c>
      <c r="J66" s="317"/>
      <c r="K66" s="317"/>
      <c r="L66" s="318"/>
      <c r="M66" s="301" t="e">
        <f>VLOOKUP(X2,#REF!,12,0)</f>
        <v>#REF!</v>
      </c>
      <c r="N66" s="302"/>
      <c r="O66" s="302"/>
      <c r="P66" s="302"/>
      <c r="Q66" s="302"/>
      <c r="R66" s="12"/>
      <c r="S66" s="12"/>
      <c r="T66" s="288" t="s">
        <v>152</v>
      </c>
      <c r="U66" s="312"/>
    </row>
    <row r="67" spans="3:21" ht="14.1" customHeight="1">
      <c r="C67" s="72" t="s">
        <v>153</v>
      </c>
      <c r="D67" s="72" t="s">
        <v>254</v>
      </c>
      <c r="E67" s="72" t="s">
        <v>154</v>
      </c>
      <c r="F67" s="72" t="s">
        <v>255</v>
      </c>
      <c r="I67" s="307"/>
      <c r="J67" s="319"/>
      <c r="K67" s="319"/>
      <c r="L67" s="320"/>
      <c r="M67" s="301"/>
      <c r="N67" s="302"/>
      <c r="O67" s="302"/>
      <c r="P67" s="302"/>
      <c r="Q67" s="302"/>
      <c r="R67" s="12"/>
      <c r="S67" s="12"/>
      <c r="T67" s="311"/>
      <c r="U67" s="313"/>
    </row>
    <row r="68" spans="3:21" ht="14.1" customHeight="1">
      <c r="C68" s="72" t="s">
        <v>155</v>
      </c>
      <c r="D68" s="72" t="s">
        <v>256</v>
      </c>
      <c r="E68" s="72" t="s">
        <v>156</v>
      </c>
      <c r="F68" s="72" t="s">
        <v>257</v>
      </c>
      <c r="I68" s="293" t="s">
        <v>258</v>
      </c>
      <c r="J68" s="294"/>
      <c r="K68" s="297" t="s">
        <v>259</v>
      </c>
      <c r="L68" s="298"/>
      <c r="M68" s="301" t="e">
        <f>VLOOKUP(X2,#REF!,11,0)</f>
        <v>#REF!</v>
      </c>
      <c r="N68" s="302"/>
      <c r="O68" s="302"/>
      <c r="P68" s="305" t="e">
        <f>VLOOKUP(X2,#REF!,13,0)</f>
        <v>#REF!</v>
      </c>
      <c r="Q68" s="305"/>
      <c r="R68" s="12"/>
      <c r="S68" s="12"/>
      <c r="T68" s="288" t="s">
        <v>157</v>
      </c>
      <c r="U68" s="312"/>
    </row>
    <row r="69" spans="3:21" ht="6.95" customHeight="1">
      <c r="C69" s="292" t="s">
        <v>158</v>
      </c>
      <c r="D69" s="292" t="s">
        <v>242</v>
      </c>
      <c r="E69" s="292" t="s">
        <v>159</v>
      </c>
      <c r="F69" s="292" t="s">
        <v>260</v>
      </c>
      <c r="I69" s="307"/>
      <c r="J69" s="308"/>
      <c r="K69" s="309"/>
      <c r="L69" s="310"/>
      <c r="M69" s="301"/>
      <c r="N69" s="302"/>
      <c r="O69" s="302"/>
      <c r="P69" s="305"/>
      <c r="Q69" s="305"/>
      <c r="R69" s="12"/>
      <c r="S69" s="12"/>
      <c r="T69" s="311"/>
      <c r="U69" s="313"/>
    </row>
    <row r="70" spans="3:21" ht="6.95" customHeight="1">
      <c r="C70" s="292"/>
      <c r="D70" s="292"/>
      <c r="E70" s="292"/>
      <c r="F70" s="292"/>
      <c r="I70" s="293" t="s">
        <v>261</v>
      </c>
      <c r="J70" s="294"/>
      <c r="K70" s="297" t="s">
        <v>262</v>
      </c>
      <c r="L70" s="298"/>
      <c r="M70" s="301"/>
      <c r="N70" s="302"/>
      <c r="O70" s="302"/>
      <c r="P70" s="305"/>
      <c r="Q70" s="305"/>
      <c r="R70" s="12"/>
      <c r="S70" s="12"/>
      <c r="T70" s="288" t="s">
        <v>160</v>
      </c>
      <c r="U70" s="290"/>
    </row>
    <row r="71" spans="3:21" ht="14.1" customHeight="1" thickBot="1">
      <c r="C71" s="72" t="s">
        <v>161</v>
      </c>
      <c r="D71" s="73"/>
      <c r="E71" s="72"/>
      <c r="F71" s="72"/>
      <c r="I71" s="295"/>
      <c r="J71" s="296"/>
      <c r="K71" s="299"/>
      <c r="L71" s="300"/>
      <c r="M71" s="303"/>
      <c r="N71" s="304"/>
      <c r="O71" s="304"/>
      <c r="P71" s="306"/>
      <c r="Q71" s="306"/>
      <c r="R71" s="22"/>
      <c r="S71" s="22"/>
      <c r="T71" s="289"/>
      <c r="U71" s="291"/>
    </row>
  </sheetData>
  <mergeCells count="89">
    <mergeCell ref="M2:P2"/>
    <mergeCell ref="M4:P4"/>
    <mergeCell ref="K6:L6"/>
    <mergeCell ref="K7:L7"/>
    <mergeCell ref="R7:R8"/>
    <mergeCell ref="K8:L8"/>
    <mergeCell ref="H9:H10"/>
    <mergeCell ref="V9:V10"/>
    <mergeCell ref="H11:H12"/>
    <mergeCell ref="N11:N12"/>
    <mergeCell ref="V11:V12"/>
    <mergeCell ref="H13:H14"/>
    <mergeCell ref="K13:L13"/>
    <mergeCell ref="N13:N14"/>
    <mergeCell ref="V13:V14"/>
    <mergeCell ref="K15:L15"/>
    <mergeCell ref="V15:V16"/>
    <mergeCell ref="K16:L16"/>
    <mergeCell ref="H17:H18"/>
    <mergeCell ref="V17:V18"/>
    <mergeCell ref="N19:N20"/>
    <mergeCell ref="V19:V20"/>
    <mergeCell ref="H21:H22"/>
    <mergeCell ref="K21:L21"/>
    <mergeCell ref="V21:V22"/>
    <mergeCell ref="K22:L22"/>
    <mergeCell ref="R23:R24"/>
    <mergeCell ref="V23:V24"/>
    <mergeCell ref="N25:N26"/>
    <mergeCell ref="R25:R26"/>
    <mergeCell ref="V25:V26"/>
    <mergeCell ref="H27:H28"/>
    <mergeCell ref="N27:N28"/>
    <mergeCell ref="R27:R28"/>
    <mergeCell ref="V27:V28"/>
    <mergeCell ref="K29:L29"/>
    <mergeCell ref="N29:N30"/>
    <mergeCell ref="K30:L30"/>
    <mergeCell ref="K31:L31"/>
    <mergeCell ref="K33:L33"/>
    <mergeCell ref="V34:V35"/>
    <mergeCell ref="N37:N38"/>
    <mergeCell ref="R37:R38"/>
    <mergeCell ref="N41:N42"/>
    <mergeCell ref="V41:V42"/>
    <mergeCell ref="H43:H45"/>
    <mergeCell ref="N43:N44"/>
    <mergeCell ref="V43:V44"/>
    <mergeCell ref="V45:V46"/>
    <mergeCell ref="H48:H49"/>
    <mergeCell ref="N49:N50"/>
    <mergeCell ref="V49:V50"/>
    <mergeCell ref="H50:H52"/>
    <mergeCell ref="N51:N52"/>
    <mergeCell ref="R51:R52"/>
    <mergeCell ref="V51:V52"/>
    <mergeCell ref="H53:H54"/>
    <mergeCell ref="N53:N54"/>
    <mergeCell ref="V53:V54"/>
    <mergeCell ref="H55:H56"/>
    <mergeCell ref="V55:V56"/>
    <mergeCell ref="H57:H58"/>
    <mergeCell ref="R59:R60"/>
    <mergeCell ref="C64:F64"/>
    <mergeCell ref="I64:L65"/>
    <mergeCell ref="T64:T65"/>
    <mergeCell ref="M66:Q67"/>
    <mergeCell ref="U64:U65"/>
    <mergeCell ref="C65:C66"/>
    <mergeCell ref="D65:D66"/>
    <mergeCell ref="E65:E66"/>
    <mergeCell ref="F65:F66"/>
    <mergeCell ref="I66:L67"/>
    <mergeCell ref="T66:T67"/>
    <mergeCell ref="U66:U67"/>
    <mergeCell ref="T70:T71"/>
    <mergeCell ref="U70:U71"/>
    <mergeCell ref="C69:C70"/>
    <mergeCell ref="D69:D70"/>
    <mergeCell ref="E69:E70"/>
    <mergeCell ref="F69:F70"/>
    <mergeCell ref="I70:J71"/>
    <mergeCell ref="K70:L71"/>
    <mergeCell ref="M68:O71"/>
    <mergeCell ref="P68:Q71"/>
    <mergeCell ref="I68:J69"/>
    <mergeCell ref="K68:L69"/>
    <mergeCell ref="T68:T69"/>
    <mergeCell ref="U68:U69"/>
  </mergeCells>
  <phoneticPr fontId="1"/>
  <pageMargins left="0.39370078740157483" right="0.39370078740157483" top="0.39370078740157483" bottom="0.39370078740157483" header="0.51181102362204722" footer="0.51181102362204722"/>
  <pageSetup paperSize="9" scale="68" orientation="landscape" r:id="rId1"/>
  <headerFooter alignWithMargins="0"/>
</worksheet>
</file>

<file path=xl/worksheets/sheet5.xml><?xml version="1.0" encoding="utf-8"?>
<worksheet xmlns="http://schemas.openxmlformats.org/spreadsheetml/2006/main" xmlns:r="http://schemas.openxmlformats.org/officeDocument/2006/relationships">
  <sheetPr codeName="Sheet4"/>
  <dimension ref="A1:AD71"/>
  <sheetViews>
    <sheetView view="pageBreakPreview" zoomScale="70" zoomScaleNormal="85" workbookViewId="0">
      <selection activeCell="R2" sqref="R2:S2"/>
    </sheetView>
  </sheetViews>
  <sheetFormatPr defaultRowHeight="14.1" customHeight="1"/>
  <cols>
    <col min="1" max="1" width="9" style="1"/>
    <col min="2" max="2" width="5.625" style="1" customWidth="1"/>
    <col min="3" max="3" width="7.625" style="1" customWidth="1"/>
    <col min="4" max="4" width="4.625" style="1" customWidth="1"/>
    <col min="5" max="5" width="7.625" style="1" customWidth="1"/>
    <col min="6" max="6" width="4.625" style="1" customWidth="1"/>
    <col min="7" max="7" width="12.125" style="1" customWidth="1"/>
    <col min="8" max="8" width="6.125" style="1" customWidth="1"/>
    <col min="9" max="9" width="2.625" style="1" customWidth="1"/>
    <col min="10" max="10" width="2.125" style="1" customWidth="1"/>
    <col min="11" max="11" width="4.625" style="1" customWidth="1"/>
    <col min="12" max="12" width="12.625" style="1" customWidth="1"/>
    <col min="13" max="13" width="6.375" style="1" customWidth="1"/>
    <col min="14" max="14" width="18.375" style="1" customWidth="1"/>
    <col min="15" max="15" width="6.125" style="1" customWidth="1"/>
    <col min="16" max="16" width="4.125" style="1" customWidth="1"/>
    <col min="17" max="17" width="16.625" style="1" customWidth="1"/>
    <col min="18" max="18" width="6.375" style="1" customWidth="1"/>
    <col min="19" max="19" width="17.875" style="1" customWidth="1"/>
    <col min="20" max="20" width="6.125" style="1" customWidth="1"/>
    <col min="21" max="21" width="4.125" style="1" customWidth="1"/>
    <col min="22" max="22" width="16.625" style="1" customWidth="1"/>
    <col min="23" max="23" width="23.125" style="1" customWidth="1"/>
    <col min="24" max="24" width="6.125" style="1" customWidth="1"/>
    <col min="25" max="16384" width="9" style="1"/>
  </cols>
  <sheetData>
    <row r="1" spans="1:26" ht="14.1" customHeight="1" thickBot="1">
      <c r="A1" s="1" t="s">
        <v>0</v>
      </c>
      <c r="N1" s="2" t="s">
        <v>1</v>
      </c>
      <c r="O1" s="3"/>
      <c r="P1" s="3"/>
      <c r="Q1" s="4"/>
      <c r="R1" s="380" t="s">
        <v>284</v>
      </c>
      <c r="S1" s="328"/>
      <c r="T1" s="5"/>
      <c r="U1" s="6"/>
      <c r="V1" s="7" t="s">
        <v>263</v>
      </c>
      <c r="W1" s="29" t="s">
        <v>268</v>
      </c>
      <c r="X1" s="80"/>
      <c r="Z1" s="85" t="s">
        <v>286</v>
      </c>
    </row>
    <row r="2" spans="1:26" ht="27.95" customHeight="1" thickBot="1">
      <c r="A2" s="8" t="s">
        <v>2</v>
      </c>
      <c r="J2" s="9"/>
      <c r="K2" s="10"/>
      <c r="L2" s="1" t="s">
        <v>3</v>
      </c>
      <c r="N2" s="341" t="e">
        <f>VLOOKUP(Z2,#REF!,11,0)</f>
        <v>#REF!</v>
      </c>
      <c r="O2" s="342"/>
      <c r="P2" s="342"/>
      <c r="Q2" s="343"/>
      <c r="R2" s="381" t="e">
        <f>VLOOKUP(Z2,#REF!,4,0)</f>
        <v>#REF!</v>
      </c>
      <c r="S2" s="382"/>
      <c r="T2" s="14"/>
      <c r="U2" s="15"/>
      <c r="V2" s="81" t="e">
        <f>VLOOKUP(Z2,#REF!,5,0)</f>
        <v>#REF!</v>
      </c>
      <c r="W2" s="82" t="e">
        <f>VLOOKUP(Z2,#REF!,7,0)</f>
        <v>#REF!</v>
      </c>
      <c r="X2" s="18"/>
      <c r="Z2" s="86">
        <v>9756</v>
      </c>
    </row>
    <row r="3" spans="1:26" ht="14.1" customHeight="1" thickBot="1">
      <c r="N3" s="11" t="s">
        <v>4</v>
      </c>
      <c r="O3" s="12"/>
      <c r="P3" s="12"/>
      <c r="Q3" s="13"/>
      <c r="R3" s="383" t="s">
        <v>285</v>
      </c>
      <c r="S3" s="384"/>
      <c r="T3" s="14"/>
      <c r="U3" s="15"/>
      <c r="V3" s="16" t="s">
        <v>264</v>
      </c>
      <c r="W3" s="83" t="s">
        <v>265</v>
      </c>
      <c r="X3" s="84"/>
    </row>
    <row r="4" spans="1:26" ht="27.95" customHeight="1" thickTop="1" thickBot="1">
      <c r="D4" s="74">
        <v>3</v>
      </c>
      <c r="E4" s="8" t="s">
        <v>5</v>
      </c>
      <c r="F4" s="8"/>
      <c r="G4" s="8"/>
      <c r="H4" s="19"/>
      <c r="I4" s="20" t="s">
        <v>206</v>
      </c>
      <c r="J4" s="9"/>
      <c r="K4" s="10"/>
      <c r="L4" s="1" t="s">
        <v>6</v>
      </c>
      <c r="N4" s="344" t="e">
        <f>VLOOKUP(Z2,#REF!,12,0)</f>
        <v>#REF!</v>
      </c>
      <c r="O4" s="345"/>
      <c r="P4" s="345"/>
      <c r="Q4" s="346"/>
      <c r="R4" s="385" t="e">
        <f>VLOOKUP(Z2,#REF!,9,0)</f>
        <v>#REF!</v>
      </c>
      <c r="S4" s="345"/>
      <c r="T4" s="23"/>
      <c r="U4" s="24"/>
      <c r="V4" s="77" t="e">
        <f>VLOOKUP(Z2,#REF!,6,0)</f>
        <v>#REF!</v>
      </c>
      <c r="W4" s="25"/>
      <c r="X4" s="26"/>
    </row>
    <row r="5" spans="1:26" ht="17.100000000000001" customHeight="1" thickTop="1" thickBot="1">
      <c r="B5" s="27" t="s">
        <v>7</v>
      </c>
      <c r="C5" s="27"/>
      <c r="D5" s="27"/>
    </row>
    <row r="6" spans="1:26" ht="12" customHeight="1" thickBot="1">
      <c r="B6" s="28" t="s">
        <v>8</v>
      </c>
      <c r="C6" s="5"/>
      <c r="D6" s="6"/>
      <c r="E6" s="7" t="s">
        <v>9</v>
      </c>
      <c r="F6" s="29"/>
      <c r="G6" s="6"/>
      <c r="H6" s="115"/>
      <c r="K6" s="327" t="s">
        <v>8</v>
      </c>
      <c r="L6" s="347"/>
      <c r="M6" s="355" t="s">
        <v>9</v>
      </c>
      <c r="N6" s="356"/>
      <c r="O6" s="115"/>
      <c r="Q6" s="28" t="s">
        <v>8</v>
      </c>
      <c r="R6" s="386" t="s">
        <v>9</v>
      </c>
      <c r="S6" s="387"/>
      <c r="T6" s="30"/>
      <c r="V6" s="28" t="s">
        <v>8</v>
      </c>
      <c r="W6" s="7" t="s">
        <v>9</v>
      </c>
      <c r="X6" s="30"/>
    </row>
    <row r="7" spans="1:26" ht="12" customHeight="1" thickTop="1">
      <c r="B7" s="31" t="s">
        <v>69</v>
      </c>
      <c r="C7" s="32"/>
      <c r="D7" s="32"/>
      <c r="E7" s="12"/>
      <c r="F7" s="12"/>
      <c r="G7" s="12"/>
      <c r="H7" s="99"/>
      <c r="K7" s="336" t="s">
        <v>75</v>
      </c>
      <c r="L7" s="337"/>
      <c r="M7" s="61"/>
      <c r="N7" s="35"/>
      <c r="O7" s="99"/>
      <c r="P7" s="37"/>
      <c r="Q7" s="38"/>
      <c r="R7" s="357" t="s">
        <v>463</v>
      </c>
      <c r="S7" s="388"/>
      <c r="T7" s="321"/>
      <c r="V7" s="39"/>
      <c r="W7" s="17"/>
      <c r="X7" s="99"/>
    </row>
    <row r="8" spans="1:26" ht="12" customHeight="1" thickBot="1">
      <c r="B8" s="46"/>
      <c r="C8" s="40"/>
      <c r="D8" s="40"/>
      <c r="E8" s="40"/>
      <c r="F8" s="40"/>
      <c r="G8" s="40"/>
      <c r="H8" s="26"/>
      <c r="K8" s="46"/>
      <c r="L8" s="40"/>
      <c r="M8" s="40"/>
      <c r="N8" s="40"/>
      <c r="O8" s="18"/>
      <c r="P8" s="37"/>
      <c r="Q8" s="42"/>
      <c r="R8" s="351" t="s">
        <v>464</v>
      </c>
      <c r="S8" s="352"/>
      <c r="T8" s="323"/>
      <c r="V8" s="11"/>
      <c r="W8" s="12"/>
      <c r="X8" s="18"/>
    </row>
    <row r="9" spans="1:26" ht="12" customHeight="1" thickTop="1">
      <c r="B9" s="44" t="s">
        <v>224</v>
      </c>
      <c r="C9" s="32"/>
      <c r="D9" s="32"/>
      <c r="E9" s="36" t="s">
        <v>81</v>
      </c>
      <c r="F9" s="12"/>
      <c r="G9" s="12"/>
      <c r="H9" s="353"/>
      <c r="K9" s="11" t="s">
        <v>430</v>
      </c>
      <c r="L9" s="13"/>
      <c r="M9" s="357" t="s">
        <v>431</v>
      </c>
      <c r="N9" s="358"/>
      <c r="O9" s="321"/>
      <c r="P9" s="37"/>
      <c r="Q9" s="38"/>
      <c r="R9" s="351" t="s">
        <v>465</v>
      </c>
      <c r="S9" s="352"/>
      <c r="T9" s="321"/>
      <c r="U9" s="37"/>
      <c r="V9" s="45"/>
      <c r="W9" s="36"/>
      <c r="X9" s="321"/>
    </row>
    <row r="10" spans="1:26" ht="12" customHeight="1" thickBot="1">
      <c r="B10" s="11"/>
      <c r="C10" s="12"/>
      <c r="D10" s="12"/>
      <c r="E10" s="41"/>
      <c r="F10" s="12"/>
      <c r="G10" s="12"/>
      <c r="H10" s="354"/>
      <c r="K10" s="11"/>
      <c r="L10" s="13"/>
      <c r="M10" s="359"/>
      <c r="N10" s="318"/>
      <c r="O10" s="322"/>
      <c r="P10" s="37"/>
      <c r="Q10" s="38"/>
      <c r="R10" s="359"/>
      <c r="S10" s="395"/>
      <c r="T10" s="323"/>
      <c r="U10" s="37"/>
      <c r="V10" s="38"/>
      <c r="W10" s="47"/>
      <c r="X10" s="322"/>
    </row>
    <row r="11" spans="1:26" ht="12" customHeight="1" thickTop="1">
      <c r="B11" s="44" t="s">
        <v>87</v>
      </c>
      <c r="C11" s="35"/>
      <c r="D11" s="53"/>
      <c r="E11" s="36" t="s">
        <v>88</v>
      </c>
      <c r="F11" s="35"/>
      <c r="G11" s="35"/>
      <c r="H11" s="37"/>
      <c r="K11" s="11"/>
      <c r="L11" s="13"/>
      <c r="M11" s="351" t="s">
        <v>432</v>
      </c>
      <c r="N11" s="352"/>
      <c r="O11" s="389"/>
      <c r="Q11" s="38"/>
      <c r="R11" s="351" t="s">
        <v>466</v>
      </c>
      <c r="S11" s="352"/>
      <c r="T11" s="321"/>
      <c r="U11" s="37"/>
      <c r="V11" s="38"/>
      <c r="W11" s="17"/>
      <c r="X11" s="321"/>
    </row>
    <row r="12" spans="1:26" ht="12" customHeight="1" thickBot="1">
      <c r="B12" s="11"/>
      <c r="C12" s="12"/>
      <c r="D12" s="13"/>
      <c r="E12" s="41"/>
      <c r="F12" s="40"/>
      <c r="G12" s="40"/>
      <c r="H12" s="98"/>
      <c r="K12" s="46"/>
      <c r="L12" s="48"/>
      <c r="M12" s="360"/>
      <c r="N12" s="361"/>
      <c r="O12" s="322"/>
      <c r="Q12" s="42"/>
      <c r="R12" s="349" t="s">
        <v>412</v>
      </c>
      <c r="S12" s="350"/>
      <c r="T12" s="323"/>
      <c r="U12" s="37"/>
      <c r="V12" s="42"/>
      <c r="W12" s="41"/>
      <c r="X12" s="322"/>
    </row>
    <row r="13" spans="1:26" ht="12" customHeight="1" thickTop="1">
      <c r="B13" s="11"/>
      <c r="C13" s="12"/>
      <c r="D13" s="13"/>
      <c r="E13" s="36" t="s">
        <v>81</v>
      </c>
      <c r="F13" s="35"/>
      <c r="G13" s="35"/>
      <c r="H13" s="37"/>
      <c r="K13" s="330" t="s">
        <v>226</v>
      </c>
      <c r="L13" s="340"/>
      <c r="M13" s="392" t="s">
        <v>434</v>
      </c>
      <c r="N13" s="125" t="s">
        <v>435</v>
      </c>
      <c r="O13" s="321"/>
      <c r="Q13" s="38" t="s">
        <v>209</v>
      </c>
      <c r="R13" s="357" t="s">
        <v>17</v>
      </c>
      <c r="S13" s="358"/>
      <c r="T13" s="102"/>
      <c r="U13" s="37"/>
      <c r="V13" s="38"/>
      <c r="W13" s="17"/>
      <c r="X13" s="321"/>
    </row>
    <row r="14" spans="1:26" ht="12" customHeight="1" thickBot="1">
      <c r="B14" s="11"/>
      <c r="C14" s="12"/>
      <c r="D14" s="13"/>
      <c r="E14" s="41"/>
      <c r="F14" s="40"/>
      <c r="G14" s="40"/>
      <c r="H14" s="98"/>
      <c r="K14" s="11"/>
      <c r="L14" s="13"/>
      <c r="M14" s="393"/>
      <c r="N14" s="47"/>
      <c r="O14" s="348"/>
      <c r="Q14" s="42"/>
      <c r="R14" s="40"/>
      <c r="S14" s="40"/>
      <c r="T14" s="98"/>
      <c r="U14" s="37"/>
      <c r="V14" s="38"/>
      <c r="W14" s="17"/>
      <c r="X14" s="322"/>
    </row>
    <row r="15" spans="1:26" ht="12" customHeight="1" thickTop="1">
      <c r="B15" s="11"/>
      <c r="C15" s="12"/>
      <c r="D15" s="13"/>
      <c r="E15" s="36" t="s">
        <v>406</v>
      </c>
      <c r="F15" s="35"/>
      <c r="G15" s="35"/>
      <c r="H15" s="321"/>
      <c r="I15" s="11"/>
      <c r="K15" s="330"/>
      <c r="L15" s="340"/>
      <c r="M15" s="393"/>
      <c r="N15" s="126" t="s">
        <v>436</v>
      </c>
      <c r="O15" s="321"/>
      <c r="P15" s="37"/>
      <c r="Q15" s="62" t="s">
        <v>467</v>
      </c>
      <c r="R15" s="136"/>
      <c r="S15" s="35"/>
      <c r="T15" s="18"/>
      <c r="U15" s="37"/>
      <c r="V15" s="38"/>
      <c r="W15" s="36"/>
      <c r="X15" s="321"/>
    </row>
    <row r="16" spans="1:26" ht="12" customHeight="1" thickBot="1">
      <c r="B16" s="11"/>
      <c r="C16" s="12"/>
      <c r="D16" s="13"/>
      <c r="E16" s="41"/>
      <c r="F16" s="40"/>
      <c r="G16" s="40"/>
      <c r="H16" s="323"/>
      <c r="I16" s="11"/>
      <c r="K16" s="330"/>
      <c r="L16" s="340"/>
      <c r="M16" s="393"/>
      <c r="N16" s="124"/>
      <c r="O16" s="348"/>
      <c r="P16" s="37"/>
      <c r="Q16" s="46"/>
      <c r="R16" s="41"/>
      <c r="S16" s="40"/>
      <c r="T16" s="26"/>
      <c r="U16" s="37"/>
      <c r="V16" s="38"/>
      <c r="W16" s="17"/>
      <c r="X16" s="322"/>
    </row>
    <row r="17" spans="2:25" ht="12" customHeight="1" thickTop="1">
      <c r="B17" s="11"/>
      <c r="C17" s="12"/>
      <c r="D17" s="13"/>
      <c r="E17" s="12" t="s">
        <v>407</v>
      </c>
      <c r="F17" s="12"/>
      <c r="G17" s="12"/>
      <c r="H17" s="321"/>
      <c r="K17" s="11"/>
      <c r="L17" s="13"/>
      <c r="M17" s="393"/>
      <c r="N17" s="126" t="s">
        <v>437</v>
      </c>
      <c r="O17" s="321"/>
      <c r="P17" s="37"/>
      <c r="Q17" s="11"/>
      <c r="R17" s="357" t="s">
        <v>134</v>
      </c>
      <c r="S17" s="358"/>
      <c r="T17" s="37"/>
      <c r="U17" s="37"/>
      <c r="V17" s="38"/>
      <c r="W17" s="36"/>
      <c r="X17" s="321"/>
    </row>
    <row r="18" spans="2:25" ht="12" customHeight="1" thickBot="1">
      <c r="B18" s="11"/>
      <c r="C18" s="12"/>
      <c r="D18" s="13"/>
      <c r="E18" s="17" t="s">
        <v>408</v>
      </c>
      <c r="F18" s="12"/>
      <c r="G18" s="12"/>
      <c r="H18" s="323"/>
      <c r="K18" s="11"/>
      <c r="L18" s="13"/>
      <c r="M18" s="393"/>
      <c r="N18" s="124"/>
      <c r="O18" s="348"/>
      <c r="P18" s="37"/>
      <c r="Q18" s="11"/>
      <c r="R18" s="17"/>
      <c r="S18" s="12"/>
      <c r="T18" s="98"/>
      <c r="U18" s="37"/>
      <c r="V18" s="38"/>
      <c r="W18" s="41"/>
      <c r="X18" s="322"/>
    </row>
    <row r="19" spans="2:25" ht="12" customHeight="1" thickTop="1">
      <c r="B19" s="44" t="s">
        <v>94</v>
      </c>
      <c r="C19" s="35"/>
      <c r="D19" s="53"/>
      <c r="E19" s="36" t="s">
        <v>95</v>
      </c>
      <c r="F19" s="35"/>
      <c r="G19" s="35"/>
      <c r="H19" s="102"/>
      <c r="I19" s="11"/>
      <c r="K19" s="11"/>
      <c r="L19" s="13"/>
      <c r="M19" s="393"/>
      <c r="N19" s="43" t="s">
        <v>438</v>
      </c>
      <c r="O19" s="321"/>
      <c r="Q19" s="11"/>
      <c r="R19" s="357" t="s">
        <v>468</v>
      </c>
      <c r="S19" s="358"/>
      <c r="T19" s="37"/>
      <c r="U19" s="37"/>
      <c r="V19" s="45"/>
      <c r="W19" s="36"/>
      <c r="X19" s="321"/>
    </row>
    <row r="20" spans="2:25" ht="12" customHeight="1" thickBot="1">
      <c r="B20" s="46"/>
      <c r="C20" s="40"/>
      <c r="D20" s="48"/>
      <c r="E20" s="41"/>
      <c r="F20" s="40"/>
      <c r="G20" s="40"/>
      <c r="H20" s="98"/>
      <c r="I20" s="11"/>
      <c r="K20" s="11"/>
      <c r="L20" s="13"/>
      <c r="M20" s="393"/>
      <c r="N20" s="47"/>
      <c r="O20" s="348"/>
      <c r="Q20" s="11"/>
      <c r="R20" s="17"/>
      <c r="S20" s="12"/>
      <c r="T20" s="98"/>
      <c r="U20" s="37"/>
      <c r="V20" s="38"/>
      <c r="W20" s="17"/>
      <c r="X20" s="322"/>
    </row>
    <row r="21" spans="2:25" ht="12" customHeight="1" thickTop="1">
      <c r="B21" s="11" t="s">
        <v>409</v>
      </c>
      <c r="C21" s="12"/>
      <c r="D21" s="13"/>
      <c r="E21" s="36" t="s">
        <v>410</v>
      </c>
      <c r="F21" s="12"/>
      <c r="G21" s="12"/>
      <c r="H21" s="321"/>
      <c r="K21" s="330"/>
      <c r="L21" s="340"/>
      <c r="M21" s="393"/>
      <c r="N21" s="126" t="s">
        <v>439</v>
      </c>
      <c r="O21" s="321"/>
      <c r="P21" s="37"/>
      <c r="Q21" s="11"/>
      <c r="R21" s="357" t="s">
        <v>457</v>
      </c>
      <c r="S21" s="358"/>
      <c r="T21" s="37"/>
      <c r="U21" s="37"/>
      <c r="V21" s="38"/>
      <c r="W21" s="36"/>
      <c r="X21" s="321"/>
    </row>
    <row r="22" spans="2:25" ht="12" customHeight="1" thickBot="1">
      <c r="B22" s="11"/>
      <c r="C22" s="12"/>
      <c r="D22" s="13"/>
      <c r="E22" s="41"/>
      <c r="F22" s="12"/>
      <c r="G22" s="12"/>
      <c r="H22" s="323"/>
      <c r="K22" s="330"/>
      <c r="L22" s="340"/>
      <c r="M22" s="394"/>
      <c r="N22" s="124" t="s">
        <v>440</v>
      </c>
      <c r="O22" s="348"/>
      <c r="P22" s="37"/>
      <c r="Q22" s="11"/>
      <c r="R22" s="17"/>
      <c r="S22" s="12"/>
      <c r="T22" s="98"/>
      <c r="U22" s="37"/>
      <c r="V22" s="38"/>
      <c r="W22" s="41"/>
      <c r="X22" s="322"/>
    </row>
    <row r="23" spans="2:25" ht="12" customHeight="1" thickTop="1">
      <c r="B23" s="11" t="s">
        <v>235</v>
      </c>
      <c r="C23" s="12"/>
      <c r="D23" s="13"/>
      <c r="E23" s="36" t="s">
        <v>236</v>
      </c>
      <c r="F23" s="12"/>
      <c r="G23" s="12"/>
      <c r="H23" s="102"/>
      <c r="I23" s="11"/>
      <c r="K23" s="11"/>
      <c r="L23" s="13"/>
      <c r="M23" s="390" t="s">
        <v>441</v>
      </c>
      <c r="N23" s="391"/>
      <c r="O23" s="102"/>
      <c r="P23" s="37"/>
      <c r="Q23" s="11"/>
      <c r="R23" s="357" t="s">
        <v>469</v>
      </c>
      <c r="S23" s="358"/>
      <c r="T23" s="102"/>
      <c r="V23" s="38"/>
      <c r="W23" s="36"/>
      <c r="X23" s="321"/>
    </row>
    <row r="24" spans="2:25" ht="12" customHeight="1" thickBot="1">
      <c r="B24" s="11"/>
      <c r="C24" s="12"/>
      <c r="D24" s="13"/>
      <c r="E24" s="41"/>
      <c r="F24" s="12"/>
      <c r="G24" s="12"/>
      <c r="H24" s="98"/>
      <c r="I24" s="11"/>
      <c r="K24" s="11"/>
      <c r="L24" s="13"/>
      <c r="M24" s="351" t="s">
        <v>442</v>
      </c>
      <c r="N24" s="332"/>
      <c r="O24" s="98"/>
      <c r="P24" s="37"/>
      <c r="Q24" s="46"/>
      <c r="R24" s="349" t="s">
        <v>470</v>
      </c>
      <c r="S24" s="364"/>
      <c r="T24" s="98"/>
      <c r="V24" s="38"/>
      <c r="W24" s="41"/>
      <c r="X24" s="322"/>
    </row>
    <row r="25" spans="2:25" ht="12" customHeight="1" thickTop="1">
      <c r="B25" s="11"/>
      <c r="C25" s="12"/>
      <c r="D25" s="12"/>
      <c r="E25" s="36" t="s">
        <v>118</v>
      </c>
      <c r="F25" s="35"/>
      <c r="G25" s="54"/>
      <c r="H25" s="323"/>
      <c r="I25" s="11"/>
      <c r="K25" s="11"/>
      <c r="L25" s="13"/>
      <c r="M25" s="365" t="s">
        <v>443</v>
      </c>
      <c r="N25" s="366"/>
      <c r="O25" s="389"/>
      <c r="Q25" s="62" t="s">
        <v>471</v>
      </c>
      <c r="R25" s="137"/>
      <c r="S25" s="12"/>
      <c r="T25" s="362"/>
      <c r="V25" s="38"/>
      <c r="W25" s="17"/>
      <c r="X25" s="321"/>
    </row>
    <row r="26" spans="2:25" ht="12" customHeight="1" thickBot="1">
      <c r="B26" s="46"/>
      <c r="C26" s="40"/>
      <c r="D26" s="40"/>
      <c r="E26" s="41"/>
      <c r="F26" s="40"/>
      <c r="G26" s="55"/>
      <c r="H26" s="322"/>
      <c r="I26" s="11"/>
      <c r="K26" s="11"/>
      <c r="L26" s="13"/>
      <c r="M26" s="349" t="s">
        <v>444</v>
      </c>
      <c r="N26" s="350"/>
      <c r="O26" s="322"/>
      <c r="Q26" s="46"/>
      <c r="R26" s="17"/>
      <c r="S26" s="12"/>
      <c r="T26" s="363"/>
      <c r="V26" s="38"/>
      <c r="W26" s="41"/>
      <c r="X26" s="322"/>
    </row>
    <row r="27" spans="2:25" ht="12" customHeight="1" thickTop="1">
      <c r="B27" s="374" t="s">
        <v>411</v>
      </c>
      <c r="C27" s="375"/>
      <c r="D27" s="376"/>
      <c r="E27" s="36" t="s">
        <v>66</v>
      </c>
      <c r="F27" s="35"/>
      <c r="G27" s="35"/>
      <c r="H27" s="323"/>
      <c r="K27" s="11"/>
      <c r="L27" s="13"/>
      <c r="M27" s="367" t="s">
        <v>445</v>
      </c>
      <c r="N27" s="368"/>
      <c r="O27" s="321"/>
      <c r="Q27" s="11" t="s">
        <v>229</v>
      </c>
      <c r="R27" s="36"/>
      <c r="S27" s="35" t="s">
        <v>472</v>
      </c>
      <c r="T27" s="321"/>
      <c r="V27" s="38"/>
      <c r="W27" s="17"/>
      <c r="X27" s="321"/>
    </row>
    <row r="28" spans="2:25" ht="12" customHeight="1" thickBot="1">
      <c r="B28" s="11"/>
      <c r="C28" s="12"/>
      <c r="D28" s="12"/>
      <c r="E28" s="41"/>
      <c r="F28" s="12"/>
      <c r="G28" s="12"/>
      <c r="H28" s="322"/>
      <c r="K28" s="11"/>
      <c r="L28" s="13"/>
      <c r="M28" s="360"/>
      <c r="N28" s="361"/>
      <c r="O28" s="322"/>
      <c r="Q28" s="46"/>
      <c r="R28" s="41"/>
      <c r="S28" s="40"/>
      <c r="T28" s="322"/>
      <c r="V28" s="56"/>
      <c r="W28" s="57"/>
      <c r="X28" s="322"/>
    </row>
    <row r="29" spans="2:25" ht="12" customHeight="1" thickTop="1">
      <c r="B29" s="45" t="s">
        <v>240</v>
      </c>
      <c r="C29" s="35"/>
      <c r="D29" s="35"/>
      <c r="E29" s="36" t="s">
        <v>138</v>
      </c>
      <c r="F29" s="35"/>
      <c r="G29" s="54"/>
      <c r="H29" s="321"/>
      <c r="I29" s="11"/>
      <c r="K29" s="330"/>
      <c r="L29" s="340"/>
      <c r="M29" s="109" t="s">
        <v>234</v>
      </c>
      <c r="N29" s="12"/>
      <c r="O29" s="321"/>
      <c r="Q29" s="11" t="s">
        <v>98</v>
      </c>
      <c r="R29" s="17"/>
      <c r="S29" s="35" t="s">
        <v>473</v>
      </c>
      <c r="T29" s="102"/>
      <c r="U29" s="37"/>
      <c r="V29" s="38"/>
      <c r="W29" s="17"/>
      <c r="X29" s="58"/>
    </row>
    <row r="30" spans="2:25" ht="12" customHeight="1" thickBot="1">
      <c r="B30" s="11"/>
      <c r="C30" s="12"/>
      <c r="D30" s="12"/>
      <c r="E30" s="17"/>
      <c r="F30" s="12"/>
      <c r="G30" s="55"/>
      <c r="H30" s="323"/>
      <c r="I30" s="11"/>
      <c r="K30" s="330"/>
      <c r="L30" s="340"/>
      <c r="M30" s="360"/>
      <c r="N30" s="361"/>
      <c r="O30" s="322"/>
      <c r="Q30" s="46"/>
      <c r="R30" s="41"/>
      <c r="S30" s="40"/>
      <c r="T30" s="98"/>
      <c r="U30" s="37"/>
      <c r="V30" s="38"/>
      <c r="W30" s="17"/>
      <c r="X30" s="59"/>
    </row>
    <row r="31" spans="2:25" ht="12" customHeight="1" thickTop="1" thickBot="1">
      <c r="B31" s="45" t="s">
        <v>414</v>
      </c>
      <c r="C31" s="117"/>
      <c r="D31" s="117"/>
      <c r="E31" s="36" t="s">
        <v>413</v>
      </c>
      <c r="F31" s="35"/>
      <c r="G31" s="12"/>
      <c r="H31" s="353"/>
      <c r="I31" s="11"/>
      <c r="K31" s="369"/>
      <c r="L31" s="370"/>
      <c r="M31" s="109" t="s">
        <v>446</v>
      </c>
      <c r="N31" s="12"/>
      <c r="O31" s="321"/>
      <c r="Q31" s="62" t="s">
        <v>474</v>
      </c>
      <c r="R31" s="136"/>
      <c r="S31" s="35"/>
      <c r="T31" s="133"/>
      <c r="U31" s="37"/>
      <c r="V31" s="42"/>
      <c r="W31" s="41"/>
      <c r="X31" s="59"/>
    </row>
    <row r="32" spans="2:25" ht="12" customHeight="1" thickBot="1">
      <c r="B32" s="46"/>
      <c r="C32" s="40"/>
      <c r="D32" s="40"/>
      <c r="E32" s="41"/>
      <c r="F32" s="40"/>
      <c r="G32" s="40"/>
      <c r="H32" s="354"/>
      <c r="I32" s="11"/>
      <c r="K32" s="46"/>
      <c r="L32" s="40"/>
      <c r="M32" s="40"/>
      <c r="N32" s="40"/>
      <c r="O32" s="322"/>
      <c r="Q32" s="46"/>
      <c r="R32" s="41"/>
      <c r="S32" s="40"/>
      <c r="T32" s="134"/>
      <c r="U32" s="37"/>
      <c r="V32" s="38"/>
      <c r="W32" s="36"/>
      <c r="X32" s="102"/>
      <c r="Y32" s="12"/>
    </row>
    <row r="33" spans="2:30" ht="12" customHeight="1" thickBot="1">
      <c r="B33" s="330" t="s">
        <v>11</v>
      </c>
      <c r="C33" s="331"/>
      <c r="D33" s="53"/>
      <c r="E33" s="35" t="s">
        <v>12</v>
      </c>
      <c r="F33" s="12"/>
      <c r="G33" s="12"/>
      <c r="H33" s="102"/>
      <c r="I33" s="11"/>
      <c r="K33" s="60" t="s">
        <v>109</v>
      </c>
      <c r="L33" s="61"/>
      <c r="M33" s="121"/>
      <c r="N33" s="12"/>
      <c r="O33" s="18"/>
      <c r="P33" s="37"/>
      <c r="R33" s="17"/>
      <c r="S33" s="35" t="s">
        <v>475</v>
      </c>
      <c r="T33" s="102"/>
      <c r="U33" s="37"/>
      <c r="V33" s="38"/>
      <c r="W33" s="41"/>
      <c r="X33" s="98"/>
      <c r="Y33" s="12"/>
      <c r="AD33" s="107"/>
    </row>
    <row r="34" spans="2:30" ht="12" customHeight="1" thickBot="1">
      <c r="B34" s="330" t="s">
        <v>207</v>
      </c>
      <c r="C34" s="331"/>
      <c r="D34" s="13"/>
      <c r="E34" s="40"/>
      <c r="F34" s="12"/>
      <c r="G34" s="12"/>
      <c r="H34" s="98"/>
      <c r="I34" s="11"/>
      <c r="K34" s="46"/>
      <c r="L34" s="40"/>
      <c r="M34" s="40"/>
      <c r="N34" s="40"/>
      <c r="O34" s="26"/>
      <c r="P34" s="37"/>
      <c r="Q34" s="11"/>
      <c r="R34" s="17"/>
      <c r="S34" s="40"/>
      <c r="T34" s="98"/>
      <c r="U34" s="37"/>
      <c r="V34" s="38"/>
      <c r="W34" s="36"/>
      <c r="X34" s="323"/>
    </row>
    <row r="35" spans="2:30" ht="12" customHeight="1" thickBot="1">
      <c r="B35" s="11"/>
      <c r="C35" s="12"/>
      <c r="D35" s="13"/>
      <c r="E35" s="35" t="s">
        <v>16</v>
      </c>
      <c r="F35" s="35"/>
      <c r="G35" s="35"/>
      <c r="H35" s="102"/>
      <c r="I35" s="11"/>
      <c r="K35" s="49" t="s">
        <v>114</v>
      </c>
      <c r="L35" s="13"/>
      <c r="M35" s="35" t="s">
        <v>115</v>
      </c>
      <c r="N35" s="35"/>
      <c r="O35" s="102"/>
      <c r="P35" s="37"/>
      <c r="Q35" s="62" t="s">
        <v>476</v>
      </c>
      <c r="R35" s="136"/>
      <c r="S35" s="35"/>
      <c r="T35" s="102"/>
      <c r="U35" s="37"/>
      <c r="V35" s="42"/>
      <c r="W35" s="17"/>
      <c r="X35" s="323"/>
    </row>
    <row r="36" spans="2:30" ht="12" customHeight="1" thickBot="1">
      <c r="B36" s="11"/>
      <c r="C36" s="12"/>
      <c r="D36" s="13"/>
      <c r="E36" s="40" t="s">
        <v>20</v>
      </c>
      <c r="F36" s="40"/>
      <c r="G36" s="40"/>
      <c r="H36" s="98"/>
      <c r="I36" s="11"/>
      <c r="K36" s="11"/>
      <c r="L36" s="13"/>
      <c r="M36" s="12"/>
      <c r="N36" s="40"/>
      <c r="O36" s="98"/>
      <c r="P36" s="37"/>
      <c r="Q36" s="11"/>
      <c r="R36" s="17"/>
      <c r="S36" s="40"/>
      <c r="T36" s="98"/>
      <c r="U36" s="37"/>
      <c r="V36" s="38"/>
      <c r="W36" s="36"/>
      <c r="X36" s="102"/>
      <c r="Y36" s="12"/>
    </row>
    <row r="37" spans="2:30" ht="12" customHeight="1" thickTop="1" thickBot="1">
      <c r="B37" s="11"/>
      <c r="C37" s="12"/>
      <c r="D37" s="13"/>
      <c r="E37" s="35" t="s">
        <v>23</v>
      </c>
      <c r="F37" s="35"/>
      <c r="G37" s="35"/>
      <c r="H37" s="321"/>
      <c r="I37" s="11"/>
      <c r="K37" s="11"/>
      <c r="L37" s="13"/>
      <c r="M37" s="129" t="s">
        <v>447</v>
      </c>
      <c r="N37" s="53"/>
      <c r="O37" s="389"/>
      <c r="Q37" s="11"/>
      <c r="R37" s="17"/>
      <c r="S37" s="36"/>
      <c r="T37" s="323"/>
      <c r="V37" s="38"/>
      <c r="W37" s="41"/>
      <c r="X37" s="98"/>
      <c r="Y37" s="12"/>
    </row>
    <row r="38" spans="2:30" ht="12" customHeight="1" thickBot="1">
      <c r="B38" s="46"/>
      <c r="C38" s="40"/>
      <c r="D38" s="48"/>
      <c r="E38" s="12"/>
      <c r="F38" s="40"/>
      <c r="G38" s="40"/>
      <c r="H38" s="323"/>
      <c r="I38" s="11"/>
      <c r="K38" s="11"/>
      <c r="L38" s="13"/>
      <c r="M38" s="12" t="s">
        <v>104</v>
      </c>
      <c r="N38" s="48"/>
      <c r="O38" s="348"/>
      <c r="Q38" s="11"/>
      <c r="R38" s="17"/>
      <c r="S38" s="41"/>
      <c r="T38" s="323"/>
      <c r="V38" s="38"/>
      <c r="W38" s="17"/>
      <c r="X38" s="59"/>
    </row>
    <row r="39" spans="2:30" ht="12" customHeight="1" thickTop="1">
      <c r="B39" s="338" t="s">
        <v>211</v>
      </c>
      <c r="C39" s="377"/>
      <c r="D39" s="35"/>
      <c r="E39" s="378"/>
      <c r="F39" s="35"/>
      <c r="G39" s="35"/>
      <c r="H39" s="321"/>
      <c r="I39" s="11"/>
      <c r="K39" s="11"/>
      <c r="L39" s="13"/>
      <c r="M39" s="12"/>
      <c r="N39" s="36" t="s">
        <v>449</v>
      </c>
      <c r="O39" s="102"/>
      <c r="P39" s="37"/>
      <c r="Q39" s="11"/>
      <c r="R39" s="17"/>
      <c r="S39" s="17"/>
      <c r="T39" s="102"/>
      <c r="U39" s="37"/>
      <c r="V39" s="38"/>
      <c r="W39" s="17"/>
      <c r="X39" s="59"/>
    </row>
    <row r="40" spans="2:30" ht="12" customHeight="1" thickBot="1">
      <c r="B40" s="46"/>
      <c r="C40" s="40"/>
      <c r="D40" s="40"/>
      <c r="E40" s="379"/>
      <c r="F40" s="40"/>
      <c r="G40" s="40"/>
      <c r="H40" s="323"/>
      <c r="I40" s="11"/>
      <c r="K40" s="11"/>
      <c r="L40" s="13"/>
      <c r="M40" s="12"/>
      <c r="N40" s="17"/>
      <c r="O40" s="98"/>
      <c r="P40" s="37"/>
      <c r="Q40" s="46"/>
      <c r="R40" s="41"/>
      <c r="S40" s="41"/>
      <c r="T40" s="98"/>
      <c r="U40" s="37"/>
      <c r="V40" s="38"/>
      <c r="W40" s="41"/>
      <c r="X40" s="59"/>
      <c r="Y40" s="12"/>
    </row>
    <row r="41" spans="2:30" ht="12" customHeight="1" thickTop="1">
      <c r="B41" s="338" t="s">
        <v>213</v>
      </c>
      <c r="C41" s="377"/>
      <c r="D41" s="53"/>
      <c r="E41" s="36" t="s">
        <v>35</v>
      </c>
      <c r="F41" s="35"/>
      <c r="G41" s="35"/>
      <c r="H41" s="321"/>
      <c r="I41" s="11"/>
      <c r="K41" s="11"/>
      <c r="L41" s="13"/>
      <c r="M41" s="12"/>
      <c r="N41" s="36" t="s">
        <v>450</v>
      </c>
      <c r="O41" s="389"/>
      <c r="Q41" s="44"/>
      <c r="R41" s="36"/>
      <c r="S41" s="35"/>
      <c r="T41" s="37"/>
      <c r="U41" s="37"/>
      <c r="V41" s="45"/>
      <c r="W41" s="17"/>
      <c r="X41" s="334"/>
      <c r="Y41" s="12"/>
    </row>
    <row r="42" spans="2:30" ht="12" customHeight="1" thickBot="1">
      <c r="B42" s="330" t="s">
        <v>38</v>
      </c>
      <c r="C42" s="331"/>
      <c r="D42" s="13"/>
      <c r="E42" s="41"/>
      <c r="F42" s="40"/>
      <c r="G42" s="40"/>
      <c r="H42" s="323"/>
      <c r="I42" s="11"/>
      <c r="K42" s="11"/>
      <c r="L42" s="13"/>
      <c r="M42" s="52"/>
      <c r="N42" s="41" t="s">
        <v>451</v>
      </c>
      <c r="O42" s="322"/>
      <c r="Q42" s="46"/>
      <c r="R42" s="41"/>
      <c r="S42" s="40"/>
      <c r="T42" s="98"/>
      <c r="U42" s="37"/>
      <c r="V42" s="38"/>
      <c r="W42" s="17"/>
      <c r="X42" s="335"/>
      <c r="Y42" s="12"/>
    </row>
    <row r="43" spans="2:30" ht="12" customHeight="1" thickTop="1">
      <c r="B43" s="11"/>
      <c r="C43" s="12"/>
      <c r="D43" s="13"/>
      <c r="E43" s="36" t="s">
        <v>415</v>
      </c>
      <c r="F43" s="35"/>
      <c r="G43" s="35"/>
      <c r="H43" s="321"/>
      <c r="K43" s="11"/>
      <c r="L43" s="13"/>
      <c r="M43" s="12" t="s">
        <v>452</v>
      </c>
      <c r="N43" s="12"/>
      <c r="O43" s="321"/>
      <c r="Q43" s="62"/>
      <c r="R43" s="136"/>
      <c r="S43" s="35"/>
      <c r="T43" s="12"/>
      <c r="U43" s="63"/>
      <c r="V43" s="38"/>
      <c r="W43" s="36"/>
      <c r="X43" s="323"/>
    </row>
    <row r="44" spans="2:30" ht="12" customHeight="1" thickBot="1">
      <c r="B44" s="11"/>
      <c r="C44" s="12"/>
      <c r="D44" s="13"/>
      <c r="E44" s="41"/>
      <c r="F44" s="12"/>
      <c r="G44" s="12"/>
      <c r="H44" s="323"/>
      <c r="K44" s="11"/>
      <c r="L44" s="13"/>
      <c r="M44" s="41"/>
      <c r="N44" s="40"/>
      <c r="O44" s="322"/>
      <c r="Q44" s="46"/>
      <c r="R44" s="41"/>
      <c r="S44" s="40"/>
      <c r="T44" s="26"/>
      <c r="U44" s="37"/>
      <c r="V44" s="42"/>
      <c r="W44" s="41"/>
      <c r="X44" s="323"/>
    </row>
    <row r="45" spans="2:30" ht="12" customHeight="1" thickTop="1">
      <c r="B45" s="11"/>
      <c r="C45" s="12"/>
      <c r="D45" s="13"/>
      <c r="E45" s="36" t="s">
        <v>416</v>
      </c>
      <c r="F45" s="35"/>
      <c r="G45" s="54"/>
      <c r="H45" s="119"/>
      <c r="K45" s="49" t="s">
        <v>453</v>
      </c>
      <c r="L45" s="61"/>
      <c r="M45" s="36" t="s">
        <v>455</v>
      </c>
      <c r="N45" s="12"/>
      <c r="O45" s="321"/>
      <c r="Q45" s="11"/>
      <c r="R45" s="17"/>
      <c r="S45" s="12"/>
      <c r="T45" s="37"/>
      <c r="U45" s="37"/>
      <c r="V45" s="38"/>
      <c r="W45" s="17"/>
      <c r="X45" s="334"/>
      <c r="Y45" s="12"/>
    </row>
    <row r="46" spans="2:30" ht="12" customHeight="1" thickBot="1">
      <c r="B46" s="11"/>
      <c r="C46" s="12"/>
      <c r="D46" s="13"/>
      <c r="E46" s="17"/>
      <c r="F46" s="12"/>
      <c r="G46" s="64"/>
      <c r="H46" s="59"/>
      <c r="I46" s="11"/>
      <c r="K46" s="11" t="s">
        <v>454</v>
      </c>
      <c r="L46" s="12"/>
      <c r="M46" s="41"/>
      <c r="N46" s="40"/>
      <c r="O46" s="322"/>
      <c r="P46" s="37"/>
      <c r="Q46" s="11"/>
      <c r="R46" s="17"/>
      <c r="S46" s="40"/>
      <c r="T46" s="98"/>
      <c r="U46" s="37"/>
      <c r="V46" s="38"/>
      <c r="W46" s="41"/>
      <c r="X46" s="335"/>
      <c r="Y46" s="12"/>
    </row>
    <row r="47" spans="2:30" ht="12" customHeight="1" thickTop="1">
      <c r="B47" s="44" t="s">
        <v>417</v>
      </c>
      <c r="C47" s="35"/>
      <c r="D47" s="35"/>
      <c r="E47" s="36" t="s">
        <v>418</v>
      </c>
      <c r="F47" s="35"/>
      <c r="G47" s="54"/>
      <c r="H47" s="321"/>
      <c r="I47" s="11"/>
      <c r="K47" s="33"/>
      <c r="L47" s="34"/>
      <c r="M47" s="118" t="s">
        <v>456</v>
      </c>
      <c r="N47" s="35"/>
      <c r="O47" s="321"/>
      <c r="P47" s="37"/>
      <c r="Q47" s="11"/>
      <c r="R47" s="36"/>
      <c r="S47" s="35"/>
      <c r="T47" s="37"/>
      <c r="U47" s="37"/>
      <c r="V47" s="38"/>
      <c r="W47" s="36"/>
      <c r="X47" s="102"/>
      <c r="Y47" s="12"/>
    </row>
    <row r="48" spans="2:30" ht="12" customHeight="1" thickBot="1">
      <c r="B48" s="11"/>
      <c r="C48" s="12"/>
      <c r="D48" s="13"/>
      <c r="E48" s="17" t="s">
        <v>419</v>
      </c>
      <c r="F48" s="12"/>
      <c r="G48" s="12"/>
      <c r="H48" s="323"/>
      <c r="K48" s="46"/>
      <c r="L48" s="48"/>
      <c r="M48" s="41" t="s">
        <v>104</v>
      </c>
      <c r="N48" s="40"/>
      <c r="O48" s="323"/>
      <c r="P48" s="37"/>
      <c r="Q48" s="11"/>
      <c r="R48" s="17"/>
      <c r="S48" s="40"/>
      <c r="T48" s="98"/>
      <c r="U48" s="37"/>
      <c r="V48" s="42"/>
      <c r="W48" s="41"/>
      <c r="X48" s="98"/>
      <c r="Y48" s="12"/>
    </row>
    <row r="49" spans="2:25" ht="12" customHeight="1" thickTop="1">
      <c r="B49" s="374" t="s">
        <v>420</v>
      </c>
      <c r="C49" s="375"/>
      <c r="D49" s="376"/>
      <c r="E49" s="36" t="s">
        <v>421</v>
      </c>
      <c r="F49" s="35"/>
      <c r="G49" s="35"/>
      <c r="H49" s="321"/>
      <c r="K49" s="49" t="s">
        <v>239</v>
      </c>
      <c r="L49" s="13"/>
      <c r="M49" s="12" t="s">
        <v>134</v>
      </c>
      <c r="N49" s="118"/>
      <c r="O49" s="102"/>
      <c r="Q49" s="11"/>
      <c r="R49" s="36"/>
      <c r="S49" s="35"/>
      <c r="T49" s="102"/>
      <c r="U49" s="37"/>
      <c r="V49" s="38"/>
      <c r="W49" s="36"/>
      <c r="X49" s="323"/>
    </row>
    <row r="50" spans="2:25" ht="12" customHeight="1" thickBot="1">
      <c r="B50" s="11"/>
      <c r="C50" s="12"/>
      <c r="D50" s="12"/>
      <c r="E50" s="17"/>
      <c r="F50" s="12"/>
      <c r="G50" s="12"/>
      <c r="H50" s="323"/>
      <c r="K50" s="11"/>
      <c r="L50" s="13"/>
      <c r="M50" s="12"/>
      <c r="N50" s="132"/>
      <c r="O50" s="98"/>
      <c r="Q50" s="11"/>
      <c r="R50" s="17"/>
      <c r="S50" s="40"/>
      <c r="T50" s="98"/>
      <c r="U50" s="37"/>
      <c r="V50" s="38"/>
      <c r="W50" s="41"/>
      <c r="X50" s="322"/>
    </row>
    <row r="51" spans="2:25" ht="12" customHeight="1" thickTop="1">
      <c r="B51" s="44" t="s">
        <v>422</v>
      </c>
      <c r="C51" s="35"/>
      <c r="D51" s="35"/>
      <c r="E51" s="36" t="s">
        <v>66</v>
      </c>
      <c r="F51" s="35"/>
      <c r="G51" s="54"/>
      <c r="H51" s="321"/>
      <c r="K51" s="33"/>
      <c r="L51" s="34"/>
      <c r="M51" s="118" t="s">
        <v>457</v>
      </c>
      <c r="N51" s="35"/>
      <c r="O51" s="323"/>
      <c r="Q51" s="11"/>
      <c r="R51" s="36"/>
      <c r="S51" s="12"/>
      <c r="T51" s="323"/>
      <c r="V51" s="38"/>
      <c r="W51" s="17"/>
      <c r="X51" s="321"/>
    </row>
    <row r="52" spans="2:25" ht="12" customHeight="1" thickBot="1">
      <c r="B52" s="46" t="s">
        <v>423</v>
      </c>
      <c r="C52" s="40"/>
      <c r="D52" s="48"/>
      <c r="E52" s="41"/>
      <c r="F52" s="40"/>
      <c r="G52" s="40"/>
      <c r="H52" s="323"/>
      <c r="K52" s="11"/>
      <c r="L52" s="13"/>
      <c r="M52" s="12"/>
      <c r="N52" s="40"/>
      <c r="O52" s="322"/>
      <c r="Q52" s="46"/>
      <c r="R52" s="41"/>
      <c r="S52" s="40"/>
      <c r="T52" s="323"/>
      <c r="V52" s="42"/>
      <c r="W52" s="41"/>
      <c r="X52" s="322"/>
    </row>
    <row r="53" spans="2:25" ht="12" customHeight="1" thickTop="1">
      <c r="B53" s="49" t="s">
        <v>424</v>
      </c>
      <c r="C53" s="12"/>
      <c r="D53" s="12"/>
      <c r="E53" s="17" t="s">
        <v>425</v>
      </c>
      <c r="F53" s="12"/>
      <c r="G53" s="12"/>
      <c r="H53" s="321"/>
      <c r="K53" s="11"/>
      <c r="L53" s="13"/>
      <c r="M53" s="36" t="s">
        <v>458</v>
      </c>
      <c r="N53" s="35"/>
      <c r="O53" s="321"/>
      <c r="Q53" s="11"/>
      <c r="R53" s="17"/>
      <c r="S53" s="12"/>
      <c r="T53" s="102"/>
      <c r="U53" s="37"/>
      <c r="V53" s="38"/>
      <c r="W53" s="17"/>
      <c r="X53" s="321"/>
    </row>
    <row r="54" spans="2:25" ht="12" customHeight="1" thickBot="1">
      <c r="B54" s="11"/>
      <c r="C54" s="12"/>
      <c r="D54" s="12"/>
      <c r="E54" s="17"/>
      <c r="F54" s="12"/>
      <c r="G54" s="12"/>
      <c r="H54" s="323"/>
      <c r="K54" s="11"/>
      <c r="L54" s="13"/>
      <c r="M54" s="12" t="s">
        <v>448</v>
      </c>
      <c r="N54" s="40"/>
      <c r="O54" s="348"/>
      <c r="Q54" s="42"/>
      <c r="R54" s="40"/>
      <c r="S54" s="41"/>
      <c r="T54" s="98"/>
      <c r="U54" s="37"/>
      <c r="V54" s="38"/>
      <c r="W54" s="17"/>
      <c r="X54" s="322"/>
    </row>
    <row r="55" spans="2:25" ht="12" customHeight="1" thickTop="1">
      <c r="B55" s="11"/>
      <c r="C55" s="12"/>
      <c r="D55" s="12"/>
      <c r="E55" s="17" t="s">
        <v>426</v>
      </c>
      <c r="F55" s="12"/>
      <c r="G55" s="64"/>
      <c r="H55" s="321"/>
      <c r="K55" s="33"/>
      <c r="L55" s="34"/>
      <c r="M55" s="131"/>
      <c r="N55" s="53" t="s">
        <v>459</v>
      </c>
      <c r="O55" s="321"/>
      <c r="P55" s="37"/>
      <c r="Q55" s="45"/>
      <c r="R55" s="35"/>
      <c r="S55" s="36"/>
      <c r="T55" s="37"/>
      <c r="U55" s="37"/>
      <c r="V55" s="45"/>
      <c r="W55" s="36"/>
      <c r="X55" s="321"/>
    </row>
    <row r="56" spans="2:25" ht="12" customHeight="1" thickBot="1">
      <c r="B56" s="11"/>
      <c r="C56" s="12"/>
      <c r="D56" s="12"/>
      <c r="E56" s="17"/>
      <c r="F56" s="12"/>
      <c r="G56" s="64"/>
      <c r="H56" s="323"/>
      <c r="K56" s="11"/>
      <c r="L56" s="12"/>
      <c r="M56" s="130"/>
      <c r="N56" s="40" t="s">
        <v>460</v>
      </c>
      <c r="O56" s="348"/>
      <c r="P56" s="37"/>
      <c r="Q56" s="42"/>
      <c r="R56" s="40"/>
      <c r="S56" s="41"/>
      <c r="T56" s="98"/>
      <c r="U56" s="37"/>
      <c r="V56" s="42"/>
      <c r="W56" s="41"/>
      <c r="X56" s="323"/>
    </row>
    <row r="57" spans="2:25" ht="12" customHeight="1" thickTop="1">
      <c r="B57" s="11"/>
      <c r="C57" s="12"/>
      <c r="D57" s="12"/>
      <c r="E57" s="17" t="s">
        <v>427</v>
      </c>
      <c r="F57" s="12"/>
      <c r="G57" s="12"/>
      <c r="H57" s="321"/>
      <c r="K57" s="11"/>
      <c r="L57" s="12"/>
      <c r="M57" s="130"/>
      <c r="N57" s="35" t="s">
        <v>461</v>
      </c>
      <c r="O57" s="321"/>
      <c r="P57" s="37"/>
      <c r="Q57" s="45"/>
      <c r="R57" s="35"/>
      <c r="S57" s="36"/>
      <c r="T57" s="102"/>
      <c r="U57" s="37"/>
      <c r="V57" s="38"/>
      <c r="W57" s="17"/>
      <c r="X57" s="102"/>
      <c r="Y57" s="12"/>
    </row>
    <row r="58" spans="2:25" ht="12" customHeight="1" thickBot="1">
      <c r="B58" s="11"/>
      <c r="C58" s="12"/>
      <c r="D58" s="12"/>
      <c r="E58" s="17"/>
      <c r="F58" s="12"/>
      <c r="G58" s="12"/>
      <c r="H58" s="323"/>
      <c r="K58" s="11"/>
      <c r="L58" s="12"/>
      <c r="M58" s="52"/>
      <c r="N58" s="40" t="s">
        <v>448</v>
      </c>
      <c r="O58" s="348"/>
      <c r="P58" s="37"/>
      <c r="Q58" s="42"/>
      <c r="R58" s="40"/>
      <c r="S58" s="41"/>
      <c r="T58" s="98"/>
      <c r="U58" s="37"/>
      <c r="V58" s="38"/>
      <c r="W58" s="17"/>
      <c r="X58" s="98"/>
      <c r="Y58" s="12"/>
    </row>
    <row r="59" spans="2:25" ht="12" customHeight="1" thickTop="1">
      <c r="B59" s="11"/>
      <c r="C59" s="12"/>
      <c r="D59" s="13"/>
      <c r="E59" s="371" t="s">
        <v>428</v>
      </c>
      <c r="F59" s="372"/>
      <c r="G59" s="373"/>
      <c r="H59" s="321"/>
      <c r="K59" s="11"/>
      <c r="L59" s="13"/>
      <c r="M59" s="36" t="s">
        <v>462</v>
      </c>
      <c r="N59" s="35"/>
      <c r="O59" s="321"/>
      <c r="P59" s="37"/>
      <c r="Q59" s="45"/>
      <c r="R59" s="35"/>
      <c r="S59" s="36"/>
      <c r="T59" s="323"/>
      <c r="V59" s="45"/>
      <c r="W59" s="51"/>
      <c r="X59" s="68"/>
    </row>
    <row r="60" spans="2:25" ht="12" customHeight="1" thickBot="1">
      <c r="B60" s="21"/>
      <c r="C60" s="22"/>
      <c r="D60" s="22"/>
      <c r="E60" s="25" t="s">
        <v>429</v>
      </c>
      <c r="F60" s="22"/>
      <c r="G60" s="120"/>
      <c r="H60" s="348"/>
      <c r="K60" s="21"/>
      <c r="L60" s="22"/>
      <c r="M60" s="25"/>
      <c r="N60" s="22"/>
      <c r="O60" s="348"/>
      <c r="P60" s="37"/>
      <c r="Q60" s="56"/>
      <c r="R60" s="22"/>
      <c r="S60" s="57"/>
      <c r="T60" s="322"/>
      <c r="V60" s="56"/>
      <c r="W60" s="69"/>
      <c r="X60" s="70"/>
    </row>
    <row r="61" spans="2:25" ht="6.95" customHeight="1">
      <c r="B61" s="12"/>
      <c r="C61" s="12"/>
      <c r="D61" s="12"/>
      <c r="E61" s="12"/>
      <c r="F61" s="12"/>
      <c r="G61" s="12"/>
      <c r="H61" s="12"/>
      <c r="L61" s="12"/>
      <c r="M61" s="12"/>
      <c r="N61" s="12"/>
      <c r="O61" s="12"/>
      <c r="Q61" s="12"/>
      <c r="R61" s="12"/>
      <c r="S61" s="12"/>
      <c r="T61" s="12"/>
      <c r="V61" s="12"/>
      <c r="W61" s="12"/>
      <c r="X61" s="71"/>
    </row>
    <row r="62" spans="2:25" ht="12" customHeight="1">
      <c r="B62" s="1" t="s">
        <v>204</v>
      </c>
    </row>
    <row r="63" spans="2:25" ht="6.95" customHeight="1" thickBot="1"/>
    <row r="64" spans="2:25" ht="14.1" customHeight="1">
      <c r="C64" s="324" t="s">
        <v>146</v>
      </c>
      <c r="D64" s="325"/>
      <c r="E64" s="325"/>
      <c r="F64" s="326"/>
      <c r="I64" s="327" t="s">
        <v>147</v>
      </c>
      <c r="J64" s="328"/>
      <c r="K64" s="328"/>
      <c r="L64" s="329"/>
      <c r="M64" s="3" t="s">
        <v>164</v>
      </c>
      <c r="N64" s="3"/>
      <c r="O64" s="3"/>
      <c r="P64" s="3"/>
      <c r="Q64" s="3"/>
      <c r="R64" s="3"/>
      <c r="S64" s="3"/>
      <c r="T64" s="3"/>
      <c r="U64" s="3"/>
      <c r="V64" s="333" t="s">
        <v>148</v>
      </c>
      <c r="W64" s="314" t="s">
        <v>165</v>
      </c>
    </row>
    <row r="65" spans="3:23" ht="6.95" customHeight="1">
      <c r="C65" s="292" t="s">
        <v>149</v>
      </c>
      <c r="D65" s="292" t="s">
        <v>252</v>
      </c>
      <c r="E65" s="292" t="s">
        <v>150</v>
      </c>
      <c r="F65" s="292" t="s">
        <v>253</v>
      </c>
      <c r="I65" s="330"/>
      <c r="J65" s="331"/>
      <c r="K65" s="331"/>
      <c r="L65" s="332"/>
      <c r="M65" s="33"/>
      <c r="N65" s="12"/>
      <c r="O65" s="12"/>
      <c r="P65" s="12"/>
      <c r="Q65" s="12"/>
      <c r="R65" s="12"/>
      <c r="S65" s="12"/>
      <c r="T65" s="12"/>
      <c r="U65" s="12"/>
      <c r="V65" s="311"/>
      <c r="W65" s="315"/>
    </row>
    <row r="66" spans="3:23" ht="6.95" customHeight="1">
      <c r="C66" s="292"/>
      <c r="D66" s="292"/>
      <c r="E66" s="292"/>
      <c r="F66" s="292"/>
      <c r="I66" s="316" t="s">
        <v>151</v>
      </c>
      <c r="J66" s="317"/>
      <c r="K66" s="317"/>
      <c r="L66" s="318"/>
      <c r="M66" s="110"/>
      <c r="N66" s="302" t="e">
        <f>VLOOKUP(Z2,#REF!,12,0)</f>
        <v>#REF!</v>
      </c>
      <c r="O66" s="302"/>
      <c r="P66" s="302"/>
      <c r="Q66" s="302"/>
      <c r="R66" s="302"/>
      <c r="S66" s="302"/>
      <c r="T66" s="12"/>
      <c r="U66" s="12"/>
      <c r="V66" s="288" t="s">
        <v>152</v>
      </c>
      <c r="W66" s="312"/>
    </row>
    <row r="67" spans="3:23" ht="14.1" customHeight="1">
      <c r="C67" s="72" t="s">
        <v>153</v>
      </c>
      <c r="D67" s="72" t="s">
        <v>254</v>
      </c>
      <c r="E67" s="72" t="s">
        <v>154</v>
      </c>
      <c r="F67" s="72" t="s">
        <v>255</v>
      </c>
      <c r="I67" s="307"/>
      <c r="J67" s="319"/>
      <c r="K67" s="319"/>
      <c r="L67" s="320"/>
      <c r="M67" s="110"/>
      <c r="N67" s="302"/>
      <c r="O67" s="302"/>
      <c r="P67" s="302"/>
      <c r="Q67" s="302"/>
      <c r="R67" s="302"/>
      <c r="S67" s="302"/>
      <c r="T67" s="12"/>
      <c r="U67" s="12"/>
      <c r="V67" s="311"/>
      <c r="W67" s="313"/>
    </row>
    <row r="68" spans="3:23" ht="14.1" customHeight="1">
      <c r="C68" s="72" t="s">
        <v>155</v>
      </c>
      <c r="D68" s="72" t="s">
        <v>256</v>
      </c>
      <c r="E68" s="72" t="s">
        <v>156</v>
      </c>
      <c r="F68" s="72" t="s">
        <v>257</v>
      </c>
      <c r="I68" s="293" t="s">
        <v>258</v>
      </c>
      <c r="J68" s="294"/>
      <c r="K68" s="297" t="s">
        <v>259</v>
      </c>
      <c r="L68" s="298"/>
      <c r="M68" s="301" t="e">
        <f>VLOOKUP(Z2,#REF!,11,0)</f>
        <v>#REF!</v>
      </c>
      <c r="N68" s="302"/>
      <c r="O68" s="302"/>
      <c r="P68" s="302"/>
      <c r="Q68" s="302"/>
      <c r="R68" s="302"/>
      <c r="S68" s="302"/>
      <c r="T68" s="12"/>
      <c r="U68" s="12"/>
      <c r="V68" s="288" t="s">
        <v>157</v>
      </c>
      <c r="W68" s="312"/>
    </row>
    <row r="69" spans="3:23" ht="6.95" customHeight="1">
      <c r="C69" s="292" t="s">
        <v>158</v>
      </c>
      <c r="D69" s="292" t="s">
        <v>242</v>
      </c>
      <c r="E69" s="292" t="s">
        <v>159</v>
      </c>
      <c r="F69" s="292" t="s">
        <v>260</v>
      </c>
      <c r="I69" s="307"/>
      <c r="J69" s="308"/>
      <c r="K69" s="309"/>
      <c r="L69" s="310"/>
      <c r="M69" s="301"/>
      <c r="N69" s="302"/>
      <c r="O69" s="302"/>
      <c r="P69" s="302"/>
      <c r="Q69" s="302"/>
      <c r="R69" s="302"/>
      <c r="S69" s="302"/>
      <c r="T69" s="12"/>
      <c r="U69" s="12"/>
      <c r="V69" s="311"/>
      <c r="W69" s="313"/>
    </row>
    <row r="70" spans="3:23" ht="6.95" customHeight="1">
      <c r="C70" s="292"/>
      <c r="D70" s="292"/>
      <c r="E70" s="292"/>
      <c r="F70" s="292"/>
      <c r="I70" s="293" t="s">
        <v>261</v>
      </c>
      <c r="J70" s="294"/>
      <c r="K70" s="297" t="s">
        <v>262</v>
      </c>
      <c r="L70" s="298"/>
      <c r="M70" s="301"/>
      <c r="N70" s="302"/>
      <c r="O70" s="302"/>
      <c r="P70" s="302"/>
      <c r="Q70" s="302"/>
      <c r="R70" s="302"/>
      <c r="S70" s="302"/>
      <c r="T70" s="12"/>
      <c r="U70" s="12"/>
      <c r="V70" s="288" t="s">
        <v>160</v>
      </c>
      <c r="W70" s="290"/>
    </row>
    <row r="71" spans="3:23" ht="14.1" customHeight="1" thickBot="1">
      <c r="C71" s="72" t="s">
        <v>161</v>
      </c>
      <c r="D71" s="73"/>
      <c r="E71" s="72"/>
      <c r="F71" s="72"/>
      <c r="I71" s="295"/>
      <c r="J71" s="296"/>
      <c r="K71" s="299"/>
      <c r="L71" s="300"/>
      <c r="M71" s="303"/>
      <c r="N71" s="304"/>
      <c r="O71" s="304"/>
      <c r="P71" s="304"/>
      <c r="Q71" s="304"/>
      <c r="R71" s="304"/>
      <c r="S71" s="304"/>
      <c r="T71" s="22"/>
      <c r="U71" s="22"/>
      <c r="V71" s="289"/>
      <c r="W71" s="291"/>
    </row>
  </sheetData>
  <mergeCells count="142">
    <mergeCell ref="M23:N23"/>
    <mergeCell ref="M13:M22"/>
    <mergeCell ref="O55:O56"/>
    <mergeCell ref="T11:T12"/>
    <mergeCell ref="R9:S9"/>
    <mergeCell ref="R10:S10"/>
    <mergeCell ref="R11:S11"/>
    <mergeCell ref="O31:O32"/>
    <mergeCell ref="O45:O46"/>
    <mergeCell ref="O47:O48"/>
    <mergeCell ref="O37:O38"/>
    <mergeCell ref="O25:O26"/>
    <mergeCell ref="T37:T38"/>
    <mergeCell ref="O41:O42"/>
    <mergeCell ref="R13:S13"/>
    <mergeCell ref="R23:S23"/>
    <mergeCell ref="R21:S21"/>
    <mergeCell ref="R19:S19"/>
    <mergeCell ref="R17:S17"/>
    <mergeCell ref="T27:T28"/>
    <mergeCell ref="R1:S1"/>
    <mergeCell ref="R2:S2"/>
    <mergeCell ref="R3:S3"/>
    <mergeCell ref="R4:S4"/>
    <mergeCell ref="R6:S6"/>
    <mergeCell ref="R7:S7"/>
    <mergeCell ref="O11:O12"/>
    <mergeCell ref="O57:O58"/>
    <mergeCell ref="O59:O60"/>
    <mergeCell ref="C69:C70"/>
    <mergeCell ref="D69:D70"/>
    <mergeCell ref="E69:E70"/>
    <mergeCell ref="F69:F70"/>
    <mergeCell ref="I70:J71"/>
    <mergeCell ref="K70:L71"/>
    <mergeCell ref="F65:F66"/>
    <mergeCell ref="V66:V67"/>
    <mergeCell ref="W66:W67"/>
    <mergeCell ref="I68:J69"/>
    <mergeCell ref="K68:L69"/>
    <mergeCell ref="V68:V69"/>
    <mergeCell ref="W68:W69"/>
    <mergeCell ref="I66:L67"/>
    <mergeCell ref="M68:S71"/>
    <mergeCell ref="N66:S67"/>
    <mergeCell ref="B27:D27"/>
    <mergeCell ref="H27:H28"/>
    <mergeCell ref="H31:H32"/>
    <mergeCell ref="B33:C33"/>
    <mergeCell ref="B49:D49"/>
    <mergeCell ref="H47:H48"/>
    <mergeCell ref="H43:H44"/>
    <mergeCell ref="B34:C34"/>
    <mergeCell ref="H37:H38"/>
    <mergeCell ref="B39:C39"/>
    <mergeCell ref="E39:E40"/>
    <mergeCell ref="H39:H40"/>
    <mergeCell ref="B41:C41"/>
    <mergeCell ref="H41:H42"/>
    <mergeCell ref="B42:C42"/>
    <mergeCell ref="X49:X50"/>
    <mergeCell ref="V70:V71"/>
    <mergeCell ref="T59:T60"/>
    <mergeCell ref="C64:F64"/>
    <mergeCell ref="I64:L65"/>
    <mergeCell ref="V64:V65"/>
    <mergeCell ref="W64:W65"/>
    <mergeCell ref="C65:C66"/>
    <mergeCell ref="D65:D66"/>
    <mergeCell ref="E65:E66"/>
    <mergeCell ref="H49:H50"/>
    <mergeCell ref="H51:H52"/>
    <mergeCell ref="H53:H54"/>
    <mergeCell ref="H55:H56"/>
    <mergeCell ref="O51:O52"/>
    <mergeCell ref="T51:T52"/>
    <mergeCell ref="X51:X52"/>
    <mergeCell ref="E59:G59"/>
    <mergeCell ref="H57:H58"/>
    <mergeCell ref="H59:H60"/>
    <mergeCell ref="O53:O54"/>
    <mergeCell ref="X53:X54"/>
    <mergeCell ref="X55:X56"/>
    <mergeCell ref="W70:W71"/>
    <mergeCell ref="X41:X42"/>
    <mergeCell ref="O43:O44"/>
    <mergeCell ref="X43:X44"/>
    <mergeCell ref="X45:X46"/>
    <mergeCell ref="K29:L29"/>
    <mergeCell ref="O29:O30"/>
    <mergeCell ref="K30:L30"/>
    <mergeCell ref="K31:L31"/>
    <mergeCell ref="X34:X35"/>
    <mergeCell ref="M30:N30"/>
    <mergeCell ref="X17:X18"/>
    <mergeCell ref="O19:O20"/>
    <mergeCell ref="X19:X20"/>
    <mergeCell ref="O17:O18"/>
    <mergeCell ref="O21:O22"/>
    <mergeCell ref="O15:O16"/>
    <mergeCell ref="X25:X26"/>
    <mergeCell ref="H29:H30"/>
    <mergeCell ref="O27:O28"/>
    <mergeCell ref="X27:X28"/>
    <mergeCell ref="K21:L21"/>
    <mergeCell ref="X21:X22"/>
    <mergeCell ref="K22:L22"/>
    <mergeCell ref="T25:T26"/>
    <mergeCell ref="X23:X24"/>
    <mergeCell ref="R24:S24"/>
    <mergeCell ref="H17:H18"/>
    <mergeCell ref="H21:H22"/>
    <mergeCell ref="H25:H26"/>
    <mergeCell ref="M24:N24"/>
    <mergeCell ref="M25:N25"/>
    <mergeCell ref="M26:N26"/>
    <mergeCell ref="M28:N28"/>
    <mergeCell ref="M27:N27"/>
    <mergeCell ref="X11:X12"/>
    <mergeCell ref="H15:H16"/>
    <mergeCell ref="K13:L13"/>
    <mergeCell ref="O13:O14"/>
    <mergeCell ref="X13:X14"/>
    <mergeCell ref="R12:S12"/>
    <mergeCell ref="N2:Q2"/>
    <mergeCell ref="N4:Q4"/>
    <mergeCell ref="K6:L6"/>
    <mergeCell ref="K7:L7"/>
    <mergeCell ref="T7:T8"/>
    <mergeCell ref="X9:X10"/>
    <mergeCell ref="R8:S8"/>
    <mergeCell ref="O9:O10"/>
    <mergeCell ref="K15:L15"/>
    <mergeCell ref="X15:X16"/>
    <mergeCell ref="K16:L16"/>
    <mergeCell ref="H9:H10"/>
    <mergeCell ref="M6:N6"/>
    <mergeCell ref="M9:N9"/>
    <mergeCell ref="M10:N10"/>
    <mergeCell ref="M11:N11"/>
    <mergeCell ref="M12:N12"/>
    <mergeCell ref="T9:T10"/>
  </mergeCells>
  <phoneticPr fontId="1"/>
  <pageMargins left="0.39370078740157483" right="0.39370078740157483" top="0.39370078740157483" bottom="0.39370078740157483" header="0.51181102362204722" footer="0.51181102362204722"/>
  <pageSetup paperSize="9" scale="67" orientation="landscape" r:id="rId1"/>
  <headerFooter alignWithMargins="0"/>
</worksheet>
</file>

<file path=xl/worksheets/sheet6.xml><?xml version="1.0" encoding="utf-8"?>
<worksheet xmlns="http://schemas.openxmlformats.org/spreadsheetml/2006/main" xmlns:r="http://schemas.openxmlformats.org/officeDocument/2006/relationships">
  <sheetPr codeName="Sheet5">
    <pageSetUpPr fitToPage="1"/>
  </sheetPr>
  <dimension ref="A1:AA49"/>
  <sheetViews>
    <sheetView zoomScaleNormal="100" workbookViewId="0">
      <selection activeCell="AA4" sqref="AA4"/>
    </sheetView>
  </sheetViews>
  <sheetFormatPr defaultRowHeight="14.1" customHeight="1"/>
  <cols>
    <col min="1" max="1" width="7.375" style="1" customWidth="1"/>
    <col min="2" max="2" width="11.25" style="1" customWidth="1"/>
    <col min="3" max="3" width="7.375" style="1" customWidth="1"/>
    <col min="4" max="4" width="11.25" style="1" customWidth="1"/>
    <col min="5" max="5" width="6.25" style="1" customWidth="1"/>
    <col min="6" max="6" width="7.375" style="1" customWidth="1"/>
    <col min="7" max="8" width="6.125" style="1" customWidth="1"/>
    <col min="9" max="10" width="6.25" style="1" customWidth="1"/>
    <col min="11" max="11" width="18.75" style="1" customWidth="1"/>
    <col min="12" max="12" width="16.625" style="1" customWidth="1"/>
    <col min="13" max="13" width="8.875" style="1" customWidth="1"/>
    <col min="14" max="14" width="6.125" style="1" customWidth="1"/>
    <col min="15" max="17" width="6.25" style="1" customWidth="1"/>
    <col min="18" max="18" width="18.75" style="1" customWidth="1"/>
    <col min="19" max="19" width="25" style="1" customWidth="1"/>
    <col min="20" max="20" width="6.125" style="1" customWidth="1"/>
    <col min="21" max="21" width="4.125" style="1" customWidth="1"/>
    <col min="22" max="22" width="16.625" style="1" customWidth="1"/>
    <col min="23" max="23" width="22.625" style="1" customWidth="1"/>
    <col min="24" max="24" width="6.125" style="1" customWidth="1"/>
    <col min="25" max="16384" width="9" style="1"/>
  </cols>
  <sheetData>
    <row r="1" spans="2:27" ht="23.25" customHeight="1" thickBot="1">
      <c r="B1" s="184" t="s">
        <v>522</v>
      </c>
      <c r="AA1" s="85" t="s">
        <v>286</v>
      </c>
    </row>
    <row r="2" spans="2:27" ht="15.95" customHeight="1" thickBot="1">
      <c r="K2" s="2" t="s">
        <v>1</v>
      </c>
      <c r="L2" s="155"/>
      <c r="M2" s="155"/>
      <c r="N2" s="29" t="s">
        <v>524</v>
      </c>
      <c r="O2" s="186"/>
      <c r="P2" s="186"/>
      <c r="Q2" s="186"/>
      <c r="R2" s="185"/>
      <c r="S2" s="7" t="s">
        <v>521</v>
      </c>
      <c r="T2" s="155" t="s">
        <v>520</v>
      </c>
      <c r="U2" s="116"/>
      <c r="AA2" s="86">
        <v>988</v>
      </c>
    </row>
    <row r="3" spans="2:27" ht="26.25" customHeight="1" thickBot="1">
      <c r="B3" s="184" t="s">
        <v>2</v>
      </c>
      <c r="C3" s="184"/>
      <c r="D3" s="184"/>
      <c r="E3" s="177"/>
      <c r="F3" s="177"/>
      <c r="G3" s="180"/>
      <c r="H3" s="183"/>
      <c r="I3" s="177" t="s">
        <v>519</v>
      </c>
      <c r="K3" s="435" t="e">
        <f>VLOOKUP(AA2,#REF!,11,0)</f>
        <v>#REF!</v>
      </c>
      <c r="L3" s="436"/>
      <c r="M3" s="437"/>
      <c r="N3" s="444" t="e">
        <f>VLOOKUP(AA2,#REF!,4,0)</f>
        <v>#REF!</v>
      </c>
      <c r="O3" s="445"/>
      <c r="P3" s="445"/>
      <c r="Q3" s="445"/>
      <c r="R3" s="446"/>
      <c r="S3" s="189" t="e">
        <f>VLOOKUP(AA2,#REF!,5,0)</f>
        <v>#REF!</v>
      </c>
      <c r="T3" s="181"/>
      <c r="U3" s="18"/>
    </row>
    <row r="4" spans="2:27" ht="15.95" customHeight="1" thickBot="1">
      <c r="E4" s="177"/>
      <c r="F4" s="177"/>
      <c r="G4" s="177"/>
      <c r="H4" s="177"/>
      <c r="I4" s="177"/>
      <c r="K4" s="11" t="s">
        <v>4</v>
      </c>
      <c r="L4" s="138"/>
      <c r="M4" s="138"/>
      <c r="N4" s="83" t="s">
        <v>523</v>
      </c>
      <c r="O4" s="182"/>
      <c r="P4" s="447"/>
      <c r="Q4" s="447"/>
      <c r="R4" s="448"/>
      <c r="S4" s="16" t="s">
        <v>518</v>
      </c>
      <c r="T4" s="181"/>
      <c r="U4" s="18"/>
    </row>
    <row r="5" spans="2:27" ht="25.5" customHeight="1" thickTop="1" thickBot="1">
      <c r="B5" s="396" t="s">
        <v>5</v>
      </c>
      <c r="C5" s="396"/>
      <c r="E5" s="180"/>
      <c r="F5" s="177" t="s">
        <v>517</v>
      </c>
      <c r="G5" s="179"/>
      <c r="H5" s="178"/>
      <c r="I5" s="177" t="s">
        <v>516</v>
      </c>
      <c r="J5" s="8"/>
      <c r="K5" s="438" t="e">
        <f>VLOOKUP(AA2,#REF!,12,0)</f>
        <v>#REF!</v>
      </c>
      <c r="L5" s="439"/>
      <c r="M5" s="440"/>
      <c r="N5" s="441" t="e">
        <f>VLOOKUP(AA2,#REF!,9,0)</f>
        <v>#REF!</v>
      </c>
      <c r="O5" s="442"/>
      <c r="P5" s="442"/>
      <c r="Q5" s="442"/>
      <c r="R5" s="443"/>
      <c r="S5" s="190" t="e">
        <f>VLOOKUP(AA2,#REF!,7,0)</f>
        <v>#REF!</v>
      </c>
      <c r="T5" s="176"/>
      <c r="U5" s="26"/>
    </row>
    <row r="6" spans="2:27" ht="17.100000000000001" customHeight="1" thickBot="1">
      <c r="B6" s="27" t="s">
        <v>7</v>
      </c>
      <c r="C6" s="27"/>
    </row>
    <row r="7" spans="2:27" ht="18" customHeight="1" thickBot="1">
      <c r="B7" s="400" t="s">
        <v>8</v>
      </c>
      <c r="C7" s="401"/>
      <c r="D7" s="402" t="s">
        <v>9</v>
      </c>
      <c r="E7" s="403"/>
      <c r="F7" s="401"/>
      <c r="G7" s="30"/>
      <c r="H7" s="12"/>
      <c r="K7" s="28" t="s">
        <v>8</v>
      </c>
      <c r="L7" s="187" t="s">
        <v>9</v>
      </c>
      <c r="M7" s="4"/>
      <c r="N7" s="115"/>
      <c r="R7" s="28" t="s">
        <v>8</v>
      </c>
      <c r="S7" s="7" t="s">
        <v>9</v>
      </c>
      <c r="T7" s="30"/>
      <c r="U7" s="160"/>
      <c r="V7" s="160"/>
      <c r="W7" s="160"/>
      <c r="X7" s="160"/>
    </row>
    <row r="8" spans="2:27" ht="18" customHeight="1" thickTop="1">
      <c r="B8" s="336" t="s">
        <v>69</v>
      </c>
      <c r="C8" s="337"/>
      <c r="D8" s="404"/>
      <c r="E8" s="404"/>
      <c r="F8" s="404"/>
      <c r="G8" s="18"/>
      <c r="H8" s="12"/>
      <c r="K8" s="31"/>
      <c r="L8" s="36" t="s">
        <v>45</v>
      </c>
      <c r="M8" s="54"/>
      <c r="N8" s="170"/>
      <c r="R8" s="31" t="s">
        <v>76</v>
      </c>
      <c r="S8" s="12"/>
      <c r="T8" s="18"/>
      <c r="U8" s="160"/>
      <c r="V8" s="161"/>
      <c r="W8" s="160"/>
      <c r="X8" s="160"/>
    </row>
    <row r="9" spans="2:27" ht="18" customHeight="1" thickBot="1">
      <c r="B9" s="307"/>
      <c r="C9" s="319"/>
      <c r="D9" s="319"/>
      <c r="E9" s="319"/>
      <c r="F9" s="319"/>
      <c r="G9" s="18"/>
      <c r="H9" s="12"/>
      <c r="K9" s="46"/>
      <c r="L9" s="17"/>
      <c r="M9" s="64"/>
      <c r="N9" s="168"/>
      <c r="R9" s="46"/>
      <c r="S9" s="40"/>
      <c r="T9" s="143"/>
      <c r="U9" s="160"/>
      <c r="V9" s="160"/>
      <c r="W9" s="160"/>
      <c r="X9" s="160"/>
    </row>
    <row r="10" spans="2:27" ht="18" customHeight="1" thickTop="1">
      <c r="B10" s="338" t="s">
        <v>515</v>
      </c>
      <c r="C10" s="339"/>
      <c r="D10" s="357" t="s">
        <v>81</v>
      </c>
      <c r="E10" s="377"/>
      <c r="F10" s="377"/>
      <c r="G10" s="167"/>
      <c r="H10" s="160"/>
      <c r="K10" s="31" t="s">
        <v>75</v>
      </c>
      <c r="L10" s="35"/>
      <c r="M10" s="35"/>
      <c r="N10" s="18"/>
      <c r="R10" s="45" t="s">
        <v>98</v>
      </c>
      <c r="S10" s="51" t="s">
        <v>99</v>
      </c>
      <c r="T10" s="167"/>
      <c r="U10" s="160"/>
      <c r="V10" s="160"/>
      <c r="W10" s="160"/>
      <c r="X10" s="160"/>
    </row>
    <row r="11" spans="2:27" ht="18" customHeight="1">
      <c r="B11" s="307"/>
      <c r="C11" s="308"/>
      <c r="D11" s="360"/>
      <c r="E11" s="319"/>
      <c r="F11" s="319"/>
      <c r="G11" s="169"/>
      <c r="H11" s="160"/>
      <c r="K11" s="46"/>
      <c r="L11" s="40"/>
      <c r="M11" s="40"/>
      <c r="N11" s="143"/>
      <c r="R11" s="42"/>
      <c r="S11" s="52"/>
      <c r="T11" s="169"/>
      <c r="U11" s="160"/>
      <c r="V11" s="160"/>
      <c r="W11" s="160"/>
      <c r="X11" s="160"/>
    </row>
    <row r="12" spans="2:27" ht="18" customHeight="1">
      <c r="B12" s="338" t="s">
        <v>87</v>
      </c>
      <c r="C12" s="339"/>
      <c r="D12" s="357" t="s">
        <v>88</v>
      </c>
      <c r="E12" s="377"/>
      <c r="F12" s="339"/>
      <c r="G12" s="167"/>
      <c r="H12" s="160"/>
      <c r="K12" s="44" t="s">
        <v>433</v>
      </c>
      <c r="L12" s="357" t="s">
        <v>82</v>
      </c>
      <c r="M12" s="339"/>
      <c r="N12" s="167"/>
      <c r="R12" s="11"/>
      <c r="S12" s="35"/>
      <c r="T12" s="18"/>
      <c r="U12" s="160"/>
      <c r="V12" s="160"/>
      <c r="W12" s="160"/>
      <c r="X12" s="160"/>
    </row>
    <row r="13" spans="2:27" ht="18" customHeight="1">
      <c r="B13" s="316"/>
      <c r="C13" s="405"/>
      <c r="D13" s="359"/>
      <c r="E13" s="317"/>
      <c r="F13" s="317"/>
      <c r="G13" s="166"/>
      <c r="H13" s="160"/>
      <c r="K13" s="11"/>
      <c r="L13" s="349"/>
      <c r="M13" s="407"/>
      <c r="N13" s="169"/>
      <c r="R13" s="11"/>
      <c r="S13" s="40"/>
      <c r="T13" s="143"/>
      <c r="U13" s="160"/>
      <c r="V13" s="160"/>
      <c r="W13" s="160"/>
      <c r="X13" s="160"/>
    </row>
    <row r="14" spans="2:27" ht="18" customHeight="1">
      <c r="B14" s="316"/>
      <c r="C14" s="405"/>
      <c r="D14" s="357" t="s">
        <v>81</v>
      </c>
      <c r="E14" s="377"/>
      <c r="F14" s="339"/>
      <c r="G14" s="167"/>
      <c r="H14" s="160"/>
      <c r="K14" s="11"/>
      <c r="L14" s="36" t="s">
        <v>513</v>
      </c>
      <c r="M14" s="36"/>
      <c r="N14" s="167"/>
      <c r="R14" s="45" t="s">
        <v>514</v>
      </c>
      <c r="S14" s="51" t="s">
        <v>91</v>
      </c>
      <c r="T14" s="166"/>
      <c r="U14" s="160"/>
      <c r="V14" s="160"/>
      <c r="W14" s="160"/>
      <c r="X14" s="160"/>
    </row>
    <row r="15" spans="2:27" ht="18" customHeight="1" thickBot="1">
      <c r="B15" s="307"/>
      <c r="C15" s="308"/>
      <c r="D15" s="360"/>
      <c r="E15" s="319"/>
      <c r="F15" s="319"/>
      <c r="G15" s="169"/>
      <c r="H15" s="160"/>
      <c r="K15" s="11"/>
      <c r="L15" s="41" t="s">
        <v>90</v>
      </c>
      <c r="M15" s="40"/>
      <c r="N15" s="166"/>
      <c r="R15" s="42"/>
      <c r="S15" s="41"/>
      <c r="T15" s="166"/>
      <c r="U15" s="160"/>
      <c r="V15" s="160"/>
      <c r="W15" s="160"/>
      <c r="X15" s="160"/>
    </row>
    <row r="16" spans="2:27" ht="18" customHeight="1" thickTop="1">
      <c r="B16" s="338" t="s">
        <v>94</v>
      </c>
      <c r="C16" s="339"/>
      <c r="D16" s="357" t="s">
        <v>95</v>
      </c>
      <c r="E16" s="377"/>
      <c r="F16" s="339"/>
      <c r="G16" s="166"/>
      <c r="H16" s="160"/>
      <c r="K16" s="11"/>
      <c r="L16" s="36" t="s">
        <v>513</v>
      </c>
      <c r="M16" s="12"/>
      <c r="N16" s="170"/>
      <c r="R16" s="11"/>
      <c r="S16" s="35"/>
      <c r="T16" s="99"/>
      <c r="U16" s="160"/>
      <c r="V16" s="160"/>
      <c r="W16" s="160"/>
      <c r="X16" s="160"/>
    </row>
    <row r="17" spans="2:24" ht="18" customHeight="1" thickBot="1">
      <c r="B17" s="316"/>
      <c r="C17" s="405"/>
      <c r="D17" s="360"/>
      <c r="E17" s="319"/>
      <c r="F17" s="308"/>
      <c r="G17" s="166"/>
      <c r="H17" s="160"/>
      <c r="K17" s="11"/>
      <c r="L17" s="41" t="s">
        <v>92</v>
      </c>
      <c r="M17" s="40"/>
      <c r="N17" s="168"/>
      <c r="R17" s="11"/>
      <c r="S17" s="40"/>
      <c r="T17" s="143"/>
      <c r="U17" s="160"/>
      <c r="V17" s="160"/>
      <c r="W17" s="160"/>
      <c r="X17" s="160"/>
    </row>
    <row r="18" spans="2:24" ht="18" customHeight="1" thickTop="1">
      <c r="B18" s="338" t="s">
        <v>512</v>
      </c>
      <c r="C18" s="339"/>
      <c r="D18" s="357" t="s">
        <v>511</v>
      </c>
      <c r="E18" s="377"/>
      <c r="F18" s="339"/>
      <c r="G18" s="167"/>
      <c r="H18" s="160"/>
      <c r="K18" s="11"/>
      <c r="L18" s="36" t="s">
        <v>510</v>
      </c>
      <c r="M18" s="12"/>
      <c r="N18" s="170"/>
      <c r="R18" s="45" t="s">
        <v>111</v>
      </c>
      <c r="S18" s="51" t="s">
        <v>117</v>
      </c>
      <c r="T18" s="167"/>
      <c r="U18" s="160"/>
      <c r="V18" s="160"/>
      <c r="W18" s="160"/>
      <c r="X18" s="160"/>
    </row>
    <row r="19" spans="2:24" ht="18" customHeight="1" thickBot="1">
      <c r="B19" s="316"/>
      <c r="C19" s="405"/>
      <c r="D19" s="360"/>
      <c r="E19" s="319"/>
      <c r="F19" s="308"/>
      <c r="G19" s="166"/>
      <c r="H19" s="160"/>
      <c r="K19" s="11"/>
      <c r="L19" s="41" t="s">
        <v>102</v>
      </c>
      <c r="M19" s="40"/>
      <c r="N19" s="168"/>
      <c r="R19" s="42"/>
      <c r="S19" s="52"/>
      <c r="T19" s="166"/>
      <c r="U19" s="160"/>
      <c r="V19" s="160"/>
      <c r="W19" s="160"/>
      <c r="X19" s="160"/>
    </row>
    <row r="20" spans="2:24" ht="18" customHeight="1" thickTop="1">
      <c r="B20" s="316"/>
      <c r="C20" s="405"/>
      <c r="D20" s="357" t="s">
        <v>118</v>
      </c>
      <c r="E20" s="377"/>
      <c r="F20" s="388"/>
      <c r="G20" s="170"/>
      <c r="H20" s="160"/>
      <c r="K20" s="11"/>
      <c r="L20" s="36" t="s">
        <v>509</v>
      </c>
      <c r="M20" s="12"/>
      <c r="N20" s="170"/>
      <c r="R20" s="11"/>
      <c r="S20" s="35"/>
      <c r="T20" s="99"/>
      <c r="U20" s="160"/>
      <c r="V20" s="160"/>
      <c r="W20" s="160"/>
      <c r="X20" s="160"/>
    </row>
    <row r="21" spans="2:24" ht="18" customHeight="1" thickBot="1">
      <c r="B21" s="307"/>
      <c r="C21" s="308"/>
      <c r="D21" s="360"/>
      <c r="E21" s="319"/>
      <c r="F21" s="361"/>
      <c r="G21" s="168"/>
      <c r="H21" s="160"/>
      <c r="K21" s="46"/>
      <c r="L21" s="41"/>
      <c r="M21" s="40"/>
      <c r="N21" s="168"/>
      <c r="R21" s="11"/>
      <c r="S21" s="40"/>
      <c r="T21" s="175"/>
      <c r="U21" s="160"/>
      <c r="V21" s="160"/>
      <c r="W21" s="160"/>
      <c r="X21" s="160"/>
    </row>
    <row r="22" spans="2:24" ht="18" customHeight="1" thickTop="1">
      <c r="B22" s="338" t="s">
        <v>508</v>
      </c>
      <c r="C22" s="339"/>
      <c r="D22" s="17" t="s">
        <v>66</v>
      </c>
      <c r="E22" s="12"/>
      <c r="F22" s="12"/>
      <c r="G22" s="170"/>
      <c r="H22" s="160"/>
      <c r="K22" s="44" t="s">
        <v>109</v>
      </c>
      <c r="L22" s="35"/>
      <c r="M22" s="12"/>
      <c r="N22" s="174"/>
      <c r="R22" s="45" t="s">
        <v>121</v>
      </c>
      <c r="S22" s="36" t="s">
        <v>122</v>
      </c>
      <c r="T22" s="170"/>
      <c r="U22" s="160"/>
      <c r="V22" s="160"/>
      <c r="W22" s="160"/>
      <c r="X22" s="160"/>
    </row>
    <row r="23" spans="2:24" ht="18" customHeight="1" thickBot="1">
      <c r="B23" s="406" t="s">
        <v>507</v>
      </c>
      <c r="C23" s="407"/>
      <c r="D23" s="349"/>
      <c r="E23" s="408"/>
      <c r="F23" s="350"/>
      <c r="G23" s="168"/>
      <c r="H23" s="160"/>
      <c r="K23" s="46"/>
      <c r="L23" s="40"/>
      <c r="M23" s="40"/>
      <c r="N23" s="48"/>
      <c r="R23" s="38"/>
      <c r="S23" s="41"/>
      <c r="T23" s="168"/>
      <c r="U23" s="160"/>
      <c r="V23" s="160"/>
      <c r="W23" s="160"/>
      <c r="X23" s="160"/>
    </row>
    <row r="24" spans="2:24" ht="18" customHeight="1" thickTop="1">
      <c r="B24" s="44" t="s">
        <v>506</v>
      </c>
      <c r="C24" s="53"/>
      <c r="D24" s="357" t="s">
        <v>138</v>
      </c>
      <c r="E24" s="377"/>
      <c r="F24" s="377"/>
      <c r="G24" s="173"/>
      <c r="H24" s="160"/>
      <c r="K24" s="44" t="s">
        <v>505</v>
      </c>
      <c r="L24" s="36" t="s">
        <v>115</v>
      </c>
      <c r="M24" s="53"/>
      <c r="N24" s="167"/>
      <c r="R24" s="38"/>
      <c r="S24" s="36" t="s">
        <v>504</v>
      </c>
      <c r="T24" s="170"/>
      <c r="U24" s="160"/>
      <c r="V24" s="160"/>
      <c r="W24" s="160"/>
      <c r="X24" s="160"/>
    </row>
    <row r="25" spans="2:24" ht="18" customHeight="1" thickBot="1">
      <c r="B25" s="11"/>
      <c r="C25" s="13"/>
      <c r="D25" s="360"/>
      <c r="E25" s="319"/>
      <c r="F25" s="319"/>
      <c r="G25" s="172"/>
      <c r="H25" s="160"/>
      <c r="K25" s="11"/>
      <c r="L25" s="41"/>
      <c r="M25" s="13"/>
      <c r="N25" s="166"/>
      <c r="R25" s="38"/>
      <c r="S25" s="41"/>
      <c r="T25" s="168"/>
      <c r="U25" s="160"/>
      <c r="V25" s="160"/>
      <c r="W25" s="160"/>
      <c r="X25" s="160"/>
    </row>
    <row r="26" spans="2:24" ht="18" customHeight="1" thickTop="1">
      <c r="B26" s="45" t="s">
        <v>503</v>
      </c>
      <c r="C26" s="35"/>
      <c r="D26" s="357" t="s">
        <v>12</v>
      </c>
      <c r="E26" s="377"/>
      <c r="F26" s="339"/>
      <c r="G26" s="166"/>
      <c r="H26" s="160"/>
      <c r="K26" s="11"/>
      <c r="L26" s="122" t="s">
        <v>119</v>
      </c>
      <c r="M26" s="129"/>
      <c r="N26" s="170"/>
      <c r="R26" s="44"/>
      <c r="S26" s="35"/>
      <c r="T26" s="99"/>
      <c r="U26" s="160"/>
      <c r="V26" s="160"/>
      <c r="W26" s="160"/>
      <c r="X26" s="160"/>
    </row>
    <row r="27" spans="2:24" ht="18" customHeight="1" thickBot="1">
      <c r="B27" s="11" t="s">
        <v>502</v>
      </c>
      <c r="C27" s="13"/>
      <c r="D27" s="360"/>
      <c r="E27" s="319"/>
      <c r="F27" s="308"/>
      <c r="G27" s="169"/>
      <c r="H27" s="160"/>
      <c r="K27" s="46"/>
      <c r="L27" s="127" t="s">
        <v>104</v>
      </c>
      <c r="M27" s="109"/>
      <c r="N27" s="168"/>
      <c r="R27" s="46"/>
      <c r="S27" s="40"/>
      <c r="T27" s="18"/>
      <c r="U27" s="160"/>
      <c r="V27" s="160"/>
      <c r="W27" s="160"/>
      <c r="X27" s="160"/>
    </row>
    <row r="28" spans="2:24" ht="18" customHeight="1" thickTop="1">
      <c r="B28" s="11"/>
      <c r="C28" s="13"/>
      <c r="D28" s="51" t="s">
        <v>16</v>
      </c>
      <c r="E28" s="51"/>
      <c r="F28" s="51"/>
      <c r="G28" s="167"/>
      <c r="H28" s="160"/>
      <c r="K28" s="11" t="s">
        <v>501</v>
      </c>
      <c r="L28" s="36" t="s">
        <v>134</v>
      </c>
      <c r="M28" s="35"/>
      <c r="N28" s="167"/>
      <c r="R28" s="38" t="s">
        <v>142</v>
      </c>
      <c r="S28" s="130" t="s">
        <v>143</v>
      </c>
      <c r="T28" s="167"/>
      <c r="U28" s="160"/>
      <c r="V28" s="160"/>
      <c r="W28" s="160"/>
      <c r="X28" s="160"/>
    </row>
    <row r="29" spans="2:24" ht="18" customHeight="1" thickBot="1">
      <c r="B29" s="11"/>
      <c r="C29" s="13"/>
      <c r="D29" s="41" t="s">
        <v>20</v>
      </c>
      <c r="E29" s="40"/>
      <c r="F29" s="48"/>
      <c r="G29" s="166"/>
      <c r="H29" s="160"/>
      <c r="K29" s="11"/>
      <c r="L29" s="127"/>
      <c r="M29" s="132"/>
      <c r="N29" s="169"/>
      <c r="R29" s="38"/>
      <c r="S29" s="130"/>
      <c r="T29" s="166"/>
      <c r="U29" s="160"/>
      <c r="V29" s="160"/>
      <c r="W29" s="160"/>
      <c r="X29" s="160"/>
    </row>
    <row r="30" spans="2:24" ht="18" customHeight="1" thickTop="1">
      <c r="B30" s="11"/>
      <c r="C30" s="13"/>
      <c r="D30" s="122" t="s">
        <v>23</v>
      </c>
      <c r="E30" s="118"/>
      <c r="F30" s="129"/>
      <c r="G30" s="170"/>
      <c r="H30" s="160"/>
      <c r="K30" s="38"/>
      <c r="L30" s="36" t="s">
        <v>139</v>
      </c>
      <c r="M30" s="35"/>
      <c r="N30" s="167"/>
      <c r="R30" s="44"/>
      <c r="S30" s="35"/>
      <c r="T30" s="99"/>
      <c r="U30" s="160"/>
      <c r="V30" s="160"/>
      <c r="W30" s="160"/>
      <c r="X30" s="160"/>
    </row>
    <row r="31" spans="2:24" ht="18" customHeight="1" thickBot="1">
      <c r="B31" s="111"/>
      <c r="C31" s="112"/>
      <c r="D31" s="127"/>
      <c r="E31" s="132"/>
      <c r="F31" s="128"/>
      <c r="G31" s="168"/>
      <c r="H31" s="160"/>
      <c r="K31" s="38"/>
      <c r="L31" s="41"/>
      <c r="M31" s="40"/>
      <c r="N31" s="169"/>
      <c r="R31" s="11"/>
      <c r="S31" s="12"/>
      <c r="T31" s="18"/>
      <c r="U31" s="160"/>
      <c r="V31" s="160"/>
      <c r="W31" s="160"/>
      <c r="X31" s="160"/>
    </row>
    <row r="32" spans="2:24" ht="18" customHeight="1" thickTop="1">
      <c r="B32" s="44" t="s">
        <v>211</v>
      </c>
      <c r="C32" s="53"/>
      <c r="D32" s="36" t="s">
        <v>27</v>
      </c>
      <c r="E32" s="12"/>
      <c r="F32" s="12"/>
      <c r="G32" s="170"/>
      <c r="H32" s="160"/>
      <c r="K32" s="38"/>
      <c r="L32" s="36" t="s">
        <v>144</v>
      </c>
      <c r="M32" s="35"/>
      <c r="N32" s="167"/>
      <c r="R32" s="11"/>
      <c r="S32" s="12"/>
      <c r="T32" s="165"/>
      <c r="U32" s="160"/>
      <c r="V32" s="160"/>
      <c r="W32" s="160"/>
      <c r="X32" s="160"/>
    </row>
    <row r="33" spans="1:24" ht="18" customHeight="1" thickBot="1">
      <c r="B33" s="46"/>
      <c r="C33" s="48"/>
      <c r="D33" s="40"/>
      <c r="E33" s="40"/>
      <c r="F33" s="40"/>
      <c r="G33" s="168"/>
      <c r="H33" s="160"/>
      <c r="K33" s="38"/>
      <c r="L33" s="17" t="s">
        <v>241</v>
      </c>
      <c r="M33" s="40"/>
      <c r="N33" s="171"/>
      <c r="R33" s="11"/>
      <c r="S33" s="12"/>
      <c r="T33" s="165"/>
      <c r="U33" s="160"/>
      <c r="V33" s="160"/>
      <c r="W33" s="160"/>
      <c r="X33" s="160"/>
    </row>
    <row r="34" spans="1:24" ht="18" customHeight="1" thickTop="1">
      <c r="B34" s="44" t="s">
        <v>213</v>
      </c>
      <c r="C34" s="53"/>
      <c r="D34" s="12" t="s">
        <v>35</v>
      </c>
      <c r="E34" s="12"/>
      <c r="F34" s="12"/>
      <c r="G34" s="167"/>
      <c r="H34" s="160"/>
      <c r="K34" s="11"/>
      <c r="L34" s="36" t="s">
        <v>13</v>
      </c>
      <c r="M34" s="64"/>
      <c r="N34" s="170"/>
      <c r="R34" s="11"/>
      <c r="S34" s="12"/>
      <c r="T34" s="165"/>
      <c r="U34" s="160"/>
      <c r="V34" s="160"/>
      <c r="W34" s="160"/>
      <c r="X34" s="160"/>
    </row>
    <row r="35" spans="1:24" ht="18" customHeight="1" thickBot="1">
      <c r="B35" s="11" t="s">
        <v>38</v>
      </c>
      <c r="C35" s="13"/>
      <c r="D35" s="12" t="s">
        <v>241</v>
      </c>
      <c r="E35" s="12"/>
      <c r="F35" s="12"/>
      <c r="G35" s="169"/>
      <c r="H35" s="160"/>
      <c r="K35" s="11"/>
      <c r="L35" s="17"/>
      <c r="M35" s="55"/>
      <c r="N35" s="168"/>
      <c r="R35" s="11"/>
      <c r="S35" s="12"/>
      <c r="T35" s="165"/>
      <c r="U35" s="160"/>
      <c r="V35" s="160"/>
      <c r="W35" s="160"/>
      <c r="X35" s="160"/>
    </row>
    <row r="36" spans="1:24" ht="18" customHeight="1" thickTop="1">
      <c r="B36" s="110"/>
      <c r="C36" s="123"/>
      <c r="D36" s="122" t="s">
        <v>40</v>
      </c>
      <c r="E36" s="118"/>
      <c r="F36" s="50"/>
      <c r="G36" s="167"/>
      <c r="H36" s="160"/>
      <c r="K36" s="45" t="s">
        <v>209</v>
      </c>
      <c r="L36" s="36" t="s">
        <v>17</v>
      </c>
      <c r="M36" s="12"/>
      <c r="N36" s="166"/>
      <c r="R36" s="11"/>
      <c r="S36" s="12"/>
      <c r="T36" s="165"/>
      <c r="U36" s="160"/>
      <c r="V36" s="160"/>
      <c r="W36" s="160"/>
      <c r="X36" s="160"/>
    </row>
    <row r="37" spans="1:24" ht="18" customHeight="1" thickBot="1">
      <c r="B37" s="113"/>
      <c r="C37" s="114"/>
      <c r="D37" s="164"/>
      <c r="E37" s="135"/>
      <c r="F37" s="114"/>
      <c r="G37" s="163"/>
      <c r="H37" s="160"/>
      <c r="K37" s="56"/>
      <c r="L37" s="25"/>
      <c r="M37" s="22"/>
      <c r="N37" s="163"/>
      <c r="R37" s="21"/>
      <c r="S37" s="22"/>
      <c r="T37" s="162"/>
      <c r="U37" s="160"/>
      <c r="V37" s="160"/>
      <c r="W37" s="160"/>
      <c r="X37" s="160"/>
    </row>
    <row r="38" spans="1:24" ht="12" customHeight="1">
      <c r="B38" s="161"/>
      <c r="C38" s="161"/>
      <c r="D38" s="414"/>
      <c r="E38" s="414"/>
      <c r="F38" s="414"/>
      <c r="G38" s="160"/>
      <c r="H38" s="160"/>
      <c r="K38" s="160"/>
      <c r="L38" s="160"/>
      <c r="M38" s="160"/>
      <c r="N38" s="160"/>
      <c r="R38" s="160"/>
      <c r="S38" s="160"/>
      <c r="T38" s="160"/>
      <c r="U38" s="160"/>
      <c r="V38" s="160"/>
      <c r="W38" s="160"/>
      <c r="X38" s="160"/>
    </row>
    <row r="39" spans="1:24" ht="12" customHeight="1">
      <c r="B39" s="1" t="s">
        <v>500</v>
      </c>
    </row>
    <row r="40" spans="1:24" ht="12.75" customHeight="1" thickBot="1"/>
    <row r="41" spans="1:24" ht="13.5" customHeight="1">
      <c r="A41" s="159" t="s">
        <v>499</v>
      </c>
      <c r="B41" s="158"/>
      <c r="C41" s="158"/>
      <c r="D41" s="157"/>
      <c r="F41" s="156" t="s">
        <v>147</v>
      </c>
      <c r="G41" s="155"/>
      <c r="H41" s="155"/>
      <c r="I41" s="116"/>
      <c r="J41" s="412" t="s">
        <v>498</v>
      </c>
      <c r="K41" s="413"/>
      <c r="L41" s="413"/>
      <c r="M41" s="413"/>
      <c r="N41" s="413"/>
      <c r="O41" s="413"/>
      <c r="P41" s="154"/>
      <c r="Q41" s="4"/>
      <c r="R41" s="427" t="s">
        <v>148</v>
      </c>
      <c r="S41" s="429"/>
      <c r="T41" s="430"/>
      <c r="V41" s="12"/>
      <c r="W41" s="138"/>
    </row>
    <row r="42" spans="1:24" ht="13.5" customHeight="1">
      <c r="A42" s="152" t="s">
        <v>497</v>
      </c>
      <c r="B42" s="153" t="s">
        <v>496</v>
      </c>
      <c r="C42" s="153" t="s">
        <v>495</v>
      </c>
      <c r="D42" s="150" t="s">
        <v>494</v>
      </c>
      <c r="F42" s="149"/>
      <c r="G42" s="138"/>
      <c r="H42" s="138"/>
      <c r="I42" s="18"/>
      <c r="J42" s="191"/>
      <c r="K42" s="415" t="e">
        <f>VLOOKUP(AA2,#REF!,12,0)</f>
        <v>#REF!</v>
      </c>
      <c r="L42" s="415"/>
      <c r="M42" s="415"/>
      <c r="N42" s="415"/>
      <c r="O42" s="415"/>
      <c r="P42" s="415"/>
      <c r="Q42" s="416"/>
      <c r="R42" s="428"/>
      <c r="S42" s="431"/>
      <c r="T42" s="432"/>
      <c r="V42" s="12"/>
      <c r="W42" s="138"/>
    </row>
    <row r="43" spans="1:24" ht="13.5" customHeight="1">
      <c r="A43" s="152" t="s">
        <v>493</v>
      </c>
      <c r="B43" s="153" t="s">
        <v>492</v>
      </c>
      <c r="C43" s="153" t="s">
        <v>491</v>
      </c>
      <c r="D43" s="150" t="s">
        <v>490</v>
      </c>
      <c r="F43" s="149"/>
      <c r="G43" s="138"/>
      <c r="H43" s="138"/>
      <c r="I43" s="18"/>
      <c r="J43" s="191"/>
      <c r="K43" s="415"/>
      <c r="L43" s="415"/>
      <c r="M43" s="415"/>
      <c r="N43" s="415"/>
      <c r="O43" s="415"/>
      <c r="P43" s="415"/>
      <c r="Q43" s="416"/>
      <c r="R43" s="428"/>
      <c r="S43" s="431"/>
      <c r="T43" s="432"/>
      <c r="V43" s="12"/>
      <c r="W43" s="138"/>
    </row>
    <row r="44" spans="1:24" ht="13.5" customHeight="1">
      <c r="A44" s="152" t="s">
        <v>489</v>
      </c>
      <c r="B44" s="153" t="s">
        <v>488</v>
      </c>
      <c r="C44" s="153" t="s">
        <v>487</v>
      </c>
      <c r="D44" s="150" t="s">
        <v>486</v>
      </c>
      <c r="F44" s="149"/>
      <c r="G44" s="138"/>
      <c r="H44" s="138"/>
      <c r="I44" s="18"/>
      <c r="J44" s="191"/>
      <c r="K44" s="415"/>
      <c r="L44" s="415"/>
      <c r="M44" s="415"/>
      <c r="N44" s="415"/>
      <c r="O44" s="415"/>
      <c r="P44" s="415"/>
      <c r="Q44" s="416"/>
      <c r="R44" s="424"/>
      <c r="S44" s="433"/>
      <c r="T44" s="434"/>
      <c r="V44" s="12"/>
      <c r="W44" s="138"/>
    </row>
    <row r="45" spans="1:24" ht="13.5" customHeight="1">
      <c r="A45" s="152" t="s">
        <v>485</v>
      </c>
      <c r="B45" s="151" t="s">
        <v>484</v>
      </c>
      <c r="C45" s="151" t="s">
        <v>483</v>
      </c>
      <c r="D45" s="150" t="s">
        <v>482</v>
      </c>
      <c r="F45" s="149"/>
      <c r="G45" s="138"/>
      <c r="H45" s="138"/>
      <c r="I45" s="18"/>
      <c r="J45" s="191"/>
      <c r="K45" s="415" t="e">
        <f>VLOOKUP(AA2,#REF!,11,0)</f>
        <v>#REF!</v>
      </c>
      <c r="L45" s="415"/>
      <c r="M45" s="415"/>
      <c r="N45" s="415"/>
      <c r="O45" s="415"/>
      <c r="P45" s="415"/>
      <c r="Q45" s="416"/>
      <c r="R45" s="423" t="s">
        <v>152</v>
      </c>
      <c r="S45" s="297" t="s">
        <v>478</v>
      </c>
      <c r="T45" s="148"/>
      <c r="V45" s="12"/>
      <c r="W45" s="138"/>
    </row>
    <row r="46" spans="1:24" ht="13.5" customHeight="1" thickBot="1">
      <c r="A46" s="147" t="s">
        <v>481</v>
      </c>
      <c r="B46" s="146"/>
      <c r="C46" s="145"/>
      <c r="D46" s="144"/>
      <c r="F46" s="409" t="s">
        <v>480</v>
      </c>
      <c r="G46" s="410"/>
      <c r="H46" s="410"/>
      <c r="I46" s="411"/>
      <c r="J46" s="191"/>
      <c r="K46" s="415"/>
      <c r="L46" s="415"/>
      <c r="M46" s="415"/>
      <c r="N46" s="415"/>
      <c r="O46" s="415"/>
      <c r="P46" s="415"/>
      <c r="Q46" s="416"/>
      <c r="R46" s="424"/>
      <c r="S46" s="309"/>
      <c r="T46" s="143"/>
      <c r="V46" s="12"/>
      <c r="W46" s="138"/>
    </row>
    <row r="47" spans="1:24" ht="10.5" customHeight="1">
      <c r="A47" s="188"/>
      <c r="B47" s="188"/>
      <c r="C47" s="188"/>
      <c r="D47" s="188"/>
      <c r="F47" s="417" t="s">
        <v>479</v>
      </c>
      <c r="G47" s="419" t="s">
        <v>259</v>
      </c>
      <c r="H47" s="419"/>
      <c r="I47" s="420"/>
      <c r="J47" s="191"/>
      <c r="K47" s="415"/>
      <c r="L47" s="415"/>
      <c r="M47" s="415"/>
      <c r="N47" s="415"/>
      <c r="O47" s="415"/>
      <c r="P47" s="415"/>
      <c r="Q47" s="416"/>
      <c r="R47" s="423" t="s">
        <v>157</v>
      </c>
      <c r="S47" s="367" t="s">
        <v>525</v>
      </c>
      <c r="T47" s="99"/>
      <c r="V47" s="12"/>
      <c r="W47" s="138"/>
    </row>
    <row r="48" spans="1:24" ht="9.75" customHeight="1">
      <c r="F48" s="418"/>
      <c r="G48" s="421"/>
      <c r="H48" s="421"/>
      <c r="I48" s="422"/>
      <c r="J48" s="191"/>
      <c r="K48" s="415" t="e">
        <f>VLOOKUP(AA2,#REF!,13,0)</f>
        <v>#REF!</v>
      </c>
      <c r="L48" s="415"/>
      <c r="M48" s="415"/>
      <c r="N48" s="415"/>
      <c r="O48" s="415"/>
      <c r="P48" s="415"/>
      <c r="Q48" s="416"/>
      <c r="R48" s="424"/>
      <c r="S48" s="360"/>
      <c r="T48" s="143"/>
      <c r="V48" s="12"/>
      <c r="W48" s="138"/>
    </row>
    <row r="49" spans="6:23" ht="24" customHeight="1" thickBot="1">
      <c r="F49" s="142" t="s">
        <v>261</v>
      </c>
      <c r="G49" s="397" t="s">
        <v>262</v>
      </c>
      <c r="H49" s="398"/>
      <c r="I49" s="399"/>
      <c r="J49" s="192"/>
      <c r="K49" s="425"/>
      <c r="L49" s="425"/>
      <c r="M49" s="425"/>
      <c r="N49" s="425"/>
      <c r="O49" s="425"/>
      <c r="P49" s="425"/>
      <c r="Q49" s="426"/>
      <c r="R49" s="141" t="s">
        <v>160</v>
      </c>
      <c r="S49" s="140" t="s">
        <v>477</v>
      </c>
      <c r="T49" s="139"/>
      <c r="V49" s="12"/>
      <c r="W49" s="138"/>
    </row>
  </sheetData>
  <mergeCells count="60">
    <mergeCell ref="L13:M13"/>
    <mergeCell ref="R41:R44"/>
    <mergeCell ref="S41:T44"/>
    <mergeCell ref="K3:M3"/>
    <mergeCell ref="K5:M5"/>
    <mergeCell ref="N5:R5"/>
    <mergeCell ref="N3:R3"/>
    <mergeCell ref="L12:M12"/>
    <mergeCell ref="P4:R4"/>
    <mergeCell ref="F47:F48"/>
    <mergeCell ref="G47:I48"/>
    <mergeCell ref="R47:R48"/>
    <mergeCell ref="R45:R46"/>
    <mergeCell ref="S45:S46"/>
    <mergeCell ref="S47:S48"/>
    <mergeCell ref="K45:Q47"/>
    <mergeCell ref="K48:Q49"/>
    <mergeCell ref="D27:F27"/>
    <mergeCell ref="D26:F26"/>
    <mergeCell ref="F46:I46"/>
    <mergeCell ref="J41:O41"/>
    <mergeCell ref="D38:F38"/>
    <mergeCell ref="K42:Q44"/>
    <mergeCell ref="B22:C22"/>
    <mergeCell ref="B23:C23"/>
    <mergeCell ref="D23:F23"/>
    <mergeCell ref="D25:F25"/>
    <mergeCell ref="D24:F24"/>
    <mergeCell ref="B20:C20"/>
    <mergeCell ref="B21:C21"/>
    <mergeCell ref="D20:F20"/>
    <mergeCell ref="D21:F21"/>
    <mergeCell ref="D17:F17"/>
    <mergeCell ref="D18:F18"/>
    <mergeCell ref="D19:F19"/>
    <mergeCell ref="B17:C17"/>
    <mergeCell ref="B19:C19"/>
    <mergeCell ref="B18:C18"/>
    <mergeCell ref="B16:C16"/>
    <mergeCell ref="D13:F13"/>
    <mergeCell ref="D14:F14"/>
    <mergeCell ref="D15:F15"/>
    <mergeCell ref="D16:F16"/>
    <mergeCell ref="B14:C14"/>
    <mergeCell ref="B5:C5"/>
    <mergeCell ref="G49:I49"/>
    <mergeCell ref="B7:C7"/>
    <mergeCell ref="B8:C8"/>
    <mergeCell ref="B9:C9"/>
    <mergeCell ref="D7:F7"/>
    <mergeCell ref="D8:F8"/>
    <mergeCell ref="D9:F9"/>
    <mergeCell ref="B11:C11"/>
    <mergeCell ref="B10:C10"/>
    <mergeCell ref="D12:F12"/>
    <mergeCell ref="B13:C13"/>
    <mergeCell ref="D10:F10"/>
    <mergeCell ref="D11:F11"/>
    <mergeCell ref="B12:C12"/>
    <mergeCell ref="B15:C15"/>
  </mergeCells>
  <phoneticPr fontId="1"/>
  <pageMargins left="0.78740157480314965" right="0.78740157480314965" top="0.36" bottom="0.4" header="0.34" footer="0.4"/>
  <pageSetup paperSize="9" scale="69" orientation="landscape" r:id="rId1"/>
  <headerFooter alignWithMargins="0"/>
</worksheet>
</file>

<file path=xl/worksheets/sheet7.xml><?xml version="1.0" encoding="utf-8"?>
<worksheet xmlns="http://schemas.openxmlformats.org/spreadsheetml/2006/main" xmlns:r="http://schemas.openxmlformats.org/officeDocument/2006/relationships">
  <sheetPr codeName="Sheet7"/>
  <dimension ref="A1:D32"/>
  <sheetViews>
    <sheetView view="pageBreakPreview" zoomScale="60" zoomScaleNormal="100" workbookViewId="0">
      <selection activeCell="H7" sqref="H7"/>
    </sheetView>
  </sheetViews>
  <sheetFormatPr defaultRowHeight="13.5"/>
  <cols>
    <col min="1" max="3" width="11.375" bestFit="1" customWidth="1"/>
    <col min="4" max="4" width="13" bestFit="1" customWidth="1"/>
  </cols>
  <sheetData>
    <row r="1" spans="1:4">
      <c r="A1" s="96" t="s">
        <v>1048</v>
      </c>
      <c r="B1" s="96" t="s">
        <v>301</v>
      </c>
      <c r="C1" s="96" t="s">
        <v>1065</v>
      </c>
      <c r="D1" s="96" t="s">
        <v>572</v>
      </c>
    </row>
    <row r="2" spans="1:4">
      <c r="A2" s="96" t="s">
        <v>1049</v>
      </c>
      <c r="B2" s="96" t="s">
        <v>302</v>
      </c>
      <c r="C2" s="96" t="s">
        <v>1066</v>
      </c>
      <c r="D2" s="96" t="s">
        <v>546</v>
      </c>
    </row>
    <row r="3" spans="1:4">
      <c r="A3" s="96" t="s">
        <v>1050</v>
      </c>
      <c r="B3" s="96" t="s">
        <v>303</v>
      </c>
      <c r="C3" s="96" t="s">
        <v>1067</v>
      </c>
      <c r="D3" s="96" t="s">
        <v>562</v>
      </c>
    </row>
    <row r="4" spans="1:4">
      <c r="A4" s="96" t="s">
        <v>1051</v>
      </c>
      <c r="B4" s="96" t="s">
        <v>304</v>
      </c>
      <c r="C4" s="96" t="s">
        <v>1068</v>
      </c>
      <c r="D4" s="96" t="s">
        <v>561</v>
      </c>
    </row>
    <row r="5" spans="1:4">
      <c r="A5" s="96" t="s">
        <v>555</v>
      </c>
      <c r="B5" s="209" t="s">
        <v>1087</v>
      </c>
      <c r="C5" s="96" t="s">
        <v>1069</v>
      </c>
      <c r="D5" s="96" t="s">
        <v>560</v>
      </c>
    </row>
    <row r="6" spans="1:4">
      <c r="A6" s="96" t="s">
        <v>538</v>
      </c>
      <c r="B6" s="96" t="s">
        <v>281</v>
      </c>
      <c r="C6" s="96" t="s">
        <v>1070</v>
      </c>
      <c r="D6" s="96" t="s">
        <v>563</v>
      </c>
    </row>
    <row r="7" spans="1:4">
      <c r="A7" s="96" t="s">
        <v>1052</v>
      </c>
      <c r="B7" s="96" t="s">
        <v>1088</v>
      </c>
      <c r="C7" s="96" t="s">
        <v>1071</v>
      </c>
      <c r="D7" s="96" t="s">
        <v>564</v>
      </c>
    </row>
    <row r="8" spans="1:4">
      <c r="A8" s="96" t="s">
        <v>1053</v>
      </c>
      <c r="B8" s="96" t="s">
        <v>1089</v>
      </c>
      <c r="C8" s="96" t="s">
        <v>1072</v>
      </c>
      <c r="D8" s="96" t="s">
        <v>565</v>
      </c>
    </row>
    <row r="9" spans="1:4">
      <c r="A9" s="96" t="s">
        <v>1054</v>
      </c>
      <c r="B9" s="96" t="s">
        <v>1090</v>
      </c>
      <c r="C9" s="96" t="s">
        <v>1073</v>
      </c>
      <c r="D9" s="209" t="s">
        <v>1102</v>
      </c>
    </row>
    <row r="10" spans="1:4">
      <c r="A10" s="96" t="s">
        <v>531</v>
      </c>
      <c r="B10" s="96" t="s">
        <v>1091</v>
      </c>
      <c r="C10" s="96" t="s">
        <v>1074</v>
      </c>
      <c r="D10" s="96" t="s">
        <v>277</v>
      </c>
    </row>
    <row r="11" spans="1:4">
      <c r="A11" s="96" t="s">
        <v>1055</v>
      </c>
      <c r="B11" s="96" t="s">
        <v>1092</v>
      </c>
      <c r="C11" s="209" t="s">
        <v>1075</v>
      </c>
      <c r="D11" s="96" t="s">
        <v>278</v>
      </c>
    </row>
    <row r="12" spans="1:4">
      <c r="A12" s="96" t="s">
        <v>571</v>
      </c>
      <c r="B12" s="96" t="s">
        <v>1093</v>
      </c>
      <c r="C12" s="209" t="s">
        <v>1076</v>
      </c>
      <c r="D12" s="209" t="s">
        <v>1103</v>
      </c>
    </row>
    <row r="13" spans="1:4">
      <c r="A13" s="96" t="s">
        <v>541</v>
      </c>
      <c r="B13" s="96" t="s">
        <v>1094</v>
      </c>
      <c r="C13" s="209" t="s">
        <v>1077</v>
      </c>
      <c r="D13" s="209" t="s">
        <v>1104</v>
      </c>
    </row>
    <row r="14" spans="1:4">
      <c r="A14" s="96" t="s">
        <v>540</v>
      </c>
      <c r="B14" s="96" t="s">
        <v>272</v>
      </c>
      <c r="C14" s="96" t="s">
        <v>570</v>
      </c>
      <c r="D14" s="209" t="s">
        <v>1105</v>
      </c>
    </row>
    <row r="15" spans="1:4">
      <c r="A15" s="96" t="s">
        <v>556</v>
      </c>
      <c r="B15" s="96" t="s">
        <v>273</v>
      </c>
      <c r="C15" s="96" t="s">
        <v>566</v>
      </c>
      <c r="D15" s="96" t="s">
        <v>550</v>
      </c>
    </row>
    <row r="16" spans="1:4">
      <c r="A16" s="96" t="s">
        <v>552</v>
      </c>
      <c r="B16" s="96" t="s">
        <v>274</v>
      </c>
      <c r="C16" s="96" t="s">
        <v>1078</v>
      </c>
      <c r="D16" s="96" t="s">
        <v>1106</v>
      </c>
    </row>
    <row r="17" spans="1:4">
      <c r="A17" s="96" t="s">
        <v>574</v>
      </c>
      <c r="B17" s="96" t="s">
        <v>275</v>
      </c>
      <c r="C17" s="96" t="s">
        <v>1079</v>
      </c>
      <c r="D17" s="96" t="s">
        <v>1107</v>
      </c>
    </row>
    <row r="18" spans="1:4">
      <c r="A18" s="96" t="s">
        <v>1056</v>
      </c>
      <c r="B18" s="96" t="s">
        <v>276</v>
      </c>
      <c r="C18" s="96" t="s">
        <v>1080</v>
      </c>
      <c r="D18" s="96" t="s">
        <v>553</v>
      </c>
    </row>
    <row r="19" spans="1:4">
      <c r="A19" s="209" t="s">
        <v>1057</v>
      </c>
      <c r="B19" s="96" t="s">
        <v>548</v>
      </c>
      <c r="C19" s="96" t="s">
        <v>1081</v>
      </c>
      <c r="D19" s="96" t="s">
        <v>554</v>
      </c>
    </row>
    <row r="20" spans="1:4">
      <c r="A20" s="96" t="s">
        <v>529</v>
      </c>
      <c r="B20" s="96" t="s">
        <v>1095</v>
      </c>
      <c r="C20" s="96" t="s">
        <v>542</v>
      </c>
      <c r="D20" s="209" t="s">
        <v>1108</v>
      </c>
    </row>
    <row r="21" spans="1:4">
      <c r="A21" s="96" t="s">
        <v>1058</v>
      </c>
      <c r="B21" s="96" t="s">
        <v>1096</v>
      </c>
      <c r="C21" s="209" t="s">
        <v>1082</v>
      </c>
      <c r="D21" s="209" t="s">
        <v>1109</v>
      </c>
    </row>
    <row r="22" spans="1:4">
      <c r="A22" s="96" t="s">
        <v>1059</v>
      </c>
      <c r="B22" s="96" t="s">
        <v>558</v>
      </c>
      <c r="C22" s="96" t="s">
        <v>543</v>
      </c>
      <c r="D22" s="96" t="s">
        <v>547</v>
      </c>
    </row>
    <row r="23" spans="1:4">
      <c r="A23" s="96" t="s">
        <v>1060</v>
      </c>
      <c r="B23" s="96" t="s">
        <v>1097</v>
      </c>
      <c r="C23" s="209" t="s">
        <v>1083</v>
      </c>
      <c r="D23" s="96" t="s">
        <v>1110</v>
      </c>
    </row>
    <row r="24" spans="1:4">
      <c r="A24" s="96" t="s">
        <v>539</v>
      </c>
      <c r="B24" s="209" t="s">
        <v>1098</v>
      </c>
      <c r="C24" s="96" t="s">
        <v>544</v>
      </c>
      <c r="D24" s="96" t="s">
        <v>1111</v>
      </c>
    </row>
    <row r="25" spans="1:4">
      <c r="A25" s="96" t="s">
        <v>549</v>
      </c>
      <c r="B25" s="96" t="s">
        <v>279</v>
      </c>
      <c r="C25" s="96" t="s">
        <v>567</v>
      </c>
      <c r="D25" s="96" t="s">
        <v>1112</v>
      </c>
    </row>
    <row r="26" spans="1:4">
      <c r="A26" s="96" t="s">
        <v>530</v>
      </c>
      <c r="B26" s="209" t="s">
        <v>1099</v>
      </c>
      <c r="C26" s="209" t="s">
        <v>1084</v>
      </c>
      <c r="D26" s="96" t="s">
        <v>1113</v>
      </c>
    </row>
    <row r="27" spans="1:4">
      <c r="A27" s="96" t="s">
        <v>1061</v>
      </c>
      <c r="B27" s="96" t="s">
        <v>1100</v>
      </c>
      <c r="C27" s="209" t="s">
        <v>1085</v>
      </c>
      <c r="D27" s="96" t="s">
        <v>1114</v>
      </c>
    </row>
    <row r="28" spans="1:4">
      <c r="A28" s="96" t="s">
        <v>1062</v>
      </c>
      <c r="B28" s="96" t="s">
        <v>1101</v>
      </c>
      <c r="C28" s="96" t="s">
        <v>559</v>
      </c>
      <c r="D28" s="96" t="s">
        <v>551</v>
      </c>
    </row>
    <row r="29" spans="1:4">
      <c r="A29" s="96" t="s">
        <v>1063</v>
      </c>
      <c r="B29" s="96" t="s">
        <v>557</v>
      </c>
      <c r="C29" s="96" t="s">
        <v>1086</v>
      </c>
      <c r="D29" s="96" t="s">
        <v>1115</v>
      </c>
    </row>
    <row r="30" spans="1:4">
      <c r="A30" s="96" t="s">
        <v>1064</v>
      </c>
      <c r="B30" s="96" t="s">
        <v>545</v>
      </c>
      <c r="C30" s="96" t="s">
        <v>280</v>
      </c>
      <c r="D30" s="96" t="s">
        <v>1116</v>
      </c>
    </row>
    <row r="31" spans="1:4">
      <c r="D31" s="209" t="s">
        <v>1117</v>
      </c>
    </row>
    <row r="32" spans="1:4">
      <c r="D32" s="209" t="s">
        <v>1118</v>
      </c>
    </row>
  </sheetData>
  <phoneticPr fontId="1"/>
  <printOptions horizontalCentered="1" verticalCentered="1"/>
  <pageMargins left="0.70866141732283472" right="0.70866141732283472" top="0.74803149606299213" bottom="0.74803149606299213" header="0.31496062992125984" footer="0.31496062992125984"/>
  <pageSetup paperSize="9" scale="140" orientation="portrait" r:id="rId1"/>
</worksheet>
</file>

<file path=xl/worksheets/sheet8.xml><?xml version="1.0" encoding="utf-8"?>
<worksheet xmlns="http://schemas.openxmlformats.org/spreadsheetml/2006/main" xmlns:r="http://schemas.openxmlformats.org/officeDocument/2006/relationships">
  <sheetPr codeName="Sheet8"/>
  <dimension ref="A1:F13"/>
  <sheetViews>
    <sheetView workbookViewId="0">
      <selection activeCell="H4" sqref="H4"/>
    </sheetView>
  </sheetViews>
  <sheetFormatPr defaultColWidth="13.375" defaultRowHeight="42" customHeight="1"/>
  <cols>
    <col min="1" max="16384" width="13.375" style="256"/>
  </cols>
  <sheetData>
    <row r="1" spans="1:6" ht="42" customHeight="1">
      <c r="A1" s="257" t="s">
        <v>282</v>
      </c>
      <c r="B1" s="257" t="s">
        <v>283</v>
      </c>
      <c r="C1" s="257"/>
      <c r="D1" s="257" t="s">
        <v>586</v>
      </c>
      <c r="E1" s="257" t="s">
        <v>166</v>
      </c>
      <c r="F1" s="257" t="s">
        <v>182</v>
      </c>
    </row>
    <row r="3" spans="1:6" ht="42" customHeight="1">
      <c r="A3" s="257" t="s">
        <v>243</v>
      </c>
      <c r="B3" s="257" t="s">
        <v>167</v>
      </c>
      <c r="C3" s="257" t="s">
        <v>244</v>
      </c>
      <c r="D3" s="257" t="s">
        <v>168</v>
      </c>
      <c r="E3" s="257" t="s">
        <v>568</v>
      </c>
      <c r="F3" s="257" t="s">
        <v>569</v>
      </c>
    </row>
    <row r="5" spans="1:6" ht="42" customHeight="1">
      <c r="A5" s="257" t="s">
        <v>305</v>
      </c>
      <c r="B5" s="257" t="s">
        <v>306</v>
      </c>
      <c r="C5" s="257" t="s">
        <v>307</v>
      </c>
      <c r="D5" s="257" t="s">
        <v>399</v>
      </c>
      <c r="E5" s="257" t="s">
        <v>1260</v>
      </c>
      <c r="F5" s="258" t="s">
        <v>1259</v>
      </c>
    </row>
    <row r="7" spans="1:6" ht="42" customHeight="1">
      <c r="A7" s="257" t="s">
        <v>1261</v>
      </c>
      <c r="B7" s="257" t="s">
        <v>1262</v>
      </c>
      <c r="C7" s="257" t="s">
        <v>1263</v>
      </c>
      <c r="D7" s="257" t="s">
        <v>1264</v>
      </c>
      <c r="E7" s="257" t="s">
        <v>1265</v>
      </c>
      <c r="F7" s="257" t="s">
        <v>1266</v>
      </c>
    </row>
    <row r="9" spans="1:6" ht="42" customHeight="1">
      <c r="A9" s="259" t="s">
        <v>1267</v>
      </c>
      <c r="B9" s="259" t="s">
        <v>1156</v>
      </c>
      <c r="C9" s="257" t="s">
        <v>584</v>
      </c>
      <c r="D9" s="257" t="s">
        <v>1256</v>
      </c>
      <c r="E9" s="257" t="s">
        <v>585</v>
      </c>
      <c r="F9" s="257" t="s">
        <v>1244</v>
      </c>
    </row>
    <row r="11" spans="1:6" ht="42" customHeight="1">
      <c r="A11" s="257" t="s">
        <v>1255</v>
      </c>
      <c r="B11" s="257" t="s">
        <v>1824</v>
      </c>
      <c r="C11" s="257" t="s">
        <v>1809</v>
      </c>
      <c r="D11" s="257" t="s">
        <v>1810</v>
      </c>
      <c r="E11" s="257" t="s">
        <v>1811</v>
      </c>
      <c r="F11" s="257" t="s">
        <v>1812</v>
      </c>
    </row>
    <row r="13" spans="1:6" ht="42" customHeight="1">
      <c r="A13" s="257" t="s">
        <v>1813</v>
      </c>
      <c r="B13" s="257" t="s">
        <v>1814</v>
      </c>
    </row>
  </sheetData>
  <phoneticPr fontId="1"/>
  <printOptions horizontalCentered="1" vertic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車両一覧</vt:lpstr>
      <vt:lpstr>台帳リスト</vt:lpstr>
      <vt:lpstr>点検日</vt:lpstr>
      <vt:lpstr>トラクタ、トラック</vt:lpstr>
      <vt:lpstr>被牽引車</vt:lpstr>
      <vt:lpstr>被けん引車２</vt:lpstr>
      <vt:lpstr>Sheet2</vt:lpstr>
      <vt:lpstr>Sheet1</vt:lpstr>
      <vt:lpstr>車両一覧!_FilterDatabase</vt:lpstr>
      <vt:lpstr>'トラクタ、トラック'!Print_Area</vt:lpstr>
      <vt:lpstr>車両一覧!Print_Area</vt:lpstr>
      <vt:lpstr>被けん引車２!Print_Area</vt:lpstr>
      <vt:lpstr>被牽引車!Print_Area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受け流しの人</dc:creator>
  <cp:lastModifiedBy>H-260930-2</cp:lastModifiedBy>
  <cp:lastPrinted>2014-12-23T05:34:51Z</cp:lastPrinted>
  <dcterms:created xsi:type="dcterms:W3CDTF">2012-01-17T01:48:40Z</dcterms:created>
  <dcterms:modified xsi:type="dcterms:W3CDTF">2014-12-23T06:43:52Z</dcterms:modified>
</cp:coreProperties>
</file>