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A0EEC5EA-20E9-6E4E-B428-BD0B5542E6F1}" xr6:coauthVersionLast="36" xr6:coauthVersionMax="36" xr10:uidLastSave="{00000000-0000-0000-0000-000000000000}"/>
  <bookViews>
    <workbookView xWindow="120" yWindow="460" windowWidth="16760" windowHeight="14980" xr2:uid="{00000000-000D-0000-FFFF-FFFF00000000}"/>
  </bookViews>
  <sheets>
    <sheet name="All" sheetId="1" r:id="rId1"/>
    <sheet name="TNTP" sheetId="2" r:id="rId2"/>
    <sheet name="Graphs" sheetId="3" r:id="rId3"/>
    <sheet name="Rainfall" sheetId="4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57" i="1" l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L520" i="1" l="1"/>
  <c r="J520" i="1"/>
  <c r="L519" i="1"/>
  <c r="J519" i="1"/>
  <c r="L518" i="1"/>
  <c r="J518" i="1"/>
  <c r="L517" i="1"/>
  <c r="J517" i="1"/>
  <c r="L516" i="1"/>
  <c r="J516" i="1"/>
  <c r="L515" i="1"/>
  <c r="J515" i="1"/>
  <c r="L514" i="1"/>
  <c r="J514" i="1"/>
  <c r="L513" i="1"/>
  <c r="J513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498" i="1"/>
  <c r="J498" i="1"/>
  <c r="L497" i="1"/>
  <c r="J497" i="1"/>
  <c r="L496" i="1"/>
  <c r="J496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8" i="1"/>
  <c r="J488" i="1"/>
  <c r="L487" i="1"/>
  <c r="J487" i="1"/>
  <c r="L486" i="1"/>
  <c r="J486" i="1"/>
  <c r="L485" i="1"/>
  <c r="J485" i="1"/>
  <c r="L483" i="1"/>
  <c r="J483" i="1"/>
  <c r="L482" i="1"/>
  <c r="J482" i="1"/>
  <c r="L481" i="1"/>
  <c r="J481" i="1"/>
  <c r="L476" i="1"/>
  <c r="J476" i="1"/>
  <c r="L475" i="1"/>
  <c r="J475" i="1"/>
  <c r="L473" i="1"/>
  <c r="J473" i="1"/>
  <c r="L471" i="1"/>
  <c r="J471" i="1"/>
  <c r="L469" i="1"/>
  <c r="J469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0" i="1"/>
  <c r="J460" i="1"/>
  <c r="L459" i="1"/>
  <c r="J459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2" i="1"/>
  <c r="J432" i="1"/>
  <c r="L430" i="1"/>
  <c r="J430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0" i="1"/>
  <c r="J410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7" i="1"/>
  <c r="J397" i="1"/>
  <c r="L396" i="1"/>
  <c r="J396" i="1"/>
  <c r="L395" i="1"/>
  <c r="J395" i="1"/>
  <c r="L394" i="1"/>
  <c r="J394" i="1"/>
  <c r="L393" i="1"/>
  <c r="J393" i="1"/>
  <c r="L388" i="1"/>
  <c r="J388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66" i="1"/>
  <c r="J366" i="1"/>
  <c r="L365" i="1"/>
  <c r="J365" i="1"/>
  <c r="L364" i="1"/>
  <c r="J364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4" i="1"/>
  <c r="J344" i="1"/>
  <c r="L343" i="1"/>
  <c r="J343" i="1"/>
  <c r="L342" i="1"/>
  <c r="J342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31" i="1"/>
  <c r="J331" i="1"/>
  <c r="L329" i="1"/>
  <c r="J329" i="1"/>
  <c r="L328" i="1"/>
  <c r="J328" i="1"/>
  <c r="L327" i="1"/>
  <c r="J327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89" i="1"/>
  <c r="J289" i="1"/>
  <c r="L287" i="1"/>
  <c r="J287" i="1"/>
  <c r="L285" i="1"/>
  <c r="J285" i="1"/>
  <c r="L275" i="1"/>
  <c r="J275" i="1"/>
  <c r="L273" i="1"/>
  <c r="J273" i="1"/>
  <c r="L271" i="1"/>
  <c r="J271" i="1"/>
  <c r="L269" i="1"/>
  <c r="J269" i="1"/>
  <c r="L265" i="1"/>
  <c r="J265" i="1"/>
  <c r="L263" i="1"/>
  <c r="J263" i="1"/>
  <c r="L261" i="1"/>
  <c r="J261" i="1"/>
  <c r="L255" i="1"/>
  <c r="J255" i="1"/>
  <c r="L253" i="1"/>
  <c r="J253" i="1"/>
  <c r="L251" i="1"/>
  <c r="J251" i="1"/>
  <c r="L249" i="1"/>
  <c r="J249" i="1"/>
  <c r="L247" i="1"/>
  <c r="J247" i="1"/>
  <c r="L245" i="1"/>
  <c r="J245" i="1"/>
  <c r="L241" i="1"/>
  <c r="J241" i="1"/>
  <c r="L239" i="1"/>
  <c r="J239" i="1"/>
  <c r="L233" i="1"/>
  <c r="J233" i="1"/>
  <c r="L231" i="1"/>
  <c r="J231" i="1"/>
  <c r="L229" i="1"/>
  <c r="J229" i="1"/>
  <c r="L227" i="1"/>
  <c r="J227" i="1"/>
  <c r="L225" i="1"/>
  <c r="J225" i="1"/>
  <c r="L223" i="1"/>
  <c r="J223" i="1"/>
  <c r="L221" i="1"/>
  <c r="J221" i="1"/>
  <c r="L219" i="1"/>
  <c r="J219" i="1"/>
  <c r="L217" i="1"/>
  <c r="J217" i="1"/>
  <c r="L211" i="1"/>
  <c r="J211" i="1"/>
  <c r="L209" i="1"/>
  <c r="J209" i="1"/>
  <c r="L207" i="1"/>
  <c r="J207" i="1"/>
  <c r="L205" i="1"/>
  <c r="J205" i="1"/>
  <c r="L203" i="1"/>
  <c r="J203" i="1"/>
  <c r="L201" i="1"/>
  <c r="J201" i="1"/>
  <c r="L200" i="1"/>
  <c r="J200" i="1"/>
  <c r="L199" i="1"/>
  <c r="J199" i="1"/>
  <c r="L197" i="1"/>
  <c r="J197" i="1"/>
  <c r="L195" i="1"/>
  <c r="J195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65" i="1"/>
  <c r="J165" i="1"/>
  <c r="L163" i="1"/>
  <c r="J163" i="1"/>
  <c r="L159" i="1"/>
  <c r="J159" i="1"/>
  <c r="L155" i="1"/>
  <c r="J155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7" i="1"/>
  <c r="J137" i="1"/>
  <c r="L136" i="1"/>
  <c r="J136" i="1"/>
  <c r="L135" i="1"/>
  <c r="J135" i="1"/>
  <c r="L133" i="1"/>
  <c r="J133" i="1"/>
  <c r="L131" i="1"/>
  <c r="J131" i="1"/>
  <c r="L125" i="1"/>
  <c r="J125" i="1"/>
  <c r="L121" i="1"/>
  <c r="J121" i="1"/>
  <c r="L119" i="1"/>
  <c r="J119" i="1"/>
  <c r="L116" i="1"/>
  <c r="J116" i="1"/>
  <c r="L113" i="1"/>
  <c r="J113" i="1"/>
  <c r="L109" i="1"/>
  <c r="J109" i="1"/>
  <c r="L103" i="1"/>
  <c r="J103" i="1"/>
  <c r="L101" i="1"/>
  <c r="J101" i="1"/>
  <c r="L99" i="1"/>
  <c r="J99" i="1"/>
  <c r="L97" i="1"/>
  <c r="J97" i="1"/>
  <c r="L95" i="1"/>
  <c r="J95" i="1"/>
  <c r="L93" i="1"/>
  <c r="J93" i="1"/>
  <c r="L91" i="1"/>
  <c r="J91" i="1"/>
  <c r="L89" i="1"/>
  <c r="J89" i="1"/>
  <c r="L88" i="1"/>
  <c r="J88" i="1"/>
  <c r="L81" i="1"/>
  <c r="J81" i="1"/>
  <c r="L77" i="1"/>
  <c r="J77" i="1"/>
  <c r="L75" i="1"/>
  <c r="J75" i="1"/>
  <c r="L73" i="1"/>
  <c r="J73" i="1"/>
  <c r="L71" i="1"/>
  <c r="J71" i="1"/>
  <c r="L69" i="1"/>
  <c r="J69" i="1"/>
  <c r="L65" i="1"/>
  <c r="J65" i="1"/>
  <c r="L59" i="1"/>
  <c r="J59" i="1"/>
  <c r="L55" i="1"/>
  <c r="J55" i="1"/>
  <c r="L53" i="1"/>
  <c r="J53" i="1"/>
  <c r="L51" i="1"/>
  <c r="J51" i="1"/>
  <c r="L49" i="1"/>
  <c r="J49" i="1"/>
  <c r="L47" i="1"/>
  <c r="J47" i="1"/>
  <c r="L45" i="1"/>
  <c r="J45" i="1"/>
  <c r="L31" i="1"/>
  <c r="J31" i="1"/>
  <c r="L29" i="1"/>
  <c r="J29" i="1"/>
  <c r="L27" i="1"/>
  <c r="J27" i="1"/>
  <c r="L23" i="1"/>
  <c r="J23" i="1"/>
  <c r="L19" i="1"/>
  <c r="J19" i="1"/>
  <c r="L17" i="1"/>
  <c r="J17" i="1"/>
  <c r="L15" i="1"/>
  <c r="J15" i="1"/>
  <c r="L13" i="1"/>
  <c r="J13" i="1"/>
  <c r="L11" i="1"/>
  <c r="J11" i="1"/>
  <c r="L9" i="1"/>
  <c r="J9" i="1"/>
  <c r="L7" i="1"/>
  <c r="J7" i="1"/>
  <c r="L5" i="1"/>
  <c r="J5" i="1"/>
  <c r="L3" i="1"/>
  <c r="J3" i="1"/>
  <c r="AI515" i="1"/>
  <c r="AI400" i="1"/>
  <c r="AI401" i="1"/>
  <c r="AI508" i="1"/>
  <c r="AI507" i="1"/>
  <c r="AJ507" i="1"/>
  <c r="N43" i="3"/>
  <c r="N44" i="3"/>
  <c r="N45" i="3"/>
  <c r="N46" i="3"/>
  <c r="N47" i="3"/>
  <c r="N48" i="3"/>
  <c r="N49" i="3"/>
  <c r="N50" i="3"/>
  <c r="N42" i="3"/>
  <c r="N67" i="3"/>
  <c r="N68" i="3"/>
  <c r="N69" i="3"/>
  <c r="N70" i="3"/>
  <c r="N71" i="3"/>
  <c r="N72" i="3"/>
  <c r="N73" i="3"/>
  <c r="N74" i="3"/>
  <c r="N66" i="3"/>
  <c r="AY65" i="3"/>
  <c r="AY66" i="3"/>
  <c r="AY67" i="3"/>
  <c r="AY68" i="3"/>
  <c r="AY69" i="3"/>
  <c r="AY70" i="3"/>
  <c r="AY71" i="3"/>
  <c r="AY72" i="3"/>
  <c r="AY64" i="3"/>
  <c r="C4" i="4"/>
  <c r="C5" i="4"/>
  <c r="C6" i="4"/>
  <c r="C7" i="4"/>
  <c r="C8" i="4"/>
  <c r="C9" i="4"/>
  <c r="C10" i="4"/>
  <c r="C11" i="4"/>
  <c r="C3" i="4"/>
  <c r="CB77" i="3"/>
  <c r="CB78" i="3"/>
  <c r="CB79" i="3"/>
  <c r="CB80" i="3"/>
  <c r="CB81" i="3"/>
  <c r="CB82" i="3"/>
  <c r="CB83" i="3"/>
  <c r="CB84" i="3"/>
  <c r="CB76" i="3"/>
  <c r="CA77" i="3"/>
  <c r="CA78" i="3"/>
  <c r="CA79" i="3"/>
  <c r="CA80" i="3"/>
  <c r="CA81" i="3"/>
  <c r="CA82" i="3"/>
  <c r="CA83" i="3"/>
  <c r="CA84" i="3"/>
  <c r="CA76" i="3"/>
  <c r="BZ77" i="3"/>
  <c r="BZ78" i="3"/>
  <c r="BZ79" i="3"/>
  <c r="BZ80" i="3"/>
  <c r="BZ81" i="3"/>
  <c r="BZ82" i="3"/>
  <c r="BZ83" i="3"/>
  <c r="BZ84" i="3"/>
  <c r="BZ76" i="3"/>
  <c r="BY77" i="3"/>
  <c r="BY78" i="3"/>
  <c r="BY79" i="3"/>
  <c r="BY80" i="3"/>
  <c r="BY81" i="3"/>
  <c r="BY82" i="3"/>
  <c r="BY83" i="3"/>
  <c r="BY84" i="3"/>
  <c r="BY76" i="3"/>
  <c r="BZ73" i="3"/>
  <c r="CA73" i="3"/>
  <c r="CB73" i="3"/>
  <c r="BY73" i="3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9" i="1"/>
  <c r="AI29" i="1"/>
  <c r="AJ29" i="1"/>
  <c r="AK29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H94" i="1"/>
  <c r="AI94" i="1"/>
  <c r="AJ94" i="1"/>
  <c r="AK94" i="1"/>
  <c r="AH95" i="1"/>
  <c r="AI95" i="1"/>
  <c r="AJ95" i="1"/>
  <c r="AK95" i="1"/>
  <c r="AH111" i="1"/>
  <c r="AI111" i="1"/>
  <c r="AJ111" i="1"/>
  <c r="AK111" i="1"/>
  <c r="AH112" i="1"/>
  <c r="AI112" i="1"/>
  <c r="AJ112" i="1"/>
  <c r="AK112" i="1"/>
  <c r="AH115" i="1"/>
  <c r="AI115" i="1"/>
  <c r="AJ115" i="1"/>
  <c r="AK115" i="1"/>
  <c r="AH116" i="1"/>
  <c r="AI116" i="1"/>
  <c r="AJ116" i="1"/>
  <c r="AK116" i="1"/>
  <c r="AH133" i="1"/>
  <c r="AI133" i="1"/>
  <c r="AJ133" i="1"/>
  <c r="AK133" i="1"/>
  <c r="AH134" i="1"/>
  <c r="AI134" i="1"/>
  <c r="AJ134" i="1"/>
  <c r="AK134" i="1"/>
  <c r="AH135" i="1"/>
  <c r="AI135" i="1"/>
  <c r="AJ135" i="1"/>
  <c r="AK135" i="1"/>
  <c r="AH136" i="1"/>
  <c r="AI136" i="1"/>
  <c r="AJ136" i="1"/>
  <c r="AK136" i="1"/>
  <c r="AH137" i="1"/>
  <c r="AI137" i="1"/>
  <c r="AJ137" i="1"/>
  <c r="AK137" i="1"/>
  <c r="AH138" i="1"/>
  <c r="AI138" i="1"/>
  <c r="AJ138" i="1"/>
  <c r="AK138" i="1"/>
  <c r="AH139" i="1"/>
  <c r="AI139" i="1"/>
  <c r="AJ139" i="1"/>
  <c r="AK139" i="1"/>
  <c r="AH157" i="1"/>
  <c r="AI157" i="1"/>
  <c r="AJ157" i="1"/>
  <c r="AK157" i="1"/>
  <c r="AH159" i="1"/>
  <c r="AI159" i="1"/>
  <c r="AJ159" i="1"/>
  <c r="AK159" i="1"/>
  <c r="AH160" i="1"/>
  <c r="AI160" i="1"/>
  <c r="AJ160" i="1"/>
  <c r="AK160" i="1"/>
  <c r="AH176" i="1"/>
  <c r="AI176" i="1"/>
  <c r="AJ176" i="1"/>
  <c r="AK176" i="1"/>
  <c r="AH177" i="1"/>
  <c r="AI177" i="1"/>
  <c r="AJ177" i="1"/>
  <c r="AK177" i="1"/>
  <c r="AH178" i="1"/>
  <c r="AI178" i="1"/>
  <c r="AJ178" i="1"/>
  <c r="AK178" i="1"/>
  <c r="AH179" i="1"/>
  <c r="AI179" i="1"/>
  <c r="AJ179" i="1"/>
  <c r="AK179" i="1"/>
  <c r="AH180" i="1"/>
  <c r="AI180" i="1"/>
  <c r="AJ180" i="1"/>
  <c r="AK180" i="1"/>
  <c r="AH181" i="1"/>
  <c r="AI181" i="1"/>
  <c r="AJ181" i="1"/>
  <c r="AK181" i="1"/>
  <c r="AH182" i="1"/>
  <c r="AI182" i="1"/>
  <c r="AJ182" i="1"/>
  <c r="AK182" i="1"/>
  <c r="AH200" i="1"/>
  <c r="AI200" i="1"/>
  <c r="AJ200" i="1"/>
  <c r="AK200" i="1"/>
  <c r="AH201" i="1"/>
  <c r="AI201" i="1"/>
  <c r="AJ201" i="1"/>
  <c r="AK201" i="1"/>
  <c r="AH202" i="1"/>
  <c r="AI202" i="1"/>
  <c r="AJ202" i="1"/>
  <c r="AK202" i="1"/>
  <c r="AH203" i="1"/>
  <c r="AI203" i="1"/>
  <c r="AJ203" i="1"/>
  <c r="AK203" i="1"/>
  <c r="AH204" i="1"/>
  <c r="AI204" i="1"/>
  <c r="AK204" i="1"/>
  <c r="AH205" i="1"/>
  <c r="AI205" i="1"/>
  <c r="AJ205" i="1"/>
  <c r="AK205" i="1"/>
  <c r="AH206" i="1"/>
  <c r="AI206" i="1"/>
  <c r="AJ206" i="1"/>
  <c r="AK206" i="1"/>
  <c r="AH218" i="1"/>
  <c r="AI218" i="1"/>
  <c r="AJ218" i="1"/>
  <c r="AK218" i="1"/>
  <c r="AH219" i="1"/>
  <c r="AI219" i="1"/>
  <c r="AJ219" i="1"/>
  <c r="AK219" i="1"/>
  <c r="AH220" i="1"/>
  <c r="AI220" i="1"/>
  <c r="AJ220" i="1"/>
  <c r="AK220" i="1"/>
  <c r="AH221" i="1"/>
  <c r="AI221" i="1"/>
  <c r="AJ221" i="1"/>
  <c r="AK221" i="1"/>
  <c r="AH222" i="1"/>
  <c r="AI222" i="1"/>
  <c r="AJ222" i="1"/>
  <c r="AK222" i="1"/>
  <c r="AH223" i="1"/>
  <c r="AI223" i="1"/>
  <c r="AJ223" i="1"/>
  <c r="AK223" i="1"/>
  <c r="AH224" i="1"/>
  <c r="AI224" i="1"/>
  <c r="AJ224" i="1"/>
  <c r="AK224" i="1"/>
  <c r="AH244" i="1"/>
  <c r="AI244" i="1"/>
  <c r="AJ244" i="1"/>
  <c r="AK244" i="1"/>
  <c r="AH245" i="1"/>
  <c r="AI245" i="1"/>
  <c r="AJ245" i="1"/>
  <c r="AK245" i="1"/>
  <c r="AH246" i="1"/>
  <c r="AI246" i="1"/>
  <c r="AJ246" i="1"/>
  <c r="AK246" i="1"/>
  <c r="AH247" i="1"/>
  <c r="AI247" i="1"/>
  <c r="AJ247" i="1"/>
  <c r="AK247" i="1"/>
  <c r="AH248" i="1"/>
  <c r="AI248" i="1"/>
  <c r="AJ248" i="1"/>
  <c r="AK248" i="1"/>
  <c r="AH249" i="1"/>
  <c r="AI249" i="1"/>
  <c r="AJ249" i="1"/>
  <c r="AK249" i="1"/>
  <c r="AH250" i="1"/>
  <c r="AI250" i="1"/>
  <c r="AJ250" i="1"/>
  <c r="AK250" i="1"/>
  <c r="AH266" i="1"/>
  <c r="AI266" i="1"/>
  <c r="AJ266" i="1"/>
  <c r="AK266" i="1"/>
  <c r="AH267" i="1"/>
  <c r="AI267" i="1"/>
  <c r="AJ267" i="1"/>
  <c r="AK267" i="1"/>
  <c r="AH269" i="1"/>
  <c r="AI269" i="1"/>
  <c r="AJ269" i="1"/>
  <c r="AK269" i="1"/>
  <c r="AH270" i="1"/>
  <c r="AI270" i="1"/>
  <c r="AJ270" i="1"/>
  <c r="AK270" i="1"/>
  <c r="AH271" i="1"/>
  <c r="AI271" i="1"/>
  <c r="AJ271" i="1"/>
  <c r="AK271" i="1"/>
  <c r="AH288" i="1"/>
  <c r="AI288" i="1"/>
  <c r="AJ288" i="1"/>
  <c r="AK288" i="1"/>
  <c r="AH289" i="1"/>
  <c r="AI289" i="1"/>
  <c r="AJ289" i="1"/>
  <c r="AK289" i="1"/>
  <c r="AH290" i="1"/>
  <c r="AI290" i="1"/>
  <c r="AJ290" i="1"/>
  <c r="AK290" i="1"/>
  <c r="AH291" i="1"/>
  <c r="AI291" i="1"/>
  <c r="AJ291" i="1"/>
  <c r="AK291" i="1"/>
  <c r="AH292" i="1"/>
  <c r="AI292" i="1"/>
  <c r="AJ292" i="1"/>
  <c r="AK292" i="1"/>
  <c r="AH293" i="1"/>
  <c r="AI293" i="1"/>
  <c r="AJ293" i="1"/>
  <c r="AK293" i="1"/>
  <c r="AH294" i="1"/>
  <c r="AI294" i="1"/>
  <c r="AJ294" i="1"/>
  <c r="AK294" i="1"/>
  <c r="AH310" i="1"/>
  <c r="AI310" i="1"/>
  <c r="AJ310" i="1"/>
  <c r="AK310" i="1"/>
  <c r="AH311" i="1"/>
  <c r="AI311" i="1"/>
  <c r="AJ311" i="1"/>
  <c r="AK311" i="1"/>
  <c r="AH312" i="1"/>
  <c r="AI312" i="1"/>
  <c r="AJ312" i="1"/>
  <c r="AK312" i="1"/>
  <c r="AH313" i="1"/>
  <c r="AI313" i="1"/>
  <c r="AJ313" i="1"/>
  <c r="AK313" i="1"/>
  <c r="AH314" i="1"/>
  <c r="AI314" i="1"/>
  <c r="AJ314" i="1"/>
  <c r="AK314" i="1"/>
  <c r="AH315" i="1"/>
  <c r="AI315" i="1"/>
  <c r="AJ315" i="1"/>
  <c r="AK315" i="1"/>
  <c r="AH316" i="1"/>
  <c r="AI316" i="1"/>
  <c r="AJ316" i="1"/>
  <c r="AK316" i="1"/>
  <c r="AH332" i="1"/>
  <c r="AI332" i="1"/>
  <c r="AJ332" i="1"/>
  <c r="AK332" i="1"/>
  <c r="AH333" i="1"/>
  <c r="AI333" i="1"/>
  <c r="AJ333" i="1"/>
  <c r="AK333" i="1"/>
  <c r="AH334" i="1"/>
  <c r="AI334" i="1"/>
  <c r="AJ334" i="1"/>
  <c r="AK334" i="1"/>
  <c r="AH335" i="1"/>
  <c r="AI335" i="1"/>
  <c r="AJ335" i="1"/>
  <c r="AK335" i="1"/>
  <c r="AH336" i="1"/>
  <c r="AI336" i="1"/>
  <c r="AJ336" i="1"/>
  <c r="AK336" i="1"/>
  <c r="AH337" i="1"/>
  <c r="AI337" i="1"/>
  <c r="AJ337" i="1"/>
  <c r="AK337" i="1"/>
  <c r="AH338" i="1"/>
  <c r="AI338" i="1"/>
  <c r="AJ338" i="1"/>
  <c r="AK338" i="1"/>
  <c r="AH354" i="1"/>
  <c r="AI354" i="1"/>
  <c r="AJ354" i="1"/>
  <c r="AK354" i="1"/>
  <c r="AH355" i="1"/>
  <c r="AI355" i="1"/>
  <c r="AJ355" i="1"/>
  <c r="AK355" i="1"/>
  <c r="AH356" i="1"/>
  <c r="AI356" i="1"/>
  <c r="AJ356" i="1"/>
  <c r="AK356" i="1"/>
  <c r="AH357" i="1"/>
  <c r="AI357" i="1"/>
  <c r="AJ357" i="1"/>
  <c r="AK357" i="1"/>
  <c r="AH358" i="1"/>
  <c r="AI358" i="1"/>
  <c r="AJ358" i="1"/>
  <c r="AK358" i="1"/>
  <c r="AH359" i="1"/>
  <c r="AI359" i="1"/>
  <c r="AJ359" i="1"/>
  <c r="AK359" i="1"/>
  <c r="AH360" i="1"/>
  <c r="AI360" i="1"/>
  <c r="AJ360" i="1"/>
  <c r="AK360" i="1"/>
  <c r="AH376" i="1"/>
  <c r="AI376" i="1"/>
  <c r="AJ376" i="1"/>
  <c r="AK376" i="1"/>
  <c r="AH377" i="1"/>
  <c r="AI377" i="1"/>
  <c r="AJ377" i="1"/>
  <c r="AK377" i="1"/>
  <c r="AH378" i="1"/>
  <c r="AI378" i="1"/>
  <c r="AJ378" i="1"/>
  <c r="AK378" i="1"/>
  <c r="AH379" i="1"/>
  <c r="AI379" i="1"/>
  <c r="AJ379" i="1"/>
  <c r="AK379" i="1"/>
  <c r="AH380" i="1"/>
  <c r="AI380" i="1"/>
  <c r="AJ380" i="1"/>
  <c r="AK380" i="1"/>
  <c r="AH381" i="1"/>
  <c r="AI381" i="1"/>
  <c r="AJ381" i="1"/>
  <c r="AK381" i="1"/>
  <c r="AH382" i="1"/>
  <c r="AI382" i="1"/>
  <c r="AJ382" i="1"/>
  <c r="AK382" i="1"/>
  <c r="AH398" i="1"/>
  <c r="AI398" i="1"/>
  <c r="AJ398" i="1"/>
  <c r="AK398" i="1"/>
  <c r="AH399" i="1"/>
  <c r="AI399" i="1"/>
  <c r="AJ399" i="1"/>
  <c r="AK399" i="1"/>
  <c r="AH400" i="1"/>
  <c r="AJ400" i="1"/>
  <c r="AK400" i="1"/>
  <c r="AH401" i="1"/>
  <c r="AJ401" i="1"/>
  <c r="AK401" i="1"/>
  <c r="AH402" i="1"/>
  <c r="AI402" i="1"/>
  <c r="AJ402" i="1"/>
  <c r="AK402" i="1"/>
  <c r="AH403" i="1"/>
  <c r="AI403" i="1"/>
  <c r="AJ403" i="1"/>
  <c r="AK403" i="1"/>
  <c r="AH404" i="1"/>
  <c r="AI404" i="1"/>
  <c r="AJ404" i="1"/>
  <c r="AK404" i="1"/>
  <c r="AH420" i="1"/>
  <c r="AI420" i="1"/>
  <c r="AJ420" i="1"/>
  <c r="AK420" i="1"/>
  <c r="AH421" i="1"/>
  <c r="AI421" i="1"/>
  <c r="AJ421" i="1"/>
  <c r="AK421" i="1"/>
  <c r="AH422" i="1"/>
  <c r="AI422" i="1"/>
  <c r="AJ422" i="1"/>
  <c r="AK422" i="1"/>
  <c r="AH423" i="1"/>
  <c r="AI423" i="1"/>
  <c r="AJ423" i="1"/>
  <c r="AK423" i="1"/>
  <c r="AH424" i="1"/>
  <c r="AI424" i="1"/>
  <c r="AJ424" i="1"/>
  <c r="AK424" i="1"/>
  <c r="AH425" i="1"/>
  <c r="AI425" i="1"/>
  <c r="AJ425" i="1"/>
  <c r="AK425" i="1"/>
  <c r="AH426" i="1"/>
  <c r="AI426" i="1"/>
  <c r="AJ426" i="1"/>
  <c r="AK426" i="1"/>
  <c r="AH442" i="1"/>
  <c r="AI442" i="1"/>
  <c r="AJ442" i="1"/>
  <c r="AK442" i="1"/>
  <c r="AH443" i="1"/>
  <c r="AI443" i="1"/>
  <c r="AJ443" i="1"/>
  <c r="AK443" i="1"/>
  <c r="AH444" i="1"/>
  <c r="AI444" i="1"/>
  <c r="AJ444" i="1"/>
  <c r="AK444" i="1"/>
  <c r="AH445" i="1"/>
  <c r="AI445" i="1"/>
  <c r="AJ445" i="1"/>
  <c r="AK445" i="1"/>
  <c r="AH446" i="1"/>
  <c r="AI446" i="1"/>
  <c r="AJ446" i="1"/>
  <c r="AK446" i="1"/>
  <c r="AH447" i="1"/>
  <c r="AI447" i="1"/>
  <c r="AJ447" i="1"/>
  <c r="AK447" i="1"/>
  <c r="AH448" i="1"/>
  <c r="AI448" i="1"/>
  <c r="AJ448" i="1"/>
  <c r="AK448" i="1"/>
  <c r="AH460" i="1"/>
  <c r="AJ460" i="1"/>
  <c r="AK460" i="1"/>
  <c r="AH461" i="1"/>
  <c r="AI461" i="1"/>
  <c r="AJ461" i="1"/>
  <c r="AK461" i="1"/>
  <c r="AH462" i="1"/>
  <c r="AI462" i="1"/>
  <c r="AJ462" i="1"/>
  <c r="AK462" i="1"/>
  <c r="AH463" i="1"/>
  <c r="AI463" i="1"/>
  <c r="AJ463" i="1"/>
  <c r="AK463" i="1"/>
  <c r="AH464" i="1"/>
  <c r="AI464" i="1"/>
  <c r="AJ464" i="1"/>
  <c r="AK464" i="1"/>
  <c r="AH465" i="1"/>
  <c r="AI465" i="1"/>
  <c r="AJ465" i="1"/>
  <c r="AK465" i="1"/>
  <c r="AH466" i="1"/>
  <c r="AI466" i="1"/>
  <c r="AJ466" i="1"/>
  <c r="AK466" i="1"/>
  <c r="AH486" i="1"/>
  <c r="AI486" i="1"/>
  <c r="AJ486" i="1"/>
  <c r="AK486" i="1"/>
  <c r="AH487" i="1"/>
  <c r="AI487" i="1"/>
  <c r="AJ487" i="1"/>
  <c r="AK487" i="1"/>
  <c r="AH488" i="1"/>
  <c r="AI488" i="1"/>
  <c r="AJ488" i="1"/>
  <c r="AK488" i="1"/>
  <c r="AH489" i="1"/>
  <c r="AI489" i="1"/>
  <c r="AJ489" i="1"/>
  <c r="AK489" i="1"/>
  <c r="AH490" i="1"/>
  <c r="AI490" i="1"/>
  <c r="AJ490" i="1"/>
  <c r="AK490" i="1"/>
  <c r="AH491" i="1"/>
  <c r="AI491" i="1"/>
  <c r="AJ491" i="1"/>
  <c r="AK491" i="1"/>
  <c r="AH492" i="1"/>
  <c r="AI492" i="1"/>
  <c r="AJ492" i="1"/>
  <c r="AK492" i="1"/>
  <c r="AH508" i="1"/>
  <c r="AJ508" i="1"/>
  <c r="AK508" i="1"/>
  <c r="AH509" i="1"/>
  <c r="AI509" i="1"/>
  <c r="AJ509" i="1"/>
  <c r="AK509" i="1"/>
  <c r="AH510" i="1"/>
  <c r="AI510" i="1"/>
  <c r="AJ510" i="1"/>
  <c r="AK510" i="1"/>
  <c r="AH511" i="1"/>
  <c r="AI511" i="1"/>
  <c r="AJ511" i="1"/>
  <c r="AK511" i="1"/>
  <c r="AH512" i="1"/>
  <c r="AI512" i="1"/>
  <c r="AJ512" i="1"/>
  <c r="AK512" i="1"/>
  <c r="AH513" i="1"/>
  <c r="AI513" i="1"/>
  <c r="AJ513" i="1"/>
  <c r="AK513" i="1"/>
  <c r="AH514" i="1"/>
  <c r="AI514" i="1"/>
  <c r="AJ514" i="1"/>
  <c r="AK514" i="1"/>
  <c r="E2" i="2"/>
  <c r="G2" i="2"/>
  <c r="E4" i="2"/>
  <c r="M3" i="2" s="1"/>
  <c r="G4" i="2"/>
  <c r="N3" i="2" s="1"/>
  <c r="E6" i="2"/>
  <c r="M4" i="2" s="1"/>
  <c r="G6" i="2"/>
  <c r="N4" i="2"/>
  <c r="E8" i="2"/>
  <c r="M5" i="2" s="1"/>
  <c r="G8" i="2"/>
  <c r="N5" i="2" s="1"/>
  <c r="E10" i="2"/>
  <c r="M6" i="2" s="1"/>
  <c r="G10" i="2"/>
  <c r="N6" i="2"/>
  <c r="E12" i="2"/>
  <c r="G12" i="2"/>
  <c r="E14" i="2"/>
  <c r="G14" i="2"/>
  <c r="E16" i="2"/>
  <c r="G16" i="2"/>
  <c r="E18" i="2"/>
  <c r="G18" i="2"/>
  <c r="E21" i="2"/>
  <c r="G21" i="2"/>
  <c r="E25" i="2"/>
  <c r="G25" i="2"/>
  <c r="E27" i="2"/>
  <c r="G27" i="2"/>
  <c r="E29" i="2"/>
  <c r="G29" i="2"/>
  <c r="E42" i="2"/>
  <c r="G42" i="2"/>
  <c r="E44" i="2"/>
  <c r="G44" i="2"/>
  <c r="E46" i="2"/>
  <c r="G46" i="2"/>
  <c r="E48" i="2"/>
  <c r="G48" i="2"/>
  <c r="E50" i="2"/>
  <c r="G50" i="2"/>
  <c r="E52" i="2"/>
  <c r="G52" i="2"/>
  <c r="E56" i="2"/>
  <c r="G56" i="2"/>
  <c r="E59" i="2"/>
  <c r="G59" i="2"/>
  <c r="E63" i="2"/>
  <c r="G63" i="2"/>
  <c r="E65" i="2"/>
  <c r="G65" i="2"/>
  <c r="E67" i="2"/>
  <c r="G67" i="2"/>
  <c r="E69" i="2"/>
  <c r="G69" i="2"/>
  <c r="E71" i="2"/>
  <c r="G71" i="2"/>
  <c r="E75" i="2"/>
  <c r="G75" i="2"/>
  <c r="E79" i="2"/>
  <c r="G79" i="2"/>
  <c r="E80" i="2"/>
  <c r="G80" i="2"/>
  <c r="N79" i="2"/>
  <c r="E82" i="2"/>
  <c r="G82" i="2"/>
  <c r="E84" i="2"/>
  <c r="G84" i="2"/>
  <c r="E86" i="2"/>
  <c r="G86" i="2"/>
  <c r="E88" i="2"/>
  <c r="G88" i="2"/>
  <c r="E90" i="2"/>
  <c r="G90" i="2"/>
  <c r="E92" i="2"/>
  <c r="G92" i="2"/>
  <c r="E94" i="2"/>
  <c r="G94" i="2"/>
  <c r="E97" i="2"/>
  <c r="G97" i="2"/>
  <c r="E101" i="2"/>
  <c r="G101" i="2"/>
  <c r="E104" i="2"/>
  <c r="G104" i="2"/>
  <c r="E107" i="2"/>
  <c r="G107" i="2"/>
  <c r="E109" i="2"/>
  <c r="G109" i="2"/>
  <c r="E113" i="2"/>
  <c r="G113" i="2"/>
  <c r="E116" i="2"/>
  <c r="G116" i="2"/>
  <c r="E118" i="2"/>
  <c r="G118" i="2"/>
  <c r="E120" i="2"/>
  <c r="G120" i="2"/>
  <c r="N118" i="2" s="1"/>
  <c r="E121" i="2"/>
  <c r="G121" i="2"/>
  <c r="E122" i="2"/>
  <c r="G122" i="2"/>
  <c r="E124" i="2"/>
  <c r="G124" i="2"/>
  <c r="E125" i="2"/>
  <c r="G125" i="2"/>
  <c r="N120" i="2" s="1"/>
  <c r="E126" i="2"/>
  <c r="G126" i="2"/>
  <c r="E127" i="2"/>
  <c r="G127" i="2"/>
  <c r="E128" i="2"/>
  <c r="G128" i="2"/>
  <c r="E129" i="2"/>
  <c r="M122" i="2" s="1"/>
  <c r="G129" i="2"/>
  <c r="N122" i="2" s="1"/>
  <c r="E130" i="2"/>
  <c r="G130" i="2"/>
  <c r="N123" i="2" s="1"/>
  <c r="E131" i="2"/>
  <c r="G131" i="2"/>
  <c r="E132" i="2"/>
  <c r="G132" i="2"/>
  <c r="E133" i="2"/>
  <c r="M124" i="2" s="1"/>
  <c r="G133" i="2"/>
  <c r="E135" i="2"/>
  <c r="G135" i="2"/>
  <c r="E139" i="2"/>
  <c r="G139" i="2"/>
  <c r="E143" i="2"/>
  <c r="G143" i="2"/>
  <c r="E145" i="2"/>
  <c r="G145" i="2"/>
  <c r="E154" i="2"/>
  <c r="G154" i="2"/>
  <c r="E155" i="2"/>
  <c r="G155" i="2"/>
  <c r="N155" i="2" s="1"/>
  <c r="E156" i="2"/>
  <c r="G156" i="2"/>
  <c r="E157" i="2"/>
  <c r="M156" i="2" s="1"/>
  <c r="G157" i="2"/>
  <c r="N156" i="2" s="1"/>
  <c r="E158" i="2"/>
  <c r="G158" i="2"/>
  <c r="E159" i="2"/>
  <c r="G159" i="2"/>
  <c r="E160" i="2"/>
  <c r="G160" i="2"/>
  <c r="E161" i="2"/>
  <c r="M157" i="2" s="1"/>
  <c r="G161" i="2"/>
  <c r="N157" i="2" s="1"/>
  <c r="E162" i="2"/>
  <c r="G162" i="2"/>
  <c r="N158" i="2" s="1"/>
  <c r="E163" i="2"/>
  <c r="G163" i="2"/>
  <c r="E164" i="2"/>
  <c r="G164" i="2"/>
  <c r="E165" i="2"/>
  <c r="M159" i="2" s="1"/>
  <c r="G165" i="2"/>
  <c r="N159" i="2" s="1"/>
  <c r="E166" i="2"/>
  <c r="G166" i="2"/>
  <c r="N160" i="2" s="1"/>
  <c r="E167" i="2"/>
  <c r="G167" i="2"/>
  <c r="E168" i="2"/>
  <c r="G168" i="2"/>
  <c r="E169" i="2"/>
  <c r="G169" i="2"/>
  <c r="N161" i="2" s="1"/>
  <c r="E170" i="2"/>
  <c r="G170" i="2"/>
  <c r="N162" i="2" s="1"/>
  <c r="E171" i="2"/>
  <c r="G171" i="2"/>
  <c r="E173" i="2"/>
  <c r="G173" i="2"/>
  <c r="E175" i="2"/>
  <c r="G175" i="2"/>
  <c r="E177" i="2"/>
  <c r="G177" i="2"/>
  <c r="E178" i="2"/>
  <c r="G178" i="2"/>
  <c r="E179" i="2"/>
  <c r="G179" i="2"/>
  <c r="E181" i="2"/>
  <c r="G181" i="2"/>
  <c r="E183" i="2"/>
  <c r="G183" i="2"/>
  <c r="E185" i="2"/>
  <c r="G185" i="2"/>
  <c r="E187" i="2"/>
  <c r="G187" i="2"/>
  <c r="E189" i="2"/>
  <c r="G189" i="2"/>
  <c r="E192" i="2"/>
  <c r="G192" i="2"/>
  <c r="E194" i="2"/>
  <c r="G194" i="2"/>
  <c r="E196" i="2"/>
  <c r="G196" i="2"/>
  <c r="E198" i="2"/>
  <c r="G198" i="2"/>
  <c r="E200" i="2"/>
  <c r="G200" i="2"/>
  <c r="E202" i="2"/>
  <c r="G202" i="2"/>
  <c r="E204" i="2"/>
  <c r="G204" i="2"/>
  <c r="E206" i="2"/>
  <c r="G206" i="2"/>
  <c r="E208" i="2"/>
  <c r="G208" i="2"/>
  <c r="E211" i="2"/>
  <c r="G211" i="2"/>
  <c r="E213" i="2"/>
  <c r="G213" i="2"/>
  <c r="E217" i="2"/>
  <c r="G217" i="2"/>
  <c r="E219" i="2"/>
  <c r="G219" i="2"/>
  <c r="E221" i="2"/>
  <c r="G221" i="2"/>
  <c r="E223" i="2"/>
  <c r="G223" i="2"/>
  <c r="E225" i="2"/>
  <c r="G225" i="2"/>
  <c r="E227" i="2"/>
  <c r="G227" i="2"/>
  <c r="E230" i="2"/>
  <c r="G230" i="2"/>
  <c r="E232" i="2"/>
  <c r="G232" i="2"/>
  <c r="E234" i="2"/>
  <c r="G234" i="2"/>
  <c r="E238" i="2"/>
  <c r="G238" i="2"/>
  <c r="E240" i="2"/>
  <c r="G240" i="2"/>
  <c r="E242" i="2"/>
  <c r="G242" i="2"/>
  <c r="E244" i="2"/>
  <c r="G244" i="2"/>
  <c r="E251" i="2"/>
  <c r="G251" i="2"/>
  <c r="E253" i="2"/>
  <c r="G253" i="2"/>
  <c r="E255" i="2"/>
  <c r="G255" i="2"/>
  <c r="E257" i="2"/>
  <c r="M253" i="2" s="1"/>
  <c r="G257" i="2"/>
  <c r="N253" i="2" s="1"/>
  <c r="E258" i="2"/>
  <c r="G258" i="2"/>
  <c r="E259" i="2"/>
  <c r="G259" i="2"/>
  <c r="E260" i="2"/>
  <c r="G260" i="2"/>
  <c r="E261" i="2"/>
  <c r="M255" i="2" s="1"/>
  <c r="G261" i="2"/>
  <c r="N255" i="2" s="1"/>
  <c r="E262" i="2"/>
  <c r="G262" i="2"/>
  <c r="E263" i="2"/>
  <c r="G263" i="2"/>
  <c r="E264" i="2"/>
  <c r="G264" i="2"/>
  <c r="E265" i="2"/>
  <c r="M257" i="2" s="1"/>
  <c r="G265" i="2"/>
  <c r="N257" i="2" s="1"/>
  <c r="E266" i="2"/>
  <c r="G266" i="2"/>
  <c r="E268" i="2"/>
  <c r="G268" i="2"/>
  <c r="E269" i="2"/>
  <c r="G269" i="2"/>
  <c r="E270" i="2"/>
  <c r="G270" i="2"/>
  <c r="N269" i="2" s="1"/>
  <c r="E271" i="2"/>
  <c r="M270" i="2" s="1"/>
  <c r="G271" i="2"/>
  <c r="E272" i="2"/>
  <c r="G272" i="2"/>
  <c r="E273" i="2"/>
  <c r="G273" i="2"/>
  <c r="N270" i="2" s="1"/>
  <c r="E274" i="2"/>
  <c r="G274" i="2"/>
  <c r="E275" i="2"/>
  <c r="G275" i="2"/>
  <c r="E276" i="2"/>
  <c r="G276" i="2"/>
  <c r="E277" i="2"/>
  <c r="G277" i="2"/>
  <c r="N272" i="2" s="1"/>
  <c r="E278" i="2"/>
  <c r="M273" i="2" s="1"/>
  <c r="G278" i="2"/>
  <c r="E279" i="2"/>
  <c r="G279" i="2"/>
  <c r="E280" i="2"/>
  <c r="G280" i="2"/>
  <c r="E281" i="2"/>
  <c r="G281" i="2"/>
  <c r="N274" i="2" s="1"/>
  <c r="E282" i="2"/>
  <c r="M275" i="2" s="1"/>
  <c r="G282" i="2"/>
  <c r="E283" i="2"/>
  <c r="G283" i="2"/>
  <c r="E284" i="2"/>
  <c r="G284" i="2"/>
  <c r="E285" i="2"/>
  <c r="G285" i="2"/>
  <c r="N276" i="2" s="1"/>
  <c r="E287" i="2"/>
  <c r="G287" i="2"/>
  <c r="E288" i="2"/>
  <c r="M288" i="2" s="1"/>
  <c r="G288" i="2"/>
  <c r="E289" i="2"/>
  <c r="G289" i="2"/>
  <c r="N288" i="2"/>
  <c r="E291" i="2"/>
  <c r="M289" i="2" s="1"/>
  <c r="G291" i="2"/>
  <c r="N289" i="2" s="1"/>
  <c r="E292" i="2"/>
  <c r="G292" i="2"/>
  <c r="E293" i="2"/>
  <c r="G293" i="2"/>
  <c r="E294" i="2"/>
  <c r="G294" i="2"/>
  <c r="E295" i="2"/>
  <c r="M291" i="2" s="1"/>
  <c r="G295" i="2"/>
  <c r="N291" i="2" s="1"/>
  <c r="E296" i="2"/>
  <c r="G296" i="2"/>
  <c r="E297" i="2"/>
  <c r="G297" i="2"/>
  <c r="E298" i="2"/>
  <c r="G298" i="2"/>
  <c r="E299" i="2"/>
  <c r="M293" i="2" s="1"/>
  <c r="G299" i="2"/>
  <c r="N293" i="2" s="1"/>
  <c r="E300" i="2"/>
  <c r="G300" i="2"/>
  <c r="E302" i="2"/>
  <c r="G302" i="2"/>
  <c r="E303" i="2"/>
  <c r="G303" i="2"/>
  <c r="E304" i="2"/>
  <c r="M295" i="2" s="1"/>
  <c r="G304" i="2"/>
  <c r="N295" i="2" s="1"/>
  <c r="E306" i="2"/>
  <c r="G306" i="2"/>
  <c r="E307" i="2"/>
  <c r="G307" i="2"/>
  <c r="E308" i="2"/>
  <c r="G308" i="2"/>
  <c r="N307" i="2"/>
  <c r="E309" i="2"/>
  <c r="M308" i="2" s="1"/>
  <c r="G309" i="2"/>
  <c r="E310" i="2"/>
  <c r="G310" i="2"/>
  <c r="E311" i="2"/>
  <c r="G311" i="2"/>
  <c r="E312" i="2"/>
  <c r="G312" i="2"/>
  <c r="N309" i="2" s="1"/>
  <c r="E313" i="2"/>
  <c r="M309" i="2" s="1"/>
  <c r="G313" i="2"/>
  <c r="E314" i="2"/>
  <c r="M310" i="2" s="1"/>
  <c r="G314" i="2"/>
  <c r="N310" i="2" s="1"/>
  <c r="E315" i="2"/>
  <c r="G315" i="2"/>
  <c r="E316" i="2"/>
  <c r="G316" i="2"/>
  <c r="E317" i="2"/>
  <c r="M311" i="2" s="1"/>
  <c r="G317" i="2"/>
  <c r="E318" i="2"/>
  <c r="M312" i="2" s="1"/>
  <c r="G318" i="2"/>
  <c r="E319" i="2"/>
  <c r="G319" i="2"/>
  <c r="N312" i="2"/>
  <c r="E321" i="2"/>
  <c r="G321" i="2"/>
  <c r="E322" i="2"/>
  <c r="M314" i="2" s="1"/>
  <c r="G322" i="2"/>
  <c r="N314" i="2" s="1"/>
  <c r="E323" i="2"/>
  <c r="G323" i="2"/>
  <c r="E326" i="2"/>
  <c r="M326" i="2" s="1"/>
  <c r="G326" i="2"/>
  <c r="N326" i="2" s="1"/>
  <c r="E327" i="2"/>
  <c r="G327" i="2"/>
  <c r="E328" i="2"/>
  <c r="M327" i="2" s="1"/>
  <c r="G328" i="2"/>
  <c r="E329" i="2"/>
  <c r="G329" i="2"/>
  <c r="N327" i="2" s="1"/>
  <c r="E330" i="2"/>
  <c r="G330" i="2"/>
  <c r="E331" i="2"/>
  <c r="M328" i="2" s="1"/>
  <c r="G331" i="2"/>
  <c r="E332" i="2"/>
  <c r="G332" i="2"/>
  <c r="N328" i="2"/>
  <c r="E333" i="2"/>
  <c r="M329" i="2" s="1"/>
  <c r="G333" i="2"/>
  <c r="N329" i="2" s="1"/>
  <c r="E334" i="2"/>
  <c r="G334" i="2"/>
  <c r="E335" i="2"/>
  <c r="G335" i="2"/>
  <c r="E336" i="2"/>
  <c r="M330" i="2" s="1"/>
  <c r="G336" i="2"/>
  <c r="E337" i="2"/>
  <c r="G337" i="2"/>
  <c r="E338" i="2"/>
  <c r="G338" i="2"/>
  <c r="N331" i="2"/>
  <c r="E339" i="2"/>
  <c r="M332" i="2" s="1"/>
  <c r="G339" i="2"/>
  <c r="E340" i="2"/>
  <c r="G340" i="2"/>
  <c r="N332" i="2"/>
  <c r="E342" i="2"/>
  <c r="G342" i="2"/>
  <c r="E344" i="2"/>
  <c r="G344" i="2"/>
  <c r="E345" i="2"/>
  <c r="G345" i="2"/>
  <c r="N344" i="2" s="1"/>
  <c r="E346" i="2"/>
  <c r="G346" i="2"/>
  <c r="E347" i="2"/>
  <c r="G347" i="2"/>
  <c r="N345" i="2" s="1"/>
  <c r="E348" i="2"/>
  <c r="M345" i="2"/>
  <c r="G348" i="2"/>
  <c r="E350" i="2"/>
  <c r="M346" i="2" s="1"/>
  <c r="G350" i="2"/>
  <c r="E351" i="2"/>
  <c r="G351" i="2"/>
  <c r="N346" i="2"/>
  <c r="E352" i="2"/>
  <c r="M347" i="2" s="1"/>
  <c r="G352" i="2"/>
  <c r="E353" i="2"/>
  <c r="G353" i="2"/>
  <c r="E354" i="2"/>
  <c r="G354" i="2"/>
  <c r="E355" i="2"/>
  <c r="G355" i="2"/>
  <c r="N348" i="2"/>
  <c r="E356" i="2"/>
  <c r="G356" i="2"/>
  <c r="E357" i="2"/>
  <c r="M349" i="2"/>
  <c r="G357" i="2"/>
  <c r="N349" i="2"/>
  <c r="E358" i="2"/>
  <c r="M350" i="2"/>
  <c r="G358" i="2"/>
  <c r="E359" i="2"/>
  <c r="G359" i="2"/>
  <c r="N350" i="2"/>
  <c r="E361" i="2"/>
  <c r="G361" i="2"/>
  <c r="E364" i="2"/>
  <c r="G364" i="2"/>
  <c r="E365" i="2"/>
  <c r="M364" i="2"/>
  <c r="G365" i="2"/>
  <c r="N364" i="2"/>
  <c r="E366" i="2"/>
  <c r="G366" i="2"/>
  <c r="N365" i="2" s="1"/>
  <c r="E367" i="2"/>
  <c r="G367" i="2"/>
  <c r="E368" i="2"/>
  <c r="M365" i="2" s="1"/>
  <c r="G368" i="2"/>
  <c r="E369" i="2"/>
  <c r="M366" i="2" s="1"/>
  <c r="G369" i="2"/>
  <c r="N366" i="2" s="1"/>
  <c r="E370" i="2"/>
  <c r="G370" i="2"/>
  <c r="E371" i="2"/>
  <c r="G371" i="2"/>
  <c r="E372" i="2"/>
  <c r="G372" i="2"/>
  <c r="E373" i="2"/>
  <c r="M368" i="2" s="1"/>
  <c r="G373" i="2"/>
  <c r="N368" i="2" s="1"/>
  <c r="E374" i="2"/>
  <c r="G374" i="2"/>
  <c r="E375" i="2"/>
  <c r="G375" i="2"/>
  <c r="E378" i="2"/>
  <c r="G378" i="2"/>
  <c r="E380" i="2"/>
  <c r="G380" i="2"/>
  <c r="E382" i="2"/>
  <c r="G382" i="2"/>
  <c r="E383" i="2"/>
  <c r="M383" i="2" s="1"/>
  <c r="G383" i="2"/>
  <c r="N383" i="2" s="1"/>
  <c r="E384" i="2"/>
  <c r="G384" i="2"/>
  <c r="E385" i="2"/>
  <c r="M384" i="2" s="1"/>
  <c r="G385" i="2"/>
  <c r="N384" i="2" s="1"/>
  <c r="E386" i="2"/>
  <c r="G386" i="2"/>
  <c r="E387" i="2"/>
  <c r="G387" i="2"/>
  <c r="E388" i="2"/>
  <c r="G388" i="2"/>
  <c r="N385" i="2" s="1"/>
  <c r="E389" i="2"/>
  <c r="M385" i="2" s="1"/>
  <c r="G389" i="2"/>
  <c r="E390" i="2"/>
  <c r="G390" i="2"/>
  <c r="E392" i="2"/>
  <c r="G392" i="2"/>
  <c r="E393" i="2"/>
  <c r="M387" i="2"/>
  <c r="G393" i="2"/>
  <c r="E394" i="2"/>
  <c r="M388" i="2"/>
  <c r="G394" i="2"/>
  <c r="N388" i="2" s="1"/>
  <c r="E395" i="2"/>
  <c r="G395" i="2"/>
  <c r="E396" i="2"/>
  <c r="G396" i="2"/>
  <c r="N389" i="2" s="1"/>
  <c r="E397" i="2"/>
  <c r="M389" i="2"/>
  <c r="G397" i="2"/>
  <c r="E398" i="2"/>
  <c r="M390" i="2" s="1"/>
  <c r="G398" i="2"/>
  <c r="E399" i="2"/>
  <c r="G399" i="2"/>
  <c r="N390" i="2"/>
  <c r="E401" i="2"/>
  <c r="G401" i="2"/>
  <c r="E402" i="2"/>
  <c r="G402" i="2"/>
  <c r="E404" i="2"/>
  <c r="G404" i="2"/>
  <c r="N403" i="2" s="1"/>
  <c r="E405" i="2"/>
  <c r="M403" i="2"/>
  <c r="G405" i="2"/>
  <c r="E406" i="2"/>
  <c r="G406" i="2"/>
  <c r="E407" i="2"/>
  <c r="G407" i="2"/>
  <c r="N404" i="2" s="1"/>
  <c r="E408" i="2"/>
  <c r="G408" i="2"/>
  <c r="E409" i="2"/>
  <c r="G409" i="2"/>
  <c r="E411" i="2"/>
  <c r="G411" i="2"/>
  <c r="E413" i="2"/>
  <c r="G413" i="2"/>
  <c r="E415" i="2"/>
  <c r="G415" i="2"/>
  <c r="E417" i="2"/>
  <c r="M409" i="2" s="1"/>
  <c r="G417" i="2"/>
  <c r="E418" i="2"/>
  <c r="G418" i="2"/>
  <c r="N409" i="2"/>
  <c r="E420" i="2"/>
  <c r="G420" i="2"/>
  <c r="E421" i="2"/>
  <c r="G421" i="2"/>
  <c r="E422" i="2"/>
  <c r="G422" i="2"/>
  <c r="E424" i="2"/>
  <c r="G424" i="2"/>
  <c r="E425" i="2"/>
  <c r="M422" i="2" s="1"/>
  <c r="G425" i="2"/>
  <c r="N422" i="2"/>
  <c r="E426" i="2"/>
  <c r="G426" i="2"/>
  <c r="E427" i="2"/>
  <c r="M423" i="2"/>
  <c r="G427" i="2"/>
  <c r="N423" i="2"/>
  <c r="E429" i="2"/>
  <c r="G429" i="2"/>
  <c r="E430" i="2"/>
  <c r="G430" i="2"/>
  <c r="E431" i="2"/>
  <c r="M425" i="2" s="1"/>
  <c r="G431" i="2"/>
  <c r="N425" i="2"/>
  <c r="E432" i="2"/>
  <c r="M426" i="2" s="1"/>
  <c r="G432" i="2"/>
  <c r="E433" i="2"/>
  <c r="G433" i="2"/>
  <c r="E434" i="2"/>
  <c r="G434" i="2"/>
  <c r="N427" i="2" s="1"/>
  <c r="E435" i="2"/>
  <c r="M427" i="2" s="1"/>
  <c r="G435" i="2"/>
  <c r="E436" i="2"/>
  <c r="M428" i="2" s="1"/>
  <c r="G436" i="2"/>
  <c r="E437" i="2"/>
  <c r="G437" i="2"/>
  <c r="N428" i="2"/>
  <c r="E439" i="2"/>
  <c r="G439" i="2"/>
  <c r="E440" i="2"/>
  <c r="M440" i="2" s="1"/>
  <c r="G440" i="2"/>
  <c r="E441" i="2"/>
  <c r="G441" i="2"/>
  <c r="N440" i="2"/>
  <c r="E442" i="2"/>
  <c r="M441" i="2" s="1"/>
  <c r="G442" i="2"/>
  <c r="E443" i="2"/>
  <c r="G443" i="2"/>
  <c r="E444" i="2"/>
  <c r="G444" i="2"/>
  <c r="E445" i="2"/>
  <c r="M442" i="2" s="1"/>
  <c r="G445" i="2"/>
  <c r="N442" i="2" s="1"/>
  <c r="E446" i="2"/>
  <c r="G446" i="2"/>
  <c r="E447" i="2"/>
  <c r="G447" i="2"/>
  <c r="E449" i="2"/>
  <c r="G449" i="2"/>
  <c r="E450" i="2"/>
  <c r="G450" i="2"/>
  <c r="N444" i="2" s="1"/>
  <c r="E451" i="2"/>
  <c r="M445" i="2" s="1"/>
  <c r="G451" i="2"/>
  <c r="N445" i="2" s="1"/>
  <c r="E452" i="2"/>
  <c r="G452" i="2"/>
  <c r="E453" i="2"/>
  <c r="G453" i="2"/>
  <c r="E454" i="2"/>
  <c r="G454" i="2"/>
  <c r="N446" i="2" s="1"/>
  <c r="E455" i="2"/>
  <c r="M447" i="2"/>
  <c r="G455" i="2"/>
  <c r="E456" i="2"/>
  <c r="G456" i="2"/>
  <c r="M421" i="2"/>
  <c r="M307" i="2"/>
  <c r="M292" i="2"/>
  <c r="M290" i="2"/>
  <c r="N441" i="2"/>
  <c r="N308" i="2"/>
  <c r="N292" i="2"/>
  <c r="N290" i="2"/>
  <c r="N275" i="2"/>
  <c r="N273" i="2"/>
  <c r="N271" i="2"/>
  <c r="N256" i="2"/>
  <c r="N254" i="2"/>
  <c r="N175" i="2"/>
  <c r="N124" i="2"/>
  <c r="N121" i="2"/>
  <c r="M276" i="2"/>
  <c r="M274" i="2"/>
  <c r="M272" i="2"/>
  <c r="M271" i="2"/>
  <c r="M269" i="2"/>
  <c r="M256" i="2"/>
  <c r="M254" i="2"/>
  <c r="M175" i="2"/>
  <c r="M162" i="2"/>
  <c r="M161" i="2"/>
  <c r="M160" i="2"/>
  <c r="M158" i="2"/>
  <c r="M155" i="2"/>
  <c r="M123" i="2"/>
  <c r="M121" i="2"/>
  <c r="M120" i="2"/>
  <c r="M118" i="2"/>
  <c r="M79" i="2"/>
  <c r="M404" i="2" l="1"/>
  <c r="N367" i="2"/>
  <c r="N330" i="2"/>
  <c r="N311" i="2"/>
  <c r="M446" i="2"/>
  <c r="M444" i="2"/>
  <c r="N387" i="2"/>
  <c r="M331" i="2"/>
  <c r="N421" i="2"/>
  <c r="N347" i="2"/>
  <c r="M344" i="2"/>
  <c r="N447" i="2"/>
  <c r="M367" i="2"/>
  <c r="M348" i="2"/>
  <c r="N426" i="2"/>
</calcChain>
</file>

<file path=xl/sharedStrings.xml><?xml version="1.0" encoding="utf-8"?>
<sst xmlns="http://schemas.openxmlformats.org/spreadsheetml/2006/main" count="2258" uniqueCount="135">
  <si>
    <t>DATE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</si>
  <si>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</si>
  <si>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</si>
  <si>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</si>
  <si>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</si>
  <si>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</si>
  <si>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</si>
  <si>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</si>
  <si>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</si>
  <si>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</si>
  <si>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</si>
  <si>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botm.out?</t>
  </si>
  <si>
    <t>Salinity</t>
  </si>
  <si>
    <t>pH</t>
  </si>
  <si>
    <t>NO3</t>
  </si>
  <si>
    <t>PO4</t>
  </si>
  <si>
    <t>chlorophyll</t>
  </si>
  <si>
    <t>Observations</t>
  </si>
  <si>
    <t>Avgs</t>
  </si>
  <si>
    <t>Site</t>
  </si>
  <si>
    <t>Chla</t>
  </si>
  <si>
    <t>South Johnson</t>
  </si>
  <si>
    <t>Jason Boos</t>
  </si>
  <si>
    <t>no tide</t>
  </si>
  <si>
    <t>NO BOTTLE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</si>
  <si>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</si>
  <si>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</si>
  <si>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</si>
  <si>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</si>
  <si>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</si>
  <si>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</si>
  <si>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</si>
  <si>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</si>
  <si>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</si>
  <si>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</si>
  <si>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Leonards Mill Pond</t>
  </si>
  <si>
    <t>David N. Eccleston</t>
  </si>
  <si>
    <t>is is 2 or 14??</t>
  </si>
  <si>
    <t>Mid Johnson</t>
  </si>
  <si>
    <t>Mat Tilghman</t>
  </si>
  <si>
    <t>Parker Pond</t>
  </si>
  <si>
    <t>Clinton Bradway</t>
  </si>
  <si>
    <t>Schumaker Pond East</t>
  </si>
  <si>
    <t>Susan Dupont</t>
  </si>
  <si>
    <t>Pond level high</t>
  </si>
  <si>
    <t>Schumaker Pond West</t>
  </si>
  <si>
    <t>Mark Bushman</t>
  </si>
  <si>
    <t>East Branch Downtown</t>
  </si>
  <si>
    <t>NO SAMPLING DATA SHEET</t>
  </si>
  <si>
    <t>Tom Mace</t>
  </si>
  <si>
    <t>Nancy Mace</t>
  </si>
  <si>
    <t>Mitchell Pond West</t>
  </si>
  <si>
    <t>William Barclay</t>
  </si>
  <si>
    <t>Sharps Point</t>
  </si>
  <si>
    <t>Peter Bozick</t>
  </si>
  <si>
    <t>Coulbourne Mill Pond</t>
  </si>
  <si>
    <t>Susan Wheatley</t>
  </si>
  <si>
    <t>Karen Wilson</t>
  </si>
  <si>
    <t>a lot of algae in water</t>
  </si>
  <si>
    <t>Susan Brater</t>
  </si>
  <si>
    <t>Morris Mill Pond</t>
  </si>
  <si>
    <t>Aaron Hogue</t>
  </si>
  <si>
    <t>Tony Tank Pond</t>
  </si>
  <si>
    <t>Sharon Clark</t>
  </si>
  <si>
    <t>Allen Pond</t>
  </si>
  <si>
    <t>Andy Giunta</t>
  </si>
  <si>
    <t>Chuck Wojciechowski</t>
  </si>
  <si>
    <t>Giunta</t>
  </si>
  <si>
    <t>Wikander</t>
  </si>
  <si>
    <t>Stu Wikander</t>
  </si>
  <si>
    <t>Kathy Cordrey</t>
  </si>
  <si>
    <t>Yacht Club</t>
  </si>
  <si>
    <t>City East Side</t>
  </si>
  <si>
    <t>Bill &amp; Judy Wyatt</t>
  </si>
  <si>
    <t>Peverley Gr (Reddish)</t>
  </si>
  <si>
    <t>Wyatt</t>
  </si>
  <si>
    <t>Peverley</t>
  </si>
  <si>
    <t>Lewis</t>
  </si>
  <si>
    <t>Simon, Kara, Cassy, Mike Lewis</t>
  </si>
  <si>
    <t>Northwest Wicomico</t>
  </si>
  <si>
    <t xml:space="preserve">Rick Cain </t>
  </si>
  <si>
    <t>Green Hill</t>
  </si>
  <si>
    <t>Peggy Buchness</t>
  </si>
  <si>
    <t>Geipe</t>
  </si>
  <si>
    <t>Mount Vernon</t>
  </si>
  <si>
    <t>John A. Rafter</t>
  </si>
  <si>
    <t>chilled in route</t>
  </si>
  <si>
    <t>tannish coloration</t>
  </si>
  <si>
    <t>Shiles Creek</t>
  </si>
  <si>
    <t>C. Denton &amp; I. Fair</t>
  </si>
  <si>
    <t>4\5</t>
  </si>
  <si>
    <t>Rockawalkin</t>
  </si>
  <si>
    <t>Bill Day</t>
  </si>
  <si>
    <t>3\4</t>
  </si>
  <si>
    <t>River Wharf</t>
  </si>
  <si>
    <t>Becky Ratliff</t>
  </si>
  <si>
    <t>a "low" high  tide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</si>
  <si>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</si>
  <si>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</si>
  <si>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</si>
  <si>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</si>
  <si>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</si>
  <si>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</si>
  <si>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</si>
  <si>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</si>
  <si>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</si>
  <si>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</si>
  <si>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</si>
  <si>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</si>
  <si>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</si>
  <si>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</si>
  <si>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</si>
  <si>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</si>
  <si>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</si>
  <si>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</si>
  <si>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annual ave.</t>
  </si>
  <si>
    <t>TP, 2011</t>
  </si>
  <si>
    <t>Water Clarity (meters)</t>
  </si>
  <si>
    <t xml:space="preserve">March </t>
  </si>
  <si>
    <t>Meters</t>
  </si>
  <si>
    <t>Monthly average</t>
  </si>
  <si>
    <t>Harrisburg</t>
  </si>
  <si>
    <t>this color denotes HP NO3 analysis</t>
  </si>
  <si>
    <t>2.35 QC NO3</t>
  </si>
  <si>
    <t>Sept</t>
  </si>
  <si>
    <t>Oct</t>
  </si>
  <si>
    <t>Aug</t>
  </si>
  <si>
    <t>Nov</t>
  </si>
  <si>
    <t xml:space="preserve">Upper </t>
  </si>
  <si>
    <t xml:space="preserve">Lower </t>
  </si>
  <si>
    <t xml:space="preserve">  </t>
  </si>
  <si>
    <t>secchi (M)</t>
  </si>
  <si>
    <t>F</t>
  </si>
  <si>
    <t>air temp</t>
  </si>
  <si>
    <t>h2o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</si>
</sst>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i/>
      <sz val="10"/>
      <name val="Times New Roman"/>
      <family val="1"/>
    </font>
    <font>
      <b/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2"/>
      <name val="Times"/>
    </font>
    <font>
      <b/>
      <sz val="12"/>
      <color theme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DC9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164" fontId="10" fillId="0" borderId="0" xfId="0" applyNumberFormat="1" applyFont="1"/>
    <xf numFmtId="2" fontId="10" fillId="0" borderId="0" xfId="0" applyNumberFormat="1" applyFont="1"/>
    <xf numFmtId="165" fontId="10" fillId="0" borderId="0" xfId="0" applyNumberFormat="1" applyFont="1"/>
    <xf numFmtId="16" fontId="10" fillId="0" borderId="0" xfId="0" applyNumberFormat="1" applyFont="1"/>
    <xf numFmtId="0" fontId="10" fillId="2" borderId="0" xfId="0" applyFont="1" applyFill="1"/>
    <xf numFmtId="0" fontId="12" fillId="0" borderId="0" xfId="0" applyFont="1"/>
    <xf numFmtId="14" fontId="0" fillId="0" borderId="0" xfId="0" applyNumberFormat="1" applyFill="1"/>
    <xf numFmtId="14" fontId="0" fillId="0" borderId="0" xfId="0" applyNumberFormat="1"/>
    <xf numFmtId="164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" fontId="6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6" fillId="0" borderId="0" xfId="0" applyNumberFormat="1" applyFont="1" applyAlignment="1">
      <alignment horizontal="center"/>
    </xf>
    <xf numFmtId="0" fontId="13" fillId="0" borderId="0" xfId="0" applyFont="1"/>
    <xf numFmtId="0" fontId="14" fillId="3" borderId="1" xfId="0" applyFont="1" applyFill="1" applyBorder="1" applyAlignment="1">
      <alignment wrapText="1"/>
    </xf>
    <xf numFmtId="0" fontId="0" fillId="0" borderId="0" xfId="0" applyFill="1"/>
    <xf numFmtId="0" fontId="14" fillId="0" borderId="1" xfId="0" applyFont="1" applyFill="1" applyBorder="1" applyAlignment="1">
      <alignment wrapText="1"/>
    </xf>
    <xf numFmtId="0" fontId="10" fillId="4" borderId="0" xfId="0" applyFont="1" applyFill="1"/>
    <xf numFmtId="2" fontId="10" fillId="4" borderId="0" xfId="0" applyNumberFormat="1" applyFont="1" applyFill="1"/>
    <xf numFmtId="165" fontId="0" fillId="0" borderId="0" xfId="0" applyNumberFormat="1"/>
    <xf numFmtId="2" fontId="10" fillId="0" borderId="0" xfId="0" applyNumberFormat="1" applyFont="1" applyFill="1"/>
    <xf numFmtId="14" fontId="5" fillId="0" borderId="0" xfId="0" applyNumberFormat="1" applyFont="1"/>
    <xf numFmtId="0" fontId="15" fillId="0" borderId="0" xfId="0" applyFont="1" applyBorder="1" applyAlignment="1">
      <alignment horizontal="center"/>
    </xf>
    <xf numFmtId="2" fontId="16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C97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103"/>
          <c:h val="0.75654454291083295"/>
        </c:manualLayout>
      </c:layout>
      <c:lineChart>
        <c:grouping val="standard"/>
        <c:varyColors val="0"/>
        <c:ser>
          <c:idx val="0"/>
          <c:order val="0"/>
          <c:tx>
            <c:strRef>
              <c:f>Graphs!$C$3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Graphs!$C$4:$C$12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3.28</c:v>
                </c:pt>
                <c:pt idx="2">
                  <c:v>2.86</c:v>
                </c:pt>
                <c:pt idx="3">
                  <c:v>4.4299999999999999E-2</c:v>
                </c:pt>
                <c:pt idx="4">
                  <c:v>0.89500000000000002</c:v>
                </c:pt>
                <c:pt idx="5">
                  <c:v>1.1000000000000001</c:v>
                </c:pt>
                <c:pt idx="6">
                  <c:v>0.38100000000000001</c:v>
                </c:pt>
                <c:pt idx="7">
                  <c:v>2.78</c:v>
                </c:pt>
                <c:pt idx="8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8C45-BD32-57ECFD83C0DE}"/>
            </c:ext>
          </c:extLst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0.753</c:v>
                </c:pt>
                <c:pt idx="2">
                  <c:v>0.307</c:v>
                </c:pt>
                <c:pt idx="3">
                  <c:v>0.624</c:v>
                </c:pt>
                <c:pt idx="4">
                  <c:v>0.46600000000000003</c:v>
                </c:pt>
                <c:pt idx="6">
                  <c:v>1.55</c:v>
                </c:pt>
                <c:pt idx="8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D-8C45-BD32-57ECFD83C0DE}"/>
            </c:ext>
          </c:extLst>
        </c:ser>
        <c:ser>
          <c:idx val="2"/>
          <c:order val="2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1">
                  <c:v>3.59</c:v>
                </c:pt>
                <c:pt idx="2">
                  <c:v>1.33</c:v>
                </c:pt>
                <c:pt idx="3">
                  <c:v>1.49</c:v>
                </c:pt>
                <c:pt idx="4">
                  <c:v>0.47799999999999998</c:v>
                </c:pt>
                <c:pt idx="5">
                  <c:v>0.61799999999999999</c:v>
                </c:pt>
                <c:pt idx="6">
                  <c:v>2.38</c:v>
                </c:pt>
                <c:pt idx="8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D-8C45-BD32-57ECFD83C0DE}"/>
            </c:ext>
          </c:extLst>
        </c:ser>
        <c:ser>
          <c:idx val="3"/>
          <c:order val="3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2.79</c:v>
                </c:pt>
                <c:pt idx="2">
                  <c:v>0.874</c:v>
                </c:pt>
                <c:pt idx="3">
                  <c:v>0.39700000000000002</c:v>
                </c:pt>
                <c:pt idx="4">
                  <c:v>0.70299999999999996</c:v>
                </c:pt>
                <c:pt idx="5">
                  <c:v>2.25</c:v>
                </c:pt>
                <c:pt idx="6">
                  <c:v>1.1299999999999999</c:v>
                </c:pt>
                <c:pt idx="8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D-8C45-BD32-57ECFD83C0DE}"/>
            </c:ext>
          </c:extLst>
        </c:ser>
        <c:ser>
          <c:idx val="4"/>
          <c:order val="4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3.04</c:v>
                </c:pt>
                <c:pt idx="1">
                  <c:v>2.54</c:v>
                </c:pt>
                <c:pt idx="2">
                  <c:v>0.60799999999999998</c:v>
                </c:pt>
                <c:pt idx="3">
                  <c:v>0.50700000000000001</c:v>
                </c:pt>
                <c:pt idx="4">
                  <c:v>0.81799999999999995</c:v>
                </c:pt>
                <c:pt idx="5">
                  <c:v>4.32</c:v>
                </c:pt>
                <c:pt idx="6">
                  <c:v>2.0299999999999998</c:v>
                </c:pt>
                <c:pt idx="7">
                  <c:v>1.89</c:v>
                </c:pt>
                <c:pt idx="8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D-8C45-BD32-57ECFD83C0DE}"/>
            </c:ext>
          </c:extLst>
        </c:ser>
        <c:ser>
          <c:idx val="5"/>
          <c:order val="5"/>
          <c:tx>
            <c:strRef>
              <c:f>Graphs!$H$3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  <c:pt idx="1">
                  <c:v>2.44</c:v>
                </c:pt>
                <c:pt idx="2">
                  <c:v>0.57699999999999996</c:v>
                </c:pt>
                <c:pt idx="5">
                  <c:v>6.14</c:v>
                </c:pt>
                <c:pt idx="6">
                  <c:v>2.04</c:v>
                </c:pt>
                <c:pt idx="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D-8C45-BD32-57ECFD83C0DE}"/>
            </c:ext>
          </c:extLst>
        </c:ser>
        <c:ser>
          <c:idx val="6"/>
          <c:order val="6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4.29</c:v>
                </c:pt>
                <c:pt idx="2">
                  <c:v>1.0900000000000001</c:v>
                </c:pt>
                <c:pt idx="4">
                  <c:v>1.62</c:v>
                </c:pt>
                <c:pt idx="5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DD-8C45-BD32-57ECFD83C0DE}"/>
            </c:ext>
          </c:extLst>
        </c:ser>
        <c:ser>
          <c:idx val="7"/>
          <c:order val="7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0">
                  <c:v>3.84</c:v>
                </c:pt>
                <c:pt idx="1">
                  <c:v>3.53</c:v>
                </c:pt>
                <c:pt idx="2">
                  <c:v>0.93100000000000005</c:v>
                </c:pt>
                <c:pt idx="3">
                  <c:v>1.05</c:v>
                </c:pt>
                <c:pt idx="4">
                  <c:v>2.02</c:v>
                </c:pt>
                <c:pt idx="5">
                  <c:v>2.2000000000000002</c:v>
                </c:pt>
                <c:pt idx="6">
                  <c:v>3.13</c:v>
                </c:pt>
                <c:pt idx="7">
                  <c:v>3.23</c:v>
                </c:pt>
                <c:pt idx="8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DD-8C45-BD32-57ECFD83C0DE}"/>
            </c:ext>
          </c:extLst>
        </c:ser>
        <c:ser>
          <c:idx val="8"/>
          <c:order val="8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1.84</c:v>
                </c:pt>
                <c:pt idx="1">
                  <c:v>1.42</c:v>
                </c:pt>
                <c:pt idx="2">
                  <c:v>0.47499999999999998</c:v>
                </c:pt>
                <c:pt idx="3">
                  <c:v>0.51800000000000002</c:v>
                </c:pt>
                <c:pt idx="4">
                  <c:v>0.73</c:v>
                </c:pt>
                <c:pt idx="5">
                  <c:v>1.58</c:v>
                </c:pt>
                <c:pt idx="6">
                  <c:v>1.94</c:v>
                </c:pt>
                <c:pt idx="7">
                  <c:v>2.52</c:v>
                </c:pt>
                <c:pt idx="8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DD-8C45-BD32-57ECFD83C0DE}"/>
            </c:ext>
          </c:extLst>
        </c:ser>
        <c:ser>
          <c:idx val="9"/>
          <c:order val="9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1.61</c:v>
                </c:pt>
                <c:pt idx="1">
                  <c:v>1.54</c:v>
                </c:pt>
                <c:pt idx="2">
                  <c:v>0.308</c:v>
                </c:pt>
                <c:pt idx="3">
                  <c:v>0.66900000000000004</c:v>
                </c:pt>
                <c:pt idx="4">
                  <c:v>0.58299999999999996</c:v>
                </c:pt>
                <c:pt idx="5">
                  <c:v>1.38</c:v>
                </c:pt>
                <c:pt idx="6">
                  <c:v>2.1800000000000002</c:v>
                </c:pt>
                <c:pt idx="7">
                  <c:v>1.47</c:v>
                </c:pt>
                <c:pt idx="8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DD-8C45-BD32-57ECFD83C0DE}"/>
            </c:ext>
          </c:extLst>
        </c:ser>
        <c:ser>
          <c:idx val="10"/>
          <c:order val="10"/>
          <c:tx>
            <c:strRef>
              <c:f>Graphs!$M$3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  <c:pt idx="0">
                  <c:v>0.82899999999999996</c:v>
                </c:pt>
                <c:pt idx="1">
                  <c:v>0.53100000000000003</c:v>
                </c:pt>
                <c:pt idx="2">
                  <c:v>0.30099999999999999</c:v>
                </c:pt>
                <c:pt idx="4">
                  <c:v>0.56999999999999995</c:v>
                </c:pt>
                <c:pt idx="5">
                  <c:v>1.35</c:v>
                </c:pt>
                <c:pt idx="6">
                  <c:v>1.83</c:v>
                </c:pt>
                <c:pt idx="8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DD-8C45-BD32-57ECFD83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366064"/>
        <c:axId val="1779841424"/>
      </c:lineChart>
      <c:catAx>
        <c:axId val="167936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8414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84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366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68228297351"/>
          <c:y val="5.7971017056717498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1">
                  <c:v>6.23</c:v>
                </c:pt>
                <c:pt idx="2">
                  <c:v>5.69</c:v>
                </c:pt>
                <c:pt idx="3">
                  <c:v>11.6</c:v>
                </c:pt>
                <c:pt idx="4">
                  <c:v>8.3049999999999997</c:v>
                </c:pt>
                <c:pt idx="5">
                  <c:v>0.91500000000000004</c:v>
                </c:pt>
                <c:pt idx="6">
                  <c:v>5.585</c:v>
                </c:pt>
                <c:pt idx="7">
                  <c:v>4.93</c:v>
                </c:pt>
                <c:pt idx="8">
                  <c:v>5.6050000000000004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CB49-BC1C-7C0F670E1EF3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0.00</c:formatCode>
                <c:ptCount val="9"/>
                <c:pt idx="1">
                  <c:v>6.45</c:v>
                </c:pt>
                <c:pt idx="2">
                  <c:v>3.21</c:v>
                </c:pt>
                <c:pt idx="3">
                  <c:v>8.6950000000000003</c:v>
                </c:pt>
                <c:pt idx="4">
                  <c:v>2.82</c:v>
                </c:pt>
                <c:pt idx="5">
                  <c:v>4.25</c:v>
                </c:pt>
                <c:pt idx="6">
                  <c:v>6.3550000000000004</c:v>
                </c:pt>
                <c:pt idx="7">
                  <c:v>6.36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CB49-BC1C-7C0F670E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61136"/>
        <c:axId val="1348125376"/>
      </c:lineChart>
      <c:catAx>
        <c:axId val="172726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8125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481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7261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0.21339564539181499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1">
                  <c:v>0.106</c:v>
                </c:pt>
                <c:pt idx="2">
                  <c:v>0.15</c:v>
                </c:pt>
                <c:pt idx="3">
                  <c:v>0.14899999999999999</c:v>
                </c:pt>
                <c:pt idx="4">
                  <c:v>0.36249999999999999</c:v>
                </c:pt>
                <c:pt idx="5">
                  <c:v>0.20050000000000001</c:v>
                </c:pt>
                <c:pt idx="6">
                  <c:v>0.14299999999999999</c:v>
                </c:pt>
                <c:pt idx="7">
                  <c:v>0.247</c:v>
                </c:pt>
                <c:pt idx="8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AF4F-9C06-DBF0CFE25D16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0.44500000000000001</c:v>
                </c:pt>
                <c:pt idx="1">
                  <c:v>9.1999999999999998E-2</c:v>
                </c:pt>
                <c:pt idx="2">
                  <c:v>0.20766699999999999</c:v>
                </c:pt>
                <c:pt idx="3">
                  <c:v>0.15049999999999999</c:v>
                </c:pt>
                <c:pt idx="4">
                  <c:v>0.34100000000000003</c:v>
                </c:pt>
                <c:pt idx="5">
                  <c:v>0.23100000000000001</c:v>
                </c:pt>
                <c:pt idx="6">
                  <c:v>0.11550000000000001</c:v>
                </c:pt>
                <c:pt idx="7">
                  <c:v>0.14649999999999999</c:v>
                </c:pt>
                <c:pt idx="8">
                  <c:v>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4-AF4F-9C06-DBF0CFE2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13136"/>
        <c:axId val="1346435056"/>
      </c:lineChart>
      <c:catAx>
        <c:axId val="20893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4350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4643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313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0.21306376697884399"/>
          <c:h val="7.92349737787156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1">
                  <c:v>39.700000000000003</c:v>
                </c:pt>
                <c:pt idx="2">
                  <c:v>32.200000000000003</c:v>
                </c:pt>
                <c:pt idx="3">
                  <c:v>28.2</c:v>
                </c:pt>
                <c:pt idx="4">
                  <c:v>28</c:v>
                </c:pt>
                <c:pt idx="5">
                  <c:v>22.5</c:v>
                </c:pt>
                <c:pt idx="6">
                  <c:v>22.75</c:v>
                </c:pt>
                <c:pt idx="7">
                  <c:v>16.149999999999999</c:v>
                </c:pt>
                <c:pt idx="8">
                  <c:v>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5-764E-90D1-0372713EB390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18.100000000000001</c:v>
                </c:pt>
                <c:pt idx="1">
                  <c:v>33.6</c:v>
                </c:pt>
                <c:pt idx="2">
                  <c:v>22.7</c:v>
                </c:pt>
                <c:pt idx="3">
                  <c:v>17.05</c:v>
                </c:pt>
                <c:pt idx="4">
                  <c:v>18.850000000000001</c:v>
                </c:pt>
                <c:pt idx="5">
                  <c:v>20.05</c:v>
                </c:pt>
                <c:pt idx="6">
                  <c:v>16.149999999999999</c:v>
                </c:pt>
                <c:pt idx="7">
                  <c:v>11.25</c:v>
                </c:pt>
                <c:pt idx="8">
                  <c:v>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5-764E-90D1-0372713E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47120"/>
        <c:axId val="1679385968"/>
      </c:lineChart>
      <c:catAx>
        <c:axId val="167884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3859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938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847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0.218152869775742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TN</a:t>
            </a:r>
          </a:p>
        </c:rich>
      </c:tx>
      <c:layout>
        <c:manualLayout>
          <c:xMode val="edge"/>
          <c:yMode val="edge"/>
          <c:x val="0.43478261831051701"/>
          <c:y val="2.4691358954963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3628189201"/>
          <c:y val="4.9382717909927501E-2"/>
          <c:w val="0.834782627156193"/>
          <c:h val="0.67160496357501198"/>
        </c:manualLayout>
      </c:layout>
      <c:lineChart>
        <c:grouping val="standard"/>
        <c:varyColors val="0"/>
        <c:ser>
          <c:idx val="0"/>
          <c:order val="0"/>
          <c:tx>
            <c:strRef>
              <c:f>Graphs!$C$53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  <c:pt idx="0">
                  <c:v>3.7258619999999998</c:v>
                </c:pt>
                <c:pt idx="1">
                  <c:v>3.7818900000000002</c:v>
                </c:pt>
                <c:pt idx="2">
                  <c:v>3.5577779999999999</c:v>
                </c:pt>
                <c:pt idx="3">
                  <c:v>3.1375679999999999</c:v>
                </c:pt>
                <c:pt idx="4">
                  <c:v>0.71715799999999996</c:v>
                </c:pt>
                <c:pt idx="5">
                  <c:v>1.792896</c:v>
                </c:pt>
                <c:pt idx="6">
                  <c:v>2.087043</c:v>
                </c:pt>
                <c:pt idx="7">
                  <c:v>2.7313649999999998</c:v>
                </c:pt>
                <c:pt idx="8">
                  <c:v>3.4317150000000001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9A4E-A2F6-4141132E94DD}"/>
            </c:ext>
          </c:extLst>
        </c:ser>
        <c:ser>
          <c:idx val="1"/>
          <c:order val="1"/>
          <c:tx>
            <c:strRef>
              <c:f>Graphs!$D$53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1.3208599999999999</c:v>
                </c:pt>
                <c:pt idx="2">
                  <c:v>1.330665</c:v>
                </c:pt>
                <c:pt idx="3">
                  <c:v>1.6528259999999999</c:v>
                </c:pt>
                <c:pt idx="4">
                  <c:v>1.568784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B-9A4E-A2F6-4141132E94DD}"/>
            </c:ext>
          </c:extLst>
        </c:ser>
        <c:ser>
          <c:idx val="2"/>
          <c:order val="2"/>
          <c:tx>
            <c:strRef>
              <c:f>Graphs!$E$53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1">
                  <c:v>3.5157569999999998</c:v>
                </c:pt>
                <c:pt idx="2">
                  <c:v>3.6318199999999998</c:v>
                </c:pt>
                <c:pt idx="3">
                  <c:v>2.66133</c:v>
                </c:pt>
                <c:pt idx="4">
                  <c:v>1.4987490000000001</c:v>
                </c:pt>
                <c:pt idx="5">
                  <c:v>1.610805</c:v>
                </c:pt>
                <c:pt idx="6">
                  <c:v>2.1990989999999999</c:v>
                </c:pt>
                <c:pt idx="8">
                  <c:v>3.5857920000000001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B-9A4E-A2F6-4141132E94DD}"/>
            </c:ext>
          </c:extLst>
        </c:ser>
        <c:ser>
          <c:idx val="3"/>
          <c:order val="3"/>
          <c:tx>
            <c:strRef>
              <c:f>Graphs!$F$53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3.2216100000000001</c:v>
                </c:pt>
                <c:pt idx="2">
                  <c:v>2.5632809999999999</c:v>
                </c:pt>
                <c:pt idx="3">
                  <c:v>0.70035000000000003</c:v>
                </c:pt>
                <c:pt idx="4">
                  <c:v>0.86843400000000004</c:v>
                </c:pt>
                <c:pt idx="5">
                  <c:v>0.54347199999999996</c:v>
                </c:pt>
                <c:pt idx="6">
                  <c:v>1.061731</c:v>
                </c:pt>
                <c:pt idx="8">
                  <c:v>2.815407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B-9A4E-A2F6-4141132E94DD}"/>
            </c:ext>
          </c:extLst>
        </c:ser>
        <c:ser>
          <c:idx val="4"/>
          <c:order val="4"/>
          <c:tx>
            <c:strRef>
              <c:f>Graphs!$G$53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1">
                  <c:v>2.9274629999999999</c:v>
                </c:pt>
                <c:pt idx="2">
                  <c:v>2.031015</c:v>
                </c:pt>
                <c:pt idx="3">
                  <c:v>0.68774400000000002</c:v>
                </c:pt>
                <c:pt idx="4">
                  <c:v>0.74797400000000003</c:v>
                </c:pt>
                <c:pt idx="5">
                  <c:v>3.5577779999999999</c:v>
                </c:pt>
                <c:pt idx="6">
                  <c:v>1.3166580000000001</c:v>
                </c:pt>
                <c:pt idx="7">
                  <c:v>1.610805</c:v>
                </c:pt>
                <c:pt idx="8">
                  <c:v>2.3811900000000001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B-9A4E-A2F6-4141132E94DD}"/>
            </c:ext>
          </c:extLst>
        </c:ser>
        <c:ser>
          <c:idx val="5"/>
          <c:order val="5"/>
          <c:tx>
            <c:strRef>
              <c:f>Graphs!$H$53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  <c:pt idx="0">
                  <c:v>3.5717850000000002</c:v>
                </c:pt>
                <c:pt idx="2">
                  <c:v>2.4092039999999999</c:v>
                </c:pt>
                <c:pt idx="3">
                  <c:v>0.94827399999999995</c:v>
                </c:pt>
                <c:pt idx="5">
                  <c:v>2.4372180000000001</c:v>
                </c:pt>
                <c:pt idx="6">
                  <c:v>1.1456728</c:v>
                </c:pt>
                <c:pt idx="8">
                  <c:v>2.3671829999999998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B-9A4E-A2F6-4141132E94DD}"/>
            </c:ext>
          </c:extLst>
        </c:ser>
        <c:ser>
          <c:idx val="6"/>
          <c:order val="6"/>
          <c:tx>
            <c:strRef>
              <c:f>Graphs!$I$53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4.06203</c:v>
                </c:pt>
                <c:pt idx="2">
                  <c:v>2.2131059999999998</c:v>
                </c:pt>
                <c:pt idx="4">
                  <c:v>1.512756</c:v>
                </c:pt>
                <c:pt idx="5">
                  <c:v>1.3992990000000001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CB-9A4E-A2F6-4141132E94DD}"/>
            </c:ext>
          </c:extLst>
        </c:ser>
        <c:ser>
          <c:idx val="7"/>
          <c:order val="7"/>
          <c:tx>
            <c:strRef>
              <c:f>Graphs!$J$53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3.8239109999999998</c:v>
                </c:pt>
                <c:pt idx="1">
                  <c:v>3.543771</c:v>
                </c:pt>
                <c:pt idx="2">
                  <c:v>2.0380189999999998</c:v>
                </c:pt>
                <c:pt idx="3">
                  <c:v>1.3152569999999999</c:v>
                </c:pt>
                <c:pt idx="4">
                  <c:v>2.2131059999999998</c:v>
                </c:pt>
                <c:pt idx="5">
                  <c:v>1.3388093999999999</c:v>
                </c:pt>
                <c:pt idx="6">
                  <c:v>2.1010499999999999</c:v>
                </c:pt>
                <c:pt idx="7">
                  <c:v>4.1040510000000001</c:v>
                </c:pt>
                <c:pt idx="8">
                  <c:v>3.4737360000000002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B-9A4E-A2F6-4141132E94DD}"/>
            </c:ext>
          </c:extLst>
        </c:ser>
        <c:ser>
          <c:idx val="8"/>
          <c:order val="8"/>
          <c:tx>
            <c:strRef>
              <c:f>Graphs!$K$53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1.7648820000000001</c:v>
                </c:pt>
                <c:pt idx="1">
                  <c:v>1.54077</c:v>
                </c:pt>
                <c:pt idx="2">
                  <c:v>1.694847</c:v>
                </c:pt>
                <c:pt idx="3">
                  <c:v>0.73396700000000004</c:v>
                </c:pt>
                <c:pt idx="4">
                  <c:v>1.792896</c:v>
                </c:pt>
                <c:pt idx="5">
                  <c:v>0.86843400000000004</c:v>
                </c:pt>
                <c:pt idx="6">
                  <c:v>1.357278</c:v>
                </c:pt>
                <c:pt idx="7">
                  <c:v>1.5267630000000001</c:v>
                </c:pt>
                <c:pt idx="8">
                  <c:v>1.8349169999999999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CB-9A4E-A2F6-4141132E94DD}"/>
            </c:ext>
          </c:extLst>
        </c:ser>
        <c:ser>
          <c:idx val="9"/>
          <c:order val="9"/>
          <c:tx>
            <c:strRef>
              <c:f>Graphs!$L$53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2.0030009999999998</c:v>
                </c:pt>
                <c:pt idx="1">
                  <c:v>1.8069029999999999</c:v>
                </c:pt>
                <c:pt idx="3">
                  <c:v>0.74517199999999995</c:v>
                </c:pt>
                <c:pt idx="4">
                  <c:v>0.57288600000000001</c:v>
                </c:pt>
                <c:pt idx="5">
                  <c:v>0.59669799999999995</c:v>
                </c:pt>
                <c:pt idx="6">
                  <c:v>1.1457729999999999</c:v>
                </c:pt>
                <c:pt idx="7">
                  <c:v>1.1373679999999999</c:v>
                </c:pt>
                <c:pt idx="8">
                  <c:v>1.0407200000000001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CB-9A4E-A2F6-4141132E94DD}"/>
            </c:ext>
          </c:extLst>
        </c:ser>
        <c:ser>
          <c:idx val="10"/>
          <c:order val="10"/>
          <c:tx>
            <c:strRef>
              <c:f>Graphs!$M$53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  <c:pt idx="0">
                  <c:v>1.1121559999999999</c:v>
                </c:pt>
                <c:pt idx="1">
                  <c:v>0.94127000000000005</c:v>
                </c:pt>
                <c:pt idx="2">
                  <c:v>1.02111</c:v>
                </c:pt>
                <c:pt idx="4">
                  <c:v>0.57288600000000001</c:v>
                </c:pt>
                <c:pt idx="5">
                  <c:v>0.61910900000000002</c:v>
                </c:pt>
                <c:pt idx="6">
                  <c:v>0.70595300000000005</c:v>
                </c:pt>
                <c:pt idx="7">
                  <c:v>0.74937500000000001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CB-9A4E-A2F6-4141132E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799744"/>
        <c:axId val="1768695344"/>
      </c:lineChart>
      <c:catAx>
        <c:axId val="1732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695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869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1449277605787E-2"/>
              <c:y val="0.34814816126498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2799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6.7404779481586893E-2"/>
          <c:y val="0.86765138043281798"/>
          <c:w val="0.89410479251581298"/>
          <c:h val="5.26020003214983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TP</a:t>
            </a:r>
          </a:p>
        </c:rich>
      </c:tx>
      <c:layout>
        <c:manualLayout>
          <c:xMode val="edge"/>
          <c:yMode val="edge"/>
          <c:x val="0.44965518187750803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1724402102299"/>
          <c:y val="6.6666669615225105E-2"/>
          <c:w val="0.84413794880072102"/>
          <c:h val="0.61449278080120295"/>
        </c:manualLayout>
      </c:layout>
      <c:lineChart>
        <c:grouping val="standard"/>
        <c:varyColors val="0"/>
        <c:ser>
          <c:idx val="0"/>
          <c:order val="0"/>
          <c:tx>
            <c:strRef>
              <c:f>Graphs!$C$65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  <c:pt idx="0">
                  <c:v>4.1500000000000002E-2</c:v>
                </c:pt>
                <c:pt idx="1">
                  <c:v>4.7694E-2</c:v>
                </c:pt>
                <c:pt idx="2">
                  <c:v>4.9551999999999999E-2</c:v>
                </c:pt>
                <c:pt idx="3">
                  <c:v>0.13750699999999999</c:v>
                </c:pt>
                <c:pt idx="4">
                  <c:v>6.2868999999999994E-2</c:v>
                </c:pt>
                <c:pt idx="5">
                  <c:v>0.104369</c:v>
                </c:pt>
                <c:pt idx="6">
                  <c:v>8.4547999999999998E-2</c:v>
                </c:pt>
                <c:pt idx="7">
                  <c:v>4.9242000000000001E-2</c:v>
                </c:pt>
                <c:pt idx="8">
                  <c:v>3.4686000000000002E-2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1549-84A4-07B3E14773F1}"/>
            </c:ext>
          </c:extLst>
        </c:ser>
        <c:ser>
          <c:idx val="1"/>
          <c:order val="1"/>
          <c:tx>
            <c:strRef>
              <c:f>Graphs!$D$65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4.1500000000000002E-2</c:v>
                </c:pt>
                <c:pt idx="2">
                  <c:v>4.4596999999999998E-2</c:v>
                </c:pt>
                <c:pt idx="3">
                  <c:v>8.4547999999999998E-2</c:v>
                </c:pt>
                <c:pt idx="4">
                  <c:v>6.1321000000000001E-2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5-1549-84A4-07B3E14773F1}"/>
            </c:ext>
          </c:extLst>
        </c:ser>
        <c:ser>
          <c:idx val="2"/>
          <c:order val="2"/>
          <c:tx>
            <c:strRef>
              <c:f>Graphs!$E$65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1">
                  <c:v>2.8492E-2</c:v>
                </c:pt>
                <c:pt idx="2">
                  <c:v>5.4816999999999998E-2</c:v>
                </c:pt>
                <c:pt idx="3">
                  <c:v>0.130074</c:v>
                </c:pt>
                <c:pt idx="4">
                  <c:v>0.128216</c:v>
                </c:pt>
                <c:pt idx="5">
                  <c:v>0.117686</c:v>
                </c:pt>
                <c:pt idx="6">
                  <c:v>7.8663999999999998E-2</c:v>
                </c:pt>
                <c:pt idx="8">
                  <c:v>3.6545000000000001E-2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5-1549-84A4-07B3E14773F1}"/>
            </c:ext>
          </c:extLst>
        </c:ser>
        <c:ser>
          <c:idx val="3"/>
          <c:order val="3"/>
          <c:tx>
            <c:strRef>
              <c:f>Graphs!$F$65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2.5086000000000001E-2</c:v>
                </c:pt>
                <c:pt idx="2">
                  <c:v>3.6853999999999998E-2</c:v>
                </c:pt>
                <c:pt idx="3">
                  <c:v>5.3578000000000001E-2</c:v>
                </c:pt>
                <c:pt idx="4">
                  <c:v>4.8623E-2</c:v>
                </c:pt>
                <c:pt idx="5">
                  <c:v>2.3536999999999999E-2</c:v>
                </c:pt>
                <c:pt idx="6">
                  <c:v>4.4907000000000002E-2</c:v>
                </c:pt>
                <c:pt idx="8">
                  <c:v>1.4246E-2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5-1549-84A4-07B3E14773F1}"/>
            </c:ext>
          </c:extLst>
        </c:ser>
        <c:ser>
          <c:idx val="4"/>
          <c:order val="4"/>
          <c:tx>
            <c:strRef>
              <c:f>Graphs!$G$65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1">
                  <c:v>3.5151000000000002E-2</c:v>
                </c:pt>
                <c:pt idx="2">
                  <c:v>3.1280000000000002E-2</c:v>
                </c:pt>
                <c:pt idx="3">
                  <c:v>5.1720000000000002E-2</c:v>
                </c:pt>
                <c:pt idx="4">
                  <c:v>4.2429000000000001E-2</c:v>
                </c:pt>
                <c:pt idx="5">
                  <c:v>0.11397</c:v>
                </c:pt>
                <c:pt idx="6">
                  <c:v>4.181E-2</c:v>
                </c:pt>
                <c:pt idx="7">
                  <c:v>1.5174999999999999E-2</c:v>
                </c:pt>
                <c:pt idx="8">
                  <c:v>3.3138000000000001E-2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05-1549-84A4-07B3E14773F1}"/>
            </c:ext>
          </c:extLst>
        </c:ser>
        <c:ser>
          <c:idx val="5"/>
          <c:order val="5"/>
          <c:tx>
            <c:strRef>
              <c:f>Graphs!$H$65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  <c:pt idx="0">
                  <c:v>4.8003999999999998E-2</c:v>
                </c:pt>
                <c:pt idx="2">
                  <c:v>3.4067E-2</c:v>
                </c:pt>
                <c:pt idx="3">
                  <c:v>8.9502999999999999E-2</c:v>
                </c:pt>
                <c:pt idx="5">
                  <c:v>0.104059</c:v>
                </c:pt>
                <c:pt idx="6">
                  <c:v>5.0791000000000003E-2</c:v>
                </c:pt>
                <c:pt idx="8">
                  <c:v>1.2697999999999999E-2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05-1549-84A4-07B3E14773F1}"/>
            </c:ext>
          </c:extLst>
        </c:ser>
        <c:ser>
          <c:idx val="6"/>
          <c:order val="6"/>
          <c:tx>
            <c:strRef>
              <c:f>Graphs!$I$65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2.1989000000000002E-2</c:v>
                </c:pt>
                <c:pt idx="2">
                  <c:v>3.6853999999999998E-2</c:v>
                </c:pt>
                <c:pt idx="4">
                  <c:v>3.4376999999999998E-2</c:v>
                </c:pt>
                <c:pt idx="5">
                  <c:v>4.8313000000000002E-2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05-1549-84A4-07B3E14773F1}"/>
            </c:ext>
          </c:extLst>
        </c:ser>
        <c:ser>
          <c:idx val="7"/>
          <c:order val="7"/>
          <c:tx>
            <c:strRef>
              <c:f>Graphs!$J$65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2.1679E-2</c:v>
                </c:pt>
                <c:pt idx="1">
                  <c:v>2.7563000000000001E-2</c:v>
                </c:pt>
                <c:pt idx="2">
                  <c:v>4.7538999999999998E-2</c:v>
                </c:pt>
                <c:pt idx="3">
                  <c:v>4.6144999999999999E-2</c:v>
                </c:pt>
                <c:pt idx="4">
                  <c:v>7.2779999999999997E-2</c:v>
                </c:pt>
                <c:pt idx="5">
                  <c:v>2.3847E-2</c:v>
                </c:pt>
                <c:pt idx="6">
                  <c:v>4.5525999999999997E-2</c:v>
                </c:pt>
                <c:pt idx="7">
                  <c:v>8.1450999999999996E-2</c:v>
                </c:pt>
                <c:pt idx="8">
                  <c:v>1.4246E-2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05-1549-84A4-07B3E14773F1}"/>
            </c:ext>
          </c:extLst>
        </c:ser>
        <c:ser>
          <c:idx val="8"/>
          <c:order val="8"/>
          <c:tx>
            <c:strRef>
              <c:f>Graphs!$K$65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4.0571000000000003E-2</c:v>
                </c:pt>
                <c:pt idx="1">
                  <c:v>5.2958999999999999E-2</c:v>
                </c:pt>
                <c:pt idx="2">
                  <c:v>4.3977000000000002E-2</c:v>
                </c:pt>
                <c:pt idx="3">
                  <c:v>8.1450999999999996E-2</c:v>
                </c:pt>
                <c:pt idx="4">
                  <c:v>6.8752999999999995E-2</c:v>
                </c:pt>
                <c:pt idx="5">
                  <c:v>5.6985000000000001E-2</c:v>
                </c:pt>
                <c:pt idx="6">
                  <c:v>7.4637999999999996E-2</c:v>
                </c:pt>
                <c:pt idx="7">
                  <c:v>4.6765000000000001E-2</c:v>
                </c:pt>
                <c:pt idx="8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05-1549-84A4-07B3E14773F1}"/>
            </c:ext>
          </c:extLst>
        </c:ser>
        <c:ser>
          <c:idx val="9"/>
          <c:order val="9"/>
          <c:tx>
            <c:strRef>
              <c:f>Graphs!$L$65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4.2738999999999999E-2</c:v>
                </c:pt>
                <c:pt idx="1">
                  <c:v>3.6235000000000003E-2</c:v>
                </c:pt>
                <c:pt idx="3">
                  <c:v>0.118925</c:v>
                </c:pt>
                <c:pt idx="4">
                  <c:v>8.9502999999999999E-2</c:v>
                </c:pt>
                <c:pt idx="5">
                  <c:v>9.2290999999999998E-2</c:v>
                </c:pt>
                <c:pt idx="6">
                  <c:v>0.104059</c:v>
                </c:pt>
                <c:pt idx="7">
                  <c:v>3.5305999999999997E-2</c:v>
                </c:pt>
                <c:pt idx="8">
                  <c:v>3.6235000000000003E-2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05-1549-84A4-07B3E14773F1}"/>
            </c:ext>
          </c:extLst>
        </c:ser>
        <c:ser>
          <c:idx val="10"/>
          <c:order val="10"/>
          <c:tx>
            <c:strRef>
              <c:f>Graphs!$M$65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</c:formatCode>
                <c:ptCount val="9"/>
                <c:pt idx="0">
                  <c:v>3.6853999999999998E-2</c:v>
                </c:pt>
                <c:pt idx="1">
                  <c:v>4.3048000000000003E-2</c:v>
                </c:pt>
                <c:pt idx="2">
                  <c:v>6.9682999999999995E-2</c:v>
                </c:pt>
                <c:pt idx="4">
                  <c:v>6.9682999999999995E-2</c:v>
                </c:pt>
                <c:pt idx="5">
                  <c:v>7.1849999999999997E-2</c:v>
                </c:pt>
                <c:pt idx="6">
                  <c:v>4.7694E-2</c:v>
                </c:pt>
                <c:pt idx="7">
                  <c:v>5.6056000000000002E-2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05-1549-84A4-07B3E147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31024"/>
        <c:axId val="1347395344"/>
      </c:lineChart>
      <c:catAx>
        <c:axId val="17808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395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4739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9.6551726170017501E-3"/>
              <c:y val="0.330434797223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8310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9.1805182080309897E-2"/>
          <c:y val="0.84667105440044998"/>
          <c:w val="0.82528591104950699"/>
          <c:h val="5.58892316273099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General</c:formatCode>
                <c:ptCount val="9"/>
                <c:pt idx="0">
                  <c:v>3.7818900000000002</c:v>
                </c:pt>
                <c:pt idx="1">
                  <c:v>3.3476729999999999</c:v>
                </c:pt>
                <c:pt idx="2">
                  <c:v>2.6263130000000001</c:v>
                </c:pt>
                <c:pt idx="3">
                  <c:v>2.9414699999999998</c:v>
                </c:pt>
                <c:pt idx="4">
                  <c:v>3.3826909999999999</c:v>
                </c:pt>
                <c:pt idx="5">
                  <c:v>4.209104</c:v>
                </c:pt>
                <c:pt idx="6">
                  <c:v>2.7103549999999998</c:v>
                </c:pt>
                <c:pt idx="7">
                  <c:v>3.004502</c:v>
                </c:pt>
                <c:pt idx="8">
                  <c:v>3.4737360000000002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0-5640-97AA-E4D658BA21C3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General</c:formatCode>
                <c:ptCount val="9"/>
                <c:pt idx="0">
                  <c:v>0.30535299999999999</c:v>
                </c:pt>
                <c:pt idx="1">
                  <c:v>3.1025510000000001</c:v>
                </c:pt>
                <c:pt idx="2">
                  <c:v>2.2878099999999999</c:v>
                </c:pt>
                <c:pt idx="3">
                  <c:v>1.159079</c:v>
                </c:pt>
                <c:pt idx="4">
                  <c:v>1.291445</c:v>
                </c:pt>
                <c:pt idx="5">
                  <c:v>1.429414</c:v>
                </c:pt>
                <c:pt idx="6">
                  <c:v>1.7158580000000001</c:v>
                </c:pt>
                <c:pt idx="7">
                  <c:v>1.974987</c:v>
                </c:pt>
                <c:pt idx="8">
                  <c:v>3.025512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0-5640-97AA-E4D658BA21C3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General</c:formatCode>
                <c:ptCount val="9"/>
                <c:pt idx="0">
                  <c:v>5.0845409999999998</c:v>
                </c:pt>
                <c:pt idx="1">
                  <c:v>4.1670829999999999</c:v>
                </c:pt>
                <c:pt idx="2">
                  <c:v>2.7103549999999998</c:v>
                </c:pt>
                <c:pt idx="3">
                  <c:v>2.0520260000000001</c:v>
                </c:pt>
                <c:pt idx="4">
                  <c:v>2.374187</c:v>
                </c:pt>
                <c:pt idx="5">
                  <c:v>2.4372180000000001</c:v>
                </c:pt>
                <c:pt idx="6">
                  <c:v>2.7383690000000001</c:v>
                </c:pt>
                <c:pt idx="7">
                  <c:v>4.2581280000000001</c:v>
                </c:pt>
                <c:pt idx="8">
                  <c:v>4.6013000000000002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0-5640-97AA-E4D658BA21C3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General</c:formatCode>
                <c:ptCount val="9"/>
                <c:pt idx="0">
                  <c:v>3.599799</c:v>
                </c:pt>
                <c:pt idx="1">
                  <c:v>3.9149569999999998</c:v>
                </c:pt>
                <c:pt idx="2">
                  <c:v>2.8294139999999999</c:v>
                </c:pt>
                <c:pt idx="3">
                  <c:v>3.0675330000000001</c:v>
                </c:pt>
                <c:pt idx="4">
                  <c:v>1.7788889999999999</c:v>
                </c:pt>
                <c:pt idx="5">
                  <c:v>1.855928</c:v>
                </c:pt>
                <c:pt idx="6">
                  <c:v>2.549274</c:v>
                </c:pt>
                <c:pt idx="7">
                  <c:v>2.9414699999999998</c:v>
                </c:pt>
                <c:pt idx="8">
                  <c:v>3.7958970000000001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0-5640-97AA-E4D658BA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7488"/>
        <c:axId val="1785324624"/>
      </c:lineChart>
      <c:catAx>
        <c:axId val="178079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85324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532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8079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General</c:formatCode>
                <c:ptCount val="9"/>
                <c:pt idx="0">
                  <c:v>2.2918000000000001E-2</c:v>
                </c:pt>
                <c:pt idx="1">
                  <c:v>3.5924999999999999E-2</c:v>
                </c:pt>
                <c:pt idx="2">
                  <c:v>3.6235000000000003E-2</c:v>
                </c:pt>
                <c:pt idx="3">
                  <c:v>3.4376999999999998E-2</c:v>
                </c:pt>
                <c:pt idx="4">
                  <c:v>6.4572000000000004E-2</c:v>
                </c:pt>
                <c:pt idx="5">
                  <c:v>3.9176999999999997E-2</c:v>
                </c:pt>
                <c:pt idx="6">
                  <c:v>4.7694E-2</c:v>
                </c:pt>
                <c:pt idx="7">
                  <c:v>1.6414000000000002E-2</c:v>
                </c:pt>
                <c:pt idx="8">
                  <c:v>1.3317000000000001E-2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4-E849-885C-E4EEDDC8F256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General</c:formatCode>
                <c:ptCount val="9"/>
                <c:pt idx="0">
                  <c:v>1.1769E-2</c:v>
                </c:pt>
                <c:pt idx="1">
                  <c:v>8.0366999999999994E-2</c:v>
                </c:pt>
                <c:pt idx="2">
                  <c:v>6.6378999999999994E-2</c:v>
                </c:pt>
                <c:pt idx="3">
                  <c:v>9.4768000000000005E-2</c:v>
                </c:pt>
                <c:pt idx="4">
                  <c:v>0.12202200000000001</c:v>
                </c:pt>
                <c:pt idx="5">
                  <c:v>0.137352</c:v>
                </c:pt>
                <c:pt idx="6">
                  <c:v>9.2910000000000006E-2</c:v>
                </c:pt>
                <c:pt idx="7">
                  <c:v>9.2910000000000006E-2</c:v>
                </c:pt>
                <c:pt idx="8">
                  <c:v>8.1450999999999996E-2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4-E849-885C-E4EEDDC8F256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General</c:formatCode>
                <c:ptCount val="9"/>
                <c:pt idx="0">
                  <c:v>0.11335000000000001</c:v>
                </c:pt>
                <c:pt idx="1">
                  <c:v>8.9968000000000006E-2</c:v>
                </c:pt>
                <c:pt idx="2">
                  <c:v>0.101427</c:v>
                </c:pt>
                <c:pt idx="3">
                  <c:v>0.105917</c:v>
                </c:pt>
                <c:pt idx="4">
                  <c:v>0.105143</c:v>
                </c:pt>
                <c:pt idx="5">
                  <c:v>0.12496400000000001</c:v>
                </c:pt>
                <c:pt idx="6">
                  <c:v>8.3463999999999997E-2</c:v>
                </c:pt>
                <c:pt idx="7">
                  <c:v>8.7026000000000006E-2</c:v>
                </c:pt>
                <c:pt idx="8">
                  <c:v>6.7978999999999998E-2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4-E849-885C-E4EEDDC8F256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General</c:formatCode>
                <c:ptCount val="9"/>
                <c:pt idx="0">
                  <c:v>5.4507E-2</c:v>
                </c:pt>
                <c:pt idx="1">
                  <c:v>6.3797999999999994E-2</c:v>
                </c:pt>
                <c:pt idx="2">
                  <c:v>8.0676999999999999E-2</c:v>
                </c:pt>
                <c:pt idx="3">
                  <c:v>0.12310599999999999</c:v>
                </c:pt>
                <c:pt idx="4">
                  <c:v>7.5257000000000004E-2</c:v>
                </c:pt>
                <c:pt idx="5">
                  <c:v>9.4768000000000005E-2</c:v>
                </c:pt>
                <c:pt idx="6">
                  <c:v>7.8819E-2</c:v>
                </c:pt>
                <c:pt idx="7">
                  <c:v>4.5525999999999997E-2</c:v>
                </c:pt>
                <c:pt idx="8">
                  <c:v>5.6675000000000003E-2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4-E849-885C-E4EEDDC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69712"/>
        <c:axId val="1727033824"/>
      </c:lineChart>
      <c:catAx>
        <c:axId val="134726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270338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703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4726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2.8014000000000001</c:v>
                </c:pt>
                <c:pt idx="1">
                  <c:v>2.1920959999999998</c:v>
                </c:pt>
                <c:pt idx="2">
                  <c:v>1.6481570000000001</c:v>
                </c:pt>
                <c:pt idx="3">
                  <c:v>1.098149</c:v>
                </c:pt>
                <c:pt idx="4">
                  <c:v>0.86493200000000003</c:v>
                </c:pt>
                <c:pt idx="5">
                  <c:v>0.81590799999999997</c:v>
                </c:pt>
                <c:pt idx="6">
                  <c:v>1.171686</c:v>
                </c:pt>
                <c:pt idx="7">
                  <c:v>1.274637</c:v>
                </c:pt>
                <c:pt idx="8">
                  <c:v>1.792896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D-D84F-977B-6668F7C28891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1">
                  <c:v>1.967984</c:v>
                </c:pt>
                <c:pt idx="2">
                  <c:v>1.4679340000000001</c:v>
                </c:pt>
                <c:pt idx="3">
                  <c:v>1.054727</c:v>
                </c:pt>
                <c:pt idx="4">
                  <c:v>0.80680300000000005</c:v>
                </c:pt>
                <c:pt idx="5">
                  <c:v>0.69614799999999999</c:v>
                </c:pt>
                <c:pt idx="6">
                  <c:v>0.89995000000000003</c:v>
                </c:pt>
                <c:pt idx="7">
                  <c:v>1.0512250000000001</c:v>
                </c:pt>
                <c:pt idx="8">
                  <c:v>1.2298150000000001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D-D84F-977B-6668F7C28891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1.4987490000000001</c:v>
                </c:pt>
                <c:pt idx="1">
                  <c:v>1.5057529999999999</c:v>
                </c:pt>
                <c:pt idx="2">
                  <c:v>1.2060029999999999</c:v>
                </c:pt>
                <c:pt idx="3">
                  <c:v>0.83972000000000002</c:v>
                </c:pt>
                <c:pt idx="4">
                  <c:v>0.64292099999999996</c:v>
                </c:pt>
                <c:pt idx="5">
                  <c:v>0.60300100000000001</c:v>
                </c:pt>
                <c:pt idx="6">
                  <c:v>0.71505700000000005</c:v>
                </c:pt>
                <c:pt idx="7">
                  <c:v>0.82291099999999995</c:v>
                </c:pt>
                <c:pt idx="8">
                  <c:v>1.2298150000000001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D-D84F-977B-6668F7C28891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1">
                  <c:v>0.68074000000000001</c:v>
                </c:pt>
                <c:pt idx="2">
                  <c:v>0.61490699999999998</c:v>
                </c:pt>
                <c:pt idx="3">
                  <c:v>0.71575800000000001</c:v>
                </c:pt>
                <c:pt idx="4">
                  <c:v>0.664632</c:v>
                </c:pt>
                <c:pt idx="5">
                  <c:v>0.59529799999999999</c:v>
                </c:pt>
                <c:pt idx="6">
                  <c:v>0.67934000000000005</c:v>
                </c:pt>
                <c:pt idx="7">
                  <c:v>0.533667</c:v>
                </c:pt>
                <c:pt idx="8">
                  <c:v>0.65132599999999996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D-D84F-977B-6668F7C28891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0.70035000000000003</c:v>
                </c:pt>
                <c:pt idx="1">
                  <c:v>0.66042999999999996</c:v>
                </c:pt>
                <c:pt idx="2">
                  <c:v>0.67607099999999998</c:v>
                </c:pt>
                <c:pt idx="3">
                  <c:v>0.58759399999999995</c:v>
                </c:pt>
                <c:pt idx="4">
                  <c:v>0.60230099999999998</c:v>
                </c:pt>
                <c:pt idx="5">
                  <c:v>0.69964999999999999</c:v>
                </c:pt>
                <c:pt idx="6">
                  <c:v>0.80820400000000003</c:v>
                </c:pt>
                <c:pt idx="7">
                  <c:v>0.71435700000000002</c:v>
                </c:pt>
                <c:pt idx="8">
                  <c:v>0.62961500000000004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D-D84F-977B-6668F7C28891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3.4177080000000002</c:v>
                </c:pt>
                <c:pt idx="1">
                  <c:v>3.0815399999999999</c:v>
                </c:pt>
                <c:pt idx="2">
                  <c:v>2.0123389999999999</c:v>
                </c:pt>
                <c:pt idx="3">
                  <c:v>1.1997</c:v>
                </c:pt>
                <c:pt idx="4">
                  <c:v>1.4707349999999999</c:v>
                </c:pt>
                <c:pt idx="5">
                  <c:v>1.722861</c:v>
                </c:pt>
                <c:pt idx="6">
                  <c:v>1.4007000000000001</c:v>
                </c:pt>
                <c:pt idx="7">
                  <c:v>2.0170080000000001</c:v>
                </c:pt>
                <c:pt idx="8">
                  <c:v>3.5577779999999999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D-D84F-977B-6668F7C28891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0">
                  <c:v>1.1135569999999999</c:v>
                </c:pt>
                <c:pt idx="1">
                  <c:v>1.0953470000000001</c:v>
                </c:pt>
                <c:pt idx="2">
                  <c:v>0.695214</c:v>
                </c:pt>
                <c:pt idx="3">
                  <c:v>0.59459700000000004</c:v>
                </c:pt>
                <c:pt idx="4">
                  <c:v>0.56868399999999997</c:v>
                </c:pt>
                <c:pt idx="5">
                  <c:v>0.60300100000000001</c:v>
                </c:pt>
                <c:pt idx="6">
                  <c:v>0.79979999999999996</c:v>
                </c:pt>
                <c:pt idx="7">
                  <c:v>0.65622800000000003</c:v>
                </c:pt>
                <c:pt idx="8">
                  <c:v>0.77388699999999999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BD-D84F-977B-6668F7C2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05104"/>
        <c:axId val="1780077760"/>
      </c:lineChart>
      <c:catAx>
        <c:axId val="178010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077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07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105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99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7.0920999999999998E-2</c:v>
                </c:pt>
                <c:pt idx="1">
                  <c:v>6.7823999999999995E-2</c:v>
                </c:pt>
                <c:pt idx="2">
                  <c:v>7.7322000000000002E-2</c:v>
                </c:pt>
                <c:pt idx="3">
                  <c:v>8.1761E-2</c:v>
                </c:pt>
                <c:pt idx="4">
                  <c:v>9.6161999999999997E-2</c:v>
                </c:pt>
                <c:pt idx="5">
                  <c:v>9.4303999999999999E-2</c:v>
                </c:pt>
                <c:pt idx="6">
                  <c:v>9.6317E-2</c:v>
                </c:pt>
                <c:pt idx="7">
                  <c:v>5.7914E-2</c:v>
                </c:pt>
                <c:pt idx="8">
                  <c:v>4.4596999999999998E-2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A-674B-9C89-179980FC4655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1">
                  <c:v>6.5192E-2</c:v>
                </c:pt>
                <c:pt idx="2">
                  <c:v>7.1849999999999997E-2</c:v>
                </c:pt>
                <c:pt idx="3">
                  <c:v>7.1231000000000003E-2</c:v>
                </c:pt>
                <c:pt idx="4">
                  <c:v>8.2845000000000002E-2</c:v>
                </c:pt>
                <c:pt idx="5">
                  <c:v>7.9903000000000002E-2</c:v>
                </c:pt>
                <c:pt idx="6">
                  <c:v>7.7115000000000003E-2</c:v>
                </c:pt>
                <c:pt idx="7">
                  <c:v>6.1011000000000003E-2</c:v>
                </c:pt>
                <c:pt idx="8">
                  <c:v>4.0260999999999998E-2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A-674B-9C89-179980FC4655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4.8313000000000002E-2</c:v>
                </c:pt>
                <c:pt idx="1">
                  <c:v>6.9528000000000006E-2</c:v>
                </c:pt>
                <c:pt idx="2">
                  <c:v>6.8134E-2</c:v>
                </c:pt>
                <c:pt idx="3">
                  <c:v>5.9927000000000001E-2</c:v>
                </c:pt>
                <c:pt idx="4">
                  <c:v>6.0700999999999998E-2</c:v>
                </c:pt>
                <c:pt idx="5">
                  <c:v>6.2714000000000006E-2</c:v>
                </c:pt>
                <c:pt idx="6">
                  <c:v>6.2868999999999994E-2</c:v>
                </c:pt>
                <c:pt idx="7">
                  <c:v>5.0171E-2</c:v>
                </c:pt>
                <c:pt idx="8">
                  <c:v>4.0260999999999998E-2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A-674B-9C89-179980FC4655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1">
                  <c:v>4.6765000000000001E-2</c:v>
                </c:pt>
                <c:pt idx="2">
                  <c:v>4.7694E-2</c:v>
                </c:pt>
                <c:pt idx="3">
                  <c:v>6.6120999999999999E-2</c:v>
                </c:pt>
                <c:pt idx="4">
                  <c:v>5.4043000000000001E-2</c:v>
                </c:pt>
                <c:pt idx="5">
                  <c:v>5.6675000000000003E-2</c:v>
                </c:pt>
                <c:pt idx="6">
                  <c:v>4.8313000000000002E-2</c:v>
                </c:pt>
                <c:pt idx="7">
                  <c:v>3.2828000000000003E-2</c:v>
                </c:pt>
                <c:pt idx="8">
                  <c:v>2.6623999999999998E-2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A-674B-9C89-179980FC4655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4.1189999999999997E-2</c:v>
                </c:pt>
                <c:pt idx="1">
                  <c:v>4.4131999999999998E-2</c:v>
                </c:pt>
                <c:pt idx="2">
                  <c:v>4.9242000000000001E-2</c:v>
                </c:pt>
                <c:pt idx="3">
                  <c:v>4.9397000000000003E-2</c:v>
                </c:pt>
                <c:pt idx="4">
                  <c:v>5.6364999999999998E-2</c:v>
                </c:pt>
                <c:pt idx="5">
                  <c:v>8.0987000000000003E-2</c:v>
                </c:pt>
                <c:pt idx="6">
                  <c:v>6.0392000000000001E-2</c:v>
                </c:pt>
                <c:pt idx="7">
                  <c:v>5.4816999999999998E-2</c:v>
                </c:pt>
                <c:pt idx="8">
                  <c:v>3.8403E-2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A-674B-9C89-179980FC4655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0.20192399999999999</c:v>
                </c:pt>
                <c:pt idx="1">
                  <c:v>8.7955000000000005E-2</c:v>
                </c:pt>
                <c:pt idx="2">
                  <c:v>0.10818899999999999</c:v>
                </c:pt>
                <c:pt idx="3">
                  <c:v>9.1671000000000002E-2</c:v>
                </c:pt>
                <c:pt idx="4">
                  <c:v>0.11335000000000001</c:v>
                </c:pt>
                <c:pt idx="5">
                  <c:v>0.130693</c:v>
                </c:pt>
                <c:pt idx="6">
                  <c:v>0.101272</c:v>
                </c:pt>
                <c:pt idx="7">
                  <c:v>9.3839000000000006E-2</c:v>
                </c:pt>
                <c:pt idx="8">
                  <c:v>6.8134E-2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A-674B-9C89-179980FC4655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0">
                  <c:v>4.4907000000000002E-2</c:v>
                </c:pt>
                <c:pt idx="1">
                  <c:v>6.1629999999999997E-2</c:v>
                </c:pt>
                <c:pt idx="2">
                  <c:v>5.7914E-2</c:v>
                </c:pt>
                <c:pt idx="3">
                  <c:v>4.7849000000000003E-2</c:v>
                </c:pt>
                <c:pt idx="4">
                  <c:v>4.7073999999999998E-2</c:v>
                </c:pt>
                <c:pt idx="5">
                  <c:v>5.5127000000000002E-2</c:v>
                </c:pt>
                <c:pt idx="6">
                  <c:v>5.4351999999999998E-2</c:v>
                </c:pt>
                <c:pt idx="7">
                  <c:v>3.9795999999999998E-2</c:v>
                </c:pt>
                <c:pt idx="8">
                  <c:v>3.2982999999999998E-2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A-674B-9C89-179980FC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999920"/>
        <c:axId val="1348205696"/>
      </c:lineChart>
      <c:catAx>
        <c:axId val="167899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82056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482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9999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1">
                  <c:v>1.121961</c:v>
                </c:pt>
                <c:pt idx="2">
                  <c:v>0.94407200000000002</c:v>
                </c:pt>
                <c:pt idx="3">
                  <c:v>0.84882400000000002</c:v>
                </c:pt>
                <c:pt idx="4">
                  <c:v>1.2508250000000001</c:v>
                </c:pt>
                <c:pt idx="5">
                  <c:v>0.88664299999999996</c:v>
                </c:pt>
                <c:pt idx="6">
                  <c:v>0.98259099999999999</c:v>
                </c:pt>
                <c:pt idx="7">
                  <c:v>0.90905400000000003</c:v>
                </c:pt>
                <c:pt idx="8">
                  <c:v>1.0225109999999999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9-1746-BB72-16857C09DB56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1.4987490000000001</c:v>
                </c:pt>
                <c:pt idx="1">
                  <c:v>1.2067030000000001</c:v>
                </c:pt>
                <c:pt idx="2">
                  <c:v>0.92773000000000005</c:v>
                </c:pt>
                <c:pt idx="3">
                  <c:v>0.93566800000000006</c:v>
                </c:pt>
                <c:pt idx="4">
                  <c:v>1.0400199999999999</c:v>
                </c:pt>
                <c:pt idx="5">
                  <c:v>1.171686</c:v>
                </c:pt>
                <c:pt idx="6">
                  <c:v>1.1506749999999999</c:v>
                </c:pt>
                <c:pt idx="7">
                  <c:v>0.91505800000000004</c:v>
                </c:pt>
                <c:pt idx="8">
                  <c:v>0.94617300000000004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9-1746-BB72-16857C09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175504"/>
        <c:axId val="1780801280"/>
      </c:lineChart>
      <c:catAx>
        <c:axId val="177917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8012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80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175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1"/>
          <c:y val="0.89595377039611701"/>
          <c:w val="0.22833333914015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4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570415"/>
          <c:y val="0.130769235885591"/>
          <c:w val="0.82627739066860295"/>
          <c:h val="0.67948720607218704"/>
        </c:manualLayout>
      </c:layout>
      <c:lineChart>
        <c:grouping val="standard"/>
        <c:varyColors val="0"/>
        <c:ser>
          <c:idx val="0"/>
          <c:order val="0"/>
          <c:tx>
            <c:strRef>
              <c:f>Graphs!$C$15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Graphs!$C$16:$C$24</c:f>
              <c:numCache>
                <c:formatCode>General</c:formatCode>
                <c:ptCount val="9"/>
                <c:pt idx="0">
                  <c:v>0.62</c:v>
                </c:pt>
                <c:pt idx="1">
                  <c:v>9.7000000000000003E-2</c:v>
                </c:pt>
                <c:pt idx="2">
                  <c:v>0.17499999999999999</c:v>
                </c:pt>
                <c:pt idx="3">
                  <c:v>0.39200000000000002</c:v>
                </c:pt>
                <c:pt idx="4">
                  <c:v>0.52300000000000002</c:v>
                </c:pt>
                <c:pt idx="5">
                  <c:v>0.57099999999999995</c:v>
                </c:pt>
                <c:pt idx="6">
                  <c:v>0.09</c:v>
                </c:pt>
                <c:pt idx="7">
                  <c:v>0.155</c:v>
                </c:pt>
                <c:pt idx="8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1-FE4B-A996-06F30EA9D2F3}"/>
            </c:ext>
          </c:extLst>
        </c:ser>
        <c:ser>
          <c:idx val="1"/>
          <c:order val="1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0.113</c:v>
                </c:pt>
                <c:pt idx="1">
                  <c:v>6.4000000000000001E-2</c:v>
                </c:pt>
                <c:pt idx="2">
                  <c:v>0.109</c:v>
                </c:pt>
                <c:pt idx="3">
                  <c:v>0.2</c:v>
                </c:pt>
                <c:pt idx="4">
                  <c:v>0.22700000000000001</c:v>
                </c:pt>
                <c:pt idx="6">
                  <c:v>0.34899999999999998</c:v>
                </c:pt>
                <c:pt idx="8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1-FE4B-A996-06F30EA9D2F3}"/>
            </c:ext>
          </c:extLst>
        </c:ser>
        <c:ser>
          <c:idx val="2"/>
          <c:order val="2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1">
                  <c:v>8.2000000000000003E-2</c:v>
                </c:pt>
                <c:pt idx="2">
                  <c:v>9.8000000000000004E-2</c:v>
                </c:pt>
                <c:pt idx="3">
                  <c:v>0.17399999999999999</c:v>
                </c:pt>
                <c:pt idx="4">
                  <c:v>0.40600000000000003</c:v>
                </c:pt>
                <c:pt idx="5">
                  <c:v>5.7000000000000002E-2</c:v>
                </c:pt>
                <c:pt idx="6">
                  <c:v>0.61599999999999999</c:v>
                </c:pt>
                <c:pt idx="8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1-FE4B-A996-06F30EA9D2F3}"/>
            </c:ext>
          </c:extLst>
        </c:ser>
        <c:ser>
          <c:idx val="3"/>
          <c:order val="3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0.39</c:v>
                </c:pt>
                <c:pt idx="2">
                  <c:v>0.12</c:v>
                </c:pt>
                <c:pt idx="3">
                  <c:v>8.7999999999999995E-2</c:v>
                </c:pt>
                <c:pt idx="4">
                  <c:v>0.11600000000000001</c:v>
                </c:pt>
                <c:pt idx="5">
                  <c:v>9.2999999999999999E-2</c:v>
                </c:pt>
                <c:pt idx="6">
                  <c:v>0.71</c:v>
                </c:pt>
                <c:pt idx="8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1-FE4B-A996-06F30EA9D2F3}"/>
            </c:ext>
          </c:extLst>
        </c:ser>
        <c:ser>
          <c:idx val="4"/>
          <c:order val="4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0.48399999999999999</c:v>
                </c:pt>
                <c:pt idx="1">
                  <c:v>7.3999999999999996E-2</c:v>
                </c:pt>
                <c:pt idx="2">
                  <c:v>0.124</c:v>
                </c:pt>
                <c:pt idx="3">
                  <c:v>0.13200000000000001</c:v>
                </c:pt>
                <c:pt idx="4">
                  <c:v>0.18</c:v>
                </c:pt>
                <c:pt idx="5">
                  <c:v>6.2E-2</c:v>
                </c:pt>
                <c:pt idx="6">
                  <c:v>0.13300000000000001</c:v>
                </c:pt>
                <c:pt idx="7">
                  <c:v>6.5000000000000002E-2</c:v>
                </c:pt>
                <c:pt idx="8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1-FE4B-A996-06F30EA9D2F3}"/>
            </c:ext>
          </c:extLst>
        </c:ser>
        <c:ser>
          <c:idx val="5"/>
          <c:order val="5"/>
          <c:tx>
            <c:strRef>
              <c:f>Graphs!$H$15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  <c:pt idx="1">
                  <c:v>0.10100000000000001</c:v>
                </c:pt>
                <c:pt idx="2">
                  <c:v>0.127</c:v>
                </c:pt>
                <c:pt idx="5">
                  <c:v>8.5999999999999993E-2</c:v>
                </c:pt>
                <c:pt idx="6">
                  <c:v>0.10299999999999999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1-FE4B-A996-06F30EA9D2F3}"/>
            </c:ext>
          </c:extLst>
        </c:ser>
        <c:ser>
          <c:idx val="6"/>
          <c:order val="6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0.41899999999999998</c:v>
                </c:pt>
                <c:pt idx="2">
                  <c:v>0.221</c:v>
                </c:pt>
                <c:pt idx="4">
                  <c:v>0.38200000000000001</c:v>
                </c:pt>
                <c:pt idx="5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41-FE4B-A996-06F30EA9D2F3}"/>
            </c:ext>
          </c:extLst>
        </c:ser>
        <c:ser>
          <c:idx val="7"/>
          <c:order val="7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0">
                  <c:v>0.54300000000000004</c:v>
                </c:pt>
                <c:pt idx="1">
                  <c:v>8.2000000000000003E-2</c:v>
                </c:pt>
                <c:pt idx="2">
                  <c:v>0.09</c:v>
                </c:pt>
                <c:pt idx="3">
                  <c:v>0.13300000000000001</c:v>
                </c:pt>
                <c:pt idx="4">
                  <c:v>0.46400000000000002</c:v>
                </c:pt>
                <c:pt idx="5">
                  <c:v>2.4E-2</c:v>
                </c:pt>
                <c:pt idx="6">
                  <c:v>0.16500000000000001</c:v>
                </c:pt>
                <c:pt idx="7">
                  <c:v>4.5999999999999999E-2</c:v>
                </c:pt>
                <c:pt idx="8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41-FE4B-A996-06F30EA9D2F3}"/>
            </c:ext>
          </c:extLst>
        </c:ser>
        <c:ser>
          <c:idx val="8"/>
          <c:order val="8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0.30299999999999999</c:v>
                </c:pt>
                <c:pt idx="1">
                  <c:v>7.0000000000000007E-2</c:v>
                </c:pt>
                <c:pt idx="2">
                  <c:v>0.14499999999999999</c:v>
                </c:pt>
                <c:pt idx="3">
                  <c:v>0.114</c:v>
                </c:pt>
                <c:pt idx="4">
                  <c:v>0.26400000000000001</c:v>
                </c:pt>
                <c:pt idx="5">
                  <c:v>1.0999999999999999E-2</c:v>
                </c:pt>
                <c:pt idx="6">
                  <c:v>0.217</c:v>
                </c:pt>
                <c:pt idx="7">
                  <c:v>9.4E-2</c:v>
                </c:pt>
                <c:pt idx="8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41-FE4B-A996-06F30EA9D2F3}"/>
            </c:ext>
          </c:extLst>
        </c:ser>
        <c:ser>
          <c:idx val="9"/>
          <c:order val="9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0.88</c:v>
                </c:pt>
                <c:pt idx="1">
                  <c:v>5.1999999999999998E-2</c:v>
                </c:pt>
                <c:pt idx="2">
                  <c:v>0.11799999999999999</c:v>
                </c:pt>
                <c:pt idx="3">
                  <c:v>0.245</c:v>
                </c:pt>
                <c:pt idx="4">
                  <c:v>0.4</c:v>
                </c:pt>
                <c:pt idx="5">
                  <c:v>1.4E-2</c:v>
                </c:pt>
                <c:pt idx="6">
                  <c:v>0.29199999999999998</c:v>
                </c:pt>
                <c:pt idx="7">
                  <c:v>9.4E-2</c:v>
                </c:pt>
                <c:pt idx="8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41-FE4B-A996-06F30EA9D2F3}"/>
            </c:ext>
          </c:extLst>
        </c:ser>
        <c:ser>
          <c:idx val="10"/>
          <c:order val="10"/>
          <c:tx>
            <c:strRef>
              <c:f>Graphs!$M$15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  <c:pt idx="0">
                  <c:v>0.4</c:v>
                </c:pt>
                <c:pt idx="1">
                  <c:v>0.08</c:v>
                </c:pt>
                <c:pt idx="2">
                  <c:v>0.154</c:v>
                </c:pt>
                <c:pt idx="4">
                  <c:v>0.379</c:v>
                </c:pt>
                <c:pt idx="5">
                  <c:v>0.16800000000000001</c:v>
                </c:pt>
                <c:pt idx="6">
                  <c:v>0.17299999999999999</c:v>
                </c:pt>
                <c:pt idx="8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41-FE4B-A996-06F30EA9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56112"/>
        <c:axId val="1779067392"/>
      </c:lineChart>
      <c:catAx>
        <c:axId val="177875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0673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06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756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1">
                  <c:v>6.8134E-2</c:v>
                </c:pt>
                <c:pt idx="2">
                  <c:v>5.0791000000000003E-2</c:v>
                </c:pt>
                <c:pt idx="3">
                  <c:v>7.2779999999999997E-2</c:v>
                </c:pt>
                <c:pt idx="4">
                  <c:v>0.10359500000000001</c:v>
                </c:pt>
                <c:pt idx="5">
                  <c:v>9.4613000000000003E-2</c:v>
                </c:pt>
                <c:pt idx="6">
                  <c:v>8.4858000000000003E-2</c:v>
                </c:pt>
                <c:pt idx="7">
                  <c:v>5.8069000000000003E-2</c:v>
                </c:pt>
                <c:pt idx="8">
                  <c:v>5.0016999999999999E-2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D-D149-9ABB-5250A4193B5A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4.7073999999999998E-2</c:v>
                </c:pt>
                <c:pt idx="1">
                  <c:v>5.9308E-2</c:v>
                </c:pt>
                <c:pt idx="2">
                  <c:v>6.3900999999999999E-2</c:v>
                </c:pt>
                <c:pt idx="3">
                  <c:v>7.1849999999999997E-2</c:v>
                </c:pt>
                <c:pt idx="4">
                  <c:v>6.7205000000000001E-2</c:v>
                </c:pt>
                <c:pt idx="5">
                  <c:v>9.1206999999999996E-2</c:v>
                </c:pt>
                <c:pt idx="6">
                  <c:v>6.9218000000000002E-2</c:v>
                </c:pt>
                <c:pt idx="7">
                  <c:v>5.2958999999999999E-2</c:v>
                </c:pt>
                <c:pt idx="8">
                  <c:v>4.0416000000000001E-2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D-D149-9ABB-5250A419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56432"/>
        <c:axId val="1727082400"/>
      </c:lineChart>
      <c:catAx>
        <c:axId val="177885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70824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708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856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1"/>
          <c:y val="0.89595377039611701"/>
          <c:w val="0.22833333914015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Water Clarity</a:t>
            </a:r>
          </a:p>
        </c:rich>
      </c:tx>
      <c:layout>
        <c:manualLayout>
          <c:xMode val="edge"/>
          <c:yMode val="edge"/>
          <c:x val="0.34964029544616898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309353907948396E-2"/>
          <c:y val="5.4794522838625098E-2"/>
          <c:w val="0.90647484004562295"/>
          <c:h val="0.63835619106997898"/>
        </c:manualLayout>
      </c:layout>
      <c:lineChart>
        <c:grouping val="standar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March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Graphs!$C$42:$M$42</c:f>
              <c:numCache>
                <c:formatCode>General</c:formatCode>
                <c:ptCount val="11"/>
                <c:pt idx="0">
                  <c:v>30</c:v>
                </c:pt>
                <c:pt idx="1">
                  <c:v>34</c:v>
                </c:pt>
                <c:pt idx="3">
                  <c:v>60</c:v>
                </c:pt>
                <c:pt idx="6">
                  <c:v>45</c:v>
                </c:pt>
                <c:pt idx="7">
                  <c:v>32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B84C-9A51-4749BA76659A}"/>
            </c:ext>
          </c:extLst>
        </c:ser>
        <c:ser>
          <c:idx val="1"/>
          <c:order val="1"/>
          <c:tx>
            <c:strRef>
              <c:f>Graphs!$B$43</c:f>
              <c:strCache>
                <c:ptCount val="1"/>
                <c:pt idx="0">
                  <c:v>April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Graphs!$C$43:$M$43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4">
                  <c:v>39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B84C-9A51-4749BA76659A}"/>
            </c:ext>
          </c:extLst>
        </c:ser>
        <c:ser>
          <c:idx val="2"/>
          <c:order val="2"/>
          <c:tx>
            <c:strRef>
              <c:f>Graphs!$B$44</c:f>
              <c:strCache>
                <c:ptCount val="1"/>
                <c:pt idx="0">
                  <c:v>May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Graphs!$C$44:$M$44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33</c:v>
                </c:pt>
                <c:pt idx="3">
                  <c:v>54</c:v>
                </c:pt>
                <c:pt idx="4">
                  <c:v>45</c:v>
                </c:pt>
                <c:pt idx="6">
                  <c:v>45</c:v>
                </c:pt>
                <c:pt idx="7">
                  <c:v>28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B84C-9A51-4749BA76659A}"/>
            </c:ext>
          </c:extLst>
        </c:ser>
        <c:ser>
          <c:idx val="3"/>
          <c:order val="3"/>
          <c:tx>
            <c:strRef>
              <c:f>Graphs!$B$45</c:f>
              <c:strCache>
                <c:ptCount val="1"/>
                <c:pt idx="0">
                  <c:v>June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Graphs!$C$45:$M$45</c:f>
              <c:numCache>
                <c:formatCode>General</c:formatCode>
                <c:ptCount val="11"/>
                <c:pt idx="1">
                  <c:v>24</c:v>
                </c:pt>
                <c:pt idx="2">
                  <c:v>18</c:v>
                </c:pt>
                <c:pt idx="3">
                  <c:v>60</c:v>
                </c:pt>
                <c:pt idx="4">
                  <c:v>36</c:v>
                </c:pt>
                <c:pt idx="8">
                  <c:v>18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8-B84C-9A51-4749BA76659A}"/>
            </c:ext>
          </c:extLst>
        </c:ser>
        <c:ser>
          <c:idx val="4"/>
          <c:order val="4"/>
          <c:tx>
            <c:strRef>
              <c:f>Graphs!$B$46</c:f>
              <c:strCache>
                <c:ptCount val="1"/>
                <c:pt idx="0">
                  <c:v>July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Graphs!$C$46:$M$46</c:f>
              <c:numCache>
                <c:formatCode>General</c:formatCode>
                <c:ptCount val="11"/>
                <c:pt idx="1">
                  <c:v>27</c:v>
                </c:pt>
                <c:pt idx="2">
                  <c:v>15</c:v>
                </c:pt>
                <c:pt idx="3">
                  <c:v>51</c:v>
                </c:pt>
                <c:pt idx="4">
                  <c:v>30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8-B84C-9A51-4749BA76659A}"/>
            </c:ext>
          </c:extLst>
        </c:ser>
        <c:ser>
          <c:idx val="5"/>
          <c:order val="5"/>
          <c:tx>
            <c:strRef>
              <c:f>Graphs!$B$47</c:f>
              <c:strCache>
                <c:ptCount val="1"/>
                <c:pt idx="0">
                  <c:v>August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Graphs!$C$47:$M$47</c:f>
              <c:numCache>
                <c:formatCode>General</c:formatCode>
                <c:ptCount val="11"/>
                <c:pt idx="2">
                  <c:v>18</c:v>
                </c:pt>
                <c:pt idx="3">
                  <c:v>63</c:v>
                </c:pt>
                <c:pt idx="4">
                  <c:v>12</c:v>
                </c:pt>
                <c:pt idx="7">
                  <c:v>28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8-B84C-9A51-4749BA76659A}"/>
            </c:ext>
          </c:extLst>
        </c:ser>
        <c:ser>
          <c:idx val="6"/>
          <c:order val="6"/>
          <c:tx>
            <c:strRef>
              <c:f>Graphs!$B$48</c:f>
              <c:strCache>
                <c:ptCount val="1"/>
                <c:pt idx="0">
                  <c:v>September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Graphs!$C$48:$M$48</c:f>
              <c:numCache>
                <c:formatCode>General</c:formatCode>
                <c:ptCount val="11"/>
                <c:pt idx="1">
                  <c:v>21</c:v>
                </c:pt>
                <c:pt idx="2">
                  <c:v>18</c:v>
                </c:pt>
                <c:pt idx="3">
                  <c:v>54</c:v>
                </c:pt>
                <c:pt idx="4">
                  <c:v>33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8-B84C-9A51-4749BA76659A}"/>
            </c:ext>
          </c:extLst>
        </c:ser>
        <c:ser>
          <c:idx val="7"/>
          <c:order val="7"/>
          <c:tx>
            <c:strRef>
              <c:f>Graphs!$B$49</c:f>
              <c:strCache>
                <c:ptCount val="1"/>
                <c:pt idx="0">
                  <c:v>October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Graphs!$C$49:$M$49</c:f>
              <c:numCache>
                <c:formatCode>General</c:formatCode>
                <c:ptCount val="11"/>
                <c:pt idx="4">
                  <c:v>33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8-B84C-9A51-4749BA76659A}"/>
            </c:ext>
          </c:extLst>
        </c:ser>
        <c:ser>
          <c:idx val="8"/>
          <c:order val="8"/>
          <c:tx>
            <c:strRef>
              <c:f>Graphs!$B$50</c:f>
              <c:strCache>
                <c:ptCount val="1"/>
                <c:pt idx="0">
                  <c:v>November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numRef>
              <c:f>Graphs!$C$41:$M$41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Graphs!$C$50:$M$50</c:f>
              <c:numCache>
                <c:formatCode>General</c:formatCode>
                <c:ptCount val="11"/>
                <c:pt idx="1">
                  <c:v>30</c:v>
                </c:pt>
                <c:pt idx="2">
                  <c:v>36</c:v>
                </c:pt>
                <c:pt idx="3">
                  <c:v>42</c:v>
                </c:pt>
                <c:pt idx="4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8-B84C-9A51-4749BA76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61760"/>
        <c:axId val="1347320896"/>
      </c:lineChart>
      <c:catAx>
        <c:axId val="13482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32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4732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8261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5.0000009418255102E-2"/>
          <c:y val="0.87518763233613805"/>
          <c:w val="0.899999981163491"/>
          <c:h val="5.84046388500204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4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General</c:formatCode>
                <c:ptCount val="9"/>
                <c:pt idx="0">
                  <c:v>21</c:v>
                </c:pt>
                <c:pt idx="2">
                  <c:v>33</c:v>
                </c:pt>
                <c:pt idx="3">
                  <c:v>39</c:v>
                </c:pt>
                <c:pt idx="4">
                  <c:v>27.5</c:v>
                </c:pt>
                <c:pt idx="5">
                  <c:v>39.5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D942-BC39-2AD0EDACEAD2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General</c:formatCode>
                <c:ptCount val="9"/>
                <c:pt idx="0">
                  <c:v>12</c:v>
                </c:pt>
                <c:pt idx="1">
                  <c:v>13.5</c:v>
                </c:pt>
                <c:pt idx="2">
                  <c:v>13.6</c:v>
                </c:pt>
                <c:pt idx="3">
                  <c:v>13.5</c:v>
                </c:pt>
                <c:pt idx="4">
                  <c:v>14</c:v>
                </c:pt>
                <c:pt idx="5">
                  <c:v>12.5</c:v>
                </c:pt>
                <c:pt idx="6">
                  <c:v>17.5</c:v>
                </c:pt>
                <c:pt idx="7">
                  <c:v>15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D942-BC39-2AD0EDACEAD2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General</c:formatCode>
                <c:ptCount val="9"/>
                <c:pt idx="0">
                  <c:v>21</c:v>
                </c:pt>
                <c:pt idx="1">
                  <c:v>22.75</c:v>
                </c:pt>
                <c:pt idx="2">
                  <c:v>30</c:v>
                </c:pt>
                <c:pt idx="3">
                  <c:v>16.5</c:v>
                </c:pt>
                <c:pt idx="4">
                  <c:v>33.5</c:v>
                </c:pt>
                <c:pt idx="5">
                  <c:v>15</c:v>
                </c:pt>
                <c:pt idx="6">
                  <c:v>34</c:v>
                </c:pt>
                <c:pt idx="7">
                  <c:v>21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B-D942-BC39-2AD0EDACEAD2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General</c:formatCode>
                <c:ptCount val="9"/>
                <c:pt idx="0">
                  <c:v>23</c:v>
                </c:pt>
                <c:pt idx="1">
                  <c:v>27.5</c:v>
                </c:pt>
                <c:pt idx="2">
                  <c:v>22.5</c:v>
                </c:pt>
                <c:pt idx="3">
                  <c:v>21.5</c:v>
                </c:pt>
                <c:pt idx="4">
                  <c:v>24</c:v>
                </c:pt>
                <c:pt idx="5">
                  <c:v>16</c:v>
                </c:pt>
                <c:pt idx="6">
                  <c:v>22</c:v>
                </c:pt>
                <c:pt idx="7">
                  <c:v>28.5</c:v>
                </c:pt>
                <c:pt idx="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B-D942-BC39-2AD0EDAC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462320"/>
        <c:axId val="1780095632"/>
      </c:lineChart>
      <c:catAx>
        <c:axId val="167946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80095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09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7946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99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10</c:v>
                </c:pt>
                <c:pt idx="1">
                  <c:v>16.5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12.5</c:v>
                </c:pt>
                <c:pt idx="6">
                  <c:v>15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6-B14B-80C8-02E5EE0B1156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1">
                  <c:v>16.5</c:v>
                </c:pt>
                <c:pt idx="2">
                  <c:v>13.6</c:v>
                </c:pt>
                <c:pt idx="3">
                  <c:v>17</c:v>
                </c:pt>
                <c:pt idx="4">
                  <c:v>14</c:v>
                </c:pt>
                <c:pt idx="5">
                  <c:v>17.25</c:v>
                </c:pt>
                <c:pt idx="6">
                  <c:v>17.5</c:v>
                </c:pt>
                <c:pt idx="7">
                  <c:v>19</c:v>
                </c:pt>
                <c:pt idx="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B14B-80C8-02E5EE0B1156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18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16.5</c:v>
                </c:pt>
                <c:pt idx="5">
                  <c:v>16.5</c:v>
                </c:pt>
                <c:pt idx="6">
                  <c:v>15</c:v>
                </c:pt>
                <c:pt idx="7">
                  <c:v>16.5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6-B14B-80C8-02E5EE0B1156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6-B14B-80C8-02E5EE0B1156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36</c:v>
                </c:pt>
                <c:pt idx="1">
                  <c:v>25.5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25.5</c:v>
                </c:pt>
                <c:pt idx="6">
                  <c:v>24.5</c:v>
                </c:pt>
                <c:pt idx="7">
                  <c:v>39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6-B14B-80C8-02E5EE0B1156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12.6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6-B14B-80C8-02E5EE0B1156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22.5</c:v>
                </c:pt>
                <c:pt idx="4">
                  <c:v>18</c:v>
                </c:pt>
                <c:pt idx="5">
                  <c:v>21</c:v>
                </c:pt>
                <c:pt idx="6">
                  <c:v>19.5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6-B14B-80C8-02E5EE0B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68128"/>
        <c:axId val="1779696896"/>
      </c:lineChart>
      <c:catAx>
        <c:axId val="1346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696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69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568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30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1">
                  <c:v>1.121961</c:v>
                </c:pt>
                <c:pt idx="2">
                  <c:v>0.94407200000000002</c:v>
                </c:pt>
                <c:pt idx="3">
                  <c:v>0.84882400000000002</c:v>
                </c:pt>
                <c:pt idx="4">
                  <c:v>1.2508250000000001</c:v>
                </c:pt>
                <c:pt idx="5">
                  <c:v>0.88664299999999996</c:v>
                </c:pt>
                <c:pt idx="6">
                  <c:v>0.98259099999999999</c:v>
                </c:pt>
                <c:pt idx="7">
                  <c:v>0.90905400000000003</c:v>
                </c:pt>
                <c:pt idx="8">
                  <c:v>1.0225109999999999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2-7F43-A288-14C91603D5A4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1.4987490000000001</c:v>
                </c:pt>
                <c:pt idx="1">
                  <c:v>1.2067030000000001</c:v>
                </c:pt>
                <c:pt idx="2">
                  <c:v>0.92773000000000005</c:v>
                </c:pt>
                <c:pt idx="3">
                  <c:v>0.93566800000000006</c:v>
                </c:pt>
                <c:pt idx="4">
                  <c:v>1.0400199999999999</c:v>
                </c:pt>
                <c:pt idx="5">
                  <c:v>1.171686</c:v>
                </c:pt>
                <c:pt idx="6">
                  <c:v>1.1506749999999999</c:v>
                </c:pt>
                <c:pt idx="7">
                  <c:v>0.91505800000000004</c:v>
                </c:pt>
                <c:pt idx="8">
                  <c:v>0.94617300000000004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2-7F43-A288-14C91603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97168"/>
        <c:axId val="1780126048"/>
      </c:lineChart>
      <c:catAx>
        <c:axId val="177859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126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12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597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Graphs!$BY$3:$BY$11</c:f>
              <c:numCache>
                <c:formatCode>0.00</c:formatCode>
                <c:ptCount val="9"/>
                <c:pt idx="0">
                  <c:v>2.2382222000000001</c:v>
                </c:pt>
                <c:pt idx="1">
                  <c:v>2.1804443999999998</c:v>
                </c:pt>
                <c:pt idx="2">
                  <c:v>0.87827270000000002</c:v>
                </c:pt>
                <c:pt idx="3">
                  <c:v>0.66241249999999996</c:v>
                </c:pt>
                <c:pt idx="4">
                  <c:v>0.88829999999999998</c:v>
                </c:pt>
                <c:pt idx="5">
                  <c:v>2.2218</c:v>
                </c:pt>
                <c:pt idx="6">
                  <c:v>1.8591</c:v>
                </c:pt>
                <c:pt idx="7">
                  <c:v>2.3780000000000001</c:v>
                </c:pt>
                <c:pt idx="8">
                  <c:v>2.6842999999999999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3-9D4C-B845-D064F5EE0EBB}"/>
            </c:ext>
          </c:extLst>
        </c:ser>
        <c:ser>
          <c:idx val="1"/>
          <c:order val="1"/>
          <c:tx>
            <c:strRef>
              <c:f>Graphs!$BZ$2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3.7149999999999999</c:v>
                </c:pt>
                <c:pt idx="1">
                  <c:v>3.4525000000000001</c:v>
                </c:pt>
                <c:pt idx="2">
                  <c:v>0.70379179999999997</c:v>
                </c:pt>
                <c:pt idx="3">
                  <c:v>1.4913749999999999</c:v>
                </c:pt>
                <c:pt idx="4">
                  <c:v>4.3908750000000003</c:v>
                </c:pt>
                <c:pt idx="5">
                  <c:v>2.1283750000000001</c:v>
                </c:pt>
                <c:pt idx="6">
                  <c:v>2.3260000000000001</c:v>
                </c:pt>
                <c:pt idx="7">
                  <c:v>2.6431249999999999</c:v>
                </c:pt>
                <c:pt idx="8">
                  <c:v>4.4225000000000003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3-9D4C-B845-D064F5EE0EBB}"/>
            </c:ext>
          </c:extLst>
        </c:ser>
        <c:ser>
          <c:idx val="2"/>
          <c:order val="2"/>
          <c:tx>
            <c:strRef>
              <c:f>Graphs!$CA$2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2.86</c:v>
                </c:pt>
                <c:pt idx="1">
                  <c:v>6.7562499999999996</c:v>
                </c:pt>
                <c:pt idx="2">
                  <c:v>2.7013334000000002</c:v>
                </c:pt>
                <c:pt idx="3">
                  <c:v>2.7549999999999999</c:v>
                </c:pt>
                <c:pt idx="4">
                  <c:v>3.4233332999999999</c:v>
                </c:pt>
                <c:pt idx="5">
                  <c:v>1.9228571000000001</c:v>
                </c:pt>
                <c:pt idx="6">
                  <c:v>4.2262857</c:v>
                </c:pt>
                <c:pt idx="7">
                  <c:v>4.3035714</c:v>
                </c:pt>
                <c:pt idx="8">
                  <c:v>6.3107142999999999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3-9D4C-B845-D064F5EE0EBB}"/>
            </c:ext>
          </c:extLst>
        </c:ser>
        <c:ser>
          <c:idx val="3"/>
          <c:order val="3"/>
          <c:tx>
            <c:strRef>
              <c:f>Graphs!$CB$2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0863-9D4C-B845-D064F5EE0EBB}"/>
              </c:ext>
            </c:extLst>
          </c:dPt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1">
                  <c:v>6.34</c:v>
                </c:pt>
                <c:pt idx="2">
                  <c:v>4.47</c:v>
                </c:pt>
                <c:pt idx="3">
                  <c:v>10.147500000000001</c:v>
                </c:pt>
                <c:pt idx="4">
                  <c:v>5.5625</c:v>
                </c:pt>
                <c:pt idx="5">
                  <c:v>2.5825</c:v>
                </c:pt>
                <c:pt idx="6">
                  <c:v>5.97</c:v>
                </c:pt>
                <c:pt idx="7">
                  <c:v>5.6449999999999996</c:v>
                </c:pt>
                <c:pt idx="8">
                  <c:v>5.8025000000000002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3-9D4C-B845-D064F5EE0EBB}"/>
            </c:ext>
          </c:extLst>
        </c:ser>
        <c:ser>
          <c:idx val="4"/>
          <c:order val="4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Graphs!$CD$3:$CD$11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63-9D4C-B845-D064F5E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52208"/>
        <c:axId val="1781059744"/>
      </c:lineChart>
      <c:catAx>
        <c:axId val="177925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059744"/>
        <c:crosses val="autoZero"/>
        <c:auto val="0"/>
        <c:lblAlgn val="ctr"/>
        <c:lblOffset val="100"/>
        <c:tickMarkSkip val="1"/>
        <c:noMultiLvlLbl val="0"/>
      </c:catAx>
      <c:valAx>
        <c:axId val="178105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2522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9306766199911499"/>
          <c:y val="0.89709717158248403"/>
          <c:w val="0.624757760530947"/>
          <c:h val="7.81204930835834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0000406901099"/>
          <c:y val="7.1236447115419793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Graphs!$BY$15:$BY$23</c:f>
              <c:numCache>
                <c:formatCode>0.000</c:formatCode>
                <c:ptCount val="9"/>
                <c:pt idx="0">
                  <c:v>0.4613333</c:v>
                </c:pt>
                <c:pt idx="1">
                  <c:v>7.8E-2</c:v>
                </c:pt>
                <c:pt idx="2">
                  <c:v>0.13463639999999999</c:v>
                </c:pt>
                <c:pt idx="3">
                  <c:v>0.18475</c:v>
                </c:pt>
                <c:pt idx="4">
                  <c:v>0.33410000000000001</c:v>
                </c:pt>
                <c:pt idx="5">
                  <c:v>0.1149</c:v>
                </c:pt>
                <c:pt idx="6">
                  <c:v>0.2848</c:v>
                </c:pt>
                <c:pt idx="7">
                  <c:v>9.0800000000000006E-2</c:v>
                </c:pt>
                <c:pt idx="8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E-0C48-A4FE-3F8D4C0E30A3}"/>
            </c:ext>
          </c:extLst>
        </c:ser>
        <c:ser>
          <c:idx val="1"/>
          <c:order val="1"/>
          <c:tx>
            <c:strRef>
              <c:f>Graphs!$BZ$14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0.3765</c:v>
                </c:pt>
                <c:pt idx="1">
                  <c:v>0.1555</c:v>
                </c:pt>
                <c:pt idx="2">
                  <c:v>0.16879179999999999</c:v>
                </c:pt>
                <c:pt idx="3">
                  <c:v>0.109375</c:v>
                </c:pt>
                <c:pt idx="4">
                  <c:v>0.21587500000000001</c:v>
                </c:pt>
                <c:pt idx="5">
                  <c:v>8.1875000000000003E-2</c:v>
                </c:pt>
                <c:pt idx="6">
                  <c:v>0.13100000000000001</c:v>
                </c:pt>
                <c:pt idx="7">
                  <c:v>0.1384</c:v>
                </c:pt>
                <c:pt idx="8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E-0C48-A4FE-3F8D4C0E30A3}"/>
            </c:ext>
          </c:extLst>
        </c:ser>
        <c:ser>
          <c:idx val="2"/>
          <c:order val="2"/>
          <c:tx>
            <c:strRef>
              <c:f>Graphs!$CA$14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0.34620000000000001</c:v>
                </c:pt>
                <c:pt idx="1">
                  <c:v>0.11657140000000001</c:v>
                </c:pt>
                <c:pt idx="2">
                  <c:v>0.13990949999999999</c:v>
                </c:pt>
                <c:pt idx="3">
                  <c:v>0.16392860000000001</c:v>
                </c:pt>
                <c:pt idx="4">
                  <c:v>0.2458571</c:v>
                </c:pt>
                <c:pt idx="5">
                  <c:v>0.1599286</c:v>
                </c:pt>
                <c:pt idx="6">
                  <c:v>0.1819286</c:v>
                </c:pt>
                <c:pt idx="7">
                  <c:v>0.10157140000000001</c:v>
                </c:pt>
                <c:pt idx="8">
                  <c:v>8.6714299999999994E-2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E-0C48-A4FE-3F8D4C0E30A3}"/>
            </c:ext>
          </c:extLst>
        </c:ser>
        <c:ser>
          <c:idx val="3"/>
          <c:order val="3"/>
          <c:tx>
            <c:strRef>
              <c:f>Graphs!$CB$14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0.44500000000000001</c:v>
                </c:pt>
                <c:pt idx="1">
                  <c:v>9.9000000000000005E-2</c:v>
                </c:pt>
                <c:pt idx="2">
                  <c:v>0.17883350000000001</c:v>
                </c:pt>
                <c:pt idx="3">
                  <c:v>0.14974999999999999</c:v>
                </c:pt>
                <c:pt idx="4">
                  <c:v>0.35175000000000001</c:v>
                </c:pt>
                <c:pt idx="5">
                  <c:v>0.21575</c:v>
                </c:pt>
                <c:pt idx="6">
                  <c:v>0.12925</c:v>
                </c:pt>
                <c:pt idx="7">
                  <c:v>0.19675000000000001</c:v>
                </c:pt>
                <c:pt idx="8">
                  <c:v>7.5749999999999998E-2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E-0C48-A4FE-3F8D4C0E30A3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Graphs!$CD$15:$CD$23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E-0C48-A4FE-3F8D4C0E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67760"/>
        <c:axId val="1348372224"/>
      </c:lineChart>
      <c:catAx>
        <c:axId val="134836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8372224"/>
        <c:crosses val="autoZero"/>
        <c:auto val="0"/>
        <c:lblAlgn val="ctr"/>
        <c:lblOffset val="100"/>
        <c:tickMarkSkip val="1"/>
        <c:noMultiLvlLbl val="0"/>
      </c:catAx>
      <c:valAx>
        <c:axId val="134837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8367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Graphs!$BY$27:$BY$35</c:f>
              <c:numCache>
                <c:formatCode>0.0</c:formatCode>
                <c:ptCount val="9"/>
                <c:pt idx="0">
                  <c:v>10.199999999999999</c:v>
                </c:pt>
                <c:pt idx="1">
                  <c:v>17.488889</c:v>
                </c:pt>
                <c:pt idx="2">
                  <c:v>13.59</c:v>
                </c:pt>
                <c:pt idx="3">
                  <c:v>19.137499999999999</c:v>
                </c:pt>
                <c:pt idx="4">
                  <c:v>19.488889</c:v>
                </c:pt>
                <c:pt idx="5">
                  <c:v>23.344443999999999</c:v>
                </c:pt>
                <c:pt idx="6">
                  <c:v>20.170000000000002</c:v>
                </c:pt>
                <c:pt idx="7">
                  <c:v>8.9</c:v>
                </c:pt>
                <c:pt idx="8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E-A740-921A-1C9390213C83}"/>
            </c:ext>
          </c:extLst>
        </c:ser>
        <c:ser>
          <c:idx val="1"/>
          <c:order val="1"/>
          <c:tx>
            <c:strRef>
              <c:f>Graphs!$BZ$26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28.15</c:v>
                </c:pt>
                <c:pt idx="1">
                  <c:v>26.5625</c:v>
                </c:pt>
                <c:pt idx="2">
                  <c:v>25.35</c:v>
                </c:pt>
                <c:pt idx="3">
                  <c:v>33.450000000000003</c:v>
                </c:pt>
                <c:pt idx="4">
                  <c:v>35.825000000000003</c:v>
                </c:pt>
                <c:pt idx="5">
                  <c:v>36.6875</c:v>
                </c:pt>
                <c:pt idx="6">
                  <c:v>26.1875</c:v>
                </c:pt>
                <c:pt idx="7">
                  <c:v>23.087499999999999</c:v>
                </c:pt>
                <c:pt idx="8">
                  <c:v>23.912500000000001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E-A740-921A-1C9390213C83}"/>
            </c:ext>
          </c:extLst>
        </c:ser>
        <c:ser>
          <c:idx val="2"/>
          <c:order val="2"/>
          <c:tx>
            <c:strRef>
              <c:f>Graphs!$CA$26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28.84</c:v>
                </c:pt>
                <c:pt idx="1">
                  <c:v>26.05</c:v>
                </c:pt>
                <c:pt idx="2">
                  <c:v>14.751906</c:v>
                </c:pt>
                <c:pt idx="3">
                  <c:v>23.764285999999998</c:v>
                </c:pt>
                <c:pt idx="4">
                  <c:v>21.385714</c:v>
                </c:pt>
                <c:pt idx="5">
                  <c:v>24.342856999999999</c:v>
                </c:pt>
                <c:pt idx="6">
                  <c:v>16.457142999999999</c:v>
                </c:pt>
                <c:pt idx="7">
                  <c:v>11.385714</c:v>
                </c:pt>
                <c:pt idx="8">
                  <c:v>9.6357143000000001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E-A740-921A-1C9390213C83}"/>
            </c:ext>
          </c:extLst>
        </c:ser>
        <c:ser>
          <c:idx val="3"/>
          <c:order val="3"/>
          <c:tx>
            <c:strRef>
              <c:f>Graphs!$CB$26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0">
                  <c:v>18.100000000000001</c:v>
                </c:pt>
                <c:pt idx="1">
                  <c:v>36.65</c:v>
                </c:pt>
                <c:pt idx="2">
                  <c:v>27.45</c:v>
                </c:pt>
                <c:pt idx="3">
                  <c:v>22.625</c:v>
                </c:pt>
                <c:pt idx="4">
                  <c:v>23.425000000000001</c:v>
                </c:pt>
                <c:pt idx="5">
                  <c:v>21.274999999999999</c:v>
                </c:pt>
                <c:pt idx="6">
                  <c:v>19.45</c:v>
                </c:pt>
                <c:pt idx="7">
                  <c:v>13.7</c:v>
                </c:pt>
                <c:pt idx="8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E-A740-921A-1C9390213C83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E-A740-921A-1C9390213C83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E-A740-921A-1C939021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9520"/>
        <c:axId val="1785533888"/>
      </c:lineChart>
      <c:catAx>
        <c:axId val="178552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5533888"/>
        <c:crosses val="autoZero"/>
        <c:auto val="0"/>
        <c:lblAlgn val="ctr"/>
        <c:lblOffset val="100"/>
        <c:tickMarkSkip val="1"/>
        <c:noMultiLvlLbl val="0"/>
      </c:catAx>
      <c:valAx>
        <c:axId val="178553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55295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1999"/>
        </c:manualLayout>
      </c:layout>
      <c:lineChart>
        <c:grouping val="standard"/>
        <c:varyColors val="0"/>
        <c:ser>
          <c:idx val="0"/>
          <c:order val="0"/>
          <c:tx>
            <c:strRef>
              <c:f>Graphs!$BY$40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Graphs!$BY$76:$BY$84</c:f>
              <c:numCache>
                <c:formatCode>General</c:formatCode>
                <c:ptCount val="9"/>
                <c:pt idx="0">
                  <c:v>0.84328000000000003</c:v>
                </c:pt>
                <c:pt idx="1">
                  <c:v>0.72389999999999999</c:v>
                </c:pt>
                <c:pt idx="2">
                  <c:v>0.79465714285714284</c:v>
                </c:pt>
                <c:pt idx="3">
                  <c:v>0.77469999999999994</c:v>
                </c:pt>
                <c:pt idx="4">
                  <c:v>0.67491428571428569</c:v>
                </c:pt>
                <c:pt idx="5">
                  <c:v>0.67733333333333334</c:v>
                </c:pt>
                <c:pt idx="6">
                  <c:v>0.68579999999999997</c:v>
                </c:pt>
                <c:pt idx="7">
                  <c:v>0.55879999999999996</c:v>
                </c:pt>
                <c:pt idx="8">
                  <c:v>0.68579999999999997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5-164F-90B8-73ACF221CCAC}"/>
            </c:ext>
          </c:extLst>
        </c:ser>
        <c:ser>
          <c:idx val="1"/>
          <c:order val="1"/>
          <c:tx>
            <c:strRef>
              <c:f>Graphs!$BZ$40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Graphs!$BZ$76:$BZ$84</c:f>
              <c:numCache>
                <c:formatCode>General</c:formatCode>
                <c:ptCount val="9"/>
                <c:pt idx="0">
                  <c:v>0.48895</c:v>
                </c:pt>
                <c:pt idx="1">
                  <c:v>0.53974999999999995</c:v>
                </c:pt>
                <c:pt idx="2">
                  <c:v>0.62928499999999998</c:v>
                </c:pt>
                <c:pt idx="3">
                  <c:v>0.57467499999999994</c:v>
                </c:pt>
                <c:pt idx="4">
                  <c:v>0.62864999999999993</c:v>
                </c:pt>
                <c:pt idx="5">
                  <c:v>0.52705000000000002</c:v>
                </c:pt>
                <c:pt idx="6">
                  <c:v>0.70802500000000002</c:v>
                </c:pt>
                <c:pt idx="7">
                  <c:v>0.54610000000000003</c:v>
                </c:pt>
                <c:pt idx="8">
                  <c:v>0.60536665820000002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5-164F-90B8-73ACF221CCAC}"/>
            </c:ext>
          </c:extLst>
        </c:ser>
        <c:ser>
          <c:idx val="2"/>
          <c:order val="2"/>
          <c:tx>
            <c:strRef>
              <c:f>Graphs!$CA$40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Graphs!$CA$76:$CA$84</c:f>
              <c:numCache>
                <c:formatCode>General</c:formatCode>
                <c:ptCount val="9"/>
                <c:pt idx="0">
                  <c:v>0.49784</c:v>
                </c:pt>
                <c:pt idx="1">
                  <c:v>0.47201665819999999</c:v>
                </c:pt>
                <c:pt idx="2">
                  <c:v>0.45804665819999996</c:v>
                </c:pt>
                <c:pt idx="3">
                  <c:v>0.47201665819999999</c:v>
                </c:pt>
                <c:pt idx="4">
                  <c:v>0.44661665819999996</c:v>
                </c:pt>
                <c:pt idx="5">
                  <c:v>0.44344165819999998</c:v>
                </c:pt>
                <c:pt idx="6">
                  <c:v>0.43814999999999998</c:v>
                </c:pt>
                <c:pt idx="7">
                  <c:v>0.55668341799999999</c:v>
                </c:pt>
                <c:pt idx="8">
                  <c:v>0.61595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5-164F-90B8-73ACF221CCAC}"/>
            </c:ext>
          </c:extLst>
        </c:ser>
        <c:ser>
          <c:idx val="3"/>
          <c:order val="3"/>
          <c:tx>
            <c:strRef>
              <c:f>Graphs!$CB$40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Graphs!$CB$76:$CB$84</c:f>
              <c:numCache>
                <c:formatCode>General</c:formatCode>
                <c:ptCount val="9"/>
                <c:pt idx="0">
                  <c:v>0.38100000000000001</c:v>
                </c:pt>
                <c:pt idx="1">
                  <c:v>0.40004999999999996</c:v>
                </c:pt>
                <c:pt idx="2">
                  <c:v>0.38100000000000001</c:v>
                </c:pt>
                <c:pt idx="3">
                  <c:v>0.41909999999999997</c:v>
                </c:pt>
                <c:pt idx="4">
                  <c:v>0.28575</c:v>
                </c:pt>
                <c:pt idx="5">
                  <c:v>0.36194999999999999</c:v>
                </c:pt>
                <c:pt idx="6">
                  <c:v>0.30479999999999996</c:v>
                </c:pt>
                <c:pt idx="7">
                  <c:v>0.40004999999999996</c:v>
                </c:pt>
                <c:pt idx="8">
                  <c:v>0.40004999999999996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5-164F-90B8-73ACF221CCAC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Graphs!$CD$76:$CD$84</c:f>
              <c:numCache>
                <c:formatCode>0.00</c:formatCode>
                <c:ptCount val="9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5-164F-90B8-73ACF221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96576"/>
        <c:axId val="1347201040"/>
      </c:lineChart>
      <c:catAx>
        <c:axId val="13471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201040"/>
        <c:crosses val="autoZero"/>
        <c:auto val="0"/>
        <c:lblAlgn val="ctr"/>
        <c:lblOffset val="100"/>
        <c:tickMarkSkip val="1"/>
        <c:noMultiLvlLbl val="0"/>
      </c:catAx>
      <c:valAx>
        <c:axId val="134720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196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Graphs!$BY$51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Graphs!$BY$52:$BY$60</c:f>
              <c:numCache>
                <c:formatCode>0.00</c:formatCode>
                <c:ptCount val="9"/>
                <c:pt idx="0">
                  <c:v>2.7340108000000001</c:v>
                </c:pt>
                <c:pt idx="1">
                  <c:v>2.5796891</c:v>
                </c:pt>
                <c:pt idx="2">
                  <c:v>2.2490844999999999</c:v>
                </c:pt>
                <c:pt idx="3">
                  <c:v>1.3980542</c:v>
                </c:pt>
                <c:pt idx="4">
                  <c:v>1.2065629</c:v>
                </c:pt>
                <c:pt idx="5">
                  <c:v>1.4764518</c:v>
                </c:pt>
                <c:pt idx="6">
                  <c:v>1.4578063999999999</c:v>
                </c:pt>
                <c:pt idx="7">
                  <c:v>1.9766212000000001</c:v>
                </c:pt>
                <c:pt idx="8">
                  <c:v>2.6163324999999999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7-9442-8EE4-C7BB5BBCE5D7}"/>
            </c:ext>
          </c:extLst>
        </c:ser>
        <c:ser>
          <c:idx val="1"/>
          <c:order val="1"/>
          <c:tx>
            <c:strRef>
              <c:f>Graphs!$BZ$51</c:f>
              <c:strCache>
                <c:ptCount val="1"/>
                <c:pt idx="0">
                  <c:v>Upper 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Graphs!$BZ$52:$BZ$60</c:f>
              <c:numCache>
                <c:formatCode>0.00</c:formatCode>
                <c:ptCount val="9"/>
                <c:pt idx="0">
                  <c:v>3.1928958000000001</c:v>
                </c:pt>
                <c:pt idx="1">
                  <c:v>3.6330659999999999</c:v>
                </c:pt>
                <c:pt idx="2">
                  <c:v>2.6134729999999999</c:v>
                </c:pt>
                <c:pt idx="3">
                  <c:v>2.3050269999999999</c:v>
                </c:pt>
                <c:pt idx="4">
                  <c:v>2.2068029999999998</c:v>
                </c:pt>
                <c:pt idx="5">
                  <c:v>2.4829159999999999</c:v>
                </c:pt>
                <c:pt idx="6">
                  <c:v>2.428464</c:v>
                </c:pt>
                <c:pt idx="7">
                  <c:v>3.0447717999999999</c:v>
                </c:pt>
                <c:pt idx="8">
                  <c:v>3.7241113000000001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7-9442-8EE4-C7BB5BBCE5D7}"/>
            </c:ext>
          </c:extLst>
        </c:ser>
        <c:ser>
          <c:idx val="2"/>
          <c:order val="2"/>
          <c:tx>
            <c:strRef>
              <c:f>Graphs!$CA$51</c:f>
              <c:strCache>
                <c:ptCount val="1"/>
                <c:pt idx="0">
                  <c:v>Lower 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Graphs!$CA$52:$CA$60</c:f>
              <c:numCache>
                <c:formatCode>0.00</c:formatCode>
                <c:ptCount val="9"/>
                <c:pt idx="0">
                  <c:v>1.9063528000000001</c:v>
                </c:pt>
                <c:pt idx="1">
                  <c:v>1.5976986</c:v>
                </c:pt>
                <c:pt idx="2">
                  <c:v>1.1886607</c:v>
                </c:pt>
                <c:pt idx="3">
                  <c:v>0.870035</c:v>
                </c:pt>
                <c:pt idx="4">
                  <c:v>0.80300110000000002</c:v>
                </c:pt>
                <c:pt idx="5">
                  <c:v>0.81940959999999996</c:v>
                </c:pt>
                <c:pt idx="6">
                  <c:v>0.92496239999999996</c:v>
                </c:pt>
                <c:pt idx="7">
                  <c:v>1.0100047000000001</c:v>
                </c:pt>
                <c:pt idx="8">
                  <c:v>1.4093046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7-9442-8EE4-C7BB5BBCE5D7}"/>
            </c:ext>
          </c:extLst>
        </c:ser>
        <c:ser>
          <c:idx val="3"/>
          <c:order val="3"/>
          <c:tx>
            <c:strRef>
              <c:f>Graphs!$CB$51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Graphs!$CB$52:$CB$60</c:f>
              <c:numCache>
                <c:formatCode>0.00</c:formatCode>
                <c:ptCount val="9"/>
                <c:pt idx="0">
                  <c:v>1.4987490000000001</c:v>
                </c:pt>
                <c:pt idx="1">
                  <c:v>1.1643319999999999</c:v>
                </c:pt>
                <c:pt idx="2">
                  <c:v>0.93590099999999998</c:v>
                </c:pt>
                <c:pt idx="3">
                  <c:v>0.89224599999999998</c:v>
                </c:pt>
                <c:pt idx="4">
                  <c:v>1.1454225</c:v>
                </c:pt>
                <c:pt idx="5">
                  <c:v>1.0291645</c:v>
                </c:pt>
                <c:pt idx="6">
                  <c:v>1.0666329999999999</c:v>
                </c:pt>
                <c:pt idx="7">
                  <c:v>0.91205599999999998</c:v>
                </c:pt>
                <c:pt idx="8">
                  <c:v>0.98434200000000005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7-9442-8EE4-C7BB5BBCE5D7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Graphs!$CC$52:$CC$60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7-9442-8EE4-C7BB5BBCE5D7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Graphs!$CD$52:$CD$60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7-9442-8EE4-C7BB5BBC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84240"/>
        <c:axId val="2115834368"/>
      </c:lineChart>
      <c:catAx>
        <c:axId val="167978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834368"/>
        <c:crosses val="autoZero"/>
        <c:auto val="0"/>
        <c:lblAlgn val="ctr"/>
        <c:lblOffset val="100"/>
        <c:tickMarkSkip val="1"/>
        <c:noMultiLvlLbl val="0"/>
      </c:catAx>
      <c:valAx>
        <c:axId val="211583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784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403"/>
        </c:manualLayout>
      </c:layout>
      <c:lineChart>
        <c:grouping val="standard"/>
        <c:varyColors val="0"/>
        <c:ser>
          <c:idx val="0"/>
          <c:order val="0"/>
          <c:tx>
            <c:strRef>
              <c:f>Graphs!$C$27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Graphs!$C$28:$C$36</c:f>
              <c:numCache>
                <c:formatCode>General</c:formatCode>
                <c:ptCount val="9"/>
                <c:pt idx="0">
                  <c:v>25.2</c:v>
                </c:pt>
                <c:pt idx="1">
                  <c:v>24.5</c:v>
                </c:pt>
                <c:pt idx="2">
                  <c:v>26</c:v>
                </c:pt>
                <c:pt idx="3">
                  <c:v>13</c:v>
                </c:pt>
                <c:pt idx="4">
                  <c:v>41.3</c:v>
                </c:pt>
                <c:pt idx="5">
                  <c:v>32</c:v>
                </c:pt>
                <c:pt idx="6">
                  <c:v>12.1</c:v>
                </c:pt>
                <c:pt idx="7">
                  <c:v>13.1</c:v>
                </c:pt>
                <c:pt idx="8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0-484D-AB16-270281E57891}"/>
            </c:ext>
          </c:extLst>
        </c:ser>
        <c:ser>
          <c:idx val="1"/>
          <c:order val="1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22.7</c:v>
                </c:pt>
                <c:pt idx="1">
                  <c:v>26.3</c:v>
                </c:pt>
                <c:pt idx="2">
                  <c:v>25</c:v>
                </c:pt>
                <c:pt idx="3">
                  <c:v>28.4</c:v>
                </c:pt>
                <c:pt idx="4">
                  <c:v>10</c:v>
                </c:pt>
                <c:pt idx="6">
                  <c:v>36.200000000000003</c:v>
                </c:pt>
                <c:pt idx="8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0-484D-AB16-270281E57891}"/>
            </c:ext>
          </c:extLst>
        </c:ser>
        <c:ser>
          <c:idx val="2"/>
          <c:order val="2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1">
                  <c:v>37.200000000000003</c:v>
                </c:pt>
                <c:pt idx="2">
                  <c:v>26</c:v>
                </c:pt>
                <c:pt idx="3">
                  <c:v>13.1</c:v>
                </c:pt>
                <c:pt idx="4">
                  <c:v>50.3</c:v>
                </c:pt>
                <c:pt idx="5">
                  <c:v>28.1</c:v>
                </c:pt>
                <c:pt idx="6">
                  <c:v>38</c:v>
                </c:pt>
                <c:pt idx="8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0-484D-AB16-270281E57891}"/>
            </c:ext>
          </c:extLst>
        </c:ser>
        <c:ser>
          <c:idx val="3"/>
          <c:order val="3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5.0999999999999996</c:v>
                </c:pt>
                <c:pt idx="2">
                  <c:v>9.8000000000000007</c:v>
                </c:pt>
                <c:pt idx="3">
                  <c:v>10.4</c:v>
                </c:pt>
                <c:pt idx="4">
                  <c:v>4.7</c:v>
                </c:pt>
                <c:pt idx="5">
                  <c:v>5.0999999999999996</c:v>
                </c:pt>
                <c:pt idx="6">
                  <c:v>21.5</c:v>
                </c:pt>
                <c:pt idx="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0-484D-AB16-270281E57891}"/>
            </c:ext>
          </c:extLst>
        </c:ser>
        <c:ser>
          <c:idx val="4"/>
          <c:order val="4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5</c:v>
                </c:pt>
                <c:pt idx="3">
                  <c:v>18</c:v>
                </c:pt>
                <c:pt idx="4">
                  <c:v>4.3</c:v>
                </c:pt>
                <c:pt idx="5">
                  <c:v>15.6</c:v>
                </c:pt>
                <c:pt idx="6">
                  <c:v>21</c:v>
                </c:pt>
                <c:pt idx="7">
                  <c:v>5.3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0-484D-AB16-270281E57891}"/>
            </c:ext>
          </c:extLst>
        </c:ser>
        <c:ser>
          <c:idx val="5"/>
          <c:order val="5"/>
          <c:tx>
            <c:strRef>
              <c:f>Graphs!$H$27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Graphs!$H$28:$H$36</c:f>
              <c:numCache>
                <c:formatCode>General</c:formatCode>
                <c:ptCount val="9"/>
                <c:pt idx="1">
                  <c:v>18.100000000000001</c:v>
                </c:pt>
                <c:pt idx="2">
                  <c:v>9.6</c:v>
                </c:pt>
                <c:pt idx="5">
                  <c:v>12.2</c:v>
                </c:pt>
                <c:pt idx="6">
                  <c:v>25</c:v>
                </c:pt>
                <c:pt idx="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0-484D-AB16-270281E57891}"/>
            </c:ext>
          </c:extLst>
        </c:ser>
        <c:ser>
          <c:idx val="6"/>
          <c:order val="6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3.7</c:v>
                </c:pt>
                <c:pt idx="2">
                  <c:v>2.2000000000000002</c:v>
                </c:pt>
                <c:pt idx="4">
                  <c:v>5.7</c:v>
                </c:pt>
                <c:pt idx="5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B0-484D-AB16-270281E57891}"/>
            </c:ext>
          </c:extLst>
        </c:ser>
        <c:ser>
          <c:idx val="7"/>
          <c:order val="7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0">
                  <c:v>3.3</c:v>
                </c:pt>
                <c:pt idx="1">
                  <c:v>2.7</c:v>
                </c:pt>
                <c:pt idx="2">
                  <c:v>9</c:v>
                </c:pt>
                <c:pt idx="3">
                  <c:v>23.1</c:v>
                </c:pt>
                <c:pt idx="4">
                  <c:v>23</c:v>
                </c:pt>
                <c:pt idx="5">
                  <c:v>4.7</c:v>
                </c:pt>
                <c:pt idx="6">
                  <c:v>7.6</c:v>
                </c:pt>
                <c:pt idx="7">
                  <c:v>4</c:v>
                </c:pt>
                <c:pt idx="8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0-484D-AB16-270281E57891}"/>
            </c:ext>
          </c:extLst>
        </c:ser>
        <c:ser>
          <c:idx val="8"/>
          <c:order val="8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6.2</c:v>
                </c:pt>
                <c:pt idx="1">
                  <c:v>10.6</c:v>
                </c:pt>
                <c:pt idx="2">
                  <c:v>10</c:v>
                </c:pt>
                <c:pt idx="3">
                  <c:v>26.8</c:v>
                </c:pt>
                <c:pt idx="4">
                  <c:v>11.5</c:v>
                </c:pt>
                <c:pt idx="5">
                  <c:v>21.5</c:v>
                </c:pt>
                <c:pt idx="6">
                  <c:v>11.2</c:v>
                </c:pt>
                <c:pt idx="7">
                  <c:v>12</c:v>
                </c:pt>
                <c:pt idx="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B0-484D-AB16-270281E57891}"/>
            </c:ext>
          </c:extLst>
        </c:ser>
        <c:ser>
          <c:idx val="9"/>
          <c:order val="9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17</c:v>
                </c:pt>
                <c:pt idx="1">
                  <c:v>23</c:v>
                </c:pt>
                <c:pt idx="2">
                  <c:v>13.3</c:v>
                </c:pt>
                <c:pt idx="3">
                  <c:v>20.3</c:v>
                </c:pt>
                <c:pt idx="4">
                  <c:v>24.6</c:v>
                </c:pt>
                <c:pt idx="5">
                  <c:v>20.3</c:v>
                </c:pt>
                <c:pt idx="6">
                  <c:v>22.8</c:v>
                </c:pt>
                <c:pt idx="7">
                  <c:v>10.1</c:v>
                </c:pt>
                <c:pt idx="8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B0-484D-AB16-270281E57891}"/>
            </c:ext>
          </c:extLst>
        </c:ser>
        <c:ser>
          <c:idx val="10"/>
          <c:order val="10"/>
          <c:tx>
            <c:strRef>
              <c:f>Graphs!$M$27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  <c:pt idx="0">
                  <c:v>3.1</c:v>
                </c:pt>
                <c:pt idx="1">
                  <c:v>6.5</c:v>
                </c:pt>
                <c:pt idx="6">
                  <c:v>6.3</c:v>
                </c:pt>
                <c:pt idx="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B0-484D-AB16-270281E5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659680"/>
        <c:axId val="1779159136"/>
      </c:lineChart>
      <c:catAx>
        <c:axId val="16796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1591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15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659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Graphs!$BY$63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Graphs!$BY$64:$BY$72</c:f>
              <c:numCache>
                <c:formatCode>0.000</c:formatCode>
                <c:ptCount val="9"/>
                <c:pt idx="0">
                  <c:v>3.5546888888888885E-2</c:v>
                </c:pt>
                <c:pt idx="1">
                  <c:v>3.8734571428571431E-2</c:v>
                </c:pt>
                <c:pt idx="2">
                  <c:v>4.4921999999999997E-2</c:v>
                </c:pt>
                <c:pt idx="3">
                  <c:v>8.816122222222221E-2</c:v>
                </c:pt>
                <c:pt idx="4">
                  <c:v>6.7855399999999982E-2</c:v>
                </c:pt>
                <c:pt idx="5">
                  <c:v>7.5690699999999986E-2</c:v>
                </c:pt>
                <c:pt idx="6">
                  <c:v>6.3626333333333326E-2</c:v>
                </c:pt>
                <c:pt idx="7">
                  <c:v>4.73325E-2</c:v>
                </c:pt>
                <c:pt idx="8">
                  <c:v>3.4299250000000003E-2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3841-881D-C5D77A7399B9}"/>
            </c:ext>
          </c:extLst>
        </c:ser>
        <c:ser>
          <c:idx val="1"/>
          <c:order val="1"/>
          <c:tx>
            <c:strRef>
              <c:f>Graphs!$BZ$63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Graphs!$BZ$64:$BZ$72</c:f>
              <c:numCache>
                <c:formatCode>0.000</c:formatCode>
                <c:ptCount val="9"/>
                <c:pt idx="0">
                  <c:v>5.0636E-2</c:v>
                </c:pt>
                <c:pt idx="1">
                  <c:v>6.7514500000000005E-2</c:v>
                </c:pt>
                <c:pt idx="2">
                  <c:v>7.1179500000000007E-2</c:v>
                </c:pt>
                <c:pt idx="3">
                  <c:v>8.9541999999999997E-2</c:v>
                </c:pt>
                <c:pt idx="4">
                  <c:v>9.1748499999999997E-2</c:v>
                </c:pt>
                <c:pt idx="5">
                  <c:v>9.9065299999999995E-2</c:v>
                </c:pt>
                <c:pt idx="6">
                  <c:v>7.5721800000000006E-2</c:v>
                </c:pt>
                <c:pt idx="7">
                  <c:v>6.0469000000000002E-2</c:v>
                </c:pt>
                <c:pt idx="8">
                  <c:v>5.485553E-2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6-3841-881D-C5D77A7399B9}"/>
            </c:ext>
          </c:extLst>
        </c:ser>
        <c:ser>
          <c:idx val="2"/>
          <c:order val="2"/>
          <c:tx>
            <c:strRef>
              <c:f>Graphs!$CA$63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Graphs!$CA$64:$CA$72</c:f>
              <c:numCache>
                <c:formatCode>0.000</c:formatCode>
                <c:ptCount val="9"/>
                <c:pt idx="0">
                  <c:v>8.1450999999999996E-2</c:v>
                </c:pt>
                <c:pt idx="1">
                  <c:v>6.3289399999999996E-2</c:v>
                </c:pt>
                <c:pt idx="2">
                  <c:v>6.8620700000000007E-2</c:v>
                </c:pt>
                <c:pt idx="3">
                  <c:v>6.6850999999999994E-2</c:v>
                </c:pt>
                <c:pt idx="4">
                  <c:v>7.2934299999999994E-2</c:v>
                </c:pt>
                <c:pt idx="5">
                  <c:v>8.0057600000000007E-2</c:v>
                </c:pt>
                <c:pt idx="6">
                  <c:v>7.1518600000000002E-2</c:v>
                </c:pt>
                <c:pt idx="7">
                  <c:v>5.5767999999999998E-2</c:v>
                </c:pt>
                <c:pt idx="8">
                  <c:v>4.1609E-2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6-3841-881D-C5D77A7399B9}"/>
            </c:ext>
          </c:extLst>
        </c:ser>
        <c:ser>
          <c:idx val="3"/>
          <c:order val="3"/>
          <c:tx>
            <c:strRef>
              <c:f>Graphs!$CB$63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Graphs!$CB$64:$CB$72</c:f>
              <c:numCache>
                <c:formatCode>0.000</c:formatCode>
                <c:ptCount val="9"/>
                <c:pt idx="0">
                  <c:v>4.7073999999999998E-2</c:v>
                </c:pt>
                <c:pt idx="1">
                  <c:v>6.3721E-2</c:v>
                </c:pt>
                <c:pt idx="2">
                  <c:v>5.7346000000000001E-2</c:v>
                </c:pt>
                <c:pt idx="3">
                  <c:v>7.2315000000000004E-2</c:v>
                </c:pt>
                <c:pt idx="4">
                  <c:v>8.5400000000000004E-2</c:v>
                </c:pt>
                <c:pt idx="5">
                  <c:v>9.2910000000000006E-2</c:v>
                </c:pt>
                <c:pt idx="6">
                  <c:v>7.7037999999999995E-2</c:v>
                </c:pt>
                <c:pt idx="7">
                  <c:v>5.5514000000000001E-2</c:v>
                </c:pt>
                <c:pt idx="8">
                  <c:v>4.52165E-2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6-3841-881D-C5D77A7399B9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Graphs!$CC$64:$CC$72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6-3841-881D-C5D77A7399B9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Graphs!$CD$64:$CD$72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6-3841-881D-C5D77A73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74480"/>
        <c:axId val="1780159008"/>
      </c:lineChart>
      <c:catAx>
        <c:axId val="177877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159008"/>
        <c:crosses val="autoZero"/>
        <c:auto val="0"/>
        <c:lblAlgn val="ctr"/>
        <c:lblOffset val="100"/>
        <c:tickMarkSkip val="1"/>
        <c:noMultiLvlLbl val="0"/>
      </c:catAx>
      <c:valAx>
        <c:axId val="178015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774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Rainfall 2011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598"/>
          <c:h val="0.54928441236512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average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2.15</c:v>
                </c:pt>
                <c:pt idx="1">
                  <c:v>0.56000000000000005</c:v>
                </c:pt>
                <c:pt idx="2">
                  <c:v>5.79</c:v>
                </c:pt>
                <c:pt idx="3">
                  <c:v>0.86</c:v>
                </c:pt>
                <c:pt idx="4">
                  <c:v>0.45</c:v>
                </c:pt>
                <c:pt idx="5">
                  <c:v>13.8</c:v>
                </c:pt>
                <c:pt idx="6">
                  <c:v>2.78</c:v>
                </c:pt>
                <c:pt idx="7">
                  <c:v>1.87</c:v>
                </c:pt>
                <c:pt idx="8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CC4A-B6F1-2230AAEE49CF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  <c:pt idx="0">
                  <c:v>14.87</c:v>
                </c:pt>
                <c:pt idx="1">
                  <c:v>14.44</c:v>
                </c:pt>
                <c:pt idx="2">
                  <c:v>8.33</c:v>
                </c:pt>
                <c:pt idx="3">
                  <c:v>6.2</c:v>
                </c:pt>
                <c:pt idx="4">
                  <c:v>10.92</c:v>
                </c:pt>
                <c:pt idx="5">
                  <c:v>12.1</c:v>
                </c:pt>
                <c:pt idx="6">
                  <c:v>19.29</c:v>
                </c:pt>
                <c:pt idx="7">
                  <c:v>6.49</c:v>
                </c:pt>
                <c:pt idx="8">
                  <c:v>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8-CC4A-B6F1-2230AAEE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719504"/>
        <c:axId val="1618716064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4.55</c:v>
                </c:pt>
                <c:pt idx="1">
                  <c:v>3.34</c:v>
                </c:pt>
                <c:pt idx="2">
                  <c:v>3.67</c:v>
                </c:pt>
                <c:pt idx="3">
                  <c:v>3.62</c:v>
                </c:pt>
                <c:pt idx="4">
                  <c:v>4.54</c:v>
                </c:pt>
                <c:pt idx="5">
                  <c:v>4.72</c:v>
                </c:pt>
                <c:pt idx="6">
                  <c:v>3.99</c:v>
                </c:pt>
                <c:pt idx="7">
                  <c:v>3.43</c:v>
                </c:pt>
                <c:pt idx="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8-CC4A-B6F1-2230AAEE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47824"/>
        <c:axId val="1797270896"/>
      </c:lineChart>
      <c:catAx>
        <c:axId val="176571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8716064"/>
        <c:crosses val="autoZero"/>
        <c:auto val="1"/>
        <c:lblAlgn val="ctr"/>
        <c:lblOffset val="100"/>
        <c:noMultiLvlLbl val="0"/>
      </c:catAx>
      <c:valAx>
        <c:axId val="1618716064"/>
        <c:scaling>
          <c:orientation val="minMax"/>
          <c:max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5719504"/>
        <c:crosses val="autoZero"/>
        <c:crossBetween val="between"/>
      </c:valAx>
      <c:valAx>
        <c:axId val="1797270896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2108347824"/>
        <c:crosses val="max"/>
        <c:crossBetween val="between"/>
      </c:valAx>
      <c:catAx>
        <c:axId val="2108347824"/>
        <c:scaling>
          <c:orientation val="minMax"/>
        </c:scaling>
        <c:delete val="1"/>
        <c:axPos val="b"/>
        <c:majorTickMark val="out"/>
        <c:minorTickMark val="none"/>
        <c:tickLblPos val="none"/>
        <c:crossAx val="179727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3.68</c:v>
                </c:pt>
                <c:pt idx="1">
                  <c:v>2.91</c:v>
                </c:pt>
                <c:pt idx="2">
                  <c:v>0.58699999999999997</c:v>
                </c:pt>
                <c:pt idx="3">
                  <c:v>1.925</c:v>
                </c:pt>
                <c:pt idx="4">
                  <c:v>12.14</c:v>
                </c:pt>
                <c:pt idx="5">
                  <c:v>0.97250000000000003</c:v>
                </c:pt>
                <c:pt idx="6">
                  <c:v>3.23</c:v>
                </c:pt>
                <c:pt idx="7">
                  <c:v>2.63</c:v>
                </c:pt>
                <c:pt idx="8">
                  <c:v>3.9849999999999999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4-014F-B4DA-2F819FAD0BE0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3.16</c:v>
                </c:pt>
                <c:pt idx="1">
                  <c:v>3.03</c:v>
                </c:pt>
                <c:pt idx="2">
                  <c:v>0.94716699999999998</c:v>
                </c:pt>
                <c:pt idx="3">
                  <c:v>9.0999999999999998E-2</c:v>
                </c:pt>
                <c:pt idx="4">
                  <c:v>0.1135</c:v>
                </c:pt>
                <c:pt idx="5">
                  <c:v>3.5999999999999997E-2</c:v>
                </c:pt>
                <c:pt idx="6">
                  <c:v>0.1</c:v>
                </c:pt>
                <c:pt idx="7">
                  <c:v>0.17249999999999999</c:v>
                </c:pt>
                <c:pt idx="8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4-014F-B4DA-2F819FAD0BE0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4.46</c:v>
                </c:pt>
                <c:pt idx="1">
                  <c:v>3.62</c:v>
                </c:pt>
                <c:pt idx="2">
                  <c:v>0.59250000000000003</c:v>
                </c:pt>
                <c:pt idx="3">
                  <c:v>1.6845000000000001</c:v>
                </c:pt>
                <c:pt idx="4">
                  <c:v>3.14</c:v>
                </c:pt>
                <c:pt idx="5">
                  <c:v>2.86</c:v>
                </c:pt>
                <c:pt idx="6">
                  <c:v>4.0199999999999996</c:v>
                </c:pt>
                <c:pt idx="7">
                  <c:v>4.83</c:v>
                </c:pt>
                <c:pt idx="8">
                  <c:v>5.4550000000000001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4-014F-B4DA-2F819FAD0BE0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0">
                  <c:v>3.56</c:v>
                </c:pt>
                <c:pt idx="1">
                  <c:v>4.25</c:v>
                </c:pt>
                <c:pt idx="2">
                  <c:v>0.6885</c:v>
                </c:pt>
                <c:pt idx="3">
                  <c:v>2.2650000000000001</c:v>
                </c:pt>
                <c:pt idx="4">
                  <c:v>2.17</c:v>
                </c:pt>
                <c:pt idx="5">
                  <c:v>4.6449999999999996</c:v>
                </c:pt>
                <c:pt idx="6">
                  <c:v>1.954</c:v>
                </c:pt>
                <c:pt idx="7">
                  <c:v>2.94</c:v>
                </c:pt>
                <c:pt idx="8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4-014F-B4DA-2F819FAD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47872"/>
        <c:axId val="2120623696"/>
      </c:lineChart>
      <c:catAx>
        <c:axId val="16164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6236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2062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644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8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General</c:formatCode>
                <c:ptCount val="9"/>
                <c:pt idx="0">
                  <c:v>0.57299999999999995</c:v>
                </c:pt>
                <c:pt idx="1">
                  <c:v>0.16550000000000001</c:v>
                </c:pt>
                <c:pt idx="2">
                  <c:v>0.14000000000000001</c:v>
                </c:pt>
                <c:pt idx="3">
                  <c:v>0.13800000000000001</c:v>
                </c:pt>
                <c:pt idx="4">
                  <c:v>0.29449999999999998</c:v>
                </c:pt>
                <c:pt idx="5">
                  <c:v>9.0999999999999998E-2</c:v>
                </c:pt>
                <c:pt idx="6">
                  <c:v>0.14000000000000001</c:v>
                </c:pt>
                <c:pt idx="7">
                  <c:v>8.3599999999999994E-2</c:v>
                </c:pt>
                <c:pt idx="8">
                  <c:v>6.8500000000000005E-2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8-A34C-BC16-5AE19F1FA8AF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General</c:formatCode>
                <c:ptCount val="9"/>
                <c:pt idx="0">
                  <c:v>0.26500000000000001</c:v>
                </c:pt>
                <c:pt idx="1">
                  <c:v>6.1499999999999999E-2</c:v>
                </c:pt>
                <c:pt idx="2">
                  <c:v>0.16566700000000001</c:v>
                </c:pt>
                <c:pt idx="3">
                  <c:v>9.0999999999999998E-2</c:v>
                </c:pt>
                <c:pt idx="4">
                  <c:v>0.1135</c:v>
                </c:pt>
                <c:pt idx="5">
                  <c:v>3.5999999999999997E-2</c:v>
                </c:pt>
                <c:pt idx="6">
                  <c:v>0.1</c:v>
                </c:pt>
                <c:pt idx="7">
                  <c:v>0.17249999999999999</c:v>
                </c:pt>
                <c:pt idx="8">
                  <c:v>9.0499999999999997E-2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8-A34C-BC16-5AE19F1FA8AF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7.1499999999999994E-2</c:v>
                </c:pt>
                <c:pt idx="2">
                  <c:v>0.2135</c:v>
                </c:pt>
                <c:pt idx="3">
                  <c:v>0.03</c:v>
                </c:pt>
                <c:pt idx="4">
                  <c:v>0.36049999999999999</c:v>
                </c:pt>
                <c:pt idx="5">
                  <c:v>0.122</c:v>
                </c:pt>
                <c:pt idx="6">
                  <c:v>0.1285</c:v>
                </c:pt>
                <c:pt idx="7">
                  <c:v>0.13700000000000001</c:v>
                </c:pt>
                <c:pt idx="8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8-A34C-BC16-5AE19F1FA8AF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General</c:formatCode>
                <c:ptCount val="9"/>
                <c:pt idx="0">
                  <c:v>0.378</c:v>
                </c:pt>
                <c:pt idx="1">
                  <c:v>0.32350000000000001</c:v>
                </c:pt>
                <c:pt idx="2">
                  <c:v>0.156</c:v>
                </c:pt>
                <c:pt idx="3">
                  <c:v>0.17849999999999999</c:v>
                </c:pt>
                <c:pt idx="4">
                  <c:v>9.5000000000000001E-2</c:v>
                </c:pt>
                <c:pt idx="5">
                  <c:v>7.85E-2</c:v>
                </c:pt>
                <c:pt idx="6">
                  <c:v>0.1555</c:v>
                </c:pt>
                <c:pt idx="7">
                  <c:v>0.1605</c:v>
                </c:pt>
                <c:pt idx="8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8-A34C-BC16-5AE19F1F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55584"/>
        <c:axId val="1733234352"/>
      </c:lineChart>
      <c:catAx>
        <c:axId val="17792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32343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323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255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4.7</c:v>
                </c:pt>
                <c:pt idx="1">
                  <c:v>4.55</c:v>
                </c:pt>
                <c:pt idx="2">
                  <c:v>3.65</c:v>
                </c:pt>
                <c:pt idx="3">
                  <c:v>3.75</c:v>
                </c:pt>
                <c:pt idx="4">
                  <c:v>9.85</c:v>
                </c:pt>
                <c:pt idx="5">
                  <c:v>3.35</c:v>
                </c:pt>
                <c:pt idx="6">
                  <c:v>6.5</c:v>
                </c:pt>
                <c:pt idx="7">
                  <c:v>2.7</c:v>
                </c:pt>
                <c:pt idx="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C-E64E-B01B-DD661081DB27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50.9</c:v>
                </c:pt>
                <c:pt idx="1">
                  <c:v>39.450000000000003</c:v>
                </c:pt>
                <c:pt idx="2">
                  <c:v>32.700000000000003</c:v>
                </c:pt>
                <c:pt idx="3">
                  <c:v>38.25</c:v>
                </c:pt>
                <c:pt idx="4">
                  <c:v>57.45</c:v>
                </c:pt>
                <c:pt idx="5">
                  <c:v>58.55</c:v>
                </c:pt>
                <c:pt idx="6">
                  <c:v>46.15</c:v>
                </c:pt>
                <c:pt idx="7">
                  <c:v>40.15</c:v>
                </c:pt>
                <c:pt idx="8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C-E64E-B01B-DD661081DB27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34.700000000000003</c:v>
                </c:pt>
                <c:pt idx="1">
                  <c:v>39</c:v>
                </c:pt>
                <c:pt idx="2">
                  <c:v>39.35</c:v>
                </c:pt>
                <c:pt idx="3">
                  <c:v>57.4</c:v>
                </c:pt>
                <c:pt idx="4">
                  <c:v>46.5</c:v>
                </c:pt>
                <c:pt idx="5">
                  <c:v>51.8</c:v>
                </c:pt>
                <c:pt idx="6">
                  <c:v>33.5</c:v>
                </c:pt>
                <c:pt idx="7">
                  <c:v>32.4</c:v>
                </c:pt>
                <c:pt idx="8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C-E64E-B01B-DD661081DB27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0">
                  <c:v>22.3</c:v>
                </c:pt>
                <c:pt idx="1">
                  <c:v>23.25</c:v>
                </c:pt>
                <c:pt idx="2">
                  <c:v>25.7</c:v>
                </c:pt>
                <c:pt idx="3">
                  <c:v>34.4</c:v>
                </c:pt>
                <c:pt idx="4">
                  <c:v>29.5</c:v>
                </c:pt>
                <c:pt idx="5">
                  <c:v>33.049999999999997</c:v>
                </c:pt>
                <c:pt idx="6">
                  <c:v>18.600000000000001</c:v>
                </c:pt>
                <c:pt idx="7">
                  <c:v>17.100000000000001</c:v>
                </c:pt>
                <c:pt idx="8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C-E64E-B01B-DD661081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41568"/>
        <c:axId val="1679782160"/>
      </c:lineChart>
      <c:catAx>
        <c:axId val="1679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7821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978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741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301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2.9</c:v>
                </c:pt>
                <c:pt idx="1">
                  <c:v>4.13</c:v>
                </c:pt>
                <c:pt idx="2">
                  <c:v>1.4259999999999999</c:v>
                </c:pt>
                <c:pt idx="3">
                  <c:v>2.46</c:v>
                </c:pt>
                <c:pt idx="4">
                  <c:v>4.75</c:v>
                </c:pt>
                <c:pt idx="5">
                  <c:v>2.6</c:v>
                </c:pt>
                <c:pt idx="6">
                  <c:v>8.4700000000000006</c:v>
                </c:pt>
                <c:pt idx="7">
                  <c:v>2.77</c:v>
                </c:pt>
                <c:pt idx="8">
                  <c:v>3.9350000000000001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0-5F44-9EB1-EC0D0523FFC8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1">
                  <c:v>4.3899999999999997</c:v>
                </c:pt>
                <c:pt idx="2">
                  <c:v>1.887667</c:v>
                </c:pt>
                <c:pt idx="3">
                  <c:v>5.1449999999999996</c:v>
                </c:pt>
                <c:pt idx="4">
                  <c:v>7.03</c:v>
                </c:pt>
                <c:pt idx="5">
                  <c:v>2.7</c:v>
                </c:pt>
                <c:pt idx="6">
                  <c:v>2.319</c:v>
                </c:pt>
                <c:pt idx="7">
                  <c:v>4.0250000000000004</c:v>
                </c:pt>
                <c:pt idx="8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0-5F44-9EB1-EC0D0523FFC8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1">
                  <c:v>6.12</c:v>
                </c:pt>
                <c:pt idx="2">
                  <c:v>2.9466670000000001</c:v>
                </c:pt>
                <c:pt idx="5">
                  <c:v>0.56999999999999995</c:v>
                </c:pt>
                <c:pt idx="6">
                  <c:v>8.32</c:v>
                </c:pt>
                <c:pt idx="7">
                  <c:v>5.59</c:v>
                </c:pt>
                <c:pt idx="8">
                  <c:v>5.5750000000000002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0-5F44-9EB1-EC0D0523FFC8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2">
                  <c:v>1.3</c:v>
                </c:pt>
                <c:pt idx="3">
                  <c:v>1.0349999999999999</c:v>
                </c:pt>
                <c:pt idx="4">
                  <c:v>0.68</c:v>
                </c:pt>
                <c:pt idx="5">
                  <c:v>0.82499999999999996</c:v>
                </c:pt>
                <c:pt idx="6">
                  <c:v>2.39</c:v>
                </c:pt>
                <c:pt idx="7">
                  <c:v>3.8</c:v>
                </c:pt>
                <c:pt idx="8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0-5F44-9EB1-EC0D0523FFC8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1">
                  <c:v>4.55</c:v>
                </c:pt>
                <c:pt idx="2">
                  <c:v>0.85</c:v>
                </c:pt>
                <c:pt idx="3">
                  <c:v>0.78</c:v>
                </c:pt>
                <c:pt idx="4">
                  <c:v>0.39</c:v>
                </c:pt>
                <c:pt idx="5">
                  <c:v>1.1599999999999999</c:v>
                </c:pt>
                <c:pt idx="6">
                  <c:v>2.1800000000000002</c:v>
                </c:pt>
                <c:pt idx="7">
                  <c:v>2.0150000000000001</c:v>
                </c:pt>
                <c:pt idx="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0-5F44-9EB1-EC0D0523FFC8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2.82</c:v>
                </c:pt>
                <c:pt idx="2">
                  <c:v>1.359</c:v>
                </c:pt>
                <c:pt idx="3">
                  <c:v>3.1549999999999998</c:v>
                </c:pt>
                <c:pt idx="4">
                  <c:v>4.57</c:v>
                </c:pt>
                <c:pt idx="5">
                  <c:v>4.62</c:v>
                </c:pt>
                <c:pt idx="6">
                  <c:v>2.76</c:v>
                </c:pt>
                <c:pt idx="7">
                  <c:v>2.6</c:v>
                </c:pt>
                <c:pt idx="8">
                  <c:v>3.8849999999999998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0-5F44-9EB1-EC0D0523FFC8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0.00</c:formatCode>
                <c:ptCount val="9"/>
                <c:pt idx="0">
                  <c:v>6.2410200000000007</c:v>
                </c:pt>
                <c:pt idx="1">
                  <c:v>3.2656499999999999</c:v>
                </c:pt>
                <c:pt idx="2">
                  <c:v>3.820746666666667</c:v>
                </c:pt>
                <c:pt idx="3">
                  <c:v>3.9550000000000001</c:v>
                </c:pt>
                <c:pt idx="4">
                  <c:v>3.12</c:v>
                </c:pt>
                <c:pt idx="5">
                  <c:v>0.98499999999999999</c:v>
                </c:pt>
                <c:pt idx="6">
                  <c:v>3.145</c:v>
                </c:pt>
                <c:pt idx="7">
                  <c:v>9.3249999999999993</c:v>
                </c:pt>
                <c:pt idx="8">
                  <c:v>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0-5F44-9EB1-EC0D0523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18560"/>
        <c:axId val="1930184960"/>
      </c:lineChart>
      <c:catAx>
        <c:axId val="1627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01849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3018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27818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9.4444444444444497E-2"/>
          <c:y val="0.89884383900201004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0.26100000000000001</c:v>
                </c:pt>
                <c:pt idx="1">
                  <c:v>0.1</c:v>
                </c:pt>
                <c:pt idx="2">
                  <c:v>0.20699999999999999</c:v>
                </c:pt>
                <c:pt idx="3">
                  <c:v>6.25E-2</c:v>
                </c:pt>
                <c:pt idx="4">
                  <c:v>0.26950000000000002</c:v>
                </c:pt>
                <c:pt idx="5">
                  <c:v>0.16850000000000001</c:v>
                </c:pt>
                <c:pt idx="6">
                  <c:v>0.184</c:v>
                </c:pt>
                <c:pt idx="7">
                  <c:v>0.1</c:v>
                </c:pt>
                <c:pt idx="8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3049-BBC3-46E2EB2AAE9D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1">
                  <c:v>0.1055</c:v>
                </c:pt>
                <c:pt idx="2">
                  <c:v>0.129667</c:v>
                </c:pt>
                <c:pt idx="3">
                  <c:v>0.20050000000000001</c:v>
                </c:pt>
                <c:pt idx="4">
                  <c:v>0.1125</c:v>
                </c:pt>
                <c:pt idx="5">
                  <c:v>0.16650000000000001</c:v>
                </c:pt>
                <c:pt idx="6">
                  <c:v>0.17749999999999999</c:v>
                </c:pt>
                <c:pt idx="7">
                  <c:v>0.16750000000000001</c:v>
                </c:pt>
                <c:pt idx="8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F-3049-BBC3-46E2EB2AAE9D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8.4000000000000005E-2</c:v>
                </c:pt>
                <c:pt idx="2">
                  <c:v>0.161333</c:v>
                </c:pt>
                <c:pt idx="3">
                  <c:v>0.16200000000000001</c:v>
                </c:pt>
                <c:pt idx="4">
                  <c:v>0.2445</c:v>
                </c:pt>
                <c:pt idx="5">
                  <c:v>0.188</c:v>
                </c:pt>
                <c:pt idx="6">
                  <c:v>0.17699999999999999</c:v>
                </c:pt>
                <c:pt idx="7">
                  <c:v>0.08</c:v>
                </c:pt>
                <c:pt idx="8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F-3049-BBC3-46E2EB2AAE9D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1">
                  <c:v>0.121</c:v>
                </c:pt>
                <c:pt idx="2">
                  <c:v>0.14699999999999999</c:v>
                </c:pt>
                <c:pt idx="3">
                  <c:v>0.2525</c:v>
                </c:pt>
                <c:pt idx="4">
                  <c:v>0.27250000000000002</c:v>
                </c:pt>
                <c:pt idx="5">
                  <c:v>0.13800000000000001</c:v>
                </c:pt>
                <c:pt idx="6">
                  <c:v>0.17499999999999999</c:v>
                </c:pt>
                <c:pt idx="7">
                  <c:v>7.3999999999999996E-2</c:v>
                </c:pt>
                <c:pt idx="8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F-3049-BBC3-46E2EB2AAE9D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0.30099999999999999</c:v>
                </c:pt>
                <c:pt idx="1">
                  <c:v>0.16850000000000001</c:v>
                </c:pt>
                <c:pt idx="2">
                  <c:v>2.4366700000000002E-2</c:v>
                </c:pt>
                <c:pt idx="3">
                  <c:v>0.16450000000000001</c:v>
                </c:pt>
                <c:pt idx="4">
                  <c:v>0.29099999999999998</c:v>
                </c:pt>
                <c:pt idx="5">
                  <c:v>0.188</c:v>
                </c:pt>
                <c:pt idx="6">
                  <c:v>0.11700000000000001</c:v>
                </c:pt>
                <c:pt idx="7">
                  <c:v>0.16</c:v>
                </c:pt>
                <c:pt idx="8">
                  <c:v>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F-3049-BBC3-46E2EB2AAE9D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0.26700000000000002</c:v>
                </c:pt>
                <c:pt idx="1">
                  <c:v>4.7E-2</c:v>
                </c:pt>
                <c:pt idx="2">
                  <c:v>0.16933300000000001</c:v>
                </c:pt>
                <c:pt idx="3">
                  <c:v>0.19550000000000001</c:v>
                </c:pt>
                <c:pt idx="4">
                  <c:v>8.3000000000000004E-2</c:v>
                </c:pt>
                <c:pt idx="5">
                  <c:v>0.153</c:v>
                </c:pt>
                <c:pt idx="6">
                  <c:v>0.28399999999999997</c:v>
                </c:pt>
                <c:pt idx="7">
                  <c:v>3.9E-2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F-3049-BBC3-46E2EB2AAE9D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0">
                  <c:v>0.66</c:v>
                </c:pt>
                <c:pt idx="1">
                  <c:v>0.19</c:v>
                </c:pt>
                <c:pt idx="2">
                  <c:v>0.14066699999999999</c:v>
                </c:pt>
                <c:pt idx="3">
                  <c:v>0.11</c:v>
                </c:pt>
                <c:pt idx="4">
                  <c:v>0.44800000000000001</c:v>
                </c:pt>
                <c:pt idx="5">
                  <c:v>0.11749999999999999</c:v>
                </c:pt>
                <c:pt idx="6">
                  <c:v>0.159</c:v>
                </c:pt>
                <c:pt idx="7">
                  <c:v>9.0499999999999997E-2</c:v>
                </c:pt>
                <c:pt idx="8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F-3049-BBC3-46E2EB2A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26944"/>
        <c:axId val="1727048720"/>
      </c:lineChart>
      <c:catAx>
        <c:axId val="20968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7048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704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826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29.5</c:v>
                </c:pt>
                <c:pt idx="1">
                  <c:v>19.649999999999999</c:v>
                </c:pt>
                <c:pt idx="2">
                  <c:v>12.33</c:v>
                </c:pt>
                <c:pt idx="3">
                  <c:v>19.399999999999999</c:v>
                </c:pt>
                <c:pt idx="4">
                  <c:v>27.15</c:v>
                </c:pt>
                <c:pt idx="5">
                  <c:v>29.9</c:v>
                </c:pt>
                <c:pt idx="6">
                  <c:v>23.45</c:v>
                </c:pt>
                <c:pt idx="7">
                  <c:v>7.8</c:v>
                </c:pt>
                <c:pt idx="8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1-BC44-816C-6DD8A9C5E66E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1">
                  <c:v>20.95</c:v>
                </c:pt>
                <c:pt idx="2">
                  <c:v>11.6</c:v>
                </c:pt>
                <c:pt idx="3">
                  <c:v>11.35</c:v>
                </c:pt>
                <c:pt idx="4">
                  <c:v>19.55</c:v>
                </c:pt>
                <c:pt idx="5">
                  <c:v>21.05</c:v>
                </c:pt>
                <c:pt idx="6">
                  <c:v>18.25</c:v>
                </c:pt>
                <c:pt idx="7">
                  <c:v>9.1999999999999993</c:v>
                </c:pt>
                <c:pt idx="8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1-BC44-816C-6DD8A9C5E66E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21.75</c:v>
                </c:pt>
                <c:pt idx="2">
                  <c:v>14.8</c:v>
                </c:pt>
                <c:pt idx="3">
                  <c:v>11.05</c:v>
                </c:pt>
                <c:pt idx="4">
                  <c:v>16.850000000000001</c:v>
                </c:pt>
                <c:pt idx="5">
                  <c:v>16.899999999999999</c:v>
                </c:pt>
                <c:pt idx="6">
                  <c:v>18.05</c:v>
                </c:pt>
                <c:pt idx="7">
                  <c:v>10.050000000000001</c:v>
                </c:pt>
                <c:pt idx="8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1-BC44-816C-6DD8A9C5E66E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1">
                  <c:v>29.05</c:v>
                </c:pt>
                <c:pt idx="2">
                  <c:v>14.76667</c:v>
                </c:pt>
                <c:pt idx="3">
                  <c:v>68.45</c:v>
                </c:pt>
                <c:pt idx="4">
                  <c:v>14.85</c:v>
                </c:pt>
                <c:pt idx="5">
                  <c:v>14.35</c:v>
                </c:pt>
                <c:pt idx="6">
                  <c:v>12.3</c:v>
                </c:pt>
                <c:pt idx="7">
                  <c:v>8.6</c:v>
                </c:pt>
                <c:pt idx="8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1-BC44-816C-6DD8A9C5E66E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11</c:v>
                </c:pt>
                <c:pt idx="1">
                  <c:v>22.35</c:v>
                </c:pt>
                <c:pt idx="2">
                  <c:v>11.3</c:v>
                </c:pt>
                <c:pt idx="3">
                  <c:v>11.65</c:v>
                </c:pt>
                <c:pt idx="4">
                  <c:v>11.8</c:v>
                </c:pt>
                <c:pt idx="5">
                  <c:v>16.2</c:v>
                </c:pt>
                <c:pt idx="6">
                  <c:v>17.55</c:v>
                </c:pt>
                <c:pt idx="7">
                  <c:v>10</c:v>
                </c:pt>
                <c:pt idx="8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1-BC44-816C-6DD8A9C5E66E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62.9</c:v>
                </c:pt>
                <c:pt idx="1">
                  <c:v>37.299999999999997</c:v>
                </c:pt>
                <c:pt idx="2">
                  <c:v>24</c:v>
                </c:pt>
                <c:pt idx="3">
                  <c:v>33.200000000000003</c:v>
                </c:pt>
                <c:pt idx="4">
                  <c:v>49.4</c:v>
                </c:pt>
                <c:pt idx="5">
                  <c:v>56.5</c:v>
                </c:pt>
                <c:pt idx="6">
                  <c:v>12.1</c:v>
                </c:pt>
                <c:pt idx="7">
                  <c:v>25.7</c:v>
                </c:pt>
                <c:pt idx="8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1-BC44-816C-6DD8A9C5E66E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0">
                  <c:v>22.2</c:v>
                </c:pt>
                <c:pt idx="1">
                  <c:v>31.3</c:v>
                </c:pt>
                <c:pt idx="2">
                  <c:v>14.466670000000001</c:v>
                </c:pt>
                <c:pt idx="3">
                  <c:v>11.25</c:v>
                </c:pt>
                <c:pt idx="4">
                  <c:v>10.1</c:v>
                </c:pt>
                <c:pt idx="5">
                  <c:v>15.5</c:v>
                </c:pt>
                <c:pt idx="6">
                  <c:v>13.5</c:v>
                </c:pt>
                <c:pt idx="7">
                  <c:v>8.35</c:v>
                </c:pt>
                <c:pt idx="8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1-BC44-816C-6DD8A9C5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12144"/>
        <c:axId val="1678888368"/>
      </c:lineChart>
      <c:catAx>
        <c:axId val="162741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8883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888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27412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16</xdr:row>
      <xdr:rowOff>30480</xdr:rowOff>
    </xdr:from>
    <xdr:to>
      <xdr:col>22</xdr:col>
      <xdr:colOff>394447</xdr:colOff>
      <xdr:row>32</xdr:row>
      <xdr:rowOff>8964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175260</xdr:colOff>
      <xdr:row>33</xdr:row>
      <xdr:rowOff>53340</xdr:rowOff>
    </xdr:from>
    <xdr:to>
      <xdr:col>22</xdr:col>
      <xdr:colOff>304800</xdr:colOff>
      <xdr:row>49</xdr:row>
      <xdr:rowOff>7620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172570</xdr:colOff>
      <xdr:row>0</xdr:row>
      <xdr:rowOff>99060</xdr:rowOff>
    </xdr:from>
    <xdr:to>
      <xdr:col>58</xdr:col>
      <xdr:colOff>477370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83820</xdr:colOff>
      <xdr:row>15</xdr:row>
      <xdr:rowOff>30480</xdr:rowOff>
    </xdr:from>
    <xdr:to>
      <xdr:col>58</xdr:col>
      <xdr:colOff>464820</xdr:colOff>
      <xdr:row>29</xdr:row>
      <xdr:rowOff>167640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365760</xdr:colOff>
      <xdr:row>0</xdr:row>
      <xdr:rowOff>83820</xdr:rowOff>
    </xdr:from>
    <xdr:to>
      <xdr:col>72</xdr:col>
      <xdr:colOff>381000</xdr:colOff>
      <xdr:row>14</xdr:row>
      <xdr:rowOff>152400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480060</xdr:colOff>
      <xdr:row>15</xdr:row>
      <xdr:rowOff>152400</xdr:rowOff>
    </xdr:from>
    <xdr:to>
      <xdr:col>72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426720</xdr:colOff>
      <xdr:row>32</xdr:row>
      <xdr:rowOff>60960</xdr:rowOff>
    </xdr:from>
    <xdr:to>
      <xdr:col>72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356774</xdr:colOff>
      <xdr:row>65</xdr:row>
      <xdr:rowOff>43779</xdr:rowOff>
    </xdr:from>
    <xdr:to>
      <xdr:col>22</xdr:col>
      <xdr:colOff>128174</xdr:colOff>
      <xdr:row>82</xdr:row>
      <xdr:rowOff>20919</xdr:rowOff>
    </xdr:to>
    <xdr:graphicFrame macro="">
      <xdr:nvGraphicFramePr>
        <xdr:cNvPr id="2167" name="Chart 1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229390</xdr:colOff>
      <xdr:row>84</xdr:row>
      <xdr:rowOff>30480</xdr:rowOff>
    </xdr:from>
    <xdr:to>
      <xdr:col>22</xdr:col>
      <xdr:colOff>440306</xdr:colOff>
      <xdr:row>100</xdr:row>
      <xdr:rowOff>8986</xdr:rowOff>
    </xdr:to>
    <xdr:graphicFrame macro="">
      <xdr:nvGraphicFramePr>
        <xdr:cNvPr id="2168" name="Chart 1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480060</xdr:colOff>
      <xdr:row>66</xdr:row>
      <xdr:rowOff>60960</xdr:rowOff>
    </xdr:from>
    <xdr:to>
      <xdr:col>59</xdr:col>
      <xdr:colOff>45720</xdr:colOff>
      <xdr:row>80</xdr:row>
      <xdr:rowOff>137160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495300</xdr:colOff>
      <xdr:row>81</xdr:row>
      <xdr:rowOff>152400</xdr:rowOff>
    </xdr:from>
    <xdr:to>
      <xdr:col>58</xdr:col>
      <xdr:colOff>518160</xdr:colOff>
      <xdr:row>96</xdr:row>
      <xdr:rowOff>45720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381000</xdr:colOff>
      <xdr:row>66</xdr:row>
      <xdr:rowOff>91440</xdr:rowOff>
    </xdr:from>
    <xdr:to>
      <xdr:col>72</xdr:col>
      <xdr:colOff>76200</xdr:colOff>
      <xdr:row>80</xdr:row>
      <xdr:rowOff>167640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251460</xdr:colOff>
      <xdr:row>82</xdr:row>
      <xdr:rowOff>45720</xdr:rowOff>
    </xdr:from>
    <xdr:to>
      <xdr:col>72</xdr:col>
      <xdr:colOff>556260</xdr:colOff>
      <xdr:row>96</xdr:row>
      <xdr:rowOff>121920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327660</xdr:colOff>
      <xdr:row>49</xdr:row>
      <xdr:rowOff>129540</xdr:rowOff>
    </xdr:from>
    <xdr:to>
      <xdr:col>22</xdr:col>
      <xdr:colOff>137160</xdr:colOff>
      <xdr:row>64</xdr:row>
      <xdr:rowOff>167640</xdr:rowOff>
    </xdr:to>
    <xdr:graphicFrame macro="">
      <xdr:nvGraphicFramePr>
        <xdr:cNvPr id="2175" name="Chart 21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64</xdr:col>
      <xdr:colOff>381000</xdr:colOff>
      <xdr:row>50</xdr:row>
      <xdr:rowOff>76200</xdr:rowOff>
    </xdr:from>
    <xdr:to>
      <xdr:col>72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82</xdr:col>
      <xdr:colOff>190500</xdr:colOff>
      <xdr:row>0</xdr:row>
      <xdr:rowOff>91440</xdr:rowOff>
    </xdr:from>
    <xdr:to>
      <xdr:col>91</xdr:col>
      <xdr:colOff>136071</xdr:colOff>
      <xdr:row>14</xdr:row>
      <xdr:rowOff>76200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147502</xdr:colOff>
      <xdr:row>15</xdr:row>
      <xdr:rowOff>121920</xdr:rowOff>
    </xdr:from>
    <xdr:to>
      <xdr:col>91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203562</xdr:colOff>
      <xdr:row>30</xdr:row>
      <xdr:rowOff>147502</xdr:rowOff>
    </xdr:from>
    <xdr:to>
      <xdr:col>91</xdr:col>
      <xdr:colOff>136070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82</xdr:col>
      <xdr:colOff>298813</xdr:colOff>
      <xdr:row>45</xdr:row>
      <xdr:rowOff>162196</xdr:rowOff>
    </xdr:from>
    <xdr:to>
      <xdr:col>91</xdr:col>
      <xdr:colOff>108857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82</xdr:col>
      <xdr:colOff>365760</xdr:colOff>
      <xdr:row>60</xdr:row>
      <xdr:rowOff>106137</xdr:rowOff>
    </xdr:from>
    <xdr:to>
      <xdr:col>91</xdr:col>
      <xdr:colOff>57149</xdr:colOff>
      <xdr:row>76</xdr:row>
      <xdr:rowOff>71302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82</xdr:col>
      <xdr:colOff>419100</xdr:colOff>
      <xdr:row>77</xdr:row>
      <xdr:rowOff>38099</xdr:rowOff>
    </xdr:from>
    <xdr:to>
      <xdr:col>91</xdr:col>
      <xdr:colOff>38100</xdr:colOff>
      <xdr:row>94</xdr:row>
      <xdr:rowOff>152400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57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Z5" sqref="Z5"/>
    </sheetView>
  </sheetViews>
  <sheetFormatPr baseColWidth="10" defaultColWidth="8.83203125" defaultRowHeight="15"/>
  <cols>
    <col min="1" max="1" width="10.1640625" style="25" bestFit="1" customWidth="1"/>
    <col min="14" max="14" width="4.5" customWidth="1"/>
    <col min="15" max="15" width="7.5" customWidth="1"/>
    <col min="16" max="16" width="5.33203125" customWidth="1"/>
    <col min="17" max="17" width="7.33203125" customWidth="1"/>
    <col min="18" max="18" width="7.83203125" customWidth="1"/>
    <col min="19" max="19" width="8.1640625" customWidth="1"/>
    <col min="22" max="22" width="13.83203125" bestFit="1" customWidth="1"/>
    <col min="23" max="23" width="12.5" customWidth="1"/>
    <col min="24" max="24" width="12.6640625" customWidth="1"/>
    <col min="28" max="28" width="10.5" bestFit="1" customWidth="1"/>
    <col min="29" max="29" width="10.5" customWidth="1"/>
    <col min="32" max="32" width="10.6640625" customWidth="1"/>
  </cols>
  <sheetData>
    <row r="1" spans="1:37" ht="16">
      <c r="A1" s="41" t="s">
        <v>0</v>
      </c>
      <c r="B1" s="6" t="s">
        <v>19</v>
      </c>
      <c r="C1" s="11" t="s">
        <v>12</v>
      </c>
      <c r="D1" s="12" t="s">
        <v>13</v>
      </c>
      <c r="E1" s="14" t="s">
        <v>16</v>
      </c>
      <c r="F1" s="12" t="s">
        <v>14</v>
      </c>
      <c r="G1" s="13" t="s">
        <v>15</v>
      </c>
      <c r="H1" s="13"/>
      <c r="I1" s="42" t="s">
        <v>99</v>
      </c>
      <c r="J1" s="43" t="s">
        <v>100</v>
      </c>
      <c r="K1" s="44" t="s">
        <v>101</v>
      </c>
      <c r="L1" s="43" t="s">
        <v>102</v>
      </c>
      <c r="M1" s="43"/>
      <c r="N1" s="6" t="s">
        <v>3</v>
      </c>
      <c r="O1" s="6" t="s">
        <v>5</v>
      </c>
      <c r="P1" s="6" t="s">
        <v>7</v>
      </c>
      <c r="Q1" s="6" t="s">
        <v>4</v>
      </c>
      <c r="R1" s="6" t="s">
        <v>8</v>
      </c>
      <c r="S1" s="6" t="s">
        <v>6</v>
      </c>
      <c r="T1" s="1" t="s">
        <v>133</v>
      </c>
      <c r="U1" s="1" t="s">
        <v>134</v>
      </c>
      <c r="V1" s="6" t="s">
        <v>131</v>
      </c>
      <c r="W1" s="6" t="s">
        <v>1</v>
      </c>
      <c r="X1" s="6" t="s">
        <v>2</v>
      </c>
      <c r="Y1" s="6" t="s">
        <v>11</v>
      </c>
      <c r="Z1" s="6" t="s">
        <v>9</v>
      </c>
      <c r="AA1" s="6"/>
      <c r="AB1" s="6" t="s">
        <v>10</v>
      </c>
      <c r="AC1" s="6"/>
      <c r="AD1" s="6"/>
      <c r="AE1" s="6" t="s">
        <v>17</v>
      </c>
      <c r="AF1" s="6" t="s">
        <v>18</v>
      </c>
      <c r="AG1" s="6" t="s">
        <v>19</v>
      </c>
      <c r="AH1" s="6" t="s">
        <v>13</v>
      </c>
      <c r="AI1" s="6" t="s">
        <v>14</v>
      </c>
      <c r="AJ1" s="6" t="s">
        <v>15</v>
      </c>
      <c r="AK1" s="6" t="s">
        <v>20</v>
      </c>
    </row>
    <row r="2" spans="1:37">
      <c r="A2" s="16"/>
      <c r="B2" s="15"/>
      <c r="C2" s="15"/>
      <c r="D2" s="15"/>
      <c r="E2" s="37"/>
      <c r="F2" s="37" t="s">
        <v>122</v>
      </c>
      <c r="G2" s="37"/>
      <c r="H2" s="37"/>
      <c r="I2" s="37"/>
      <c r="J2" s="37"/>
      <c r="K2" s="37"/>
      <c r="L2" s="37"/>
      <c r="M2" s="37"/>
      <c r="N2" s="15"/>
      <c r="O2" s="15"/>
      <c r="P2" s="15"/>
      <c r="Q2" s="15"/>
      <c r="R2" s="15"/>
      <c r="S2" s="15"/>
      <c r="T2" s="45" t="str">
        <f>IF(Z2&gt;0,IF(AA2="F",((Z2-32)*5/9),Z2),IF(Z2&lt;0,IF(AA2="F",((Z2-32)*5/9),Z2)," "))</f>
        <v xml:space="preserve"> </v>
      </c>
      <c r="U2" s="45" t="str">
        <f>IF(AB2&gt;0,IF(AC2="F",((AB2-32)*5/9),AB2),IF(AB2&lt;0,IF(AC2="F",((AB2-32)*5/9),AB2)," "))</f>
        <v xml:space="preserve"> </v>
      </c>
      <c r="V2" s="15"/>
      <c r="W2" s="15"/>
      <c r="X2" s="15"/>
      <c r="Y2" s="15"/>
      <c r="Z2" s="15"/>
      <c r="AA2" s="15" t="s">
        <v>132</v>
      </c>
      <c r="AB2" s="15"/>
      <c r="AC2" s="15" t="s">
        <v>132</v>
      </c>
      <c r="AD2" s="37"/>
      <c r="AE2" s="15"/>
      <c r="AF2" s="15"/>
      <c r="AG2" s="15"/>
      <c r="AH2" s="15"/>
      <c r="AI2" s="15"/>
      <c r="AJ2" s="15"/>
      <c r="AK2" s="15"/>
    </row>
    <row r="3" spans="1:37">
      <c r="A3" s="16">
        <v>40631</v>
      </c>
      <c r="B3" s="15">
        <v>1</v>
      </c>
      <c r="C3" s="15">
        <v>0.08</v>
      </c>
      <c r="D3" s="15">
        <v>6.65</v>
      </c>
      <c r="E3" s="15">
        <v>25.2</v>
      </c>
      <c r="F3" s="19">
        <v>1.1000000000000001</v>
      </c>
      <c r="G3" s="15">
        <v>0.62</v>
      </c>
      <c r="H3" s="15"/>
      <c r="I3">
        <v>266</v>
      </c>
      <c r="J3">
        <f>(I3*14.007)*(0.001)</f>
        <v>3.7258620000000002</v>
      </c>
      <c r="K3">
        <v>1.34</v>
      </c>
      <c r="L3">
        <f>(K3*30.97)*(0.001)</f>
        <v>4.1499800000000003E-2</v>
      </c>
      <c r="N3" s="15" t="s">
        <v>23</v>
      </c>
      <c r="O3" s="15">
        <v>1</v>
      </c>
      <c r="P3" s="15">
        <v>2</v>
      </c>
      <c r="Q3" s="15">
        <v>2</v>
      </c>
      <c r="R3" s="15">
        <v>8</v>
      </c>
      <c r="S3" s="15">
        <v>1</v>
      </c>
      <c r="T3" s="45">
        <f t="shared" ref="T3:T66" si="0">IF(Z3&gt;0,IF(AA3="F",((Z3-32)*5/9),Z3),IF(Z3&lt;0,IF(AA3="F",((Z3-32)*5/9),Z3)," "))</f>
        <v>5.5555555555555554</v>
      </c>
      <c r="U3" s="45">
        <f t="shared" ref="U3:U66" si="1">IF(AB3&gt;0,IF(AC3="F",((AB3-32)*5/9),AB3),IF(AB3&lt;0,IF(AC3="F",((AB3-32)*5/9),AB3)," "))</f>
        <v>10</v>
      </c>
      <c r="V3" s="15">
        <v>0.76200000000000001</v>
      </c>
      <c r="W3" s="15" t="s">
        <v>21</v>
      </c>
      <c r="X3" s="15" t="s">
        <v>22</v>
      </c>
      <c r="Y3" s="15">
        <v>2</v>
      </c>
      <c r="Z3" s="15">
        <v>42</v>
      </c>
      <c r="AA3" s="15" t="s">
        <v>132</v>
      </c>
      <c r="AB3" s="15">
        <v>50</v>
      </c>
      <c r="AC3" s="15" t="s">
        <v>132</v>
      </c>
      <c r="AD3" s="15"/>
      <c r="AE3" s="15"/>
      <c r="AF3" s="23"/>
      <c r="AG3" s="15"/>
      <c r="AH3" s="15"/>
      <c r="AI3" s="15"/>
      <c r="AJ3" s="15"/>
      <c r="AK3" s="15"/>
    </row>
    <row r="4" spans="1:37">
      <c r="A4" s="16">
        <v>40638</v>
      </c>
      <c r="B4" s="15">
        <v>1</v>
      </c>
      <c r="C4" s="15"/>
      <c r="D4" s="15"/>
      <c r="E4" s="15"/>
      <c r="F4" s="19"/>
      <c r="G4" s="15"/>
      <c r="H4" s="15"/>
      <c r="N4" s="15"/>
      <c r="O4" s="15"/>
      <c r="P4" s="15"/>
      <c r="Q4" s="15" t="s">
        <v>24</v>
      </c>
      <c r="R4" s="15"/>
      <c r="S4" s="15"/>
      <c r="T4" s="45" t="str">
        <f t="shared" si="0"/>
        <v xml:space="preserve"> </v>
      </c>
      <c r="U4" s="45" t="str">
        <f t="shared" si="1"/>
        <v xml:space="preserve"> </v>
      </c>
      <c r="V4" s="15"/>
      <c r="W4" s="15"/>
      <c r="X4" s="15"/>
      <c r="Y4" s="15"/>
      <c r="Z4" s="15"/>
      <c r="AA4" s="15" t="s">
        <v>132</v>
      </c>
      <c r="AB4" s="15"/>
      <c r="AC4" s="15" t="s">
        <v>132</v>
      </c>
      <c r="AD4" s="15"/>
      <c r="AE4" s="15"/>
      <c r="AF4" s="15" t="s">
        <v>25</v>
      </c>
      <c r="AG4" s="15">
        <v>1</v>
      </c>
      <c r="AH4" s="19">
        <v>6.65</v>
      </c>
      <c r="AI4" s="19">
        <v>1.1000000000000001</v>
      </c>
      <c r="AJ4" s="19">
        <v>0.62</v>
      </c>
      <c r="AK4" s="20">
        <v>25.2</v>
      </c>
    </row>
    <row r="5" spans="1:37">
      <c r="A5" s="16">
        <v>40652</v>
      </c>
      <c r="B5" s="15">
        <v>1</v>
      </c>
      <c r="C5" s="15">
        <v>0.08</v>
      </c>
      <c r="D5" s="15">
        <v>6.97</v>
      </c>
      <c r="E5" s="15">
        <v>24.5</v>
      </c>
      <c r="F5" s="19">
        <v>3.28</v>
      </c>
      <c r="G5" s="15">
        <v>9.7000000000000003E-2</v>
      </c>
      <c r="H5" s="15"/>
      <c r="I5">
        <v>270</v>
      </c>
      <c r="J5">
        <f>(I5*14.007)*(0.001)</f>
        <v>3.7818899999999998</v>
      </c>
      <c r="K5">
        <v>1.54</v>
      </c>
      <c r="L5">
        <f>(K5*30.97)*(0.001)</f>
        <v>4.7693799999999995E-2</v>
      </c>
      <c r="N5" s="15">
        <v>5</v>
      </c>
      <c r="O5" s="15">
        <v>3</v>
      </c>
      <c r="P5" s="15">
        <v>1</v>
      </c>
      <c r="Q5" s="15">
        <v>1</v>
      </c>
      <c r="R5" s="15">
        <v>0</v>
      </c>
      <c r="S5" s="15">
        <v>1</v>
      </c>
      <c r="T5" s="45" t="e">
        <f t="shared" si="0"/>
        <v>#VALUE!</v>
      </c>
      <c r="U5" s="45" t="e">
        <f t="shared" si="1"/>
        <v>#VALUE!</v>
      </c>
      <c r="V5" s="15">
        <v>0.76200000000000001</v>
      </c>
      <c r="W5" s="15"/>
      <c r="X5" s="15"/>
      <c r="Y5" s="15">
        <v>1</v>
      </c>
      <c r="Z5" s="15" t="s">
        <v>26</v>
      </c>
      <c r="AA5" s="15" t="s">
        <v>132</v>
      </c>
      <c r="AB5" s="15" t="s">
        <v>26</v>
      </c>
      <c r="AC5" s="15" t="s">
        <v>132</v>
      </c>
      <c r="AD5" s="15"/>
      <c r="AE5" s="15"/>
      <c r="AF5" s="15" t="s">
        <v>27</v>
      </c>
      <c r="AG5" s="15">
        <v>1</v>
      </c>
      <c r="AH5" s="19">
        <f>AVERAGE(D4:D5)</f>
        <v>6.97</v>
      </c>
      <c r="AI5" s="19">
        <f>AVERAGE(F4:F5)</f>
        <v>3.28</v>
      </c>
      <c r="AJ5" s="19">
        <f>AVERAGE(G4:G5)</f>
        <v>9.7000000000000003E-2</v>
      </c>
      <c r="AK5" s="20">
        <f>AVERAGE(E4:E5)</f>
        <v>24.5</v>
      </c>
    </row>
    <row r="6" spans="1:37">
      <c r="A6" s="16">
        <v>40666</v>
      </c>
      <c r="B6" s="15">
        <v>1</v>
      </c>
      <c r="C6" s="15"/>
      <c r="D6" s="15"/>
      <c r="E6" s="15"/>
      <c r="F6" s="19"/>
      <c r="G6" s="15"/>
      <c r="H6" s="15"/>
      <c r="N6" s="15"/>
      <c r="O6" s="15"/>
      <c r="P6" s="15"/>
      <c r="Q6" s="15" t="s">
        <v>24</v>
      </c>
      <c r="R6" s="15"/>
      <c r="S6" s="15"/>
      <c r="T6" s="45" t="str">
        <f t="shared" si="0"/>
        <v xml:space="preserve"> </v>
      </c>
      <c r="U6" s="45" t="str">
        <f t="shared" si="1"/>
        <v xml:space="preserve"> </v>
      </c>
      <c r="V6" s="15"/>
      <c r="W6" s="15"/>
      <c r="X6" s="15"/>
      <c r="Y6" s="15"/>
      <c r="Z6" s="15"/>
      <c r="AA6" s="15" t="s">
        <v>132</v>
      </c>
      <c r="AB6" s="15"/>
      <c r="AC6" s="15" t="s">
        <v>132</v>
      </c>
      <c r="AD6" s="15"/>
      <c r="AE6" s="15"/>
      <c r="AF6" s="15" t="s">
        <v>28</v>
      </c>
      <c r="AG6" s="15">
        <v>1</v>
      </c>
      <c r="AH6" s="19">
        <f>AVERAGE(D6:D8)</f>
        <v>7.8</v>
      </c>
      <c r="AI6" s="19">
        <f>AVERAGE(F6:F8)</f>
        <v>2.86</v>
      </c>
      <c r="AJ6" s="19">
        <f>AVERAGE(G6:G8)</f>
        <v>0.17499999999999999</v>
      </c>
      <c r="AK6" s="20">
        <f>AVERAGE(E6:E8)</f>
        <v>26</v>
      </c>
    </row>
    <row r="7" spans="1:37">
      <c r="A7" s="16">
        <v>40680</v>
      </c>
      <c r="B7" s="15">
        <v>1</v>
      </c>
      <c r="C7" s="15">
        <v>0.14000000000000001</v>
      </c>
      <c r="D7" s="15">
        <v>7.8</v>
      </c>
      <c r="E7" s="15">
        <v>26</v>
      </c>
      <c r="F7" s="19">
        <v>2.86</v>
      </c>
      <c r="G7" s="15">
        <v>0.17499999999999999</v>
      </c>
      <c r="H7" s="15"/>
      <c r="I7">
        <v>254</v>
      </c>
      <c r="J7">
        <f>(I7*14.007)*(0.001)</f>
        <v>3.5577779999999999</v>
      </c>
      <c r="K7">
        <v>1.6</v>
      </c>
      <c r="L7">
        <f>(K7*30.97)*(0.001)</f>
        <v>4.9551999999999999E-2</v>
      </c>
      <c r="N7" s="15">
        <v>5</v>
      </c>
      <c r="O7" s="15">
        <v>3</v>
      </c>
      <c r="P7" s="15">
        <v>3</v>
      </c>
      <c r="Q7" s="15">
        <v>2</v>
      </c>
      <c r="R7" s="15">
        <v>0</v>
      </c>
      <c r="S7" s="15">
        <v>5</v>
      </c>
      <c r="T7" s="45">
        <f t="shared" si="0"/>
        <v>21.111111111111111</v>
      </c>
      <c r="U7" s="45">
        <f t="shared" si="1"/>
        <v>20</v>
      </c>
      <c r="V7" s="15">
        <v>0.68579999999999997</v>
      </c>
      <c r="W7" s="15"/>
      <c r="X7" s="15"/>
      <c r="Y7" s="15">
        <v>1</v>
      </c>
      <c r="Z7" s="15">
        <v>70</v>
      </c>
      <c r="AA7" s="15" t="s">
        <v>132</v>
      </c>
      <c r="AB7" s="15">
        <v>68</v>
      </c>
      <c r="AC7" s="15" t="s">
        <v>132</v>
      </c>
      <c r="AD7" s="15"/>
      <c r="AE7" s="15"/>
      <c r="AF7" s="15" t="s">
        <v>29</v>
      </c>
      <c r="AG7" s="15">
        <v>1</v>
      </c>
      <c r="AH7" s="19">
        <f>AVERAGE(D9:D10)</f>
        <v>8.11</v>
      </c>
      <c r="AI7" s="19">
        <f>AVERAGE(F9:F10)</f>
        <v>4.4299999999999999E-2</v>
      </c>
      <c r="AJ7" s="19">
        <f>AVERAGE(G9:G10)</f>
        <v>0.39200000000000002</v>
      </c>
      <c r="AK7" s="20">
        <f>AVERAGE(E9:E10)</f>
        <v>13</v>
      </c>
    </row>
    <row r="8" spans="1:37">
      <c r="A8" s="16">
        <v>40694</v>
      </c>
      <c r="B8" s="15">
        <v>1</v>
      </c>
      <c r="C8" s="15"/>
      <c r="D8" s="15"/>
      <c r="E8" s="15"/>
      <c r="F8" s="19"/>
      <c r="G8" s="15"/>
      <c r="H8" s="15"/>
      <c r="N8" s="15"/>
      <c r="O8" s="15"/>
      <c r="P8" s="15"/>
      <c r="Q8" s="15" t="s">
        <v>24</v>
      </c>
      <c r="R8" s="15"/>
      <c r="S8" s="15"/>
      <c r="T8" s="45" t="str">
        <f t="shared" si="0"/>
        <v xml:space="preserve"> </v>
      </c>
      <c r="U8" s="45" t="str">
        <f t="shared" si="1"/>
        <v xml:space="preserve"> </v>
      </c>
      <c r="V8" s="15"/>
      <c r="W8" s="15"/>
      <c r="X8" s="15"/>
      <c r="Y8" s="15"/>
      <c r="Z8" s="15"/>
      <c r="AA8" s="15" t="s">
        <v>132</v>
      </c>
      <c r="AB8" s="15"/>
      <c r="AC8" s="15" t="s">
        <v>132</v>
      </c>
      <c r="AD8" s="15"/>
      <c r="AE8" s="15"/>
      <c r="AF8" s="15" t="s">
        <v>30</v>
      </c>
      <c r="AG8" s="15">
        <v>1</v>
      </c>
      <c r="AH8" s="19">
        <f>AVERAGE(D11:D12)</f>
        <v>8.8000000000000007</v>
      </c>
      <c r="AI8" s="19">
        <f>AVERAGE(F11:F12)</f>
        <v>0.89500000000000002</v>
      </c>
      <c r="AJ8" s="19">
        <f>AVERAGE(G11:G12)</f>
        <v>0.52300000000000002</v>
      </c>
      <c r="AK8" s="20">
        <f>AVERAGE(E11:E12)</f>
        <v>41.3</v>
      </c>
    </row>
    <row r="9" spans="1:37">
      <c r="A9" s="16">
        <v>40708</v>
      </c>
      <c r="B9" s="15">
        <v>1</v>
      </c>
      <c r="C9" s="15">
        <v>0.12</v>
      </c>
      <c r="D9" s="15">
        <v>8.11</v>
      </c>
      <c r="E9" s="15">
        <v>13</v>
      </c>
      <c r="F9" s="19">
        <v>4.4299999999999999E-2</v>
      </c>
      <c r="G9" s="15">
        <v>0.39200000000000002</v>
      </c>
      <c r="H9" s="15"/>
      <c r="I9">
        <v>224</v>
      </c>
      <c r="J9">
        <f>(I9*14.007)*(0.001)</f>
        <v>3.1375679999999999</v>
      </c>
      <c r="K9">
        <v>4.4400000000000004</v>
      </c>
      <c r="L9">
        <f>(K9*30.97)*(0.001)</f>
        <v>0.13750680000000001</v>
      </c>
      <c r="N9" s="15"/>
      <c r="O9" s="15"/>
      <c r="P9" s="15"/>
      <c r="Q9" s="15"/>
      <c r="R9" s="15"/>
      <c r="S9" s="15"/>
      <c r="T9" s="45" t="str">
        <f t="shared" si="0"/>
        <v xml:space="preserve"> </v>
      </c>
      <c r="U9" s="45" t="str">
        <f t="shared" si="1"/>
        <v xml:space="preserve"> </v>
      </c>
      <c r="V9" s="15"/>
      <c r="W9" s="15"/>
      <c r="X9" s="15"/>
      <c r="Y9" s="15"/>
      <c r="Z9" s="15"/>
      <c r="AA9" s="15" t="s">
        <v>132</v>
      </c>
      <c r="AB9" s="15"/>
      <c r="AC9" s="15" t="s">
        <v>132</v>
      </c>
      <c r="AD9" s="15"/>
      <c r="AE9" s="15"/>
      <c r="AF9" s="15" t="s">
        <v>31</v>
      </c>
      <c r="AG9" s="15">
        <v>1</v>
      </c>
      <c r="AH9" s="19">
        <f>AVERAGE(D13:D14)</f>
        <v>7.48</v>
      </c>
      <c r="AI9" s="19">
        <f>AVERAGE(F13:F14)</f>
        <v>1.1000000000000001</v>
      </c>
      <c r="AJ9" s="19">
        <f>AVERAGE(G13:G14)</f>
        <v>0.57099999999999995</v>
      </c>
      <c r="AK9" s="20">
        <f>AVERAGE(E13:E14)</f>
        <v>32</v>
      </c>
    </row>
    <row r="10" spans="1:37">
      <c r="A10" s="16">
        <v>40722</v>
      </c>
      <c r="B10" s="15">
        <v>1</v>
      </c>
      <c r="C10" s="15"/>
      <c r="D10" s="15"/>
      <c r="E10" s="15"/>
      <c r="F10" s="19"/>
      <c r="G10" s="15"/>
      <c r="H10" s="15"/>
      <c r="N10" s="15"/>
      <c r="O10" s="15"/>
      <c r="P10" s="15"/>
      <c r="Q10" s="15" t="s">
        <v>24</v>
      </c>
      <c r="R10" s="15"/>
      <c r="S10" s="15"/>
      <c r="T10" s="45" t="str">
        <f t="shared" si="0"/>
        <v xml:space="preserve"> </v>
      </c>
      <c r="U10" s="45" t="str">
        <f t="shared" si="1"/>
        <v xml:space="preserve"> </v>
      </c>
      <c r="V10" s="15"/>
      <c r="W10" s="15"/>
      <c r="X10" s="15"/>
      <c r="Y10" s="15"/>
      <c r="Z10" s="15"/>
      <c r="AA10" s="15" t="s">
        <v>132</v>
      </c>
      <c r="AB10" s="15"/>
      <c r="AC10" s="15" t="s">
        <v>132</v>
      </c>
      <c r="AD10" s="15"/>
      <c r="AE10" s="15"/>
      <c r="AF10" s="15" t="s">
        <v>32</v>
      </c>
      <c r="AG10" s="15">
        <v>1</v>
      </c>
      <c r="AH10" s="19">
        <f>AVERAGE(D15:D16)</f>
        <v>8.5</v>
      </c>
      <c r="AI10" s="19">
        <f>AVERAGE(F15:F16)</f>
        <v>0.38100000000000001</v>
      </c>
      <c r="AJ10" s="19">
        <f>AVERAGE(G15:G16)</f>
        <v>0.09</v>
      </c>
      <c r="AK10" s="20">
        <f>AVERAGE(E15:E16)</f>
        <v>12.1</v>
      </c>
    </row>
    <row r="11" spans="1:37">
      <c r="A11" s="16">
        <v>40736</v>
      </c>
      <c r="B11" s="15">
        <v>1</v>
      </c>
      <c r="C11" s="15">
        <v>0.14000000000000001</v>
      </c>
      <c r="D11" s="15">
        <v>8.8000000000000007</v>
      </c>
      <c r="E11" s="15">
        <v>41.3</v>
      </c>
      <c r="F11" s="19">
        <v>0.89500000000000002</v>
      </c>
      <c r="G11" s="15">
        <v>0.52300000000000002</v>
      </c>
      <c r="H11" s="15"/>
      <c r="I11">
        <v>51.2</v>
      </c>
      <c r="J11">
        <f>(I11*14.007)*(0.001)</f>
        <v>0.71715840000000008</v>
      </c>
      <c r="K11">
        <v>2.0299999999999998</v>
      </c>
      <c r="L11">
        <f>(K11*30.97)*(0.001)</f>
        <v>6.2869099999999983E-2</v>
      </c>
      <c r="N11" s="15"/>
      <c r="O11" s="15"/>
      <c r="P11" s="15"/>
      <c r="Q11" s="15"/>
      <c r="R11" s="15"/>
      <c r="S11" s="15"/>
      <c r="T11" s="45" t="str">
        <f t="shared" si="0"/>
        <v xml:space="preserve"> </v>
      </c>
      <c r="U11" s="45" t="str">
        <f t="shared" si="1"/>
        <v xml:space="preserve"> </v>
      </c>
      <c r="V11" s="15"/>
      <c r="W11" s="15"/>
      <c r="X11" s="15"/>
      <c r="Y11" s="15"/>
      <c r="Z11" s="15"/>
      <c r="AA11" s="15" t="s">
        <v>132</v>
      </c>
      <c r="AB11" s="15"/>
      <c r="AC11" s="15" t="s">
        <v>132</v>
      </c>
      <c r="AD11" s="15"/>
      <c r="AE11" s="15"/>
      <c r="AF11" s="15" t="s">
        <v>33</v>
      </c>
      <c r="AG11" s="15">
        <v>1</v>
      </c>
      <c r="AH11" s="19">
        <f>AVERAGE(D17:D18)</f>
        <v>8.06</v>
      </c>
      <c r="AI11" s="19">
        <f>AVERAGE(F17:F18)</f>
        <v>2.78</v>
      </c>
      <c r="AJ11" s="19">
        <f>AVERAGE(G17:G18)</f>
        <v>0.155</v>
      </c>
      <c r="AK11" s="20">
        <f>AVERAGE(E17:E18)</f>
        <v>13.1</v>
      </c>
    </row>
    <row r="12" spans="1:37">
      <c r="A12" s="16">
        <v>40750</v>
      </c>
      <c r="B12" s="15">
        <v>1</v>
      </c>
      <c r="C12" s="15"/>
      <c r="D12" s="15"/>
      <c r="E12" s="15"/>
      <c r="F12" s="19"/>
      <c r="G12" s="15"/>
      <c r="H12" s="15"/>
      <c r="N12" s="15"/>
      <c r="O12" s="15"/>
      <c r="P12" s="15"/>
      <c r="Q12" s="15" t="s">
        <v>24</v>
      </c>
      <c r="R12" s="15"/>
      <c r="S12" s="15"/>
      <c r="T12" s="45" t="str">
        <f t="shared" si="0"/>
        <v xml:space="preserve"> </v>
      </c>
      <c r="U12" s="45" t="str">
        <f t="shared" si="1"/>
        <v xml:space="preserve"> </v>
      </c>
      <c r="V12" s="15"/>
      <c r="W12" s="15"/>
      <c r="X12" s="15"/>
      <c r="Y12" s="15"/>
      <c r="Z12" s="15"/>
      <c r="AA12" s="15" t="s">
        <v>132</v>
      </c>
      <c r="AB12" s="15"/>
      <c r="AC12" s="15" t="s">
        <v>132</v>
      </c>
      <c r="AD12" s="15"/>
      <c r="AE12" s="15"/>
      <c r="AF12" s="15" t="s">
        <v>34</v>
      </c>
      <c r="AG12" s="15">
        <v>1</v>
      </c>
      <c r="AH12" s="19">
        <v>7.94</v>
      </c>
      <c r="AI12" s="19">
        <v>4.05</v>
      </c>
      <c r="AJ12" s="19">
        <v>0.112</v>
      </c>
      <c r="AK12" s="20">
        <v>8.3000000000000007</v>
      </c>
    </row>
    <row r="13" spans="1:37">
      <c r="A13" s="16">
        <v>40764</v>
      </c>
      <c r="B13" s="15">
        <v>1</v>
      </c>
      <c r="C13" s="15">
        <v>0.08</v>
      </c>
      <c r="D13" s="15">
        <v>7.48</v>
      </c>
      <c r="E13" s="15">
        <v>32</v>
      </c>
      <c r="F13" s="19">
        <v>1.1000000000000001</v>
      </c>
      <c r="G13" s="15">
        <v>0.57099999999999995</v>
      </c>
      <c r="H13" s="15"/>
      <c r="I13">
        <v>128</v>
      </c>
      <c r="J13">
        <f>(I13*14.007)*(0.001)</f>
        <v>1.792896</v>
      </c>
      <c r="K13">
        <v>3.37</v>
      </c>
      <c r="L13">
        <f>(K13*30.97)*(0.001)</f>
        <v>0.1043689</v>
      </c>
      <c r="N13" s="15"/>
      <c r="O13" s="15"/>
      <c r="P13" s="15"/>
      <c r="Q13" s="15"/>
      <c r="R13" s="15"/>
      <c r="S13" s="15"/>
      <c r="T13" s="45" t="str">
        <f t="shared" si="0"/>
        <v xml:space="preserve"> </v>
      </c>
      <c r="U13" s="45" t="str">
        <f t="shared" si="1"/>
        <v xml:space="preserve"> </v>
      </c>
      <c r="V13" s="15"/>
      <c r="W13" s="15"/>
      <c r="X13" s="15"/>
      <c r="Y13" s="15"/>
      <c r="Z13" s="15"/>
      <c r="AA13" s="15" t="s">
        <v>132</v>
      </c>
      <c r="AB13" s="15"/>
      <c r="AC13" s="15" t="s">
        <v>132</v>
      </c>
      <c r="AD13" s="15"/>
      <c r="AE13" s="15"/>
      <c r="AF13" s="15"/>
      <c r="AG13" s="15"/>
      <c r="AH13" s="15"/>
      <c r="AI13" s="15"/>
      <c r="AJ13" s="15"/>
      <c r="AK13" s="15"/>
    </row>
    <row r="14" spans="1:37">
      <c r="A14" s="16">
        <v>40778</v>
      </c>
      <c r="B14" s="15">
        <v>1</v>
      </c>
      <c r="C14" s="15"/>
      <c r="D14" s="15"/>
      <c r="E14" s="15"/>
      <c r="F14" s="19"/>
      <c r="G14" s="15"/>
      <c r="H14" s="15"/>
      <c r="N14" s="15"/>
      <c r="O14" s="15"/>
      <c r="P14" s="15"/>
      <c r="Q14" s="15" t="s">
        <v>24</v>
      </c>
      <c r="R14" s="15"/>
      <c r="S14" s="15"/>
      <c r="T14" s="45" t="str">
        <f t="shared" si="0"/>
        <v xml:space="preserve"> </v>
      </c>
      <c r="U14" s="45" t="str">
        <f t="shared" si="1"/>
        <v xml:space="preserve"> </v>
      </c>
      <c r="V14" s="15"/>
      <c r="W14" s="15"/>
      <c r="X14" s="15"/>
      <c r="Y14" s="15"/>
      <c r="Z14" s="15"/>
      <c r="AA14" s="15" t="s">
        <v>132</v>
      </c>
      <c r="AB14" s="15"/>
      <c r="AC14" s="15" t="s">
        <v>132</v>
      </c>
      <c r="AD14" s="15"/>
      <c r="AE14" s="15"/>
      <c r="AF14" s="15"/>
      <c r="AG14" s="15"/>
      <c r="AH14" s="15"/>
      <c r="AI14" s="15"/>
      <c r="AJ14" s="15"/>
      <c r="AK14" s="15"/>
    </row>
    <row r="15" spans="1:37">
      <c r="A15" s="16">
        <v>40792</v>
      </c>
      <c r="B15" s="15">
        <v>1</v>
      </c>
      <c r="C15" s="15">
        <v>0.13</v>
      </c>
      <c r="D15" s="15">
        <v>8.5</v>
      </c>
      <c r="E15" s="15">
        <v>12.1</v>
      </c>
      <c r="F15" s="19">
        <v>0.38100000000000001</v>
      </c>
      <c r="G15" s="15">
        <v>0.09</v>
      </c>
      <c r="H15" s="15"/>
      <c r="I15">
        <v>149</v>
      </c>
      <c r="J15">
        <f>(I15*14.007)*(0.001)</f>
        <v>2.087043</v>
      </c>
      <c r="K15">
        <v>2.73</v>
      </c>
      <c r="L15">
        <f>(K15*30.97)*(0.001)</f>
        <v>8.4548099999999987E-2</v>
      </c>
      <c r="N15" s="15"/>
      <c r="O15" s="15"/>
      <c r="P15" s="15"/>
      <c r="Q15" s="15"/>
      <c r="R15" s="15"/>
      <c r="S15" s="15"/>
      <c r="T15" s="45" t="str">
        <f t="shared" si="0"/>
        <v xml:space="preserve"> </v>
      </c>
      <c r="U15" s="45" t="str">
        <f t="shared" si="1"/>
        <v xml:space="preserve"> </v>
      </c>
      <c r="V15" s="15"/>
      <c r="W15" s="15"/>
      <c r="X15" s="15"/>
      <c r="Y15" s="15"/>
      <c r="Z15" s="15"/>
      <c r="AA15" s="15" t="s">
        <v>132</v>
      </c>
      <c r="AB15" s="15"/>
      <c r="AC15" s="15" t="s">
        <v>132</v>
      </c>
      <c r="AD15" s="15"/>
      <c r="AE15" s="15"/>
      <c r="AF15" s="15"/>
      <c r="AG15" s="15"/>
      <c r="AH15" s="15"/>
      <c r="AI15" s="15"/>
      <c r="AJ15" s="15"/>
      <c r="AK15" s="15"/>
    </row>
    <row r="16" spans="1:37">
      <c r="A16" s="16">
        <v>40806</v>
      </c>
      <c r="B16" s="15">
        <v>1</v>
      </c>
      <c r="C16" s="15"/>
      <c r="D16" s="15"/>
      <c r="E16" s="15"/>
      <c r="F16" s="19"/>
      <c r="G16" s="15"/>
      <c r="H16" s="15"/>
      <c r="N16" s="15"/>
      <c r="O16" s="15"/>
      <c r="P16" s="15"/>
      <c r="Q16" s="15" t="s">
        <v>24</v>
      </c>
      <c r="R16" s="15"/>
      <c r="S16" s="15"/>
      <c r="T16" s="45" t="str">
        <f t="shared" si="0"/>
        <v xml:space="preserve"> </v>
      </c>
      <c r="U16" s="45" t="str">
        <f t="shared" si="1"/>
        <v xml:space="preserve"> </v>
      </c>
      <c r="V16" s="15"/>
      <c r="W16" s="15"/>
      <c r="X16" s="15"/>
      <c r="Y16" s="15"/>
      <c r="Z16" s="15"/>
      <c r="AA16" s="15" t="s">
        <v>132</v>
      </c>
      <c r="AB16" s="15"/>
      <c r="AC16" s="15" t="s">
        <v>132</v>
      </c>
      <c r="AD16" s="15"/>
      <c r="AE16" s="15"/>
      <c r="AF16" s="15"/>
      <c r="AG16" s="15"/>
      <c r="AH16" s="15"/>
      <c r="AI16" s="15"/>
      <c r="AJ16" s="15"/>
      <c r="AK16" s="15"/>
    </row>
    <row r="17" spans="1:37">
      <c r="A17" s="16">
        <v>40820</v>
      </c>
      <c r="B17" s="15">
        <v>1</v>
      </c>
      <c r="C17" s="15">
        <v>0.14000000000000001</v>
      </c>
      <c r="D17" s="15">
        <v>8.06</v>
      </c>
      <c r="E17" s="15">
        <v>13.1</v>
      </c>
      <c r="F17" s="19">
        <v>2.78</v>
      </c>
      <c r="G17" s="15">
        <v>0.155</v>
      </c>
      <c r="H17" s="15"/>
      <c r="I17">
        <v>195</v>
      </c>
      <c r="J17">
        <f>(I17*14.007)*(0.001)</f>
        <v>2.7313649999999998</v>
      </c>
      <c r="K17">
        <v>1.59</v>
      </c>
      <c r="L17">
        <f>(K17*30.97)*(0.001)</f>
        <v>4.9242300000000003E-2</v>
      </c>
      <c r="N17" s="15"/>
      <c r="O17" s="15"/>
      <c r="P17" s="15"/>
      <c r="Q17" s="15"/>
      <c r="R17" s="15"/>
      <c r="S17" s="15"/>
      <c r="T17" s="45" t="str">
        <f t="shared" si="0"/>
        <v xml:space="preserve"> </v>
      </c>
      <c r="U17" s="45" t="str">
        <f t="shared" si="1"/>
        <v xml:space="preserve"> </v>
      </c>
      <c r="V17" s="15"/>
      <c r="W17" s="15"/>
      <c r="X17" s="15"/>
      <c r="Y17" s="15"/>
      <c r="Z17" s="15"/>
      <c r="AA17" s="15" t="s">
        <v>132</v>
      </c>
      <c r="AB17" s="15"/>
      <c r="AC17" s="15" t="s">
        <v>132</v>
      </c>
      <c r="AD17" s="15"/>
      <c r="AE17" s="15"/>
      <c r="AF17" s="15"/>
      <c r="AG17" s="15"/>
      <c r="AH17" s="15"/>
      <c r="AI17" s="15"/>
      <c r="AJ17" s="15"/>
      <c r="AK17" s="15"/>
    </row>
    <row r="18" spans="1:37">
      <c r="A18" s="16">
        <v>40834</v>
      </c>
      <c r="B18" s="15">
        <v>1</v>
      </c>
      <c r="C18" s="15"/>
      <c r="D18" s="15"/>
      <c r="E18" s="15"/>
      <c r="F18" s="19"/>
      <c r="G18" s="15"/>
      <c r="H18" s="15"/>
      <c r="N18" s="15"/>
      <c r="O18" s="15"/>
      <c r="P18" s="15"/>
      <c r="Q18" s="15" t="s">
        <v>24</v>
      </c>
      <c r="R18" s="15"/>
      <c r="S18" s="15"/>
      <c r="T18" s="45" t="str">
        <f t="shared" si="0"/>
        <v xml:space="preserve"> </v>
      </c>
      <c r="U18" s="45" t="str">
        <f t="shared" si="1"/>
        <v xml:space="preserve"> </v>
      </c>
      <c r="V18" s="15"/>
      <c r="W18" s="15"/>
      <c r="X18" s="15"/>
      <c r="Y18" s="15"/>
      <c r="Z18" s="15"/>
      <c r="AA18" s="15" t="s">
        <v>132</v>
      </c>
      <c r="AB18" s="15"/>
      <c r="AC18" s="15" t="s">
        <v>132</v>
      </c>
      <c r="AD18" s="15"/>
      <c r="AE18" s="15"/>
      <c r="AF18" s="15"/>
      <c r="AG18" s="15"/>
      <c r="AH18" s="15"/>
      <c r="AI18" s="15"/>
      <c r="AJ18" s="15"/>
      <c r="AK18" s="15"/>
    </row>
    <row r="19" spans="1:37">
      <c r="A19" s="16">
        <v>40848</v>
      </c>
      <c r="B19" s="15">
        <v>1</v>
      </c>
      <c r="C19" s="15">
        <v>0.09</v>
      </c>
      <c r="D19" s="15">
        <v>7.94</v>
      </c>
      <c r="E19" s="15">
        <v>8.3000000000000007</v>
      </c>
      <c r="F19" s="19">
        <v>4.05</v>
      </c>
      <c r="G19" s="15">
        <v>0.112</v>
      </c>
      <c r="H19" s="15"/>
      <c r="I19">
        <v>245</v>
      </c>
      <c r="J19">
        <f>(I19*14.007)*(0.001)</f>
        <v>3.4317150000000001</v>
      </c>
      <c r="K19">
        <v>1.1200000000000001</v>
      </c>
      <c r="L19">
        <f>(K19*30.97)*(0.001)</f>
        <v>3.4686399999999999E-2</v>
      </c>
      <c r="N19" s="15"/>
      <c r="O19" s="15"/>
      <c r="P19" s="15"/>
      <c r="Q19" s="15"/>
      <c r="R19" s="15"/>
      <c r="S19" s="15"/>
      <c r="T19" s="45" t="str">
        <f t="shared" si="0"/>
        <v xml:space="preserve"> </v>
      </c>
      <c r="U19" s="45" t="str">
        <f t="shared" si="1"/>
        <v xml:space="preserve"> </v>
      </c>
      <c r="V19" s="15"/>
      <c r="W19" s="15"/>
      <c r="X19" s="15"/>
      <c r="Y19" s="15"/>
      <c r="Z19" s="15"/>
      <c r="AA19" s="15" t="s">
        <v>132</v>
      </c>
      <c r="AB19" s="15"/>
      <c r="AC19" s="15" t="s">
        <v>132</v>
      </c>
      <c r="AD19" s="15"/>
      <c r="AE19" s="15"/>
      <c r="AF19" s="15"/>
      <c r="AG19" s="15"/>
      <c r="AH19" s="15"/>
      <c r="AI19" s="15"/>
      <c r="AJ19" s="15"/>
      <c r="AK19" s="15"/>
    </row>
    <row r="20" spans="1:37">
      <c r="A20" s="16">
        <v>40862</v>
      </c>
      <c r="B20" s="15">
        <v>1</v>
      </c>
      <c r="C20" s="15"/>
      <c r="D20" s="15"/>
      <c r="E20" s="15"/>
      <c r="F20" s="19"/>
      <c r="G20" s="15"/>
      <c r="H20" s="15"/>
      <c r="N20" s="15"/>
      <c r="O20" s="15"/>
      <c r="P20" s="15"/>
      <c r="Q20" s="15" t="s">
        <v>24</v>
      </c>
      <c r="R20" s="15"/>
      <c r="S20" s="15"/>
      <c r="T20" s="45" t="str">
        <f t="shared" si="0"/>
        <v xml:space="preserve"> </v>
      </c>
      <c r="U20" s="45" t="str">
        <f t="shared" si="1"/>
        <v xml:space="preserve"> </v>
      </c>
      <c r="V20" s="15"/>
      <c r="W20" s="15"/>
      <c r="X20" s="15"/>
      <c r="Y20" s="15"/>
      <c r="Z20" s="15"/>
      <c r="AA20" s="15" t="s">
        <v>132</v>
      </c>
      <c r="AB20" s="15"/>
      <c r="AC20" s="15" t="s">
        <v>132</v>
      </c>
      <c r="AD20" s="15"/>
      <c r="AE20" s="15"/>
      <c r="AF20" s="15"/>
      <c r="AG20" s="15"/>
      <c r="AH20" s="15"/>
      <c r="AI20" s="15"/>
      <c r="AJ20" s="15"/>
      <c r="AK20" s="15"/>
    </row>
    <row r="21" spans="1:37">
      <c r="A21" s="16"/>
      <c r="B21" s="15"/>
      <c r="C21" s="15"/>
      <c r="D21" s="15"/>
      <c r="E21" s="15"/>
      <c r="F21" s="19"/>
      <c r="G21" s="15"/>
      <c r="H21" s="15"/>
      <c r="N21" s="15"/>
      <c r="O21" s="15"/>
      <c r="P21" s="15"/>
      <c r="Q21" s="15"/>
      <c r="R21" s="15"/>
      <c r="S21" s="15"/>
      <c r="T21" s="45" t="str">
        <f t="shared" si="0"/>
        <v xml:space="preserve"> </v>
      </c>
      <c r="U21" s="45" t="str">
        <f t="shared" si="1"/>
        <v xml:space="preserve"> </v>
      </c>
      <c r="V21" s="15"/>
      <c r="W21" s="15"/>
      <c r="X21" s="15"/>
      <c r="Y21" s="15"/>
      <c r="Z21" s="15"/>
      <c r="AA21" s="15" t="s">
        <v>132</v>
      </c>
      <c r="AB21" s="15"/>
      <c r="AC21" s="15" t="s">
        <v>132</v>
      </c>
      <c r="AD21" s="15"/>
      <c r="AE21" s="15"/>
      <c r="AF21" s="15"/>
      <c r="AG21" s="15"/>
      <c r="AH21" s="15"/>
      <c r="AI21" s="15"/>
      <c r="AJ21" s="15"/>
      <c r="AK21" s="15"/>
    </row>
    <row r="22" spans="1:37">
      <c r="A22" s="16"/>
      <c r="B22" s="15"/>
      <c r="C22" s="15"/>
      <c r="D22" s="15"/>
      <c r="E22" s="15"/>
      <c r="F22" s="19"/>
      <c r="G22" s="15"/>
      <c r="H22" s="15"/>
      <c r="N22" s="15"/>
      <c r="O22" s="15"/>
      <c r="P22" s="15"/>
      <c r="Q22" s="15"/>
      <c r="R22" s="15"/>
      <c r="S22" s="15"/>
      <c r="T22" s="45" t="str">
        <f t="shared" si="0"/>
        <v xml:space="preserve"> </v>
      </c>
      <c r="U22" s="45" t="str">
        <f t="shared" si="1"/>
        <v xml:space="preserve"> </v>
      </c>
      <c r="V22" s="15"/>
      <c r="W22" s="15"/>
      <c r="X22" s="15"/>
      <c r="Y22" s="15"/>
      <c r="Z22" s="15"/>
      <c r="AA22" s="15" t="s">
        <v>132</v>
      </c>
      <c r="AB22" s="15"/>
      <c r="AC22" s="15" t="s">
        <v>132</v>
      </c>
      <c r="AD22" s="15"/>
      <c r="AE22" s="15"/>
      <c r="AF22" s="23"/>
      <c r="AG22" s="15"/>
      <c r="AH22" s="15"/>
      <c r="AI22" s="15"/>
      <c r="AJ22" s="15"/>
      <c r="AK22" s="15"/>
    </row>
    <row r="23" spans="1:37">
      <c r="A23" s="16">
        <v>40631</v>
      </c>
      <c r="B23" s="22">
        <v>2</v>
      </c>
      <c r="C23" s="15">
        <v>0.22</v>
      </c>
      <c r="D23" s="15">
        <v>7.15</v>
      </c>
      <c r="E23" s="15">
        <v>22.7</v>
      </c>
      <c r="F23" s="19">
        <v>0.80500000000000005</v>
      </c>
      <c r="G23" s="15">
        <v>0.113</v>
      </c>
      <c r="H23" s="15"/>
      <c r="I23">
        <v>94.3</v>
      </c>
      <c r="J23">
        <f>(I23*14.007)*(0.001)</f>
        <v>1.3208601</v>
      </c>
      <c r="K23">
        <v>1.34</v>
      </c>
      <c r="L23">
        <f>(K23*30.97)*(0.001)</f>
        <v>4.1499800000000003E-2</v>
      </c>
      <c r="N23" s="15">
        <v>5</v>
      </c>
      <c r="O23" s="15">
        <v>1</v>
      </c>
      <c r="P23" s="15">
        <v>2</v>
      </c>
      <c r="Q23" s="15">
        <v>2</v>
      </c>
      <c r="R23" s="15">
        <v>2</v>
      </c>
      <c r="S23" s="15">
        <v>1</v>
      </c>
      <c r="T23" s="45">
        <f t="shared" si="0"/>
        <v>10.555555555555555</v>
      </c>
      <c r="U23" s="45">
        <f t="shared" si="1"/>
        <v>7.7777777777777777</v>
      </c>
      <c r="V23" s="15">
        <v>0.86360000000000003</v>
      </c>
      <c r="W23" s="22" t="s">
        <v>35</v>
      </c>
      <c r="X23" s="15" t="s">
        <v>36</v>
      </c>
      <c r="Y23" s="15">
        <v>1</v>
      </c>
      <c r="Z23" s="15">
        <v>51</v>
      </c>
      <c r="AA23" s="15" t="s">
        <v>132</v>
      </c>
      <c r="AB23" s="15">
        <v>46</v>
      </c>
      <c r="AC23" s="15" t="s">
        <v>132</v>
      </c>
      <c r="AD23" s="15"/>
      <c r="AE23" s="15"/>
      <c r="AF23" s="15" t="s">
        <v>25</v>
      </c>
      <c r="AG23" s="15">
        <v>2</v>
      </c>
      <c r="AH23" s="15">
        <v>7.15</v>
      </c>
      <c r="AI23" s="15">
        <v>0.80500000000000005</v>
      </c>
      <c r="AJ23" s="15">
        <v>0.113</v>
      </c>
      <c r="AK23" s="15">
        <v>22.7</v>
      </c>
    </row>
    <row r="24" spans="1:37">
      <c r="A24" s="16">
        <v>40638</v>
      </c>
      <c r="B24" s="22">
        <v>2</v>
      </c>
      <c r="C24" s="15"/>
      <c r="D24" s="15"/>
      <c r="E24" s="15"/>
      <c r="F24" s="19"/>
      <c r="G24" s="15"/>
      <c r="H24" s="15"/>
      <c r="N24" s="15"/>
      <c r="O24" s="15"/>
      <c r="P24" s="15"/>
      <c r="Q24" s="15" t="s">
        <v>24</v>
      </c>
      <c r="R24" s="15"/>
      <c r="S24" s="15"/>
      <c r="T24" s="45" t="str">
        <f t="shared" si="0"/>
        <v xml:space="preserve"> </v>
      </c>
      <c r="U24" s="45" t="str">
        <f t="shared" si="1"/>
        <v xml:space="preserve"> </v>
      </c>
      <c r="V24" s="15"/>
      <c r="W24" s="22" t="s">
        <v>37</v>
      </c>
      <c r="X24" s="15"/>
      <c r="Y24" s="15"/>
      <c r="Z24" s="15"/>
      <c r="AA24" s="15" t="s">
        <v>132</v>
      </c>
      <c r="AB24" s="15"/>
      <c r="AC24" s="15" t="s">
        <v>132</v>
      </c>
      <c r="AD24" s="15"/>
      <c r="AE24" s="15"/>
      <c r="AF24" s="15" t="s">
        <v>27</v>
      </c>
      <c r="AG24" s="15">
        <v>2</v>
      </c>
      <c r="AH24" s="15">
        <f>AVERAGE(D24:D26)</f>
        <v>6.93</v>
      </c>
      <c r="AI24" s="15">
        <f>AVERAGE(F24:F26)</f>
        <v>0.753</v>
      </c>
      <c r="AJ24" s="15">
        <f>AVERAGE(G24:G26)</f>
        <v>6.4000000000000001E-2</v>
      </c>
      <c r="AK24" s="15">
        <f>AVERAGE(E24:E26)</f>
        <v>26.3</v>
      </c>
    </row>
    <row r="25" spans="1:37">
      <c r="A25" s="16">
        <v>40652</v>
      </c>
      <c r="B25" s="22">
        <v>2</v>
      </c>
      <c r="C25" s="15">
        <v>0.05</v>
      </c>
      <c r="D25" s="15">
        <v>6.93</v>
      </c>
      <c r="E25" s="15">
        <v>26.3</v>
      </c>
      <c r="F25" s="19">
        <v>0.753</v>
      </c>
      <c r="G25" s="15">
        <v>6.4000000000000001E-2</v>
      </c>
      <c r="H25" s="15"/>
      <c r="N25" s="15">
        <v>5</v>
      </c>
      <c r="O25" s="15">
        <v>3</v>
      </c>
      <c r="P25" s="15">
        <v>1</v>
      </c>
      <c r="Q25" s="15">
        <v>1</v>
      </c>
      <c r="R25" s="15">
        <v>0</v>
      </c>
      <c r="S25" s="15">
        <v>1</v>
      </c>
      <c r="T25" s="45">
        <f t="shared" si="0"/>
        <v>23.888888888888889</v>
      </c>
      <c r="U25" s="45">
        <f t="shared" si="1"/>
        <v>16.666666666666668</v>
      </c>
      <c r="V25" s="15">
        <v>0.76200000000000001</v>
      </c>
      <c r="W25" s="15"/>
      <c r="X25" s="15"/>
      <c r="Y25" s="15">
        <v>1</v>
      </c>
      <c r="Z25" s="15">
        <v>75</v>
      </c>
      <c r="AA25" s="15" t="s">
        <v>132</v>
      </c>
      <c r="AB25" s="15">
        <v>62</v>
      </c>
      <c r="AC25" s="15" t="s">
        <v>132</v>
      </c>
      <c r="AD25" s="15"/>
      <c r="AE25" s="15"/>
      <c r="AF25" s="15" t="s">
        <v>28</v>
      </c>
      <c r="AG25" s="15">
        <v>2</v>
      </c>
      <c r="AH25" s="15">
        <f>AVERAGE(D26:D28)</f>
        <v>7.8</v>
      </c>
      <c r="AI25" s="15">
        <f>AVERAGE(F26:F28)</f>
        <v>0.307</v>
      </c>
      <c r="AJ25" s="15">
        <f>AVERAGE(G26:G28)</f>
        <v>0.109</v>
      </c>
      <c r="AK25" s="15">
        <f>AVERAGE(E26:E28)</f>
        <v>25</v>
      </c>
    </row>
    <row r="26" spans="1:37">
      <c r="A26" s="16">
        <v>40666</v>
      </c>
      <c r="B26" s="22">
        <v>2</v>
      </c>
      <c r="C26" s="15"/>
      <c r="D26" s="15"/>
      <c r="E26" s="15"/>
      <c r="F26" s="19"/>
      <c r="G26" s="15"/>
      <c r="H26" s="15"/>
      <c r="N26" s="15"/>
      <c r="O26" s="15"/>
      <c r="P26" s="15"/>
      <c r="Q26" s="15" t="s">
        <v>24</v>
      </c>
      <c r="R26" s="15"/>
      <c r="S26" s="15"/>
      <c r="T26" s="45" t="str">
        <f t="shared" si="0"/>
        <v xml:space="preserve"> </v>
      </c>
      <c r="U26" s="45" t="str">
        <f t="shared" si="1"/>
        <v xml:space="preserve"> </v>
      </c>
      <c r="V26" s="15"/>
      <c r="W26" s="15"/>
      <c r="X26" s="15"/>
      <c r="Y26" s="15"/>
      <c r="Z26" s="15"/>
      <c r="AA26" s="15" t="s">
        <v>132</v>
      </c>
      <c r="AB26" s="15"/>
      <c r="AC26" s="15" t="s">
        <v>132</v>
      </c>
      <c r="AD26" s="15"/>
      <c r="AE26" s="15"/>
      <c r="AF26" s="15" t="s">
        <v>29</v>
      </c>
      <c r="AG26" s="15">
        <v>2</v>
      </c>
      <c r="AH26" s="15">
        <f>AVERAGE(D29:D30)</f>
        <v>8.11</v>
      </c>
      <c r="AI26" s="15">
        <f>AVERAGE(F29:F30)</f>
        <v>0.624</v>
      </c>
      <c r="AJ26" s="15">
        <f>AVERAGE(G29:G30)</f>
        <v>0.2</v>
      </c>
      <c r="AK26" s="15">
        <f>AVERAGE(E29:E30)</f>
        <v>28.4</v>
      </c>
    </row>
    <row r="27" spans="1:37">
      <c r="A27" s="16">
        <v>40680</v>
      </c>
      <c r="B27" s="22">
        <v>2</v>
      </c>
      <c r="C27" s="15">
        <v>0.06</v>
      </c>
      <c r="D27" s="15">
        <v>7.8</v>
      </c>
      <c r="E27" s="15">
        <v>25</v>
      </c>
      <c r="F27" s="19">
        <v>0.307</v>
      </c>
      <c r="G27" s="15">
        <v>0.109</v>
      </c>
      <c r="H27" s="15"/>
      <c r="I27">
        <v>95</v>
      </c>
      <c r="J27">
        <f>(I27*14.007)*(0.001)</f>
        <v>1.330665</v>
      </c>
      <c r="K27">
        <v>1.44</v>
      </c>
      <c r="L27">
        <f>(K27*30.97)*(0.001)</f>
        <v>4.4596799999999999E-2</v>
      </c>
      <c r="N27" s="15">
        <v>5</v>
      </c>
      <c r="O27" s="15">
        <v>2</v>
      </c>
      <c r="P27" s="15">
        <v>2</v>
      </c>
      <c r="Q27" s="15">
        <v>2</v>
      </c>
      <c r="R27" s="15">
        <v>4</v>
      </c>
      <c r="S27" s="15">
        <v>3</v>
      </c>
      <c r="T27" s="45">
        <f t="shared" si="0"/>
        <v>23.333333333333332</v>
      </c>
      <c r="U27" s="45">
        <f t="shared" si="1"/>
        <v>21.111111111111111</v>
      </c>
      <c r="V27" s="15">
        <v>0.68579999999999997</v>
      </c>
      <c r="W27" s="15"/>
      <c r="X27" s="15"/>
      <c r="Y27" s="15">
        <v>1</v>
      </c>
      <c r="Z27" s="15">
        <v>74</v>
      </c>
      <c r="AA27" s="15" t="s">
        <v>132</v>
      </c>
      <c r="AB27" s="15">
        <v>70</v>
      </c>
      <c r="AC27" s="15" t="s">
        <v>132</v>
      </c>
      <c r="AD27" s="15"/>
      <c r="AE27" s="15"/>
      <c r="AF27" s="15" t="s">
        <v>30</v>
      </c>
      <c r="AG27" s="15">
        <v>2</v>
      </c>
      <c r="AH27" s="15">
        <f>AVERAGE(D31:D32)</f>
        <v>8.65</v>
      </c>
      <c r="AI27" s="15">
        <f>AVERAGE(F31:F32)</f>
        <v>0.46600000000000003</v>
      </c>
      <c r="AJ27" s="15">
        <f>AVERAGE(G31:G32)</f>
        <v>0.22700000000000001</v>
      </c>
      <c r="AK27" s="15">
        <f>AVERAGE(E31:E32)</f>
        <v>10</v>
      </c>
    </row>
    <row r="28" spans="1:37">
      <c r="A28" s="16">
        <v>40694</v>
      </c>
      <c r="B28" s="22">
        <v>2</v>
      </c>
      <c r="C28" s="15"/>
      <c r="D28" s="15"/>
      <c r="E28" s="15"/>
      <c r="F28" s="19"/>
      <c r="G28" s="15"/>
      <c r="H28" s="15"/>
      <c r="N28" s="15"/>
      <c r="O28" s="15"/>
      <c r="P28" s="15"/>
      <c r="Q28" s="15" t="s">
        <v>24</v>
      </c>
      <c r="R28" s="15"/>
      <c r="S28" s="15"/>
      <c r="T28" s="45" t="str">
        <f t="shared" si="0"/>
        <v xml:space="preserve"> </v>
      </c>
      <c r="U28" s="45" t="str">
        <f t="shared" si="1"/>
        <v xml:space="preserve"> </v>
      </c>
      <c r="V28" s="15"/>
      <c r="W28" s="15"/>
      <c r="X28" s="15"/>
      <c r="Y28" s="15"/>
      <c r="Z28" s="15"/>
      <c r="AA28" s="15" t="s">
        <v>132</v>
      </c>
      <c r="AB28" s="15"/>
      <c r="AC28" s="15" t="s">
        <v>132</v>
      </c>
      <c r="AD28" s="15"/>
      <c r="AE28" s="15"/>
      <c r="AF28" s="15" t="s">
        <v>31</v>
      </c>
      <c r="AG28" s="15">
        <v>2</v>
      </c>
      <c r="AH28" s="15"/>
      <c r="AI28" s="15"/>
      <c r="AJ28" s="15"/>
      <c r="AK28" s="15"/>
    </row>
    <row r="29" spans="1:37">
      <c r="A29" s="16">
        <v>40708</v>
      </c>
      <c r="B29" s="22">
        <v>2</v>
      </c>
      <c r="C29" s="15">
        <v>0.06</v>
      </c>
      <c r="D29" s="15">
        <v>8.11</v>
      </c>
      <c r="E29" s="15">
        <v>28.4</v>
      </c>
      <c r="F29" s="19">
        <v>0.624</v>
      </c>
      <c r="G29" s="15">
        <v>0.2</v>
      </c>
      <c r="H29" s="15"/>
      <c r="I29">
        <v>118</v>
      </c>
      <c r="J29">
        <f>(I29*14.007)*(0.001)</f>
        <v>1.6528260000000001</v>
      </c>
      <c r="K29">
        <v>2.73</v>
      </c>
      <c r="L29">
        <f>(K29*30.97)*(0.001)</f>
        <v>8.4548099999999987E-2</v>
      </c>
      <c r="N29" s="15">
        <v>5</v>
      </c>
      <c r="O29" s="15">
        <v>3</v>
      </c>
      <c r="P29" s="15">
        <v>3</v>
      </c>
      <c r="Q29" s="15">
        <v>2</v>
      </c>
      <c r="R29" s="15">
        <v>2</v>
      </c>
      <c r="S29" s="15">
        <v>3</v>
      </c>
      <c r="T29" s="45">
        <f t="shared" si="0"/>
        <v>25</v>
      </c>
      <c r="U29" s="45">
        <f t="shared" si="1"/>
        <v>25.555555555555557</v>
      </c>
      <c r="V29" s="15">
        <v>0.60960000000000003</v>
      </c>
      <c r="W29" s="15"/>
      <c r="X29" s="15"/>
      <c r="Y29" s="15">
        <v>1</v>
      </c>
      <c r="Z29" s="15">
        <v>77</v>
      </c>
      <c r="AA29" s="15" t="s">
        <v>132</v>
      </c>
      <c r="AB29" s="15">
        <v>78</v>
      </c>
      <c r="AC29" s="15" t="s">
        <v>132</v>
      </c>
      <c r="AD29" s="15"/>
      <c r="AE29" s="15"/>
      <c r="AF29" s="15" t="s">
        <v>32</v>
      </c>
      <c r="AG29" s="15">
        <v>2</v>
      </c>
      <c r="AH29" s="15">
        <f>AVERAGE(D35:D36)</f>
        <v>7.65</v>
      </c>
      <c r="AI29" s="15">
        <f>AVERAGE(F35:F36)</f>
        <v>1.55</v>
      </c>
      <c r="AJ29" s="15">
        <f>AVERAGE(G35:G36)</f>
        <v>0.34899999999999998</v>
      </c>
      <c r="AK29" s="15">
        <f>AVERAGE(E35:E36)</f>
        <v>36.200000000000003</v>
      </c>
    </row>
    <row r="30" spans="1:37">
      <c r="A30" s="16">
        <v>40722</v>
      </c>
      <c r="B30" s="22">
        <v>2</v>
      </c>
      <c r="C30" s="15"/>
      <c r="D30" s="15"/>
      <c r="E30" s="15"/>
      <c r="F30" s="19"/>
      <c r="G30" s="15"/>
      <c r="H30" s="15"/>
      <c r="N30" s="15"/>
      <c r="O30" s="15"/>
      <c r="P30" s="15"/>
      <c r="Q30" s="15" t="s">
        <v>24</v>
      </c>
      <c r="R30" s="15"/>
      <c r="S30" s="15"/>
      <c r="T30" s="45" t="str">
        <f t="shared" si="0"/>
        <v xml:space="preserve"> </v>
      </c>
      <c r="U30" s="45" t="str">
        <f t="shared" si="1"/>
        <v xml:space="preserve"> </v>
      </c>
      <c r="V30" s="15"/>
      <c r="W30" s="15"/>
      <c r="X30" s="15"/>
      <c r="Y30" s="15"/>
      <c r="Z30" s="15"/>
      <c r="AA30" s="15" t="s">
        <v>132</v>
      </c>
      <c r="AB30" s="15"/>
      <c r="AC30" s="15" t="s">
        <v>132</v>
      </c>
      <c r="AD30" s="15"/>
      <c r="AE30" s="15"/>
      <c r="AF30" s="15" t="s">
        <v>33</v>
      </c>
      <c r="AG30" s="15">
        <v>2</v>
      </c>
      <c r="AH30" s="15"/>
      <c r="AI30" s="15"/>
      <c r="AJ30" s="15"/>
      <c r="AK30" s="15"/>
    </row>
    <row r="31" spans="1:37">
      <c r="A31" s="16">
        <v>40736</v>
      </c>
      <c r="B31" s="22">
        <v>2</v>
      </c>
      <c r="C31" s="15">
        <v>0.06</v>
      </c>
      <c r="D31" s="15">
        <v>8.65</v>
      </c>
      <c r="E31" s="15">
        <v>10</v>
      </c>
      <c r="F31" s="19">
        <v>0.46600000000000003</v>
      </c>
      <c r="G31" s="15">
        <v>0.22700000000000001</v>
      </c>
      <c r="H31" s="15"/>
      <c r="I31">
        <v>112</v>
      </c>
      <c r="J31">
        <f>(I31*14.007)*(0.001)</f>
        <v>1.568784</v>
      </c>
      <c r="K31">
        <v>1.98</v>
      </c>
      <c r="L31">
        <f>(K31*30.97)*(0.001)</f>
        <v>6.1320600000000003E-2</v>
      </c>
      <c r="N31" s="15">
        <v>5</v>
      </c>
      <c r="O31" s="15">
        <v>2</v>
      </c>
      <c r="P31" s="15">
        <v>2</v>
      </c>
      <c r="Q31" s="15">
        <v>2</v>
      </c>
      <c r="R31" s="15">
        <v>2</v>
      </c>
      <c r="S31" s="15">
        <v>1</v>
      </c>
      <c r="T31" s="45">
        <f t="shared" si="0"/>
        <v>35</v>
      </c>
      <c r="U31" s="45">
        <f t="shared" si="1"/>
        <v>28.888888888888889</v>
      </c>
      <c r="V31" s="15">
        <v>0.68579999999999997</v>
      </c>
      <c r="W31" s="15"/>
      <c r="X31" s="15"/>
      <c r="Y31" s="15">
        <v>1</v>
      </c>
      <c r="Z31" s="15">
        <v>95</v>
      </c>
      <c r="AA31" s="15" t="s">
        <v>132</v>
      </c>
      <c r="AB31" s="15">
        <v>84</v>
      </c>
      <c r="AC31" s="15" t="s">
        <v>132</v>
      </c>
      <c r="AD31" s="15"/>
      <c r="AE31" s="15"/>
      <c r="AF31" s="15" t="s">
        <v>34</v>
      </c>
      <c r="AG31" s="15">
        <v>2</v>
      </c>
      <c r="AH31" s="15">
        <v>7.8</v>
      </c>
      <c r="AI31" s="15">
        <v>1.24</v>
      </c>
      <c r="AJ31" s="15">
        <v>0.11799999999999999</v>
      </c>
      <c r="AK31" s="15">
        <v>11.5</v>
      </c>
    </row>
    <row r="32" spans="1:37">
      <c r="A32" s="16">
        <v>40750</v>
      </c>
      <c r="B32" s="22">
        <v>2</v>
      </c>
      <c r="C32" s="15"/>
      <c r="D32" s="15"/>
      <c r="E32" s="15"/>
      <c r="F32" s="19"/>
      <c r="G32" s="15"/>
      <c r="H32" s="15"/>
      <c r="N32" s="15"/>
      <c r="O32" s="15"/>
      <c r="P32" s="15"/>
      <c r="Q32" s="15" t="s">
        <v>24</v>
      </c>
      <c r="R32" s="15"/>
      <c r="S32" s="15"/>
      <c r="T32" s="45" t="str">
        <f t="shared" si="0"/>
        <v xml:space="preserve"> </v>
      </c>
      <c r="U32" s="45" t="str">
        <f t="shared" si="1"/>
        <v xml:space="preserve"> </v>
      </c>
      <c r="V32" s="15"/>
      <c r="W32" s="15"/>
      <c r="X32" s="15"/>
      <c r="Y32" s="15"/>
      <c r="Z32" s="15"/>
      <c r="AA32" s="15" t="s">
        <v>132</v>
      </c>
      <c r="AB32" s="15"/>
      <c r="AC32" s="15" t="s">
        <v>132</v>
      </c>
      <c r="AD32" s="15"/>
      <c r="AE32" s="15"/>
      <c r="AF32" s="15"/>
      <c r="AG32" s="15"/>
      <c r="AH32" s="15"/>
      <c r="AI32" s="15"/>
      <c r="AJ32" s="15"/>
      <c r="AK32" s="15"/>
    </row>
    <row r="33" spans="1:37">
      <c r="A33" s="16">
        <v>40764</v>
      </c>
      <c r="B33" s="22">
        <v>2</v>
      </c>
      <c r="C33" s="15"/>
      <c r="D33" s="15"/>
      <c r="E33" s="15"/>
      <c r="F33" s="19"/>
      <c r="G33" s="15"/>
      <c r="H33" s="15"/>
      <c r="N33" s="15"/>
      <c r="O33" s="15"/>
      <c r="P33" s="15"/>
      <c r="Q33" s="15" t="s">
        <v>24</v>
      </c>
      <c r="R33" s="15"/>
      <c r="S33" s="15"/>
      <c r="T33" s="45" t="str">
        <f t="shared" si="0"/>
        <v xml:space="preserve"> </v>
      </c>
      <c r="U33" s="45" t="str">
        <f t="shared" si="1"/>
        <v xml:space="preserve"> </v>
      </c>
      <c r="V33" s="15"/>
      <c r="W33" s="15"/>
      <c r="X33" s="15"/>
      <c r="Y33" s="15"/>
      <c r="Z33" s="15"/>
      <c r="AA33" s="15" t="s">
        <v>132</v>
      </c>
      <c r="AB33" s="15"/>
      <c r="AC33" s="15" t="s">
        <v>132</v>
      </c>
      <c r="AD33" s="15"/>
      <c r="AE33" s="15"/>
      <c r="AF33" s="15"/>
      <c r="AG33" s="15"/>
      <c r="AH33" s="15"/>
      <c r="AI33" s="15"/>
      <c r="AJ33" s="15"/>
      <c r="AK33" s="15"/>
    </row>
    <row r="34" spans="1:37">
      <c r="A34" s="16">
        <v>40778</v>
      </c>
      <c r="B34" s="22">
        <v>2</v>
      </c>
      <c r="C34" s="15"/>
      <c r="D34" s="15"/>
      <c r="E34" s="15"/>
      <c r="F34" s="19"/>
      <c r="G34" s="15"/>
      <c r="H34" s="15"/>
      <c r="N34" s="15"/>
      <c r="O34" s="15"/>
      <c r="P34" s="15"/>
      <c r="Q34" s="15" t="s">
        <v>24</v>
      </c>
      <c r="R34" s="15"/>
      <c r="S34" s="15"/>
      <c r="T34" s="45" t="str">
        <f t="shared" si="0"/>
        <v xml:space="preserve"> </v>
      </c>
      <c r="U34" s="45" t="str">
        <f t="shared" si="1"/>
        <v xml:space="preserve"> </v>
      </c>
      <c r="V34" s="15"/>
      <c r="W34" s="15"/>
      <c r="X34" s="15"/>
      <c r="Y34" s="15"/>
      <c r="Z34" s="15"/>
      <c r="AA34" s="15" t="s">
        <v>132</v>
      </c>
      <c r="AB34" s="15"/>
      <c r="AC34" s="15" t="s">
        <v>132</v>
      </c>
      <c r="AD34" s="15"/>
      <c r="AE34" s="15"/>
      <c r="AF34" s="8"/>
      <c r="AG34" s="15"/>
      <c r="AH34" s="15"/>
      <c r="AI34" s="15"/>
      <c r="AJ34" s="15"/>
      <c r="AK34" s="15"/>
    </row>
    <row r="35" spans="1:37">
      <c r="A35" s="16">
        <v>40792</v>
      </c>
      <c r="B35" s="22">
        <v>2</v>
      </c>
      <c r="C35" s="15">
        <v>0.04</v>
      </c>
      <c r="D35" s="15">
        <v>7.65</v>
      </c>
      <c r="E35" s="15">
        <v>36.200000000000003</v>
      </c>
      <c r="F35" s="19">
        <v>1.55</v>
      </c>
      <c r="G35" s="15">
        <v>0.34899999999999998</v>
      </c>
      <c r="H35" s="15"/>
      <c r="N35" s="15"/>
      <c r="O35" s="15">
        <v>2</v>
      </c>
      <c r="P35" s="15">
        <v>3</v>
      </c>
      <c r="Q35" s="15">
        <v>5</v>
      </c>
      <c r="R35" s="15">
        <v>2</v>
      </c>
      <c r="S35" s="15">
        <v>4</v>
      </c>
      <c r="T35" s="45">
        <f t="shared" si="0"/>
        <v>23.333333333333332</v>
      </c>
      <c r="U35" s="45">
        <f t="shared" si="1"/>
        <v>16.666666666666668</v>
      </c>
      <c r="V35" s="15">
        <v>0.53339999999999999</v>
      </c>
      <c r="W35" s="15"/>
      <c r="X35" s="15"/>
      <c r="Y35" s="15">
        <v>1</v>
      </c>
      <c r="Z35" s="15">
        <v>74</v>
      </c>
      <c r="AA35" s="15" t="s">
        <v>132</v>
      </c>
      <c r="AB35" s="15">
        <v>62</v>
      </c>
      <c r="AC35" s="15" t="s">
        <v>132</v>
      </c>
      <c r="AD35" s="15"/>
      <c r="AE35" s="15"/>
      <c r="AF35" s="15"/>
      <c r="AG35" s="15"/>
      <c r="AH35" s="15"/>
      <c r="AI35" s="15"/>
      <c r="AJ35" s="15"/>
      <c r="AK35" s="15"/>
    </row>
    <row r="36" spans="1:37">
      <c r="A36" s="16">
        <v>40806</v>
      </c>
      <c r="B36" s="22">
        <v>2</v>
      </c>
      <c r="C36" s="15"/>
      <c r="D36" s="15"/>
      <c r="E36" s="15"/>
      <c r="F36" s="19"/>
      <c r="G36" s="15"/>
      <c r="H36" s="15"/>
      <c r="N36" s="15"/>
      <c r="O36" s="15"/>
      <c r="P36" s="15"/>
      <c r="Q36" s="15" t="s">
        <v>24</v>
      </c>
      <c r="R36" s="15"/>
      <c r="S36" s="15"/>
      <c r="T36" s="45" t="str">
        <f t="shared" si="0"/>
        <v xml:space="preserve"> </v>
      </c>
      <c r="U36" s="45" t="str">
        <f t="shared" si="1"/>
        <v xml:space="preserve"> </v>
      </c>
      <c r="V36" s="15"/>
      <c r="W36" s="15"/>
      <c r="X36" s="15"/>
      <c r="Y36" s="15"/>
      <c r="Z36" s="15"/>
      <c r="AA36" s="15" t="s">
        <v>132</v>
      </c>
      <c r="AB36" s="15"/>
      <c r="AC36" s="15" t="s">
        <v>132</v>
      </c>
      <c r="AD36" s="15"/>
      <c r="AE36" s="15"/>
      <c r="AF36" s="8"/>
      <c r="AG36" s="15"/>
      <c r="AH36" s="15"/>
      <c r="AI36" s="15"/>
      <c r="AJ36" s="15"/>
      <c r="AK36" s="15"/>
    </row>
    <row r="37" spans="1:37">
      <c r="A37" s="16">
        <v>40820</v>
      </c>
      <c r="B37" s="22">
        <v>2</v>
      </c>
      <c r="C37" s="15"/>
      <c r="D37" s="15"/>
      <c r="E37" s="15"/>
      <c r="F37" s="19"/>
      <c r="G37" s="15"/>
      <c r="H37" s="15"/>
      <c r="N37" s="15"/>
      <c r="O37" s="15"/>
      <c r="P37" s="15"/>
      <c r="Q37" s="15" t="s">
        <v>24</v>
      </c>
      <c r="R37" s="15"/>
      <c r="S37" s="15"/>
      <c r="T37" s="45" t="str">
        <f t="shared" si="0"/>
        <v xml:space="preserve"> </v>
      </c>
      <c r="U37" s="45" t="str">
        <f t="shared" si="1"/>
        <v xml:space="preserve"> </v>
      </c>
      <c r="V37" s="15"/>
      <c r="W37" s="15"/>
      <c r="X37" s="15"/>
      <c r="Y37" s="15"/>
      <c r="Z37" s="15"/>
      <c r="AA37" s="15" t="s">
        <v>132</v>
      </c>
      <c r="AB37" s="15"/>
      <c r="AC37" s="15" t="s">
        <v>132</v>
      </c>
      <c r="AD37" s="15"/>
      <c r="AE37" s="15"/>
      <c r="AF37" s="8"/>
      <c r="AG37" s="15"/>
      <c r="AH37" s="15"/>
      <c r="AI37" s="15"/>
      <c r="AJ37" s="15"/>
      <c r="AK37" s="15"/>
    </row>
    <row r="38" spans="1:37">
      <c r="A38" s="16">
        <v>40834</v>
      </c>
      <c r="B38" s="22">
        <v>2</v>
      </c>
      <c r="C38" s="15"/>
      <c r="D38" s="15"/>
      <c r="E38" s="15"/>
      <c r="F38" s="19"/>
      <c r="G38" s="15"/>
      <c r="H38" s="15"/>
      <c r="N38" s="15"/>
      <c r="O38" s="15"/>
      <c r="P38" s="15"/>
      <c r="Q38" s="15" t="s">
        <v>24</v>
      </c>
      <c r="R38" s="15"/>
      <c r="S38" s="15"/>
      <c r="T38" s="45" t="str">
        <f t="shared" si="0"/>
        <v xml:space="preserve"> </v>
      </c>
      <c r="U38" s="45" t="str">
        <f t="shared" si="1"/>
        <v xml:space="preserve"> </v>
      </c>
      <c r="V38" s="15"/>
      <c r="W38" s="15"/>
      <c r="X38" s="15"/>
      <c r="Y38" s="15"/>
      <c r="Z38" s="15"/>
      <c r="AA38" s="15" t="s">
        <v>132</v>
      </c>
      <c r="AB38" s="15"/>
      <c r="AC38" s="15" t="s">
        <v>132</v>
      </c>
      <c r="AD38" s="15"/>
      <c r="AE38" s="15"/>
      <c r="AF38" s="8"/>
      <c r="AG38" s="15"/>
      <c r="AH38" s="15"/>
      <c r="AI38" s="15"/>
      <c r="AJ38" s="15"/>
      <c r="AK38" s="15"/>
    </row>
    <row r="39" spans="1:37">
      <c r="A39" s="16">
        <v>40848</v>
      </c>
      <c r="B39" s="22">
        <v>2</v>
      </c>
      <c r="C39" s="15">
        <v>0.05</v>
      </c>
      <c r="D39" s="15">
        <v>7.8</v>
      </c>
      <c r="E39" s="15">
        <v>11.5</v>
      </c>
      <c r="F39" s="19">
        <v>1.24</v>
      </c>
      <c r="G39" s="15">
        <v>0.11799999999999999</v>
      </c>
      <c r="H39" s="15"/>
      <c r="N39" s="15">
        <v>5</v>
      </c>
      <c r="O39" s="15">
        <v>1</v>
      </c>
      <c r="P39" s="15">
        <v>3</v>
      </c>
      <c r="Q39" s="15">
        <v>2</v>
      </c>
      <c r="R39" s="15">
        <v>2</v>
      </c>
      <c r="S39" s="15">
        <v>3</v>
      </c>
      <c r="T39" s="45">
        <f t="shared" si="0"/>
        <v>15.555555555555555</v>
      </c>
      <c r="U39" s="45">
        <f t="shared" si="1"/>
        <v>11.111111111111111</v>
      </c>
      <c r="V39" s="15">
        <v>0.76200000000000001</v>
      </c>
      <c r="W39" s="15"/>
      <c r="X39" s="15"/>
      <c r="Y39" s="15">
        <v>1</v>
      </c>
      <c r="Z39" s="15">
        <v>60</v>
      </c>
      <c r="AA39" s="15" t="s">
        <v>132</v>
      </c>
      <c r="AB39" s="15">
        <v>52</v>
      </c>
      <c r="AC39" s="15" t="s">
        <v>132</v>
      </c>
      <c r="AD39" s="15"/>
      <c r="AE39" s="15"/>
      <c r="AF39" s="8"/>
      <c r="AG39" s="15"/>
      <c r="AH39" s="15"/>
      <c r="AI39" s="15"/>
      <c r="AJ39" s="15"/>
      <c r="AK39" s="15"/>
    </row>
    <row r="40" spans="1:37">
      <c r="A40" s="16">
        <v>40862</v>
      </c>
      <c r="B40" s="22">
        <v>2</v>
      </c>
      <c r="C40" s="15"/>
      <c r="D40" s="15"/>
      <c r="E40" s="15"/>
      <c r="F40" s="19"/>
      <c r="G40" s="15"/>
      <c r="H40" s="15"/>
      <c r="N40" s="15"/>
      <c r="O40" s="15"/>
      <c r="P40" s="15"/>
      <c r="Q40" s="15" t="s">
        <v>24</v>
      </c>
      <c r="R40" s="15"/>
      <c r="S40" s="15"/>
      <c r="T40" s="45" t="str">
        <f t="shared" si="0"/>
        <v xml:space="preserve"> </v>
      </c>
      <c r="U40" s="45" t="str">
        <f t="shared" si="1"/>
        <v xml:space="preserve"> </v>
      </c>
      <c r="V40" s="15"/>
      <c r="W40" s="15"/>
      <c r="X40" s="15"/>
      <c r="Y40" s="15"/>
      <c r="Z40" s="15"/>
      <c r="AA40" s="15" t="s">
        <v>132</v>
      </c>
      <c r="AB40" s="15"/>
      <c r="AC40" s="15" t="s">
        <v>132</v>
      </c>
      <c r="AD40" s="15"/>
      <c r="AE40" s="15"/>
      <c r="AF40" s="8"/>
      <c r="AG40" s="15"/>
      <c r="AH40" s="15"/>
      <c r="AI40" s="15"/>
      <c r="AJ40" s="15"/>
      <c r="AK40" s="15"/>
    </row>
    <row r="41" spans="1:37">
      <c r="A41" s="16"/>
      <c r="B41" s="15"/>
      <c r="C41" s="15"/>
      <c r="D41" s="15"/>
      <c r="E41" s="15"/>
      <c r="F41" s="19"/>
      <c r="G41" s="15"/>
      <c r="H41" s="15"/>
      <c r="N41" s="15"/>
      <c r="O41" s="15"/>
      <c r="P41" s="15"/>
      <c r="Q41" s="15"/>
      <c r="R41" s="15"/>
      <c r="S41" s="15"/>
      <c r="T41" s="45" t="str">
        <f t="shared" si="0"/>
        <v xml:space="preserve"> </v>
      </c>
      <c r="U41" s="45" t="str">
        <f t="shared" si="1"/>
        <v xml:space="preserve"> </v>
      </c>
      <c r="V41" s="15"/>
      <c r="W41" s="15"/>
      <c r="X41" s="15"/>
      <c r="Y41" s="15"/>
      <c r="Z41" s="15"/>
      <c r="AA41" s="15" t="s">
        <v>132</v>
      </c>
      <c r="AB41" s="15"/>
      <c r="AC41" s="15" t="s">
        <v>132</v>
      </c>
      <c r="AD41" s="15"/>
      <c r="AE41" s="15"/>
      <c r="AF41" s="8"/>
      <c r="AG41" s="15"/>
      <c r="AH41" s="15"/>
      <c r="AI41" s="15"/>
      <c r="AJ41" s="15"/>
      <c r="AK41" s="15"/>
    </row>
    <row r="42" spans="1:37">
      <c r="A42" s="16"/>
      <c r="B42" s="15"/>
      <c r="C42" s="15"/>
      <c r="D42" s="15"/>
      <c r="E42" s="15"/>
      <c r="F42" s="19"/>
      <c r="G42" s="15"/>
      <c r="H42" s="15"/>
      <c r="N42" s="15"/>
      <c r="O42" s="15"/>
      <c r="P42" s="15"/>
      <c r="Q42" s="15"/>
      <c r="R42" s="15"/>
      <c r="S42" s="15"/>
      <c r="T42" s="45" t="str">
        <f t="shared" si="0"/>
        <v xml:space="preserve"> </v>
      </c>
      <c r="U42" s="45" t="str">
        <f t="shared" si="1"/>
        <v xml:space="preserve"> </v>
      </c>
      <c r="V42" s="15"/>
      <c r="W42" s="15"/>
      <c r="X42" s="15"/>
      <c r="Y42" s="15"/>
      <c r="Z42" s="15"/>
      <c r="AA42" s="15" t="s">
        <v>132</v>
      </c>
      <c r="AB42" s="15"/>
      <c r="AC42" s="15" t="s">
        <v>132</v>
      </c>
      <c r="AD42" s="15"/>
      <c r="AE42" s="15"/>
      <c r="AF42" s="15"/>
      <c r="AG42" s="15"/>
      <c r="AH42" s="15"/>
      <c r="AI42" s="15"/>
      <c r="AJ42" s="15"/>
      <c r="AK42" s="15"/>
    </row>
    <row r="43" spans="1:37">
      <c r="A43" s="16">
        <v>40631</v>
      </c>
      <c r="B43" s="15">
        <v>3</v>
      </c>
      <c r="C43" s="15"/>
      <c r="D43" s="15"/>
      <c r="E43" s="15"/>
      <c r="F43" s="19"/>
      <c r="G43" s="15"/>
      <c r="H43" s="15"/>
      <c r="N43" s="15"/>
      <c r="O43" s="15"/>
      <c r="P43" s="15"/>
      <c r="Q43" s="15" t="s">
        <v>24</v>
      </c>
      <c r="R43" s="15"/>
      <c r="S43" s="15"/>
      <c r="T43" s="45" t="str">
        <f t="shared" si="0"/>
        <v xml:space="preserve"> </v>
      </c>
      <c r="U43" s="45" t="str">
        <f t="shared" si="1"/>
        <v xml:space="preserve"> </v>
      </c>
      <c r="V43" s="15"/>
      <c r="W43" s="15" t="s">
        <v>38</v>
      </c>
      <c r="X43" s="15"/>
      <c r="Y43" s="15"/>
      <c r="Z43" s="15"/>
      <c r="AA43" s="15" t="s">
        <v>132</v>
      </c>
      <c r="AB43" s="15"/>
      <c r="AC43" s="15" t="s">
        <v>132</v>
      </c>
      <c r="AD43" s="15"/>
      <c r="AE43" s="15"/>
      <c r="AF43" s="15"/>
      <c r="AG43" s="15"/>
      <c r="AH43" s="15"/>
      <c r="AI43" s="15"/>
      <c r="AJ43" s="15"/>
      <c r="AK43" s="15"/>
    </row>
    <row r="44" spans="1:37">
      <c r="A44" s="16">
        <v>40638</v>
      </c>
      <c r="B44" s="15">
        <v>3</v>
      </c>
      <c r="C44" s="15"/>
      <c r="D44" s="15"/>
      <c r="E44" s="15"/>
      <c r="F44" s="19"/>
      <c r="G44" s="15"/>
      <c r="H44" s="15"/>
      <c r="N44" s="15"/>
      <c r="O44" s="15"/>
      <c r="P44" s="15"/>
      <c r="Q44" s="15" t="s">
        <v>24</v>
      </c>
      <c r="R44" s="15"/>
      <c r="S44" s="15"/>
      <c r="T44" s="45" t="str">
        <f t="shared" si="0"/>
        <v xml:space="preserve"> </v>
      </c>
      <c r="U44" s="45" t="str">
        <f t="shared" si="1"/>
        <v xml:space="preserve"> </v>
      </c>
      <c r="V44" s="15"/>
      <c r="W44" s="15"/>
      <c r="X44" s="15"/>
      <c r="Y44" s="15"/>
      <c r="Z44" s="15"/>
      <c r="AA44" s="15" t="s">
        <v>132</v>
      </c>
      <c r="AB44" s="15"/>
      <c r="AC44" s="15" t="s">
        <v>132</v>
      </c>
      <c r="AD44" s="15"/>
      <c r="AE44" s="15"/>
      <c r="AF44" s="15" t="s">
        <v>25</v>
      </c>
      <c r="AG44" s="15">
        <v>3</v>
      </c>
      <c r="AH44" s="15"/>
      <c r="AI44" s="15"/>
      <c r="AJ44" s="15"/>
      <c r="AK44" s="15"/>
    </row>
    <row r="45" spans="1:37">
      <c r="A45" s="16">
        <v>40652</v>
      </c>
      <c r="B45" s="15">
        <v>3</v>
      </c>
      <c r="C45" s="15">
        <v>0.08</v>
      </c>
      <c r="D45" s="15">
        <v>6.93</v>
      </c>
      <c r="E45" s="15">
        <v>37.200000000000003</v>
      </c>
      <c r="F45" s="19">
        <v>3.59</v>
      </c>
      <c r="G45" s="15">
        <v>8.2000000000000003E-2</v>
      </c>
      <c r="H45" s="15"/>
      <c r="I45">
        <v>251</v>
      </c>
      <c r="J45">
        <f>(I45*14.007)*(0.001)</f>
        <v>3.5157570000000002</v>
      </c>
      <c r="K45">
        <v>0.92</v>
      </c>
      <c r="L45">
        <f>(K45*30.97)*(0.001)</f>
        <v>2.8492400000000001E-2</v>
      </c>
      <c r="N45" s="15">
        <v>5</v>
      </c>
      <c r="O45" s="15">
        <v>3</v>
      </c>
      <c r="P45" s="15">
        <v>2</v>
      </c>
      <c r="Q45" s="15">
        <v>1</v>
      </c>
      <c r="R45" s="15">
        <v>7</v>
      </c>
      <c r="S45" s="15">
        <v>1</v>
      </c>
      <c r="T45" s="45">
        <f t="shared" si="0"/>
        <v>17.222222222222221</v>
      </c>
      <c r="U45" s="45">
        <f t="shared" si="1"/>
        <v>15.555555555555555</v>
      </c>
      <c r="V45" s="15">
        <v>0.68579999999999997</v>
      </c>
      <c r="W45" s="15"/>
      <c r="X45" s="15" t="s">
        <v>39</v>
      </c>
      <c r="Y45" s="15">
        <v>1</v>
      </c>
      <c r="Z45" s="15">
        <v>63</v>
      </c>
      <c r="AA45" s="15" t="s">
        <v>132</v>
      </c>
      <c r="AB45" s="15">
        <v>60</v>
      </c>
      <c r="AC45" s="15" t="s">
        <v>132</v>
      </c>
      <c r="AD45" s="15"/>
      <c r="AE45" s="15"/>
      <c r="AF45" s="15" t="s">
        <v>27</v>
      </c>
      <c r="AG45" s="15">
        <v>3</v>
      </c>
      <c r="AH45" s="15">
        <f>AVERAGE(D44:D45)</f>
        <v>6.93</v>
      </c>
      <c r="AI45" s="15">
        <f>AVERAGE(F44:F45)</f>
        <v>3.59</v>
      </c>
      <c r="AJ45" s="15">
        <f>AVERAGE(G44:G45)</f>
        <v>8.2000000000000003E-2</v>
      </c>
      <c r="AK45" s="15">
        <f>AVERAGE(E44:E45)</f>
        <v>37.200000000000003</v>
      </c>
    </row>
    <row r="46" spans="1:37">
      <c r="A46" s="16">
        <v>40666</v>
      </c>
      <c r="B46" s="15">
        <v>3</v>
      </c>
      <c r="C46" s="15"/>
      <c r="D46" s="15"/>
      <c r="E46" s="15"/>
      <c r="F46" s="19"/>
      <c r="G46" s="15"/>
      <c r="H46" s="15"/>
      <c r="N46" s="15"/>
      <c r="O46" s="15"/>
      <c r="P46" s="15"/>
      <c r="Q46" s="15" t="s">
        <v>24</v>
      </c>
      <c r="R46" s="15"/>
      <c r="S46" s="15"/>
      <c r="T46" s="45" t="str">
        <f t="shared" si="0"/>
        <v xml:space="preserve"> </v>
      </c>
      <c r="U46" s="45" t="str">
        <f t="shared" si="1"/>
        <v xml:space="preserve"> </v>
      </c>
      <c r="V46" s="15"/>
      <c r="W46" s="15"/>
      <c r="X46" s="15"/>
      <c r="Y46" s="15"/>
      <c r="Z46" s="15"/>
      <c r="AA46" s="15" t="s">
        <v>132</v>
      </c>
      <c r="AB46" s="15"/>
      <c r="AC46" s="15" t="s">
        <v>132</v>
      </c>
      <c r="AD46" s="15"/>
      <c r="AE46" s="15"/>
      <c r="AF46" s="15" t="s">
        <v>28</v>
      </c>
      <c r="AG46" s="15">
        <v>3</v>
      </c>
      <c r="AH46" s="15">
        <f>AVERAGE(D46:D48)</f>
        <v>7.6</v>
      </c>
      <c r="AI46" s="15">
        <f>AVERAGE(F46:F48)</f>
        <v>1.33</v>
      </c>
      <c r="AJ46" s="15">
        <f>AVERAGE(G46:G48)</f>
        <v>9.8000000000000004E-2</v>
      </c>
      <c r="AK46" s="15">
        <f>AVERAGE(E46:E48)</f>
        <v>26</v>
      </c>
    </row>
    <row r="47" spans="1:37">
      <c r="A47" s="16">
        <v>40680</v>
      </c>
      <c r="B47" s="15">
        <v>3</v>
      </c>
      <c r="C47" s="15">
        <v>0.08</v>
      </c>
      <c r="D47" s="15">
        <v>7.6</v>
      </c>
      <c r="E47" s="15">
        <v>26</v>
      </c>
      <c r="F47" s="19">
        <v>1.33</v>
      </c>
      <c r="G47" s="15">
        <v>9.8000000000000004E-2</v>
      </c>
      <c r="H47" s="15"/>
      <c r="I47">
        <v>260</v>
      </c>
      <c r="J47">
        <f>(I47*14.007)*(0.001)</f>
        <v>3.6418199999999996</v>
      </c>
      <c r="K47">
        <v>1.77</v>
      </c>
      <c r="L47">
        <f>(K47*30.97)*(0.001)</f>
        <v>5.4816899999999995E-2</v>
      </c>
      <c r="N47" s="15">
        <v>5</v>
      </c>
      <c r="O47" s="15">
        <v>3</v>
      </c>
      <c r="P47" s="15">
        <v>2</v>
      </c>
      <c r="Q47" s="15">
        <v>1</v>
      </c>
      <c r="R47" s="15">
        <v>2</v>
      </c>
      <c r="S47" s="15">
        <v>2</v>
      </c>
      <c r="T47" s="45">
        <f t="shared" si="0"/>
        <v>18.888888888888889</v>
      </c>
      <c r="U47" s="45">
        <f t="shared" si="1"/>
        <v>21.666666666666668</v>
      </c>
      <c r="V47" s="15">
        <v>0.83820000000000006</v>
      </c>
      <c r="W47" s="15"/>
      <c r="X47" s="15"/>
      <c r="Y47" s="15">
        <v>1</v>
      </c>
      <c r="Z47" s="15">
        <v>66</v>
      </c>
      <c r="AA47" s="15" t="s">
        <v>132</v>
      </c>
      <c r="AB47" s="15">
        <v>71</v>
      </c>
      <c r="AC47" s="15" t="s">
        <v>132</v>
      </c>
      <c r="AD47" s="15"/>
      <c r="AE47" s="15"/>
      <c r="AF47" s="15" t="s">
        <v>29</v>
      </c>
      <c r="AG47" s="15">
        <v>3</v>
      </c>
      <c r="AH47" s="15">
        <f>AVERAGE(D49:D50)</f>
        <v>7.93</v>
      </c>
      <c r="AI47" s="15">
        <f>AVERAGE(F49:F50)</f>
        <v>1.49</v>
      </c>
      <c r="AJ47" s="15">
        <f>AVERAGE(G49:G50)</f>
        <v>0.17399999999999999</v>
      </c>
      <c r="AK47" s="15">
        <f>AVERAGE(E49:E50)</f>
        <v>13.1</v>
      </c>
    </row>
    <row r="48" spans="1:37">
      <c r="A48" s="16">
        <v>40694</v>
      </c>
      <c r="B48" s="15">
        <v>3</v>
      </c>
      <c r="C48" s="15"/>
      <c r="D48" s="15"/>
      <c r="E48" s="15"/>
      <c r="F48" s="19"/>
      <c r="G48" s="15"/>
      <c r="H48" s="15"/>
      <c r="N48" s="15"/>
      <c r="O48" s="15"/>
      <c r="P48" s="15"/>
      <c r="Q48" s="15" t="s">
        <v>24</v>
      </c>
      <c r="R48" s="15"/>
      <c r="S48" s="15"/>
      <c r="T48" s="45" t="str">
        <f t="shared" si="0"/>
        <v xml:space="preserve"> </v>
      </c>
      <c r="U48" s="45" t="str">
        <f t="shared" si="1"/>
        <v xml:space="preserve"> </v>
      </c>
      <c r="V48" s="15"/>
      <c r="W48" s="15"/>
      <c r="X48" s="15"/>
      <c r="Y48" s="15"/>
      <c r="Z48" s="15"/>
      <c r="AA48" s="15" t="s">
        <v>132</v>
      </c>
      <c r="AB48" s="15"/>
      <c r="AC48" s="15" t="s">
        <v>132</v>
      </c>
      <c r="AD48" s="15"/>
      <c r="AE48" s="15"/>
      <c r="AF48" s="15" t="s">
        <v>30</v>
      </c>
      <c r="AG48" s="15">
        <v>3</v>
      </c>
      <c r="AH48" s="15">
        <f>AVERAGE(D51:D52)</f>
        <v>8.33</v>
      </c>
      <c r="AI48" s="15">
        <f>AVERAGE(F51:F52)</f>
        <v>0.47799999999999998</v>
      </c>
      <c r="AJ48" s="15">
        <f>AVERAGE(G51:G52)</f>
        <v>0.40600000000000003</v>
      </c>
      <c r="AK48" s="15">
        <f>AVERAGE(E51:E52)</f>
        <v>50.3</v>
      </c>
    </row>
    <row r="49" spans="1:37">
      <c r="A49" s="16">
        <v>40708</v>
      </c>
      <c r="B49" s="15">
        <v>3</v>
      </c>
      <c r="C49" s="15">
        <v>0.08</v>
      </c>
      <c r="D49" s="15">
        <v>7.93</v>
      </c>
      <c r="E49" s="15">
        <v>13.1</v>
      </c>
      <c r="F49" s="19">
        <v>1.49</v>
      </c>
      <c r="G49" s="15">
        <v>0.17399999999999999</v>
      </c>
      <c r="H49" s="15"/>
      <c r="I49">
        <v>190</v>
      </c>
      <c r="J49">
        <f>(I49*14.007)*(0.001)</f>
        <v>2.66133</v>
      </c>
      <c r="K49">
        <v>4.2</v>
      </c>
      <c r="L49">
        <f>(K49*30.97)*(0.001)</f>
        <v>0.13007400000000002</v>
      </c>
      <c r="N49" s="15">
        <v>4</v>
      </c>
      <c r="O49" s="15">
        <v>2</v>
      </c>
      <c r="P49" s="15">
        <v>2</v>
      </c>
      <c r="Q49" s="15">
        <v>2</v>
      </c>
      <c r="R49" s="15">
        <v>1</v>
      </c>
      <c r="S49" s="15">
        <v>2</v>
      </c>
      <c r="T49" s="45">
        <f t="shared" si="0"/>
        <v>21.666666666666668</v>
      </c>
      <c r="U49" s="45">
        <f t="shared" si="1"/>
        <v>25</v>
      </c>
      <c r="V49" s="15">
        <v>0.4572</v>
      </c>
      <c r="W49" s="15"/>
      <c r="X49" s="15"/>
      <c r="Y49" s="15">
        <v>1</v>
      </c>
      <c r="Z49" s="15">
        <v>71</v>
      </c>
      <c r="AA49" s="15" t="s">
        <v>132</v>
      </c>
      <c r="AB49" s="15">
        <v>77</v>
      </c>
      <c r="AC49" s="15" t="s">
        <v>132</v>
      </c>
      <c r="AD49" s="15"/>
      <c r="AE49" s="15"/>
      <c r="AF49" s="15" t="s">
        <v>31</v>
      </c>
      <c r="AG49" s="15">
        <v>3</v>
      </c>
      <c r="AH49" s="15">
        <f>AVERAGE(D53:D54)</f>
        <v>7.5</v>
      </c>
      <c r="AI49" s="15">
        <f>AVERAGE(F53:F54)</f>
        <v>0.61799999999999999</v>
      </c>
      <c r="AJ49" s="15">
        <f>AVERAGE(G53:G54)</f>
        <v>5.7000000000000002E-2</v>
      </c>
      <c r="AK49" s="15">
        <f>AVERAGE(E53:E54)</f>
        <v>28.1</v>
      </c>
    </row>
    <row r="50" spans="1:37">
      <c r="A50" s="16">
        <v>40722</v>
      </c>
      <c r="B50" s="15">
        <v>3</v>
      </c>
      <c r="C50" s="15"/>
      <c r="D50" s="15"/>
      <c r="E50" s="15"/>
      <c r="F50" s="19"/>
      <c r="G50" s="15"/>
      <c r="H50" s="15"/>
      <c r="N50" s="15"/>
      <c r="O50" s="15"/>
      <c r="P50" s="15"/>
      <c r="Q50" s="15" t="s">
        <v>24</v>
      </c>
      <c r="R50" s="15"/>
      <c r="S50" s="15"/>
      <c r="T50" s="45" t="str">
        <f t="shared" si="0"/>
        <v xml:space="preserve"> </v>
      </c>
      <c r="U50" s="45" t="str">
        <f t="shared" si="1"/>
        <v xml:space="preserve"> </v>
      </c>
      <c r="V50" s="15"/>
      <c r="W50" s="15"/>
      <c r="X50" s="15"/>
      <c r="Y50" s="15"/>
      <c r="Z50" s="15"/>
      <c r="AA50" s="15" t="s">
        <v>132</v>
      </c>
      <c r="AB50" s="15"/>
      <c r="AC50" s="15" t="s">
        <v>132</v>
      </c>
      <c r="AD50" s="15"/>
      <c r="AE50" s="15"/>
      <c r="AF50" s="15" t="s">
        <v>32</v>
      </c>
      <c r="AG50" s="15">
        <v>3</v>
      </c>
      <c r="AH50" s="15">
        <f>AVERAGE(D55:D56)</f>
        <v>8.19</v>
      </c>
      <c r="AI50" s="15">
        <f>AVERAGE(F55:F56)</f>
        <v>2.38</v>
      </c>
      <c r="AJ50" s="15">
        <f>AVERAGE(G55:G56)</f>
        <v>0.61599999999999999</v>
      </c>
      <c r="AK50" s="15">
        <f>AVERAGE(E55:E56)</f>
        <v>38</v>
      </c>
    </row>
    <row r="51" spans="1:37">
      <c r="A51" s="16">
        <v>40736</v>
      </c>
      <c r="B51" s="15">
        <v>3</v>
      </c>
      <c r="C51" s="15">
        <v>0.08</v>
      </c>
      <c r="D51" s="15">
        <v>8.33</v>
      </c>
      <c r="E51" s="15">
        <v>50.3</v>
      </c>
      <c r="F51" s="19">
        <v>0.47799999999999998</v>
      </c>
      <c r="G51" s="15">
        <v>0.40600000000000003</v>
      </c>
      <c r="H51" s="15"/>
      <c r="I51">
        <v>107</v>
      </c>
      <c r="J51">
        <f>(I51*14.007)*(0.001)</f>
        <v>1.4987490000000001</v>
      </c>
      <c r="K51">
        <v>4.1399999999999997</v>
      </c>
      <c r="L51">
        <f>(K51*30.97)*(0.001)</f>
        <v>0.12821579999999996</v>
      </c>
      <c r="N51" s="15">
        <v>5</v>
      </c>
      <c r="O51" s="15">
        <v>3</v>
      </c>
      <c r="P51" s="15">
        <v>3</v>
      </c>
      <c r="Q51" s="15">
        <v>2</v>
      </c>
      <c r="R51" s="15">
        <v>2</v>
      </c>
      <c r="S51" s="15">
        <v>5</v>
      </c>
      <c r="T51" s="45">
        <f t="shared" si="0"/>
        <v>23.333333333333332</v>
      </c>
      <c r="U51" s="45">
        <f t="shared" si="1"/>
        <v>26.111111111111111</v>
      </c>
      <c r="V51" s="15">
        <v>0.38100000000000001</v>
      </c>
      <c r="W51" s="15"/>
      <c r="X51" s="15"/>
      <c r="Y51" s="15">
        <v>1</v>
      </c>
      <c r="Z51" s="15">
        <v>74</v>
      </c>
      <c r="AA51" s="15" t="s">
        <v>132</v>
      </c>
      <c r="AB51" s="15">
        <v>79</v>
      </c>
      <c r="AC51" s="15" t="s">
        <v>132</v>
      </c>
      <c r="AD51" s="15"/>
      <c r="AE51" s="15"/>
      <c r="AF51" s="15" t="s">
        <v>33</v>
      </c>
      <c r="AG51" s="15">
        <v>3</v>
      </c>
      <c r="AH51" s="15"/>
      <c r="AI51" s="15"/>
      <c r="AJ51" s="15"/>
      <c r="AK51" s="15"/>
    </row>
    <row r="52" spans="1:37">
      <c r="A52" s="16">
        <v>40750</v>
      </c>
      <c r="B52" s="15">
        <v>3</v>
      </c>
      <c r="C52" s="15"/>
      <c r="D52" s="15"/>
      <c r="E52" s="15"/>
      <c r="F52" s="19"/>
      <c r="G52" s="15"/>
      <c r="H52" s="15"/>
      <c r="N52" s="15"/>
      <c r="O52" s="15"/>
      <c r="P52" s="15"/>
      <c r="Q52" s="15" t="s">
        <v>24</v>
      </c>
      <c r="R52" s="15"/>
      <c r="S52" s="15"/>
      <c r="T52" s="45" t="str">
        <f t="shared" si="0"/>
        <v xml:space="preserve"> </v>
      </c>
      <c r="U52" s="45" t="str">
        <f t="shared" si="1"/>
        <v xml:space="preserve"> </v>
      </c>
      <c r="V52" s="15"/>
      <c r="W52" s="15"/>
      <c r="X52" s="15"/>
      <c r="Y52" s="15"/>
      <c r="Z52" s="15"/>
      <c r="AA52" s="15" t="s">
        <v>132</v>
      </c>
      <c r="AB52" s="15"/>
      <c r="AC52" s="15" t="s">
        <v>132</v>
      </c>
      <c r="AD52" s="15"/>
      <c r="AE52" s="15"/>
      <c r="AF52" s="15" t="s">
        <v>34</v>
      </c>
      <c r="AG52" s="15">
        <v>3</v>
      </c>
      <c r="AH52" s="15">
        <v>7.94</v>
      </c>
      <c r="AI52" s="15">
        <v>4.16</v>
      </c>
      <c r="AJ52" s="15">
        <v>0.11600000000000001</v>
      </c>
      <c r="AK52" s="15">
        <v>6.9</v>
      </c>
    </row>
    <row r="53" spans="1:37">
      <c r="A53" s="16">
        <v>40764</v>
      </c>
      <c r="B53" s="15">
        <v>3</v>
      </c>
      <c r="C53" s="15">
        <v>0.05</v>
      </c>
      <c r="D53" s="15">
        <v>7.5</v>
      </c>
      <c r="E53" s="15">
        <v>28.1</v>
      </c>
      <c r="F53" s="19">
        <v>0.61799999999999999</v>
      </c>
      <c r="G53" s="15">
        <v>5.7000000000000002E-2</v>
      </c>
      <c r="H53" s="15"/>
      <c r="I53">
        <v>115</v>
      </c>
      <c r="J53">
        <f>(I53*14.007)*(0.001)</f>
        <v>1.610805</v>
      </c>
      <c r="K53">
        <v>3.8</v>
      </c>
      <c r="L53">
        <f>(K53*30.97)*(0.001)</f>
        <v>0.117686</v>
      </c>
      <c r="N53" s="15">
        <v>5</v>
      </c>
      <c r="O53" s="15">
        <v>1</v>
      </c>
      <c r="P53" s="15">
        <v>1</v>
      </c>
      <c r="Q53" s="15">
        <v>1</v>
      </c>
      <c r="R53" s="15">
        <v>0</v>
      </c>
      <c r="S53" s="15">
        <v>3</v>
      </c>
      <c r="T53" s="45">
        <f t="shared" si="0"/>
        <v>22.222222222222221</v>
      </c>
      <c r="U53" s="45">
        <f t="shared" si="1"/>
        <v>26.666666666666668</v>
      </c>
      <c r="V53" s="15">
        <v>0.4572</v>
      </c>
      <c r="W53" s="15"/>
      <c r="X53" s="15"/>
      <c r="Y53" s="15">
        <v>1</v>
      </c>
      <c r="Z53" s="15">
        <v>72</v>
      </c>
      <c r="AA53" s="15" t="s">
        <v>132</v>
      </c>
      <c r="AB53" s="15">
        <v>80</v>
      </c>
      <c r="AC53" s="15" t="s">
        <v>132</v>
      </c>
      <c r="AD53" s="15"/>
      <c r="AE53" s="15"/>
      <c r="AF53" s="15"/>
      <c r="AG53" s="15"/>
      <c r="AH53" s="15"/>
      <c r="AI53" s="15"/>
      <c r="AJ53" s="15"/>
      <c r="AK53" s="15"/>
    </row>
    <row r="54" spans="1:37">
      <c r="A54" s="16">
        <v>40778</v>
      </c>
      <c r="B54" s="15">
        <v>3</v>
      </c>
      <c r="C54" s="15"/>
      <c r="D54" s="15"/>
      <c r="E54" s="15"/>
      <c r="F54" s="19"/>
      <c r="G54" s="15"/>
      <c r="H54" s="15"/>
      <c r="N54" s="15"/>
      <c r="O54" s="15"/>
      <c r="P54" s="15"/>
      <c r="Q54" s="15" t="s">
        <v>24</v>
      </c>
      <c r="R54" s="15"/>
      <c r="S54" s="15"/>
      <c r="T54" s="45" t="str">
        <f t="shared" si="0"/>
        <v xml:space="preserve"> </v>
      </c>
      <c r="U54" s="45" t="str">
        <f t="shared" si="1"/>
        <v xml:space="preserve"> </v>
      </c>
      <c r="V54" s="15"/>
      <c r="W54" s="15"/>
      <c r="X54" s="15"/>
      <c r="Y54" s="15"/>
      <c r="Z54" s="15"/>
      <c r="AA54" s="15" t="s">
        <v>132</v>
      </c>
      <c r="AB54" s="15"/>
      <c r="AC54" s="15" t="s">
        <v>132</v>
      </c>
      <c r="AD54" s="15"/>
      <c r="AE54" s="15"/>
      <c r="AF54" s="15"/>
      <c r="AG54" s="15"/>
      <c r="AH54" s="15"/>
      <c r="AI54" s="15"/>
      <c r="AJ54" s="15"/>
      <c r="AK54" s="15"/>
    </row>
    <row r="55" spans="1:37">
      <c r="A55" s="16">
        <v>40792</v>
      </c>
      <c r="B55" s="15">
        <v>3</v>
      </c>
      <c r="C55" s="15">
        <v>7.0000000000000007E-2</v>
      </c>
      <c r="D55" s="15">
        <v>8.19</v>
      </c>
      <c r="E55" s="15">
        <v>38</v>
      </c>
      <c r="F55" s="19">
        <v>2.38</v>
      </c>
      <c r="G55" s="15">
        <v>0.61599999999999999</v>
      </c>
      <c r="H55" s="15"/>
      <c r="I55">
        <v>157</v>
      </c>
      <c r="J55">
        <f>(I55*14.007)*(0.001)</f>
        <v>2.1990990000000004</v>
      </c>
      <c r="K55">
        <v>2.54</v>
      </c>
      <c r="L55">
        <f>(K55*30.97)*(0.001)</f>
        <v>7.8663799999999992E-2</v>
      </c>
      <c r="N55" s="15">
        <v>5</v>
      </c>
      <c r="O55" s="15">
        <v>4</v>
      </c>
      <c r="P55" s="15">
        <v>2</v>
      </c>
      <c r="Q55" s="15">
        <v>2</v>
      </c>
      <c r="R55" s="15">
        <v>2</v>
      </c>
      <c r="S55" s="15">
        <v>4</v>
      </c>
      <c r="T55" s="45">
        <f t="shared" si="0"/>
        <v>23.333333333333332</v>
      </c>
      <c r="U55" s="45">
        <f t="shared" si="1"/>
        <v>22.222222222222221</v>
      </c>
      <c r="V55" s="15">
        <v>0.4572</v>
      </c>
      <c r="W55" s="15"/>
      <c r="X55" s="15"/>
      <c r="Y55" s="15">
        <v>1</v>
      </c>
      <c r="Z55" s="15">
        <v>74</v>
      </c>
      <c r="AA55" s="15" t="s">
        <v>132</v>
      </c>
      <c r="AB55" s="15">
        <v>72</v>
      </c>
      <c r="AC55" s="15" t="s">
        <v>132</v>
      </c>
      <c r="AD55" s="15"/>
      <c r="AE55" s="15"/>
      <c r="AF55" s="15"/>
      <c r="AG55" s="15"/>
      <c r="AH55" s="15"/>
      <c r="AI55" s="15"/>
      <c r="AJ55" s="15"/>
      <c r="AK55" s="15"/>
    </row>
    <row r="56" spans="1:37">
      <c r="A56" s="16">
        <v>40806</v>
      </c>
      <c r="B56" s="15">
        <v>3</v>
      </c>
      <c r="C56" s="15"/>
      <c r="D56" s="15"/>
      <c r="E56" s="15"/>
      <c r="F56" s="19"/>
      <c r="G56" s="15"/>
      <c r="H56" s="15"/>
      <c r="N56" s="15"/>
      <c r="O56" s="15"/>
      <c r="P56" s="15"/>
      <c r="Q56" s="15" t="s">
        <v>24</v>
      </c>
      <c r="R56" s="15"/>
      <c r="S56" s="15"/>
      <c r="T56" s="45" t="str">
        <f t="shared" si="0"/>
        <v xml:space="preserve"> </v>
      </c>
      <c r="U56" s="45" t="str">
        <f t="shared" si="1"/>
        <v xml:space="preserve"> </v>
      </c>
      <c r="V56" s="15"/>
      <c r="W56" s="15"/>
      <c r="X56" s="15"/>
      <c r="Y56" s="15"/>
      <c r="Z56" s="15"/>
      <c r="AA56" s="15" t="s">
        <v>132</v>
      </c>
      <c r="AB56" s="15"/>
      <c r="AC56" s="15" t="s">
        <v>132</v>
      </c>
      <c r="AD56" s="15"/>
      <c r="AE56" s="15"/>
      <c r="AF56" s="15"/>
      <c r="AG56" s="15"/>
      <c r="AH56" s="15"/>
      <c r="AI56" s="15"/>
      <c r="AJ56" s="15"/>
      <c r="AK56" s="15"/>
    </row>
    <row r="57" spans="1:37">
      <c r="A57" s="16">
        <v>40820</v>
      </c>
      <c r="B57" s="15">
        <v>3</v>
      </c>
      <c r="C57" s="15"/>
      <c r="D57" s="15"/>
      <c r="E57" s="15"/>
      <c r="F57" s="19"/>
      <c r="G57" s="15"/>
      <c r="H57" s="15"/>
      <c r="N57" s="15"/>
      <c r="O57" s="15"/>
      <c r="P57" s="15"/>
      <c r="Q57" s="15" t="s">
        <v>24</v>
      </c>
      <c r="R57" s="15"/>
      <c r="S57" s="15"/>
      <c r="T57" s="45" t="str">
        <f t="shared" si="0"/>
        <v xml:space="preserve"> </v>
      </c>
      <c r="U57" s="45" t="str">
        <f t="shared" si="1"/>
        <v xml:space="preserve"> </v>
      </c>
      <c r="V57" s="15"/>
      <c r="W57" s="15"/>
      <c r="X57" s="15"/>
      <c r="Y57" s="15"/>
      <c r="Z57" s="15"/>
      <c r="AA57" s="15" t="s">
        <v>132</v>
      </c>
      <c r="AB57" s="15"/>
      <c r="AC57" s="15" t="s">
        <v>132</v>
      </c>
      <c r="AD57" s="15"/>
      <c r="AE57" s="15"/>
      <c r="AF57" s="15"/>
      <c r="AG57" s="15"/>
      <c r="AH57" s="15"/>
      <c r="AI57" s="15"/>
      <c r="AJ57" s="15"/>
      <c r="AK57" s="15"/>
    </row>
    <row r="58" spans="1:37">
      <c r="A58" s="16">
        <v>40834</v>
      </c>
      <c r="B58" s="15">
        <v>3</v>
      </c>
      <c r="C58" s="15"/>
      <c r="D58" s="15"/>
      <c r="E58" s="15"/>
      <c r="F58" s="19"/>
      <c r="G58" s="15"/>
      <c r="H58" s="15"/>
      <c r="N58" s="15"/>
      <c r="O58" s="15"/>
      <c r="P58" s="15"/>
      <c r="Q58" s="15" t="s">
        <v>24</v>
      </c>
      <c r="R58" s="15"/>
      <c r="S58" s="15"/>
      <c r="T58" s="45" t="str">
        <f t="shared" si="0"/>
        <v xml:space="preserve"> </v>
      </c>
      <c r="U58" s="45" t="str">
        <f t="shared" si="1"/>
        <v xml:space="preserve"> </v>
      </c>
      <c r="V58" s="15"/>
      <c r="W58" s="15"/>
      <c r="X58" s="15"/>
      <c r="Y58" s="15"/>
      <c r="Z58" s="15"/>
      <c r="AA58" s="15" t="s">
        <v>132</v>
      </c>
      <c r="AB58" s="15"/>
      <c r="AC58" s="15" t="s">
        <v>132</v>
      </c>
      <c r="AD58" s="15"/>
      <c r="AE58" s="15"/>
      <c r="AF58" s="15"/>
      <c r="AG58" s="15"/>
      <c r="AH58" s="15"/>
      <c r="AI58" s="15"/>
      <c r="AJ58" s="15"/>
      <c r="AK58" s="15"/>
    </row>
    <row r="59" spans="1:37">
      <c r="A59" s="16">
        <v>40848</v>
      </c>
      <c r="B59" s="15">
        <v>3</v>
      </c>
      <c r="C59" s="15">
        <v>0.08</v>
      </c>
      <c r="D59" s="15">
        <v>7.94</v>
      </c>
      <c r="E59" s="15">
        <v>6.9</v>
      </c>
      <c r="F59" s="19">
        <v>4.16</v>
      </c>
      <c r="G59" s="15">
        <v>0.11600000000000001</v>
      </c>
      <c r="H59" s="15"/>
      <c r="I59">
        <v>256</v>
      </c>
      <c r="J59">
        <f>(I59*14.007)*(0.001)</f>
        <v>3.5857920000000001</v>
      </c>
      <c r="K59">
        <v>1.18</v>
      </c>
      <c r="L59">
        <f>(K59*30.97)*(0.001)</f>
        <v>3.6544599999999997E-2</v>
      </c>
      <c r="N59" s="15">
        <v>5</v>
      </c>
      <c r="O59" s="15">
        <v>2</v>
      </c>
      <c r="P59" s="15">
        <v>1</v>
      </c>
      <c r="Q59" s="15">
        <v>1</v>
      </c>
      <c r="R59" s="15">
        <v>1</v>
      </c>
      <c r="S59" s="15">
        <v>3</v>
      </c>
      <c r="T59" s="45">
        <f t="shared" si="0"/>
        <v>7.7777777777777777</v>
      </c>
      <c r="U59" s="45">
        <f t="shared" si="1"/>
        <v>8.8888888888888893</v>
      </c>
      <c r="V59" s="15">
        <v>0.91439999999999999</v>
      </c>
      <c r="W59" s="15"/>
      <c r="X59" s="15"/>
      <c r="Y59" s="15">
        <v>1</v>
      </c>
      <c r="Z59" s="15">
        <v>46</v>
      </c>
      <c r="AA59" s="15" t="s">
        <v>132</v>
      </c>
      <c r="AB59" s="15">
        <v>48</v>
      </c>
      <c r="AC59" s="15" t="s">
        <v>132</v>
      </c>
      <c r="AD59" s="15"/>
      <c r="AE59" s="15"/>
      <c r="AF59" s="15"/>
      <c r="AG59" s="15"/>
      <c r="AH59" s="15"/>
      <c r="AI59" s="15"/>
      <c r="AJ59" s="15"/>
      <c r="AK59" s="15"/>
    </row>
    <row r="60" spans="1:37">
      <c r="A60" s="16">
        <v>40862</v>
      </c>
      <c r="B60" s="15">
        <v>3</v>
      </c>
      <c r="C60" s="15"/>
      <c r="D60" s="15"/>
      <c r="E60" s="15"/>
      <c r="F60" s="19"/>
      <c r="G60" s="15"/>
      <c r="H60" s="15"/>
      <c r="N60" s="15"/>
      <c r="O60" s="15"/>
      <c r="P60" s="15"/>
      <c r="Q60" s="15" t="s">
        <v>24</v>
      </c>
      <c r="R60" s="15"/>
      <c r="S60" s="15"/>
      <c r="T60" s="45" t="str">
        <f t="shared" si="0"/>
        <v xml:space="preserve"> </v>
      </c>
      <c r="U60" s="45" t="str">
        <f t="shared" si="1"/>
        <v xml:space="preserve"> </v>
      </c>
      <c r="V60" s="15"/>
      <c r="W60" s="15"/>
      <c r="X60" s="15"/>
      <c r="Y60" s="15"/>
      <c r="Z60" s="15"/>
      <c r="AA60" s="15" t="s">
        <v>132</v>
      </c>
      <c r="AB60" s="15"/>
      <c r="AC60" s="15" t="s">
        <v>132</v>
      </c>
      <c r="AD60" s="15"/>
      <c r="AE60" s="15"/>
      <c r="AF60" s="15"/>
      <c r="AG60" s="15"/>
      <c r="AH60" s="15"/>
      <c r="AI60" s="15"/>
      <c r="AJ60" s="15"/>
      <c r="AK60" s="15"/>
    </row>
    <row r="61" spans="1:37">
      <c r="A61" s="16"/>
      <c r="B61" s="15"/>
      <c r="C61" s="15"/>
      <c r="D61" s="15"/>
      <c r="E61" s="15"/>
      <c r="F61" s="19"/>
      <c r="G61" s="15"/>
      <c r="H61" s="15"/>
      <c r="N61" s="15"/>
      <c r="O61" s="15"/>
      <c r="P61" s="15"/>
      <c r="Q61" s="15"/>
      <c r="R61" s="15"/>
      <c r="S61" s="15"/>
      <c r="T61" s="45" t="str">
        <f t="shared" si="0"/>
        <v xml:space="preserve"> </v>
      </c>
      <c r="U61" s="45" t="str">
        <f t="shared" si="1"/>
        <v xml:space="preserve"> </v>
      </c>
      <c r="V61" s="15"/>
      <c r="W61" s="15"/>
      <c r="X61" s="15"/>
      <c r="Y61" s="15"/>
      <c r="Z61" s="15"/>
      <c r="AA61" s="15" t="s">
        <v>132</v>
      </c>
      <c r="AB61" s="15"/>
      <c r="AC61" s="15" t="s">
        <v>132</v>
      </c>
      <c r="AD61" s="15"/>
      <c r="AE61" s="15"/>
      <c r="AF61" s="15"/>
      <c r="AG61" s="15"/>
      <c r="AH61" s="15"/>
      <c r="AI61" s="15"/>
      <c r="AJ61" s="15"/>
      <c r="AK61" s="15"/>
    </row>
    <row r="62" spans="1:37">
      <c r="A62" s="16"/>
      <c r="B62" s="15"/>
      <c r="C62" s="15"/>
      <c r="D62" s="15"/>
      <c r="E62" s="15"/>
      <c r="F62" s="19"/>
      <c r="G62" s="15"/>
      <c r="H62" s="15"/>
      <c r="N62" s="15"/>
      <c r="O62" s="15"/>
      <c r="P62" s="15"/>
      <c r="Q62" s="15"/>
      <c r="R62" s="15"/>
      <c r="S62" s="15"/>
      <c r="T62" s="45" t="str">
        <f t="shared" si="0"/>
        <v xml:space="preserve"> </v>
      </c>
      <c r="U62" s="45" t="str">
        <f t="shared" si="1"/>
        <v xml:space="preserve"> </v>
      </c>
      <c r="V62" s="15"/>
      <c r="W62" s="15"/>
      <c r="X62" s="15"/>
      <c r="Y62" s="15"/>
      <c r="Z62" s="15"/>
      <c r="AA62" s="15" t="s">
        <v>132</v>
      </c>
      <c r="AB62" s="15"/>
      <c r="AC62" s="15" t="s">
        <v>132</v>
      </c>
      <c r="AD62" s="15"/>
      <c r="AE62" s="15"/>
      <c r="AF62" s="15"/>
      <c r="AG62" s="15"/>
      <c r="AH62" s="15"/>
      <c r="AI62" s="15"/>
      <c r="AJ62" s="15"/>
      <c r="AK62" s="15"/>
    </row>
    <row r="63" spans="1:37">
      <c r="A63" s="16"/>
      <c r="B63" s="15"/>
      <c r="C63" s="15"/>
      <c r="D63" s="15"/>
      <c r="E63" s="15"/>
      <c r="F63" s="19"/>
      <c r="G63" s="15"/>
      <c r="H63" s="15"/>
      <c r="N63" s="15"/>
      <c r="O63" s="15"/>
      <c r="P63" s="15"/>
      <c r="Q63" s="15"/>
      <c r="R63" s="15"/>
      <c r="S63" s="15"/>
      <c r="T63" s="45" t="str">
        <f t="shared" si="0"/>
        <v xml:space="preserve"> </v>
      </c>
      <c r="U63" s="45" t="str">
        <f t="shared" si="1"/>
        <v xml:space="preserve"> </v>
      </c>
      <c r="V63" s="15"/>
      <c r="W63" s="15"/>
      <c r="X63" s="15"/>
      <c r="Y63" s="15"/>
      <c r="Z63" s="15"/>
      <c r="AA63" s="15" t="s">
        <v>132</v>
      </c>
      <c r="AB63" s="15"/>
      <c r="AC63" s="15" t="s">
        <v>132</v>
      </c>
      <c r="AD63" s="15"/>
      <c r="AE63" s="15"/>
      <c r="AF63" s="15"/>
      <c r="AG63" s="15"/>
      <c r="AH63" s="15"/>
      <c r="AI63" s="15"/>
      <c r="AJ63" s="15"/>
      <c r="AK63" s="15"/>
    </row>
    <row r="64" spans="1:37">
      <c r="A64" s="16"/>
      <c r="B64" s="15"/>
      <c r="C64" s="15"/>
      <c r="D64" s="15"/>
      <c r="E64" s="15"/>
      <c r="F64" s="19"/>
      <c r="G64" s="15"/>
      <c r="H64" s="15"/>
      <c r="N64" s="15"/>
      <c r="O64" s="15"/>
      <c r="P64" s="15"/>
      <c r="Q64" s="15"/>
      <c r="R64" s="15"/>
      <c r="S64" s="15"/>
      <c r="T64" s="45" t="str">
        <f t="shared" si="0"/>
        <v xml:space="preserve"> </v>
      </c>
      <c r="U64" s="45" t="str">
        <f t="shared" si="1"/>
        <v xml:space="preserve"> </v>
      </c>
      <c r="V64" s="15"/>
      <c r="W64" s="15"/>
      <c r="X64" s="15"/>
      <c r="Y64" s="15"/>
      <c r="Z64" s="15"/>
      <c r="AA64" s="15" t="s">
        <v>132</v>
      </c>
      <c r="AB64" s="15"/>
      <c r="AC64" s="15" t="s">
        <v>132</v>
      </c>
      <c r="AD64" s="15"/>
      <c r="AE64" s="15"/>
      <c r="AF64" s="15"/>
      <c r="AG64" s="15"/>
      <c r="AH64" s="15"/>
      <c r="AI64" s="15"/>
      <c r="AJ64" s="15"/>
      <c r="AK64" s="15"/>
    </row>
    <row r="65" spans="1:37">
      <c r="A65" s="16">
        <v>40631</v>
      </c>
      <c r="B65" s="15">
        <v>5</v>
      </c>
      <c r="C65" s="15">
        <v>7.0000000000000007E-2</v>
      </c>
      <c r="D65" s="15">
        <v>6.68</v>
      </c>
      <c r="E65" s="15">
        <v>5.0999999999999996</v>
      </c>
      <c r="F65" s="19">
        <v>2.79</v>
      </c>
      <c r="G65" s="18">
        <v>0.39</v>
      </c>
      <c r="H65" s="18"/>
      <c r="I65">
        <v>230</v>
      </c>
      <c r="J65">
        <f>(I65*14.007)*(0.001)</f>
        <v>3.2216100000000001</v>
      </c>
      <c r="K65">
        <v>0.81</v>
      </c>
      <c r="L65">
        <f>(K65*30.97)*(0.001)</f>
        <v>2.5085699999999999E-2</v>
      </c>
      <c r="N65" s="15">
        <v>5</v>
      </c>
      <c r="O65" s="15">
        <v>1</v>
      </c>
      <c r="P65" s="15">
        <v>2</v>
      </c>
      <c r="Q65" s="15">
        <v>2</v>
      </c>
      <c r="R65" s="15">
        <v>8</v>
      </c>
      <c r="S65" s="15">
        <v>3</v>
      </c>
      <c r="T65" s="45">
        <f t="shared" si="0"/>
        <v>8.8888888888888893</v>
      </c>
      <c r="U65" s="45">
        <f t="shared" si="1"/>
        <v>7.2222222222222223</v>
      </c>
      <c r="V65" s="15">
        <v>1.524</v>
      </c>
      <c r="W65" s="15" t="s">
        <v>40</v>
      </c>
      <c r="X65" s="15" t="s">
        <v>41</v>
      </c>
      <c r="Y65" s="15" t="s">
        <v>26</v>
      </c>
      <c r="Z65" s="15">
        <v>48</v>
      </c>
      <c r="AA65" s="15" t="s">
        <v>132</v>
      </c>
      <c r="AB65" s="15">
        <v>45</v>
      </c>
      <c r="AC65" s="15" t="s">
        <v>132</v>
      </c>
      <c r="AD65" s="15"/>
      <c r="AE65" s="15"/>
      <c r="AF65" s="15"/>
      <c r="AG65" s="15"/>
      <c r="AH65" s="15"/>
      <c r="AI65" s="15"/>
      <c r="AJ65" s="15"/>
      <c r="AK65" s="15"/>
    </row>
    <row r="66" spans="1:37">
      <c r="A66" s="16">
        <v>40638</v>
      </c>
      <c r="B66" s="15">
        <v>5</v>
      </c>
      <c r="C66" s="15"/>
      <c r="D66" s="15"/>
      <c r="E66" s="15"/>
      <c r="F66" s="19"/>
      <c r="G66" s="15"/>
      <c r="H66" s="15"/>
      <c r="N66" s="15"/>
      <c r="O66" s="15"/>
      <c r="P66" s="15"/>
      <c r="Q66" s="15" t="s">
        <v>24</v>
      </c>
      <c r="R66" s="15"/>
      <c r="S66" s="15"/>
      <c r="T66" s="45" t="str">
        <f t="shared" si="0"/>
        <v xml:space="preserve"> </v>
      </c>
      <c r="U66" s="45" t="str">
        <f t="shared" si="1"/>
        <v xml:space="preserve"> </v>
      </c>
      <c r="V66" s="15"/>
      <c r="W66" s="15"/>
      <c r="X66" s="15"/>
      <c r="Y66" s="15"/>
      <c r="Z66" s="15"/>
      <c r="AA66" s="15" t="s">
        <v>132</v>
      </c>
      <c r="AB66" s="15"/>
      <c r="AC66" s="15" t="s">
        <v>132</v>
      </c>
      <c r="AD66" s="15"/>
      <c r="AE66" s="15"/>
      <c r="AF66" s="15" t="s">
        <v>25</v>
      </c>
      <c r="AG66" s="15">
        <v>5</v>
      </c>
      <c r="AH66" s="15">
        <v>6.68</v>
      </c>
      <c r="AI66" s="15">
        <v>2.79</v>
      </c>
      <c r="AJ66" s="15">
        <v>0.39</v>
      </c>
      <c r="AK66" s="15">
        <v>5.0999999999999996</v>
      </c>
    </row>
    <row r="67" spans="1:37">
      <c r="A67" s="16">
        <v>40652</v>
      </c>
      <c r="B67" s="15">
        <v>5</v>
      </c>
      <c r="C67" s="15"/>
      <c r="D67" s="15"/>
      <c r="E67" s="15"/>
      <c r="F67" s="19"/>
      <c r="G67" s="15"/>
      <c r="H67" s="15"/>
      <c r="N67" s="15"/>
      <c r="O67" s="15"/>
      <c r="P67" s="15"/>
      <c r="Q67" s="15" t="s">
        <v>24</v>
      </c>
      <c r="R67" s="15"/>
      <c r="S67" s="15"/>
      <c r="T67" s="45" t="str">
        <f t="shared" ref="T67:T130" si="2">IF(Z67&gt;0,IF(AA67="F",((Z67-32)*5/9),Z67),IF(Z67&lt;0,IF(AA67="F",((Z67-32)*5/9),Z67)," "))</f>
        <v xml:space="preserve"> </v>
      </c>
      <c r="U67" s="45" t="str">
        <f t="shared" ref="U67:U130" si="3">IF(AB67&gt;0,IF(AC67="F",((AB67-32)*5/9),AB67),IF(AB67&lt;0,IF(AC67="F",((AB67-32)*5/9),AB67)," "))</f>
        <v xml:space="preserve"> </v>
      </c>
      <c r="V67" s="15"/>
      <c r="W67" s="15"/>
      <c r="X67" s="15"/>
      <c r="Y67" s="15"/>
      <c r="Z67" s="15"/>
      <c r="AA67" s="15" t="s">
        <v>132</v>
      </c>
      <c r="AB67" s="15"/>
      <c r="AC67" s="15" t="s">
        <v>132</v>
      </c>
      <c r="AD67" s="15"/>
      <c r="AE67" s="15"/>
      <c r="AF67" s="15" t="s">
        <v>27</v>
      </c>
      <c r="AG67" s="15">
        <v>5</v>
      </c>
      <c r="AH67" s="15"/>
      <c r="AI67" s="15"/>
      <c r="AJ67" s="15"/>
      <c r="AK67" s="15"/>
    </row>
    <row r="68" spans="1:37">
      <c r="A68" s="16">
        <v>40666</v>
      </c>
      <c r="B68" s="15">
        <v>5</v>
      </c>
      <c r="C68" s="15"/>
      <c r="D68" s="15"/>
      <c r="E68" s="15"/>
      <c r="F68" s="19"/>
      <c r="G68" s="15"/>
      <c r="H68" s="15"/>
      <c r="N68" s="15"/>
      <c r="O68" s="15"/>
      <c r="P68" s="15"/>
      <c r="Q68" s="15" t="s">
        <v>24</v>
      </c>
      <c r="R68" s="15"/>
      <c r="S68" s="15"/>
      <c r="T68" s="45" t="str">
        <f t="shared" si="2"/>
        <v xml:space="preserve"> </v>
      </c>
      <c r="U68" s="45" t="str">
        <f t="shared" si="3"/>
        <v xml:space="preserve"> </v>
      </c>
      <c r="V68" s="15"/>
      <c r="W68" s="15"/>
      <c r="X68" s="15"/>
      <c r="Y68" s="15"/>
      <c r="Z68" s="15"/>
      <c r="AA68" s="15" t="s">
        <v>132</v>
      </c>
      <c r="AB68" s="15"/>
      <c r="AC68" s="15" t="s">
        <v>132</v>
      </c>
      <c r="AD68" s="15"/>
      <c r="AE68" s="15"/>
      <c r="AF68" s="15" t="s">
        <v>28</v>
      </c>
      <c r="AG68" s="15">
        <v>5</v>
      </c>
      <c r="AH68" s="15">
        <f>AVERAGE(D68:D70)</f>
        <v>7.6</v>
      </c>
      <c r="AI68" s="15">
        <f>AVERAGE(F68:F70)</f>
        <v>0.874</v>
      </c>
      <c r="AJ68" s="15">
        <f>AVERAGE(G68:G70)</f>
        <v>0.12</v>
      </c>
      <c r="AK68" s="15">
        <f>AVERAGE(E68:E70)</f>
        <v>9.8000000000000007</v>
      </c>
    </row>
    <row r="69" spans="1:37">
      <c r="A69" s="16">
        <v>40680</v>
      </c>
      <c r="B69" s="15">
        <v>5</v>
      </c>
      <c r="C69" s="15">
        <v>7.0000000000000007E-2</v>
      </c>
      <c r="D69" s="15">
        <v>7.6</v>
      </c>
      <c r="E69" s="15">
        <v>9.8000000000000007</v>
      </c>
      <c r="F69" s="19">
        <v>0.874</v>
      </c>
      <c r="G69" s="15">
        <v>0.12</v>
      </c>
      <c r="H69" s="15"/>
      <c r="I69">
        <v>183</v>
      </c>
      <c r="J69">
        <f>(I69*14.007)*(0.001)</f>
        <v>2.5632809999999999</v>
      </c>
      <c r="K69">
        <v>1.19</v>
      </c>
      <c r="L69">
        <f>(K69*30.97)*(0.001)</f>
        <v>3.6854299999999993E-2</v>
      </c>
      <c r="N69" s="15">
        <v>5</v>
      </c>
      <c r="O69" s="15">
        <v>2</v>
      </c>
      <c r="P69" s="15">
        <v>2</v>
      </c>
      <c r="Q69" s="15">
        <v>2</v>
      </c>
      <c r="R69" s="15">
        <v>5</v>
      </c>
      <c r="S69" s="15">
        <v>4</v>
      </c>
      <c r="T69" s="45">
        <f t="shared" si="2"/>
        <v>22.222222222222221</v>
      </c>
      <c r="U69" s="45">
        <f t="shared" si="3"/>
        <v>20</v>
      </c>
      <c r="V69" s="15">
        <v>1.3715999999999999</v>
      </c>
      <c r="W69" s="15"/>
      <c r="X69" s="15"/>
      <c r="Y69" s="15">
        <v>1</v>
      </c>
      <c r="Z69" s="15">
        <v>72</v>
      </c>
      <c r="AA69" s="15" t="s">
        <v>132</v>
      </c>
      <c r="AB69" s="15">
        <v>68</v>
      </c>
      <c r="AC69" s="15" t="s">
        <v>132</v>
      </c>
      <c r="AD69" s="15"/>
      <c r="AE69" s="15"/>
      <c r="AF69" s="15" t="s">
        <v>29</v>
      </c>
      <c r="AG69" s="15">
        <v>5</v>
      </c>
      <c r="AH69" s="15">
        <f>AVERAGE(D71:D72)</f>
        <v>7.93</v>
      </c>
      <c r="AI69" s="15">
        <f>AVERAGE(F71:F72)</f>
        <v>0.39700000000000002</v>
      </c>
      <c r="AJ69" s="15">
        <f>AVERAGE(G71:G72)</f>
        <v>8.7999999999999995E-2</v>
      </c>
      <c r="AK69" s="15">
        <f>AVERAGE(E71:E72)</f>
        <v>10.4</v>
      </c>
    </row>
    <row r="70" spans="1:37">
      <c r="A70" s="16">
        <v>40694</v>
      </c>
      <c r="B70" s="15">
        <v>5</v>
      </c>
      <c r="C70" s="15"/>
      <c r="D70" s="15"/>
      <c r="E70" s="15"/>
      <c r="F70" s="19"/>
      <c r="G70" s="15"/>
      <c r="H70" s="15"/>
      <c r="N70" s="15"/>
      <c r="O70" s="15"/>
      <c r="P70" s="15"/>
      <c r="Q70" s="15" t="s">
        <v>24</v>
      </c>
      <c r="R70" s="15"/>
      <c r="S70" s="15"/>
      <c r="T70" s="45" t="str">
        <f t="shared" si="2"/>
        <v xml:space="preserve"> </v>
      </c>
      <c r="U70" s="45" t="str">
        <f t="shared" si="3"/>
        <v xml:space="preserve"> </v>
      </c>
      <c r="V70" s="15"/>
      <c r="W70" s="15"/>
      <c r="X70" s="15"/>
      <c r="Y70" s="15"/>
      <c r="Z70" s="15"/>
      <c r="AA70" s="15" t="s">
        <v>132</v>
      </c>
      <c r="AB70" s="15"/>
      <c r="AC70" s="15" t="s">
        <v>132</v>
      </c>
      <c r="AD70" s="15"/>
      <c r="AE70" s="15"/>
      <c r="AF70" s="15" t="s">
        <v>30</v>
      </c>
      <c r="AG70" s="15">
        <v>5</v>
      </c>
      <c r="AH70" s="15">
        <f>AVERAGE(D73:D74)</f>
        <v>8.59</v>
      </c>
      <c r="AI70" s="15">
        <f>AVERAGE(F73:F74)</f>
        <v>0.70299999999999996</v>
      </c>
      <c r="AJ70" s="15">
        <f>AVERAGE(G73:G74)</f>
        <v>0.11600000000000001</v>
      </c>
      <c r="AK70" s="15">
        <f>AVERAGE(E73:E74)</f>
        <v>4.7</v>
      </c>
    </row>
    <row r="71" spans="1:37">
      <c r="A71" s="16">
        <v>40708</v>
      </c>
      <c r="B71" s="15">
        <v>5</v>
      </c>
      <c r="C71" s="15">
        <v>7.0000000000000007E-2</v>
      </c>
      <c r="D71" s="15">
        <v>7.93</v>
      </c>
      <c r="E71" s="15">
        <v>10.4</v>
      </c>
      <c r="F71" s="19">
        <v>0.39700000000000002</v>
      </c>
      <c r="G71" s="15">
        <v>8.7999999999999995E-2</v>
      </c>
      <c r="H71" s="15"/>
      <c r="I71">
        <v>50</v>
      </c>
      <c r="J71">
        <f>(I71*14.007)*(0.001)</f>
        <v>0.70035000000000003</v>
      </c>
      <c r="K71">
        <v>1.73</v>
      </c>
      <c r="L71">
        <f>(K71*30.97)*(0.001)</f>
        <v>5.3578100000000003E-2</v>
      </c>
      <c r="N71" s="15">
        <v>5</v>
      </c>
      <c r="O71" s="15">
        <v>2</v>
      </c>
      <c r="P71" s="15">
        <v>2</v>
      </c>
      <c r="Q71" s="15">
        <v>2</v>
      </c>
      <c r="R71" s="15">
        <v>8</v>
      </c>
      <c r="S71" s="15">
        <v>3</v>
      </c>
      <c r="T71" s="45">
        <f t="shared" si="2"/>
        <v>25.555555555555557</v>
      </c>
      <c r="U71" s="45">
        <f t="shared" si="3"/>
        <v>25</v>
      </c>
      <c r="V71" s="15">
        <v>1.524</v>
      </c>
      <c r="W71" s="15"/>
      <c r="X71" s="15"/>
      <c r="Y71" s="15">
        <v>1</v>
      </c>
      <c r="Z71" s="15">
        <v>78</v>
      </c>
      <c r="AA71" s="15" t="s">
        <v>132</v>
      </c>
      <c r="AB71" s="15">
        <v>77</v>
      </c>
      <c r="AC71" s="15" t="s">
        <v>132</v>
      </c>
      <c r="AD71" s="15"/>
      <c r="AE71" s="15"/>
      <c r="AF71" s="15" t="s">
        <v>31</v>
      </c>
      <c r="AG71" s="15">
        <v>5</v>
      </c>
      <c r="AH71" s="15">
        <f>AVERAGE(D75:D76)</f>
        <v>7.55</v>
      </c>
      <c r="AI71" s="15">
        <f>AVERAGE(F75:F76)</f>
        <v>2.25</v>
      </c>
      <c r="AJ71" s="15">
        <f>AVERAGE(G75:G76)</f>
        <v>9.2999999999999999E-2</v>
      </c>
      <c r="AK71" s="15">
        <f>AVERAGE(E75:E76)</f>
        <v>5.0999999999999996</v>
      </c>
    </row>
    <row r="72" spans="1:37">
      <c r="A72" s="16">
        <v>40722</v>
      </c>
      <c r="B72" s="15">
        <v>5</v>
      </c>
      <c r="C72" s="15"/>
      <c r="D72" s="15"/>
      <c r="E72" s="15"/>
      <c r="F72" s="19"/>
      <c r="G72" s="15"/>
      <c r="H72" s="15"/>
      <c r="N72" s="15"/>
      <c r="O72" s="15"/>
      <c r="P72" s="15"/>
      <c r="Q72" s="15" t="s">
        <v>24</v>
      </c>
      <c r="R72" s="15"/>
      <c r="S72" s="15"/>
      <c r="T72" s="45" t="str">
        <f t="shared" si="2"/>
        <v xml:space="preserve"> </v>
      </c>
      <c r="U72" s="45" t="str">
        <f t="shared" si="3"/>
        <v xml:space="preserve"> </v>
      </c>
      <c r="V72" s="15"/>
      <c r="W72" s="15"/>
      <c r="X72" s="15"/>
      <c r="Y72" s="15"/>
      <c r="Z72" s="15"/>
      <c r="AA72" s="15" t="s">
        <v>132</v>
      </c>
      <c r="AB72" s="15"/>
      <c r="AC72" s="15" t="s">
        <v>132</v>
      </c>
      <c r="AD72" s="15"/>
      <c r="AE72" s="15"/>
      <c r="AF72" s="15" t="s">
        <v>32</v>
      </c>
      <c r="AG72" s="15">
        <v>5</v>
      </c>
      <c r="AH72" s="15">
        <f>AVERAGE(D77:D78)</f>
        <v>8.0299999999999994</v>
      </c>
      <c r="AI72" s="15">
        <f>AVERAGE(F77:F78)</f>
        <v>1.1299999999999999</v>
      </c>
      <c r="AJ72" s="15">
        <f>AVERAGE(G77:G78)</f>
        <v>0.71</v>
      </c>
      <c r="AK72" s="15">
        <f>AVERAGE(E77:E78)</f>
        <v>21.5</v>
      </c>
    </row>
    <row r="73" spans="1:37">
      <c r="A73" s="16">
        <v>40736</v>
      </c>
      <c r="B73" s="15">
        <v>5</v>
      </c>
      <c r="C73" s="15">
        <v>7.0000000000000007E-2</v>
      </c>
      <c r="D73" s="15">
        <v>8.59</v>
      </c>
      <c r="E73" s="15">
        <v>4.7</v>
      </c>
      <c r="F73" s="19">
        <v>0.70299999999999996</v>
      </c>
      <c r="G73" s="15">
        <v>0.11600000000000001</v>
      </c>
      <c r="H73" s="15"/>
      <c r="I73">
        <v>62</v>
      </c>
      <c r="J73">
        <f>(I73*14.007)*(0.001)</f>
        <v>0.86843400000000004</v>
      </c>
      <c r="K73">
        <v>1.57</v>
      </c>
      <c r="L73">
        <f>(K73*30.97)*(0.001)</f>
        <v>4.8622900000000004E-2</v>
      </c>
      <c r="N73" s="15">
        <v>5</v>
      </c>
      <c r="O73" s="15">
        <v>2</v>
      </c>
      <c r="P73" s="15">
        <v>3</v>
      </c>
      <c r="Q73" s="15">
        <v>2</v>
      </c>
      <c r="R73" s="15">
        <v>7</v>
      </c>
      <c r="S73" s="15">
        <v>4</v>
      </c>
      <c r="T73" s="45">
        <f t="shared" si="2"/>
        <v>33.333333333333336</v>
      </c>
      <c r="U73" s="45">
        <f t="shared" si="3"/>
        <v>27.777777777777779</v>
      </c>
      <c r="V73" s="15">
        <v>1.2953999999999999</v>
      </c>
      <c r="W73" s="15"/>
      <c r="X73" s="15"/>
      <c r="Y73" s="15">
        <v>1</v>
      </c>
      <c r="Z73" s="15">
        <v>92</v>
      </c>
      <c r="AA73" s="15" t="s">
        <v>132</v>
      </c>
      <c r="AB73" s="15">
        <v>82</v>
      </c>
      <c r="AC73" s="15" t="s">
        <v>132</v>
      </c>
      <c r="AD73" s="15"/>
      <c r="AE73" s="15"/>
      <c r="AF73" s="15" t="s">
        <v>33</v>
      </c>
      <c r="AG73" s="15">
        <v>5</v>
      </c>
      <c r="AH73" s="15"/>
      <c r="AI73" s="15"/>
      <c r="AJ73" s="15"/>
      <c r="AK73" s="15"/>
    </row>
    <row r="74" spans="1:37">
      <c r="A74" s="16">
        <v>40750</v>
      </c>
      <c r="B74" s="15">
        <v>5</v>
      </c>
      <c r="C74" s="15"/>
      <c r="D74" s="15"/>
      <c r="E74" s="15"/>
      <c r="F74" s="19"/>
      <c r="G74" s="15"/>
      <c r="H74" s="15"/>
      <c r="N74" s="15"/>
      <c r="O74" s="15"/>
      <c r="P74" s="15"/>
      <c r="Q74" s="15" t="s">
        <v>24</v>
      </c>
      <c r="R74" s="15"/>
      <c r="S74" s="15"/>
      <c r="T74" s="45" t="str">
        <f t="shared" si="2"/>
        <v xml:space="preserve"> </v>
      </c>
      <c r="U74" s="45" t="str">
        <f t="shared" si="3"/>
        <v xml:space="preserve"> </v>
      </c>
      <c r="V74" s="15"/>
      <c r="W74" s="15"/>
      <c r="X74" s="15"/>
      <c r="Y74" s="15"/>
      <c r="Z74" s="15"/>
      <c r="AA74" s="15" t="s">
        <v>132</v>
      </c>
      <c r="AB74" s="15"/>
      <c r="AC74" s="15" t="s">
        <v>132</v>
      </c>
      <c r="AD74" s="15"/>
      <c r="AE74" s="15"/>
      <c r="AF74" s="15" t="s">
        <v>34</v>
      </c>
      <c r="AG74" s="15">
        <v>5</v>
      </c>
      <c r="AH74" s="15">
        <v>7.8</v>
      </c>
      <c r="AI74" s="15">
        <v>3.45</v>
      </c>
      <c r="AJ74" s="15">
        <v>5.1999999999999998E-2</v>
      </c>
      <c r="AK74" s="15">
        <v>7.3</v>
      </c>
    </row>
    <row r="75" spans="1:37">
      <c r="A75" s="16">
        <v>40764</v>
      </c>
      <c r="B75" s="15">
        <v>5</v>
      </c>
      <c r="C75" s="15">
        <v>7.0000000000000007E-2</v>
      </c>
      <c r="D75" s="15">
        <v>7.55</v>
      </c>
      <c r="E75" s="15">
        <v>5.0999999999999996</v>
      </c>
      <c r="F75" s="19">
        <v>2.25</v>
      </c>
      <c r="G75" s="15">
        <v>9.2999999999999999E-2</v>
      </c>
      <c r="H75" s="15"/>
      <c r="I75">
        <v>38.799999999999997</v>
      </c>
      <c r="J75">
        <f>(I75*14.007)*(0.001)</f>
        <v>0.54347159999999994</v>
      </c>
      <c r="K75">
        <v>0.76</v>
      </c>
      <c r="L75">
        <f>(K75*30.97)*(0.001)</f>
        <v>2.3537199999999998E-2</v>
      </c>
      <c r="N75" s="15">
        <v>5</v>
      </c>
      <c r="O75" s="15">
        <v>1</v>
      </c>
      <c r="P75" s="15">
        <v>2</v>
      </c>
      <c r="Q75" s="15">
        <v>1</v>
      </c>
      <c r="R75" s="15">
        <v>5</v>
      </c>
      <c r="S75" s="15">
        <v>3</v>
      </c>
      <c r="T75" s="45">
        <f t="shared" si="2"/>
        <v>33.333333333333336</v>
      </c>
      <c r="U75" s="45">
        <f t="shared" si="3"/>
        <v>27.777777777777779</v>
      </c>
      <c r="V75" s="15">
        <v>1.6002000000000001</v>
      </c>
      <c r="W75" s="15"/>
      <c r="X75" s="15"/>
      <c r="Y75" s="15">
        <v>1</v>
      </c>
      <c r="Z75" s="15">
        <v>92</v>
      </c>
      <c r="AA75" s="15" t="s">
        <v>132</v>
      </c>
      <c r="AB75" s="15">
        <v>82</v>
      </c>
      <c r="AC75" s="15" t="s">
        <v>132</v>
      </c>
      <c r="AD75" s="15"/>
      <c r="AE75" s="15"/>
      <c r="AF75" s="15"/>
      <c r="AG75" s="15"/>
      <c r="AH75" s="15"/>
      <c r="AI75" s="15"/>
      <c r="AJ75" s="15"/>
      <c r="AK75" s="15"/>
    </row>
    <row r="76" spans="1:37">
      <c r="A76" s="16">
        <v>40778</v>
      </c>
      <c r="B76" s="15">
        <v>5</v>
      </c>
      <c r="C76" s="15"/>
      <c r="D76" s="15"/>
      <c r="E76" s="15"/>
      <c r="F76" s="19"/>
      <c r="G76" s="15"/>
      <c r="H76" s="15"/>
      <c r="N76" s="15"/>
      <c r="O76" s="15"/>
      <c r="P76" s="15"/>
      <c r="Q76" s="15" t="s">
        <v>24</v>
      </c>
      <c r="R76" s="15"/>
      <c r="S76" s="15"/>
      <c r="T76" s="45" t="str">
        <f t="shared" si="2"/>
        <v xml:space="preserve"> </v>
      </c>
      <c r="U76" s="45" t="str">
        <f t="shared" si="3"/>
        <v xml:space="preserve"> </v>
      </c>
      <c r="V76" s="15"/>
      <c r="W76" s="15"/>
      <c r="X76" s="15"/>
      <c r="Y76" s="15"/>
      <c r="Z76" s="15"/>
      <c r="AA76" s="15" t="s">
        <v>132</v>
      </c>
      <c r="AB76" s="15"/>
      <c r="AC76" s="15" t="s">
        <v>132</v>
      </c>
      <c r="AD76" s="15"/>
      <c r="AE76" s="15"/>
      <c r="AF76" s="15"/>
      <c r="AG76" s="15"/>
      <c r="AH76" s="15"/>
      <c r="AI76" s="15"/>
      <c r="AJ76" s="15"/>
      <c r="AK76" s="15"/>
    </row>
    <row r="77" spans="1:37">
      <c r="A77" s="16">
        <v>40792</v>
      </c>
      <c r="B77" s="15">
        <v>5</v>
      </c>
      <c r="C77" s="15">
        <v>7.0000000000000007E-2</v>
      </c>
      <c r="D77" s="15">
        <v>8.0299999999999994</v>
      </c>
      <c r="E77" s="15">
        <v>21.5</v>
      </c>
      <c r="F77" s="19">
        <v>1.1299999999999999</v>
      </c>
      <c r="G77" s="15">
        <v>0.71</v>
      </c>
      <c r="H77" s="15"/>
      <c r="I77">
        <v>75.8</v>
      </c>
      <c r="J77">
        <f>(I77*14.007)*(0.001)</f>
        <v>1.0617306</v>
      </c>
      <c r="K77">
        <v>1.45</v>
      </c>
      <c r="L77">
        <f>(K77*30.97)*(0.001)</f>
        <v>4.4906499999999995E-2</v>
      </c>
      <c r="N77" s="15">
        <v>5</v>
      </c>
      <c r="O77" s="15">
        <v>4</v>
      </c>
      <c r="P77" s="15">
        <v>2</v>
      </c>
      <c r="Q77" s="15">
        <v>2</v>
      </c>
      <c r="R77" s="15">
        <v>2</v>
      </c>
      <c r="S77" s="15">
        <v>4</v>
      </c>
      <c r="T77" s="45">
        <f t="shared" si="2"/>
        <v>20</v>
      </c>
      <c r="U77" s="45">
        <f t="shared" si="3"/>
        <v>21.666666666666668</v>
      </c>
      <c r="V77" s="15">
        <v>1.3715999999999999</v>
      </c>
      <c r="W77" s="15"/>
      <c r="X77" s="15"/>
      <c r="Y77" s="15">
        <v>1</v>
      </c>
      <c r="Z77" s="15">
        <v>68</v>
      </c>
      <c r="AA77" s="15" t="s">
        <v>132</v>
      </c>
      <c r="AB77" s="15">
        <v>71</v>
      </c>
      <c r="AC77" s="15" t="s">
        <v>132</v>
      </c>
      <c r="AD77" s="15"/>
      <c r="AE77" s="15"/>
      <c r="AF77" s="15"/>
      <c r="AG77" s="15"/>
      <c r="AH77" s="15"/>
      <c r="AI77" s="15"/>
      <c r="AJ77" s="15"/>
      <c r="AK77" s="15"/>
    </row>
    <row r="78" spans="1:37">
      <c r="A78" s="16">
        <v>40806</v>
      </c>
      <c r="B78" s="15">
        <v>5</v>
      </c>
      <c r="C78" s="15"/>
      <c r="D78" s="15"/>
      <c r="E78" s="15"/>
      <c r="F78" s="19"/>
      <c r="G78" s="15"/>
      <c r="H78" s="15"/>
      <c r="N78" s="15"/>
      <c r="O78" s="15"/>
      <c r="P78" s="15"/>
      <c r="Q78" s="15" t="s">
        <v>24</v>
      </c>
      <c r="R78" s="15"/>
      <c r="S78" s="15"/>
      <c r="T78" s="45" t="str">
        <f t="shared" si="2"/>
        <v xml:space="preserve"> </v>
      </c>
      <c r="U78" s="45" t="str">
        <f t="shared" si="3"/>
        <v xml:space="preserve"> </v>
      </c>
      <c r="V78" s="15"/>
      <c r="W78" s="15"/>
      <c r="X78" s="15"/>
      <c r="Y78" s="15"/>
      <c r="Z78" s="15"/>
      <c r="AA78" s="15" t="s">
        <v>132</v>
      </c>
      <c r="AB78" s="15"/>
      <c r="AC78" s="15" t="s">
        <v>132</v>
      </c>
      <c r="AD78" s="15"/>
      <c r="AE78" s="15"/>
      <c r="AF78" s="15"/>
      <c r="AG78" s="15"/>
      <c r="AH78" s="15"/>
      <c r="AI78" s="15"/>
      <c r="AJ78" s="15"/>
      <c r="AK78" s="15"/>
    </row>
    <row r="79" spans="1:37">
      <c r="A79" s="16">
        <v>40820</v>
      </c>
      <c r="B79" s="15">
        <v>5</v>
      </c>
      <c r="C79" s="15"/>
      <c r="D79" s="15"/>
      <c r="E79" s="15"/>
      <c r="F79" s="19"/>
      <c r="G79" s="15"/>
      <c r="H79" s="15"/>
      <c r="N79" s="15"/>
      <c r="O79" s="15"/>
      <c r="P79" s="15"/>
      <c r="Q79" s="15" t="s">
        <v>24</v>
      </c>
      <c r="R79" s="15"/>
      <c r="S79" s="15"/>
      <c r="T79" s="45" t="str">
        <f t="shared" si="2"/>
        <v xml:space="preserve"> </v>
      </c>
      <c r="U79" s="45" t="str">
        <f t="shared" si="3"/>
        <v xml:space="preserve"> </v>
      </c>
      <c r="V79" s="15"/>
      <c r="W79" s="15"/>
      <c r="X79" s="15"/>
      <c r="Y79" s="15"/>
      <c r="Z79" s="15"/>
      <c r="AA79" s="15" t="s">
        <v>132</v>
      </c>
      <c r="AB79" s="15"/>
      <c r="AC79" s="15" t="s">
        <v>132</v>
      </c>
      <c r="AD79" s="15"/>
      <c r="AE79" s="15"/>
      <c r="AF79" s="15"/>
      <c r="AG79" s="15"/>
      <c r="AH79" s="15"/>
      <c r="AI79" s="15"/>
      <c r="AJ79" s="15"/>
      <c r="AK79" s="15"/>
    </row>
    <row r="80" spans="1:37">
      <c r="A80" s="16">
        <v>40834</v>
      </c>
      <c r="B80" s="15">
        <v>5</v>
      </c>
      <c r="C80" s="15"/>
      <c r="D80" s="15"/>
      <c r="E80" s="15"/>
      <c r="F80" s="19"/>
      <c r="G80" s="15"/>
      <c r="H80" s="15"/>
      <c r="N80" s="15"/>
      <c r="O80" s="15"/>
      <c r="P80" s="15"/>
      <c r="Q80" s="15" t="s">
        <v>24</v>
      </c>
      <c r="R80" s="15"/>
      <c r="S80" s="15"/>
      <c r="T80" s="45" t="str">
        <f t="shared" si="2"/>
        <v xml:space="preserve"> </v>
      </c>
      <c r="U80" s="45" t="str">
        <f t="shared" si="3"/>
        <v xml:space="preserve"> </v>
      </c>
      <c r="V80" s="15"/>
      <c r="W80" s="15"/>
      <c r="X80" s="15"/>
      <c r="Y80" s="15"/>
      <c r="Z80" s="15"/>
      <c r="AA80" s="15" t="s">
        <v>132</v>
      </c>
      <c r="AB80" s="15"/>
      <c r="AC80" s="15" t="s">
        <v>132</v>
      </c>
      <c r="AD80" s="15"/>
      <c r="AE80" s="15"/>
      <c r="AF80" s="15"/>
      <c r="AG80" s="15"/>
      <c r="AH80" s="15"/>
      <c r="AI80" s="15"/>
      <c r="AJ80" s="15"/>
      <c r="AK80" s="15"/>
    </row>
    <row r="81" spans="1:37">
      <c r="A81" s="16">
        <v>40848</v>
      </c>
      <c r="B81" s="15">
        <v>5</v>
      </c>
      <c r="C81" s="15">
        <v>0.08</v>
      </c>
      <c r="D81" s="15">
        <v>7.8</v>
      </c>
      <c r="E81" s="15">
        <v>7.3</v>
      </c>
      <c r="F81" s="19">
        <v>3.45</v>
      </c>
      <c r="G81" s="15">
        <v>5.1999999999999998E-2</v>
      </c>
      <c r="H81" s="15"/>
      <c r="I81">
        <v>201</v>
      </c>
      <c r="J81">
        <f>(I81*14.007)*(0.001)</f>
        <v>2.815407</v>
      </c>
      <c r="K81">
        <v>0.46</v>
      </c>
      <c r="L81">
        <f>(K81*30.97)*(0.001)</f>
        <v>1.4246200000000001E-2</v>
      </c>
      <c r="N81" s="15">
        <v>5</v>
      </c>
      <c r="O81" s="15">
        <v>1</v>
      </c>
      <c r="P81" s="15">
        <v>2</v>
      </c>
      <c r="Q81" s="15">
        <v>2</v>
      </c>
      <c r="R81" s="15">
        <v>1</v>
      </c>
      <c r="S81" s="15">
        <v>2</v>
      </c>
      <c r="T81" s="45">
        <f t="shared" si="2"/>
        <v>12.222222222222221</v>
      </c>
      <c r="U81" s="45">
        <f t="shared" si="3"/>
        <v>7.2222222222222223</v>
      </c>
      <c r="V81" s="15">
        <v>1.0668</v>
      </c>
      <c r="W81" s="15"/>
      <c r="X81" s="15"/>
      <c r="Y81" s="15">
        <v>1</v>
      </c>
      <c r="Z81" s="15">
        <v>54</v>
      </c>
      <c r="AA81" s="15" t="s">
        <v>132</v>
      </c>
      <c r="AB81" s="15">
        <v>45</v>
      </c>
      <c r="AC81" s="15" t="s">
        <v>132</v>
      </c>
      <c r="AD81" s="15"/>
      <c r="AE81" s="15"/>
      <c r="AF81" s="15"/>
      <c r="AG81" s="15"/>
      <c r="AH81" s="15"/>
      <c r="AI81" s="15"/>
      <c r="AJ81" s="15"/>
      <c r="AK81" s="15"/>
    </row>
    <row r="82" spans="1:37">
      <c r="A82" s="16">
        <v>40862</v>
      </c>
      <c r="B82" s="15">
        <v>5</v>
      </c>
      <c r="C82" s="15"/>
      <c r="D82" s="15"/>
      <c r="E82" s="15"/>
      <c r="F82" s="19"/>
      <c r="G82" s="15"/>
      <c r="H82" s="15"/>
      <c r="N82" s="15"/>
      <c r="O82" s="15"/>
      <c r="P82" s="15"/>
      <c r="Q82" s="15" t="s">
        <v>24</v>
      </c>
      <c r="R82" s="15"/>
      <c r="S82" s="15"/>
      <c r="T82" s="45" t="str">
        <f t="shared" si="2"/>
        <v xml:space="preserve"> </v>
      </c>
      <c r="U82" s="45" t="str">
        <f t="shared" si="3"/>
        <v xml:space="preserve"> </v>
      </c>
      <c r="V82" s="15"/>
      <c r="W82" s="15"/>
      <c r="X82" s="15"/>
      <c r="Y82" s="15"/>
      <c r="Z82" s="15"/>
      <c r="AA82" s="15" t="s">
        <v>132</v>
      </c>
      <c r="AB82" s="15"/>
      <c r="AC82" s="15" t="s">
        <v>132</v>
      </c>
      <c r="AD82" s="15"/>
      <c r="AE82" s="15"/>
      <c r="AF82" s="15"/>
      <c r="AG82" s="15"/>
      <c r="AH82" s="15"/>
      <c r="AI82" s="15"/>
      <c r="AJ82" s="15"/>
      <c r="AK82" s="15"/>
    </row>
    <row r="83" spans="1:37">
      <c r="A83" s="16"/>
      <c r="B83" s="15"/>
      <c r="C83" s="15"/>
      <c r="D83" s="15"/>
      <c r="E83" s="15"/>
      <c r="F83" s="19"/>
      <c r="G83" s="15"/>
      <c r="H83" s="15"/>
      <c r="N83" s="15"/>
      <c r="O83" s="15"/>
      <c r="P83" s="15"/>
      <c r="Q83" s="15"/>
      <c r="R83" s="15"/>
      <c r="S83" s="15"/>
      <c r="T83" s="45" t="str">
        <f t="shared" si="2"/>
        <v xml:space="preserve"> </v>
      </c>
      <c r="U83" s="45" t="str">
        <f t="shared" si="3"/>
        <v xml:space="preserve"> </v>
      </c>
      <c r="V83" s="15"/>
      <c r="W83" s="15"/>
      <c r="X83" s="15"/>
      <c r="Y83" s="15"/>
      <c r="Z83" s="15"/>
      <c r="AA83" s="15" t="s">
        <v>132</v>
      </c>
      <c r="AB83" s="15"/>
      <c r="AC83" s="15" t="s">
        <v>132</v>
      </c>
      <c r="AD83" s="15"/>
      <c r="AE83" s="15"/>
      <c r="AF83" s="15"/>
      <c r="AG83" s="15"/>
      <c r="AH83" s="15"/>
      <c r="AI83" s="15"/>
      <c r="AJ83" s="15"/>
      <c r="AK83" s="15"/>
    </row>
    <row r="84" spans="1:37">
      <c r="A84" s="16"/>
      <c r="B84" s="15"/>
      <c r="C84" s="15"/>
      <c r="D84" s="15"/>
      <c r="E84" s="15"/>
      <c r="F84" s="19"/>
      <c r="G84" s="15"/>
      <c r="H84" s="15"/>
      <c r="N84" s="15"/>
      <c r="O84" s="15"/>
      <c r="P84" s="15"/>
      <c r="Q84" s="15"/>
      <c r="R84" s="15"/>
      <c r="S84" s="15"/>
      <c r="T84" s="45" t="str">
        <f t="shared" si="2"/>
        <v xml:space="preserve"> </v>
      </c>
      <c r="U84" s="45" t="str">
        <f t="shared" si="3"/>
        <v xml:space="preserve"> </v>
      </c>
      <c r="V84" s="15"/>
      <c r="W84" s="15"/>
      <c r="X84" s="15"/>
      <c r="Y84" s="15"/>
      <c r="Z84" s="15"/>
      <c r="AA84" s="15" t="s">
        <v>132</v>
      </c>
      <c r="AB84" s="15"/>
      <c r="AC84" s="15" t="s">
        <v>132</v>
      </c>
      <c r="AD84" s="15"/>
      <c r="AE84" s="15"/>
      <c r="AF84" s="15"/>
      <c r="AG84" s="15"/>
      <c r="AH84" s="15"/>
      <c r="AI84" s="15"/>
      <c r="AJ84" s="15"/>
      <c r="AK84" s="15"/>
    </row>
    <row r="85" spans="1:37">
      <c r="A85" s="16"/>
      <c r="B85" s="15"/>
      <c r="C85" s="15"/>
      <c r="D85" s="15"/>
      <c r="E85" s="15"/>
      <c r="F85" s="19"/>
      <c r="G85" s="15"/>
      <c r="H85" s="15"/>
      <c r="N85" s="15"/>
      <c r="O85" s="15"/>
      <c r="P85" s="15"/>
      <c r="Q85" s="15"/>
      <c r="R85" s="15"/>
      <c r="S85" s="15"/>
      <c r="T85" s="45" t="str">
        <f t="shared" si="2"/>
        <v xml:space="preserve"> </v>
      </c>
      <c r="U85" s="45" t="str">
        <f t="shared" si="3"/>
        <v xml:space="preserve"> </v>
      </c>
      <c r="V85" s="15"/>
      <c r="W85" s="15"/>
      <c r="X85" s="15"/>
      <c r="Y85" s="15"/>
      <c r="Z85" s="15"/>
      <c r="AA85" s="15" t="s">
        <v>132</v>
      </c>
      <c r="AB85" s="15"/>
      <c r="AC85" s="15" t="s">
        <v>132</v>
      </c>
      <c r="AD85" s="15"/>
      <c r="AE85" s="15"/>
      <c r="AF85" s="15"/>
      <c r="AG85" s="15"/>
      <c r="AH85" s="15"/>
      <c r="AI85" s="15"/>
      <c r="AJ85" s="15"/>
      <c r="AK85" s="15"/>
    </row>
    <row r="86" spans="1:37">
      <c r="A86" s="16"/>
      <c r="B86" s="15"/>
      <c r="C86" s="15"/>
      <c r="D86" s="15"/>
      <c r="E86" s="15"/>
      <c r="F86" s="19"/>
      <c r="G86" s="15"/>
      <c r="H86" s="15"/>
      <c r="N86" s="15"/>
      <c r="O86" s="15"/>
      <c r="P86" s="15"/>
      <c r="Q86" s="15"/>
      <c r="R86" s="15"/>
      <c r="S86" s="15"/>
      <c r="T86" s="45" t="str">
        <f t="shared" si="2"/>
        <v xml:space="preserve"> </v>
      </c>
      <c r="U86" s="45" t="str">
        <f t="shared" si="3"/>
        <v xml:space="preserve"> </v>
      </c>
      <c r="V86" s="15"/>
      <c r="W86" s="15"/>
      <c r="X86" s="15"/>
      <c r="Y86" s="15"/>
      <c r="Z86" s="15"/>
      <c r="AA86" s="15" t="s">
        <v>132</v>
      </c>
      <c r="AB86" s="15"/>
      <c r="AC86" s="15" t="s">
        <v>132</v>
      </c>
      <c r="AD86" s="15"/>
      <c r="AE86" s="15"/>
      <c r="AF86" s="15"/>
      <c r="AG86" s="15"/>
      <c r="AH86" s="15"/>
      <c r="AI86" s="15"/>
      <c r="AJ86" s="15"/>
      <c r="AK86" s="15"/>
    </row>
    <row r="87" spans="1:37">
      <c r="A87" s="16">
        <v>40631</v>
      </c>
      <c r="B87" s="15">
        <v>6</v>
      </c>
      <c r="C87" s="15">
        <v>7.0000000000000007E-2</v>
      </c>
      <c r="D87" s="15">
        <v>6.57</v>
      </c>
      <c r="E87" s="15">
        <v>5.5</v>
      </c>
      <c r="F87" s="19">
        <v>3.04</v>
      </c>
      <c r="G87" s="15">
        <v>0.48399999999999999</v>
      </c>
      <c r="H87" s="15"/>
      <c r="N87" s="15">
        <v>1</v>
      </c>
      <c r="O87" s="15">
        <v>2</v>
      </c>
      <c r="P87" s="15">
        <v>2</v>
      </c>
      <c r="Q87" s="15">
        <v>2</v>
      </c>
      <c r="R87" s="15">
        <v>6</v>
      </c>
      <c r="S87" s="15">
        <v>1</v>
      </c>
      <c r="T87" s="45">
        <f t="shared" si="2"/>
        <v>10</v>
      </c>
      <c r="U87" s="45">
        <f t="shared" si="3"/>
        <v>7.2222222222222223</v>
      </c>
      <c r="V87" s="15"/>
      <c r="W87" s="15" t="s">
        <v>42</v>
      </c>
      <c r="X87" s="15" t="s">
        <v>43</v>
      </c>
      <c r="Y87" s="15"/>
      <c r="Z87" s="15">
        <v>50</v>
      </c>
      <c r="AA87" s="15" t="s">
        <v>132</v>
      </c>
      <c r="AB87" s="15">
        <v>45</v>
      </c>
      <c r="AC87" s="15" t="s">
        <v>132</v>
      </c>
      <c r="AD87" s="15"/>
      <c r="AE87" s="15"/>
      <c r="AF87" s="15"/>
      <c r="AG87" s="15"/>
      <c r="AH87" s="15"/>
      <c r="AI87" s="15"/>
      <c r="AJ87" s="15"/>
      <c r="AK87" s="15"/>
    </row>
    <row r="88" spans="1:37">
      <c r="A88" s="16">
        <v>40638</v>
      </c>
      <c r="B88" s="15">
        <v>6</v>
      </c>
      <c r="C88" s="15"/>
      <c r="D88" s="15"/>
      <c r="E88" s="15"/>
      <c r="F88" s="19"/>
      <c r="G88" s="15"/>
      <c r="H88" s="15"/>
      <c r="I88">
        <v>220</v>
      </c>
      <c r="J88">
        <f>(I88*14.007)*(0.001)</f>
        <v>3.0815399999999999</v>
      </c>
      <c r="K88">
        <v>0.79</v>
      </c>
      <c r="L88">
        <f>(K88*30.97)*(0.001)</f>
        <v>2.44663E-2</v>
      </c>
      <c r="N88" s="15"/>
      <c r="O88" s="15"/>
      <c r="P88" s="15"/>
      <c r="Q88" s="15" t="s">
        <v>24</v>
      </c>
      <c r="R88" s="15"/>
      <c r="S88" s="15"/>
      <c r="T88" s="45" t="str">
        <f t="shared" si="2"/>
        <v xml:space="preserve"> </v>
      </c>
      <c r="U88" s="45" t="str">
        <f t="shared" si="3"/>
        <v xml:space="preserve"> </v>
      </c>
      <c r="V88" s="15"/>
      <c r="W88" s="15"/>
      <c r="X88" s="15"/>
      <c r="Y88" s="15"/>
      <c r="Z88" s="15"/>
      <c r="AA88" s="15" t="s">
        <v>132</v>
      </c>
      <c r="AB88" s="15"/>
      <c r="AC88" s="15" t="s">
        <v>132</v>
      </c>
      <c r="AD88" s="15"/>
      <c r="AE88" s="15"/>
      <c r="AF88" s="15" t="s">
        <v>25</v>
      </c>
      <c r="AG88" s="15">
        <v>6</v>
      </c>
      <c r="AH88" s="15">
        <v>6.57</v>
      </c>
      <c r="AI88" s="15">
        <v>3.04</v>
      </c>
      <c r="AJ88" s="15">
        <v>0.48399999999999999</v>
      </c>
      <c r="AK88" s="15">
        <v>5.5</v>
      </c>
    </row>
    <row r="89" spans="1:37">
      <c r="A89" s="16">
        <v>40652</v>
      </c>
      <c r="B89" s="15">
        <v>6</v>
      </c>
      <c r="C89" s="15">
        <v>7.0000000000000007E-2</v>
      </c>
      <c r="D89" s="15">
        <v>6.72</v>
      </c>
      <c r="E89" s="15">
        <v>8.5</v>
      </c>
      <c r="F89" s="19">
        <v>2.54</v>
      </c>
      <c r="G89" s="15">
        <v>7.3999999999999996E-2</v>
      </c>
      <c r="H89" s="15"/>
      <c r="I89">
        <v>198</v>
      </c>
      <c r="J89">
        <f>(I89*14.007)*(0.001)</f>
        <v>2.7733859999999999</v>
      </c>
      <c r="K89">
        <v>1.48</v>
      </c>
      <c r="L89">
        <f>(K89*30.97)*(0.001)</f>
        <v>4.5835599999999997E-2</v>
      </c>
      <c r="N89" s="15">
        <v>5</v>
      </c>
      <c r="O89" s="15">
        <v>3</v>
      </c>
      <c r="P89" s="15">
        <v>1</v>
      </c>
      <c r="Q89" s="15">
        <v>1</v>
      </c>
      <c r="R89" s="15">
        <v>0</v>
      </c>
      <c r="S89" s="15">
        <v>1</v>
      </c>
      <c r="T89" s="45">
        <f t="shared" si="2"/>
        <v>20.555555555555557</v>
      </c>
      <c r="U89" s="45">
        <f t="shared" si="3"/>
        <v>15.555555555555555</v>
      </c>
      <c r="V89" s="15">
        <v>0.99060000000000004</v>
      </c>
      <c r="W89" s="15"/>
      <c r="X89" s="15"/>
      <c r="Y89" s="15">
        <v>1</v>
      </c>
      <c r="Z89" s="15">
        <v>69</v>
      </c>
      <c r="AA89" s="15" t="s">
        <v>132</v>
      </c>
      <c r="AB89" s="15">
        <v>60</v>
      </c>
      <c r="AC89" s="15" t="s">
        <v>132</v>
      </c>
      <c r="AD89" s="15" t="s">
        <v>44</v>
      </c>
      <c r="AE89" s="15"/>
      <c r="AF89" s="15" t="s">
        <v>27</v>
      </c>
      <c r="AG89" s="15">
        <v>6</v>
      </c>
      <c r="AH89" s="15">
        <f>AVERAGE(D88:D89)</f>
        <v>6.72</v>
      </c>
      <c r="AI89" s="15">
        <f>AVERAGE(F88:F89)</f>
        <v>2.54</v>
      </c>
      <c r="AJ89" s="15">
        <f>AVERAGE(G88:G89)</f>
        <v>7.3999999999999996E-2</v>
      </c>
      <c r="AK89" s="15">
        <f>AVERAGE(E88:E89)</f>
        <v>8.5</v>
      </c>
    </row>
    <row r="90" spans="1:37">
      <c r="A90" s="16">
        <v>40666</v>
      </c>
      <c r="B90" s="15">
        <v>6</v>
      </c>
      <c r="C90" s="15"/>
      <c r="D90" s="15"/>
      <c r="E90" s="15"/>
      <c r="F90" s="19"/>
      <c r="G90" s="15"/>
      <c r="H90" s="15"/>
      <c r="N90" s="15"/>
      <c r="O90" s="15"/>
      <c r="P90" s="15"/>
      <c r="Q90" s="15" t="s">
        <v>24</v>
      </c>
      <c r="R90" s="15"/>
      <c r="S90" s="15"/>
      <c r="T90" s="45" t="str">
        <f t="shared" si="2"/>
        <v xml:space="preserve"> </v>
      </c>
      <c r="U90" s="45" t="str">
        <f t="shared" si="3"/>
        <v xml:space="preserve"> </v>
      </c>
      <c r="V90" s="15"/>
      <c r="W90" s="15"/>
      <c r="X90" s="15"/>
      <c r="Y90" s="15"/>
      <c r="Z90" s="15"/>
      <c r="AA90" s="15" t="s">
        <v>132</v>
      </c>
      <c r="AB90" s="15"/>
      <c r="AC90" s="15" t="s">
        <v>132</v>
      </c>
      <c r="AD90" s="15"/>
      <c r="AE90" s="15"/>
      <c r="AF90" s="15" t="s">
        <v>28</v>
      </c>
      <c r="AG90" s="15">
        <v>6</v>
      </c>
      <c r="AH90" s="15">
        <f>AVERAGE(D90:D92)</f>
        <v>7.6</v>
      </c>
      <c r="AI90" s="15">
        <f>AVERAGE(F90:F92)</f>
        <v>0.60799999999999998</v>
      </c>
      <c r="AJ90" s="15">
        <f>AVERAGE(G90:G92)</f>
        <v>0.124</v>
      </c>
      <c r="AK90" s="15">
        <f>AVERAGE(E90:E92)</f>
        <v>5</v>
      </c>
    </row>
    <row r="91" spans="1:37">
      <c r="A91" s="16">
        <v>40680</v>
      </c>
      <c r="B91" s="15">
        <v>6</v>
      </c>
      <c r="C91" s="15">
        <v>0.06</v>
      </c>
      <c r="D91" s="15">
        <v>7.6</v>
      </c>
      <c r="E91" s="15">
        <v>5</v>
      </c>
      <c r="F91" s="19">
        <v>0.60799999999999998</v>
      </c>
      <c r="G91" s="15">
        <v>0.124</v>
      </c>
      <c r="H91" s="15"/>
      <c r="I91">
        <v>145</v>
      </c>
      <c r="J91">
        <f>(I91*14.007)*(0.001)</f>
        <v>2.031015</v>
      </c>
      <c r="K91">
        <v>1.01</v>
      </c>
      <c r="L91">
        <f>(K91*30.97)*(0.001)</f>
        <v>3.1279700000000001E-2</v>
      </c>
      <c r="N91" s="15">
        <v>5</v>
      </c>
      <c r="O91" s="15">
        <v>3</v>
      </c>
      <c r="P91" s="15">
        <v>3</v>
      </c>
      <c r="Q91" s="15">
        <v>2</v>
      </c>
      <c r="R91" s="15">
        <v>3</v>
      </c>
      <c r="S91" s="15">
        <v>4</v>
      </c>
      <c r="T91" s="45">
        <f t="shared" si="2"/>
        <v>21.666666666666668</v>
      </c>
      <c r="U91" s="45">
        <f t="shared" si="3"/>
        <v>16.666666666666668</v>
      </c>
      <c r="V91" s="15">
        <v>1.143</v>
      </c>
      <c r="W91" s="15"/>
      <c r="X91" s="15"/>
      <c r="Y91" s="15">
        <v>2</v>
      </c>
      <c r="Z91" s="15">
        <v>71</v>
      </c>
      <c r="AA91" s="15" t="s">
        <v>132</v>
      </c>
      <c r="AB91" s="15">
        <v>62</v>
      </c>
      <c r="AC91" s="15" t="s">
        <v>132</v>
      </c>
      <c r="AD91" s="15"/>
      <c r="AE91" s="15"/>
      <c r="AF91" s="15" t="s">
        <v>29</v>
      </c>
      <c r="AG91" s="15">
        <v>6</v>
      </c>
      <c r="AH91" s="15">
        <f>AVERAGE(D93:D94)</f>
        <v>7.97</v>
      </c>
      <c r="AI91" s="15">
        <f>AVERAGE(F93:F94)</f>
        <v>0.50700000000000001</v>
      </c>
      <c r="AJ91" s="15">
        <f>AVERAGE(G93:G94)</f>
        <v>0.13200000000000001</v>
      </c>
      <c r="AK91" s="15">
        <f>AVERAGE(E93:E94)</f>
        <v>18</v>
      </c>
    </row>
    <row r="92" spans="1:37">
      <c r="A92" s="16">
        <v>40694</v>
      </c>
      <c r="B92" s="15">
        <v>6</v>
      </c>
      <c r="C92" s="15"/>
      <c r="D92" s="15"/>
      <c r="E92" s="15"/>
      <c r="F92" s="19"/>
      <c r="G92" s="15"/>
      <c r="H92" s="15"/>
      <c r="N92" s="15"/>
      <c r="O92" s="15"/>
      <c r="P92" s="15"/>
      <c r="Q92" s="15" t="s">
        <v>24</v>
      </c>
      <c r="R92" s="15"/>
      <c r="S92" s="15"/>
      <c r="T92" s="45" t="str">
        <f t="shared" si="2"/>
        <v xml:space="preserve"> </v>
      </c>
      <c r="U92" s="45" t="str">
        <f t="shared" si="3"/>
        <v xml:space="preserve"> </v>
      </c>
      <c r="V92" s="15"/>
      <c r="W92" s="15"/>
      <c r="X92" s="15"/>
      <c r="Y92" s="15"/>
      <c r="Z92" s="15"/>
      <c r="AA92" s="15" t="s">
        <v>132</v>
      </c>
      <c r="AB92" s="15"/>
      <c r="AC92" s="15" t="s">
        <v>132</v>
      </c>
      <c r="AD92" s="15"/>
      <c r="AE92" s="15"/>
      <c r="AF92" s="15" t="s">
        <v>30</v>
      </c>
      <c r="AG92" s="15">
        <v>6</v>
      </c>
      <c r="AH92" s="15">
        <f>AVERAGE(D95:D96)</f>
        <v>8.9499999999999993</v>
      </c>
      <c r="AI92" s="15">
        <f>AVERAGE(F95:F96)</f>
        <v>0.81799999999999995</v>
      </c>
      <c r="AJ92" s="15">
        <f>AVERAGE(G95:G96)</f>
        <v>0.18</v>
      </c>
      <c r="AK92" s="15">
        <f>AVERAGE(E95:E96)</f>
        <v>4.3</v>
      </c>
    </row>
    <row r="93" spans="1:37">
      <c r="A93" s="16">
        <v>40708</v>
      </c>
      <c r="B93" s="15">
        <v>6</v>
      </c>
      <c r="C93" s="15">
        <v>7.0000000000000007E-2</v>
      </c>
      <c r="D93" s="15">
        <v>7.97</v>
      </c>
      <c r="E93" s="15">
        <v>18</v>
      </c>
      <c r="F93" s="19">
        <v>0.50700000000000001</v>
      </c>
      <c r="G93" s="15">
        <v>0.13200000000000001</v>
      </c>
      <c r="H93" s="15"/>
      <c r="I93">
        <v>49.1</v>
      </c>
      <c r="J93">
        <f>(I93*14.007)*(0.001)</f>
        <v>0.68774369999999996</v>
      </c>
      <c r="K93">
        <v>1.67</v>
      </c>
      <c r="L93">
        <f>(K93*30.97)*(0.001)</f>
        <v>5.1719899999999999E-2</v>
      </c>
      <c r="N93" s="15">
        <v>5</v>
      </c>
      <c r="O93" s="15">
        <v>2</v>
      </c>
      <c r="P93" s="15">
        <v>2</v>
      </c>
      <c r="Q93" s="15">
        <v>2</v>
      </c>
      <c r="R93" s="15">
        <v>7</v>
      </c>
      <c r="S93" s="15">
        <v>1</v>
      </c>
      <c r="T93" s="45">
        <f t="shared" si="2"/>
        <v>25</v>
      </c>
      <c r="U93" s="45">
        <f t="shared" si="3"/>
        <v>22.222222222222221</v>
      </c>
      <c r="V93" s="15">
        <v>0.91439999999999999</v>
      </c>
      <c r="W93" s="15"/>
      <c r="X93" s="15"/>
      <c r="Y93" s="15">
        <v>1</v>
      </c>
      <c r="Z93" s="15">
        <v>77</v>
      </c>
      <c r="AA93" s="15" t="s">
        <v>132</v>
      </c>
      <c r="AB93" s="15">
        <v>72</v>
      </c>
      <c r="AC93" s="15" t="s">
        <v>132</v>
      </c>
      <c r="AD93" s="15"/>
      <c r="AE93" s="15"/>
      <c r="AF93" s="15" t="s">
        <v>31</v>
      </c>
      <c r="AG93" s="15">
        <v>6</v>
      </c>
      <c r="AH93" s="15">
        <f>AVERAGE(D97:D98)</f>
        <v>8.8000000000000007</v>
      </c>
      <c r="AI93" s="15">
        <f>AVERAGE(F97:F98)</f>
        <v>4.32</v>
      </c>
      <c r="AJ93" s="15">
        <f>AVERAGE(G97:G98)</f>
        <v>6.2E-2</v>
      </c>
      <c r="AK93" s="15">
        <f>AVERAGE(E97:E98)</f>
        <v>15.6</v>
      </c>
    </row>
    <row r="94" spans="1:37">
      <c r="A94" s="16">
        <v>40722</v>
      </c>
      <c r="B94" s="15">
        <v>6</v>
      </c>
      <c r="C94" s="15"/>
      <c r="D94" s="15"/>
      <c r="E94" s="15"/>
      <c r="F94" s="19"/>
      <c r="G94" s="15"/>
      <c r="H94" s="15"/>
      <c r="N94" s="15"/>
      <c r="O94" s="15"/>
      <c r="P94" s="15"/>
      <c r="Q94" s="15" t="s">
        <v>24</v>
      </c>
      <c r="R94" s="15"/>
      <c r="S94" s="15"/>
      <c r="T94" s="45" t="str">
        <f t="shared" si="2"/>
        <v xml:space="preserve"> </v>
      </c>
      <c r="U94" s="45" t="str">
        <f t="shared" si="3"/>
        <v xml:space="preserve"> </v>
      </c>
      <c r="V94" s="15"/>
      <c r="W94" s="15"/>
      <c r="X94" s="15"/>
      <c r="Y94" s="15"/>
      <c r="Z94" s="15"/>
      <c r="AA94" s="15" t="s">
        <v>132</v>
      </c>
      <c r="AB94" s="15"/>
      <c r="AC94" s="15" t="s">
        <v>132</v>
      </c>
      <c r="AD94" s="15"/>
      <c r="AE94" s="15"/>
      <c r="AF94" s="15" t="s">
        <v>32</v>
      </c>
      <c r="AG94" s="15">
        <v>6</v>
      </c>
      <c r="AH94" s="15">
        <f>AVERAGE(D99:D100)</f>
        <v>8.06</v>
      </c>
      <c r="AI94" s="15">
        <f>AVERAGE(F99:F100)</f>
        <v>2.0299999999999998</v>
      </c>
      <c r="AJ94" s="15">
        <f>AVERAGE(G99:G100)</f>
        <v>0.13300000000000001</v>
      </c>
      <c r="AK94" s="15">
        <f>AVERAGE(E99:E100)</f>
        <v>21</v>
      </c>
    </row>
    <row r="95" spans="1:37">
      <c r="A95" s="16">
        <v>40736</v>
      </c>
      <c r="B95" s="15">
        <v>6</v>
      </c>
      <c r="C95" s="15">
        <v>7.0000000000000007E-2</v>
      </c>
      <c r="D95" s="15">
        <v>8.9499999999999993</v>
      </c>
      <c r="E95" s="15">
        <v>4.3</v>
      </c>
      <c r="F95" s="19">
        <v>0.81799999999999995</v>
      </c>
      <c r="G95" s="15">
        <v>0.18</v>
      </c>
      <c r="H95" s="15"/>
      <c r="I95">
        <v>53.4</v>
      </c>
      <c r="J95">
        <f>(I95*14.007)*(0.001)</f>
        <v>0.74797380000000002</v>
      </c>
      <c r="K95">
        <v>1.37</v>
      </c>
      <c r="L95">
        <f>(K95*30.97)*(0.001)</f>
        <v>4.2428899999999999E-2</v>
      </c>
      <c r="N95" s="15">
        <v>5</v>
      </c>
      <c r="O95" s="15">
        <v>2</v>
      </c>
      <c r="P95" s="15">
        <v>3</v>
      </c>
      <c r="Q95" s="15">
        <v>2</v>
      </c>
      <c r="R95" s="15">
        <v>7</v>
      </c>
      <c r="S95" s="15">
        <v>1</v>
      </c>
      <c r="T95" s="45">
        <f t="shared" si="2"/>
        <v>33.333333333333336</v>
      </c>
      <c r="U95" s="45">
        <f t="shared" si="3"/>
        <v>28.333333333333332</v>
      </c>
      <c r="V95" s="15">
        <v>0.76200000000000001</v>
      </c>
      <c r="W95" s="15"/>
      <c r="X95" s="15"/>
      <c r="Y95" s="15">
        <v>2</v>
      </c>
      <c r="Z95" s="15">
        <v>92</v>
      </c>
      <c r="AA95" s="15" t="s">
        <v>132</v>
      </c>
      <c r="AB95" s="15">
        <v>83</v>
      </c>
      <c r="AC95" s="15" t="s">
        <v>132</v>
      </c>
      <c r="AD95" s="15"/>
      <c r="AE95" s="15"/>
      <c r="AF95" s="15" t="s">
        <v>33</v>
      </c>
      <c r="AG95" s="15">
        <v>6</v>
      </c>
      <c r="AH95" s="15">
        <f>AVERAGE(D101:D102)</f>
        <v>7.9</v>
      </c>
      <c r="AI95" s="15">
        <f>AVERAGE(F101:F102)</f>
        <v>1.89</v>
      </c>
      <c r="AJ95" s="15">
        <f>AVERAGE(G101:G102)</f>
        <v>6.5000000000000002E-2</v>
      </c>
      <c r="AK95" s="15">
        <f>AVERAGE(E101:E102)</f>
        <v>5.3</v>
      </c>
    </row>
    <row r="96" spans="1:37">
      <c r="A96" s="16">
        <v>40750</v>
      </c>
      <c r="B96" s="15">
        <v>6</v>
      </c>
      <c r="C96" s="15"/>
      <c r="D96" s="15"/>
      <c r="E96" s="15"/>
      <c r="F96" s="19"/>
      <c r="G96" s="15"/>
      <c r="H96" s="15"/>
      <c r="N96" s="15"/>
      <c r="O96" s="15"/>
      <c r="P96" s="15"/>
      <c r="Q96" s="15" t="s">
        <v>24</v>
      </c>
      <c r="R96" s="15"/>
      <c r="S96" s="15"/>
      <c r="T96" s="45" t="str">
        <f t="shared" si="2"/>
        <v xml:space="preserve"> </v>
      </c>
      <c r="U96" s="45" t="str">
        <f t="shared" si="3"/>
        <v xml:space="preserve"> </v>
      </c>
      <c r="V96" s="15"/>
      <c r="W96" s="15"/>
      <c r="X96" s="15"/>
      <c r="Y96" s="15"/>
      <c r="Z96" s="15"/>
      <c r="AA96" s="15" t="s">
        <v>132</v>
      </c>
      <c r="AB96" s="15"/>
      <c r="AC96" s="15" t="s">
        <v>132</v>
      </c>
      <c r="AD96" s="15"/>
      <c r="AE96" s="15"/>
      <c r="AF96" s="15" t="s">
        <v>34</v>
      </c>
      <c r="AG96" s="15">
        <v>6</v>
      </c>
      <c r="AH96" s="15">
        <v>7.88</v>
      </c>
      <c r="AI96" s="15">
        <v>2.46</v>
      </c>
      <c r="AJ96" s="15">
        <v>0.13200000000000001</v>
      </c>
      <c r="AK96" s="15">
        <v>4.5</v>
      </c>
    </row>
    <row r="97" spans="1:37">
      <c r="A97" s="16">
        <v>40764</v>
      </c>
      <c r="B97" s="15">
        <v>6</v>
      </c>
      <c r="C97" s="15">
        <v>0.08</v>
      </c>
      <c r="D97" s="15">
        <v>8.8000000000000007</v>
      </c>
      <c r="E97" s="15">
        <v>15.6</v>
      </c>
      <c r="F97" s="19">
        <v>4.32</v>
      </c>
      <c r="G97" s="15">
        <v>6.2E-2</v>
      </c>
      <c r="H97" s="15"/>
      <c r="I97">
        <v>254</v>
      </c>
      <c r="J97">
        <f>(I97*14.007)*(0.001)</f>
        <v>3.5577779999999999</v>
      </c>
      <c r="K97">
        <v>3.68</v>
      </c>
      <c r="L97">
        <f>(K97*30.97)*(0.001)</f>
        <v>0.1139696</v>
      </c>
      <c r="N97" s="15">
        <v>5</v>
      </c>
      <c r="O97" s="15">
        <v>1</v>
      </c>
      <c r="P97" s="15">
        <v>2</v>
      </c>
      <c r="Q97" s="15">
        <v>2</v>
      </c>
      <c r="R97" s="15">
        <v>7</v>
      </c>
      <c r="S97" s="15">
        <v>1</v>
      </c>
      <c r="T97" s="45">
        <f t="shared" si="2"/>
        <v>33.888888888888886</v>
      </c>
      <c r="U97" s="45">
        <f t="shared" si="3"/>
        <v>28.333333333333332</v>
      </c>
      <c r="V97" s="15">
        <v>0.30480000000000002</v>
      </c>
      <c r="W97" s="15"/>
      <c r="X97" s="15"/>
      <c r="Y97" s="15">
        <v>1</v>
      </c>
      <c r="Z97" s="15">
        <v>93</v>
      </c>
      <c r="AA97" s="15" t="s">
        <v>132</v>
      </c>
      <c r="AB97" s="15">
        <v>83</v>
      </c>
      <c r="AC97" s="15" t="s">
        <v>132</v>
      </c>
      <c r="AD97" s="15"/>
      <c r="AE97" s="15"/>
      <c r="AF97" s="15"/>
      <c r="AG97" s="15"/>
      <c r="AH97" s="15"/>
      <c r="AI97" s="15"/>
      <c r="AJ97" s="15"/>
      <c r="AK97" s="15"/>
    </row>
    <row r="98" spans="1:37">
      <c r="A98" s="16">
        <v>40778</v>
      </c>
      <c r="B98" s="15">
        <v>6</v>
      </c>
      <c r="C98" s="15"/>
      <c r="D98" s="15"/>
      <c r="E98" s="15"/>
      <c r="F98" s="19"/>
      <c r="G98" s="15"/>
      <c r="H98" s="15"/>
      <c r="N98" s="15"/>
      <c r="O98" s="15"/>
      <c r="P98" s="15"/>
      <c r="Q98" s="15" t="s">
        <v>24</v>
      </c>
      <c r="R98" s="15"/>
      <c r="S98" s="15"/>
      <c r="T98" s="45" t="str">
        <f t="shared" si="2"/>
        <v xml:space="preserve"> </v>
      </c>
      <c r="U98" s="45" t="str">
        <f t="shared" si="3"/>
        <v xml:space="preserve"> </v>
      </c>
      <c r="V98" s="15"/>
      <c r="W98" s="15"/>
      <c r="X98" s="15"/>
      <c r="Y98" s="15"/>
      <c r="Z98" s="15"/>
      <c r="AA98" s="15" t="s">
        <v>132</v>
      </c>
      <c r="AB98" s="15"/>
      <c r="AC98" s="15" t="s">
        <v>132</v>
      </c>
      <c r="AD98" s="15"/>
      <c r="AE98" s="15"/>
      <c r="AF98" s="15"/>
      <c r="AG98" s="15"/>
      <c r="AH98" s="15"/>
      <c r="AI98" s="15"/>
      <c r="AJ98" s="15"/>
      <c r="AK98" s="15"/>
    </row>
    <row r="99" spans="1:37">
      <c r="A99" s="16">
        <v>40792</v>
      </c>
      <c r="B99" s="15">
        <v>6</v>
      </c>
      <c r="C99" s="15">
        <v>0.06</v>
      </c>
      <c r="D99" s="15">
        <v>8.06</v>
      </c>
      <c r="E99" s="15">
        <v>21</v>
      </c>
      <c r="F99" s="19">
        <v>2.0299999999999998</v>
      </c>
      <c r="G99" s="15">
        <v>0.13300000000000001</v>
      </c>
      <c r="H99" s="15"/>
      <c r="I99">
        <v>94</v>
      </c>
      <c r="J99">
        <f>(I99*14.007)*(0.001)</f>
        <v>1.3166579999999999</v>
      </c>
      <c r="K99">
        <v>1.35</v>
      </c>
      <c r="L99">
        <f>(K99*30.97)*(0.001)</f>
        <v>4.1809499999999999E-2</v>
      </c>
      <c r="N99" s="15">
        <v>5</v>
      </c>
      <c r="O99" s="15">
        <v>4</v>
      </c>
      <c r="P99" s="15">
        <v>2</v>
      </c>
      <c r="Q99" s="15">
        <v>2</v>
      </c>
      <c r="R99" s="15">
        <v>3</v>
      </c>
      <c r="S99" s="15">
        <v>3</v>
      </c>
      <c r="T99" s="45">
        <f t="shared" si="2"/>
        <v>22.222222222222221</v>
      </c>
      <c r="U99" s="45">
        <f t="shared" si="3"/>
        <v>21.111111111111111</v>
      </c>
      <c r="V99" s="15">
        <v>0.83820000000000006</v>
      </c>
      <c r="W99" s="15"/>
      <c r="X99" s="15"/>
      <c r="Y99" s="15">
        <v>2</v>
      </c>
      <c r="Z99" s="15">
        <v>72</v>
      </c>
      <c r="AA99" s="15" t="s">
        <v>132</v>
      </c>
      <c r="AB99" s="15">
        <v>70</v>
      </c>
      <c r="AC99" s="15" t="s">
        <v>132</v>
      </c>
      <c r="AD99" s="15"/>
      <c r="AE99" s="15"/>
      <c r="AF99" s="15"/>
      <c r="AG99" s="15"/>
      <c r="AH99" s="15"/>
      <c r="AI99" s="15"/>
      <c r="AJ99" s="15"/>
      <c r="AK99" s="15"/>
    </row>
    <row r="100" spans="1:37">
      <c r="A100" s="16">
        <v>40806</v>
      </c>
      <c r="B100" s="15">
        <v>6</v>
      </c>
      <c r="C100" s="15"/>
      <c r="D100" s="15"/>
      <c r="E100" s="15"/>
      <c r="F100" s="19"/>
      <c r="G100" s="15"/>
      <c r="H100" s="15"/>
      <c r="N100" s="15"/>
      <c r="O100" s="15"/>
      <c r="P100" s="15"/>
      <c r="Q100" s="15" t="s">
        <v>24</v>
      </c>
      <c r="R100" s="15"/>
      <c r="S100" s="15"/>
      <c r="T100" s="45" t="str">
        <f t="shared" si="2"/>
        <v xml:space="preserve"> </v>
      </c>
      <c r="U100" s="45" t="str">
        <f t="shared" si="3"/>
        <v xml:space="preserve"> </v>
      </c>
      <c r="V100" s="15"/>
      <c r="W100" s="15"/>
      <c r="X100" s="15"/>
      <c r="Y100" s="15"/>
      <c r="Z100" s="15"/>
      <c r="AA100" s="15" t="s">
        <v>132</v>
      </c>
      <c r="AB100" s="15"/>
      <c r="AC100" s="15" t="s">
        <v>132</v>
      </c>
      <c r="AD100" s="15"/>
      <c r="AE100" s="15"/>
      <c r="AF100" s="15"/>
      <c r="AG100" s="15"/>
      <c r="AH100" s="15"/>
      <c r="AI100" s="15"/>
      <c r="AJ100" s="15"/>
      <c r="AK100" s="15"/>
    </row>
    <row r="101" spans="1:37">
      <c r="A101" s="16">
        <v>40820</v>
      </c>
      <c r="B101" s="15">
        <v>6</v>
      </c>
      <c r="C101" s="15">
        <v>0.04</v>
      </c>
      <c r="D101" s="15">
        <v>7.9</v>
      </c>
      <c r="E101" s="15">
        <v>5.3</v>
      </c>
      <c r="F101" s="19">
        <v>1.89</v>
      </c>
      <c r="G101" s="15">
        <v>6.5000000000000002E-2</v>
      </c>
      <c r="H101" s="15"/>
      <c r="I101">
        <v>115</v>
      </c>
      <c r="J101">
        <f>(I101*14.007)*(0.001)</f>
        <v>1.610805</v>
      </c>
      <c r="K101">
        <v>0.49</v>
      </c>
      <c r="L101">
        <f>(K101*30.97)*(0.001)</f>
        <v>1.5175300000000001E-2</v>
      </c>
      <c r="N101" s="15">
        <v>5</v>
      </c>
      <c r="O101" s="15">
        <v>2</v>
      </c>
      <c r="P101" s="15">
        <v>2</v>
      </c>
      <c r="Q101" s="15">
        <v>2</v>
      </c>
      <c r="R101" s="15">
        <v>7</v>
      </c>
      <c r="S101" s="15">
        <v>3</v>
      </c>
      <c r="T101" s="45">
        <f t="shared" si="2"/>
        <v>20</v>
      </c>
      <c r="U101" s="45">
        <f t="shared" si="3"/>
        <v>12.222222222222221</v>
      </c>
      <c r="V101" s="15">
        <v>0.83820000000000006</v>
      </c>
      <c r="W101" s="15"/>
      <c r="X101" s="15"/>
      <c r="Y101" s="15">
        <v>2</v>
      </c>
      <c r="Z101" s="15">
        <v>68</v>
      </c>
      <c r="AA101" s="15" t="s">
        <v>132</v>
      </c>
      <c r="AB101" s="15">
        <v>54</v>
      </c>
      <c r="AC101" s="15" t="s">
        <v>132</v>
      </c>
      <c r="AD101" s="15"/>
      <c r="AE101" s="15"/>
      <c r="AF101" s="15"/>
      <c r="AG101" s="15"/>
      <c r="AH101" s="15"/>
      <c r="AI101" s="15"/>
      <c r="AJ101" s="15"/>
      <c r="AK101" s="15"/>
    </row>
    <row r="102" spans="1:37">
      <c r="A102" s="16">
        <v>40834</v>
      </c>
      <c r="B102" s="15">
        <v>6</v>
      </c>
      <c r="C102" s="15"/>
      <c r="D102" s="15"/>
      <c r="E102" s="15"/>
      <c r="F102" s="19"/>
      <c r="G102" s="15"/>
      <c r="H102" s="15"/>
      <c r="N102" s="15"/>
      <c r="O102" s="15"/>
      <c r="P102" s="15"/>
      <c r="Q102" s="15" t="s">
        <v>24</v>
      </c>
      <c r="R102" s="15"/>
      <c r="S102" s="15"/>
      <c r="T102" s="45" t="str">
        <f t="shared" si="2"/>
        <v xml:space="preserve"> </v>
      </c>
      <c r="U102" s="45" t="str">
        <f t="shared" si="3"/>
        <v xml:space="preserve"> </v>
      </c>
      <c r="V102" s="15"/>
      <c r="W102" s="15"/>
      <c r="X102" s="15"/>
      <c r="Y102" s="15"/>
      <c r="Z102" s="15"/>
      <c r="AA102" s="15" t="s">
        <v>132</v>
      </c>
      <c r="AB102" s="15"/>
      <c r="AC102" s="15" t="s">
        <v>132</v>
      </c>
      <c r="AD102" s="15"/>
      <c r="AE102" s="15"/>
      <c r="AF102" s="15"/>
      <c r="AG102" s="15"/>
      <c r="AH102" s="15"/>
      <c r="AI102" s="15"/>
      <c r="AJ102" s="15"/>
      <c r="AK102" s="15"/>
    </row>
    <row r="103" spans="1:37">
      <c r="A103" s="16">
        <v>40848</v>
      </c>
      <c r="B103" s="15">
        <v>6</v>
      </c>
      <c r="C103" s="15">
        <v>7.0000000000000007E-2</v>
      </c>
      <c r="D103" s="15">
        <v>7.88</v>
      </c>
      <c r="E103" s="15">
        <v>4.5</v>
      </c>
      <c r="F103" s="19">
        <v>2.46</v>
      </c>
      <c r="G103" s="15">
        <v>0.13200000000000001</v>
      </c>
      <c r="H103" s="15"/>
      <c r="I103">
        <v>170</v>
      </c>
      <c r="J103">
        <f>(I103*14.007)*(0.001)</f>
        <v>2.3811900000000001</v>
      </c>
      <c r="K103">
        <v>1.07</v>
      </c>
      <c r="L103">
        <f>(K103*30.97)*(0.001)</f>
        <v>3.3137900000000005E-2</v>
      </c>
      <c r="N103" s="15">
        <v>5</v>
      </c>
      <c r="O103" s="15">
        <v>2</v>
      </c>
      <c r="P103" s="15">
        <v>4</v>
      </c>
      <c r="Q103" s="15">
        <v>2</v>
      </c>
      <c r="R103" s="15">
        <v>1</v>
      </c>
      <c r="S103" s="15">
        <v>4</v>
      </c>
      <c r="T103" s="45">
        <f t="shared" si="2"/>
        <v>12.222222222222221</v>
      </c>
      <c r="U103" s="45">
        <f t="shared" si="3"/>
        <v>9.4444444444444446</v>
      </c>
      <c r="V103" s="15">
        <v>0.50800000000000001</v>
      </c>
      <c r="W103" s="15"/>
      <c r="X103" s="15"/>
      <c r="Y103" s="15">
        <v>1</v>
      </c>
      <c r="Z103" s="15">
        <v>54</v>
      </c>
      <c r="AA103" s="15" t="s">
        <v>132</v>
      </c>
      <c r="AB103" s="15">
        <v>49</v>
      </c>
      <c r="AC103" s="15" t="s">
        <v>132</v>
      </c>
      <c r="AD103" s="15"/>
      <c r="AE103" s="15"/>
      <c r="AF103" s="15"/>
      <c r="AG103" s="15"/>
      <c r="AH103" s="15"/>
      <c r="AI103" s="15"/>
      <c r="AJ103" s="15"/>
      <c r="AK103" s="15"/>
    </row>
    <row r="104" spans="1:37">
      <c r="A104" s="16">
        <v>40862</v>
      </c>
      <c r="B104" s="15">
        <v>6</v>
      </c>
      <c r="C104" s="15"/>
      <c r="D104" s="15"/>
      <c r="E104" s="15"/>
      <c r="F104" s="19"/>
      <c r="G104" s="15"/>
      <c r="H104" s="15"/>
      <c r="N104" s="15"/>
      <c r="O104" s="15"/>
      <c r="P104" s="15"/>
      <c r="Q104" s="15" t="s">
        <v>24</v>
      </c>
      <c r="R104" s="15"/>
      <c r="S104" s="15"/>
      <c r="T104" s="45" t="str">
        <f t="shared" si="2"/>
        <v xml:space="preserve"> </v>
      </c>
      <c r="U104" s="45" t="str">
        <f t="shared" si="3"/>
        <v xml:space="preserve"> </v>
      </c>
      <c r="V104" s="15"/>
      <c r="W104" s="15"/>
      <c r="X104" s="15"/>
      <c r="Y104" s="15"/>
      <c r="Z104" s="15"/>
      <c r="AA104" s="15" t="s">
        <v>132</v>
      </c>
      <c r="AB104" s="15"/>
      <c r="AC104" s="15" t="s">
        <v>132</v>
      </c>
      <c r="AD104" s="15"/>
      <c r="AE104" s="15"/>
      <c r="AF104" s="15"/>
      <c r="AG104" s="15"/>
      <c r="AH104" s="15"/>
      <c r="AI104" s="15"/>
      <c r="AJ104" s="15"/>
      <c r="AK104" s="15"/>
    </row>
    <row r="105" spans="1:37">
      <c r="A105" s="16"/>
      <c r="B105" s="15"/>
      <c r="C105" s="15"/>
      <c r="D105" s="15"/>
      <c r="E105" s="15"/>
      <c r="F105" s="19"/>
      <c r="G105" s="15"/>
      <c r="H105" s="15"/>
      <c r="N105" s="15"/>
      <c r="O105" s="15"/>
      <c r="P105" s="15"/>
      <c r="Q105" s="15"/>
      <c r="R105" s="15"/>
      <c r="S105" s="15"/>
      <c r="T105" s="45" t="str">
        <f t="shared" si="2"/>
        <v xml:space="preserve"> </v>
      </c>
      <c r="U105" s="45" t="str">
        <f t="shared" si="3"/>
        <v xml:space="preserve"> </v>
      </c>
      <c r="V105" s="15"/>
      <c r="W105" s="15"/>
      <c r="X105" s="15"/>
      <c r="Y105" s="15"/>
      <c r="Z105" s="15"/>
      <c r="AA105" s="15" t="s">
        <v>132</v>
      </c>
      <c r="AB105" s="15"/>
      <c r="AC105" s="15" t="s">
        <v>132</v>
      </c>
      <c r="AD105" s="15"/>
      <c r="AE105" s="15"/>
      <c r="AF105" s="15"/>
      <c r="AG105" s="15"/>
      <c r="AH105" s="15"/>
      <c r="AI105" s="15"/>
      <c r="AJ105" s="15"/>
      <c r="AK105" s="15"/>
    </row>
    <row r="106" spans="1:37">
      <c r="A106" s="16"/>
      <c r="B106" s="15"/>
      <c r="C106" s="15"/>
      <c r="D106" s="15"/>
      <c r="E106" s="15"/>
      <c r="F106" s="19"/>
      <c r="G106" s="15"/>
      <c r="H106" s="15"/>
      <c r="N106" s="15"/>
      <c r="O106" s="15"/>
      <c r="P106" s="15"/>
      <c r="Q106" s="15"/>
      <c r="R106" s="15"/>
      <c r="S106" s="15"/>
      <c r="T106" s="45" t="str">
        <f t="shared" si="2"/>
        <v xml:space="preserve"> </v>
      </c>
      <c r="U106" s="45" t="str">
        <f t="shared" si="3"/>
        <v xml:space="preserve"> </v>
      </c>
      <c r="V106" s="15"/>
      <c r="W106" s="15"/>
      <c r="X106" s="15"/>
      <c r="Y106" s="15"/>
      <c r="Z106" s="15"/>
      <c r="AA106" s="15" t="s">
        <v>132</v>
      </c>
      <c r="AB106" s="15"/>
      <c r="AC106" s="15" t="s">
        <v>132</v>
      </c>
      <c r="AD106" s="15"/>
      <c r="AE106" s="15"/>
      <c r="AF106" s="15"/>
      <c r="AG106" s="15"/>
      <c r="AH106" s="15"/>
      <c r="AI106" s="15"/>
      <c r="AJ106" s="15"/>
      <c r="AK106" s="15"/>
    </row>
    <row r="107" spans="1:37">
      <c r="A107" s="16"/>
      <c r="B107" s="15"/>
      <c r="C107" s="15"/>
      <c r="D107" s="15"/>
      <c r="E107" s="15"/>
      <c r="F107" s="19"/>
      <c r="G107" s="15"/>
      <c r="H107" s="15"/>
      <c r="N107" s="15"/>
      <c r="O107" s="15"/>
      <c r="P107" s="15"/>
      <c r="Q107" s="15"/>
      <c r="R107" s="15"/>
      <c r="S107" s="15"/>
      <c r="T107" s="45" t="str">
        <f t="shared" si="2"/>
        <v xml:space="preserve"> </v>
      </c>
      <c r="U107" s="45" t="str">
        <f t="shared" si="3"/>
        <v xml:space="preserve"> </v>
      </c>
      <c r="V107" s="15"/>
      <c r="W107" s="15"/>
      <c r="X107" s="15"/>
      <c r="Y107" s="15"/>
      <c r="Z107" s="15"/>
      <c r="AA107" s="15" t="s">
        <v>132</v>
      </c>
      <c r="AB107" s="15"/>
      <c r="AC107" s="15" t="s">
        <v>132</v>
      </c>
      <c r="AD107" s="15"/>
      <c r="AE107" s="15"/>
      <c r="AF107" s="15"/>
      <c r="AG107" s="15"/>
      <c r="AH107" s="15"/>
      <c r="AI107" s="15"/>
      <c r="AJ107" s="15"/>
      <c r="AK107" s="15"/>
    </row>
    <row r="108" spans="1:37">
      <c r="A108" s="16"/>
      <c r="B108" s="15"/>
      <c r="C108" s="15"/>
      <c r="D108" s="15"/>
      <c r="E108" s="15"/>
      <c r="F108" s="19"/>
      <c r="G108" s="15"/>
      <c r="H108" s="15"/>
      <c r="N108" s="15"/>
      <c r="O108" s="15"/>
      <c r="P108" s="15"/>
      <c r="Q108" s="15"/>
      <c r="R108" s="15"/>
      <c r="S108" s="15"/>
      <c r="T108" s="45" t="str">
        <f t="shared" si="2"/>
        <v xml:space="preserve"> </v>
      </c>
      <c r="U108" s="45" t="str">
        <f t="shared" si="3"/>
        <v xml:space="preserve"> </v>
      </c>
      <c r="V108" s="15"/>
      <c r="W108" s="15"/>
      <c r="X108" s="15"/>
      <c r="Y108" s="15"/>
      <c r="Z108" s="15"/>
      <c r="AA108" s="15" t="s">
        <v>132</v>
      </c>
      <c r="AB108" s="15"/>
      <c r="AC108" s="15" t="s">
        <v>132</v>
      </c>
      <c r="AD108" s="15"/>
      <c r="AE108" s="15"/>
      <c r="AF108" s="15"/>
      <c r="AG108" s="15"/>
      <c r="AH108" s="15"/>
      <c r="AI108" s="15"/>
      <c r="AJ108" s="15"/>
      <c r="AK108" s="15"/>
    </row>
    <row r="109" spans="1:37">
      <c r="A109" s="16">
        <v>40631</v>
      </c>
      <c r="B109" s="15">
        <v>7</v>
      </c>
      <c r="C109" s="15"/>
      <c r="D109" s="15"/>
      <c r="E109" s="15"/>
      <c r="F109" s="19"/>
      <c r="G109" s="15"/>
      <c r="H109" s="15"/>
      <c r="I109">
        <v>255</v>
      </c>
      <c r="J109">
        <f t="shared" ref="J109:J205" si="4">(I109*14.007)*(0.001)</f>
        <v>3.5717849999999998</v>
      </c>
      <c r="K109">
        <v>1.55</v>
      </c>
      <c r="L109">
        <f>(K109*30.97)*(0.001)</f>
        <v>4.8003500000000004E-2</v>
      </c>
      <c r="N109" s="15"/>
      <c r="O109" s="15"/>
      <c r="P109" s="15"/>
      <c r="Q109" s="15" t="s">
        <v>24</v>
      </c>
      <c r="R109" s="15"/>
      <c r="S109" s="15"/>
      <c r="T109" s="45" t="str">
        <f t="shared" si="2"/>
        <v xml:space="preserve"> </v>
      </c>
      <c r="U109" s="45" t="str">
        <f t="shared" si="3"/>
        <v xml:space="preserve"> </v>
      </c>
      <c r="V109" s="15"/>
      <c r="W109" s="15" t="s">
        <v>45</v>
      </c>
      <c r="X109" s="15"/>
      <c r="Y109" s="15"/>
      <c r="Z109" s="15"/>
      <c r="AA109" s="15" t="s">
        <v>132</v>
      </c>
      <c r="AB109" s="15"/>
      <c r="AC109" s="15" t="s">
        <v>132</v>
      </c>
      <c r="AD109" s="15"/>
      <c r="AE109" s="15"/>
      <c r="AF109" s="15"/>
      <c r="AG109" s="15"/>
      <c r="AH109" s="15"/>
      <c r="AI109" s="15"/>
      <c r="AJ109" s="15"/>
      <c r="AK109" s="15"/>
    </row>
    <row r="110" spans="1:37">
      <c r="A110" s="16">
        <v>40638</v>
      </c>
      <c r="B110" s="15">
        <v>7</v>
      </c>
      <c r="C110" s="15"/>
      <c r="D110" s="15"/>
      <c r="E110" s="15"/>
      <c r="F110" s="19"/>
      <c r="G110" s="15"/>
      <c r="H110" s="15"/>
      <c r="N110" s="15"/>
      <c r="O110" s="15"/>
      <c r="P110" s="15"/>
      <c r="Q110" s="15" t="s">
        <v>24</v>
      </c>
      <c r="R110" s="15"/>
      <c r="S110" s="15"/>
      <c r="T110" s="45" t="str">
        <f t="shared" si="2"/>
        <v xml:space="preserve"> </v>
      </c>
      <c r="U110" s="45" t="str">
        <f t="shared" si="3"/>
        <v xml:space="preserve"> </v>
      </c>
      <c r="V110" s="15"/>
      <c r="W110" s="15"/>
      <c r="X110" s="15"/>
      <c r="Y110" s="15"/>
      <c r="Z110" s="15"/>
      <c r="AA110" s="15" t="s">
        <v>132</v>
      </c>
      <c r="AB110" s="15"/>
      <c r="AC110" s="15" t="s">
        <v>132</v>
      </c>
      <c r="AD110" s="15"/>
      <c r="AE110" s="15"/>
      <c r="AF110" s="15" t="s">
        <v>25</v>
      </c>
      <c r="AG110" s="15">
        <v>7</v>
      </c>
      <c r="AH110" s="15"/>
      <c r="AI110" s="15"/>
      <c r="AJ110" s="15"/>
      <c r="AK110" s="15"/>
    </row>
    <row r="111" spans="1:37">
      <c r="A111" s="16">
        <v>40652</v>
      </c>
      <c r="B111" s="15">
        <v>7</v>
      </c>
      <c r="C111" s="15">
        <v>7.0000000000000007E-2</v>
      </c>
      <c r="D111" s="15">
        <v>6.8</v>
      </c>
      <c r="E111" s="15">
        <v>18.100000000000001</v>
      </c>
      <c r="F111" s="19">
        <v>2.44</v>
      </c>
      <c r="G111" s="15">
        <v>0.10100000000000001</v>
      </c>
      <c r="H111" s="15"/>
      <c r="N111" s="15">
        <v>5</v>
      </c>
      <c r="O111" s="15">
        <v>3</v>
      </c>
      <c r="P111" s="15">
        <v>2</v>
      </c>
      <c r="Q111" s="15">
        <v>1</v>
      </c>
      <c r="R111" s="15">
        <v>6</v>
      </c>
      <c r="S111" s="15">
        <v>1</v>
      </c>
      <c r="T111" s="45">
        <f t="shared" si="2"/>
        <v>23.888888888888889</v>
      </c>
      <c r="U111" s="45">
        <f t="shared" si="3"/>
        <v>16.666666666666668</v>
      </c>
      <c r="V111" s="15">
        <v>0.27940000000000004</v>
      </c>
      <c r="W111" s="15"/>
      <c r="X111" s="15"/>
      <c r="Y111" s="15">
        <v>2</v>
      </c>
      <c r="Z111" s="15">
        <v>75</v>
      </c>
      <c r="AA111" s="15" t="s">
        <v>132</v>
      </c>
      <c r="AB111" s="15">
        <v>62</v>
      </c>
      <c r="AC111" s="15" t="s">
        <v>132</v>
      </c>
      <c r="AD111" s="15"/>
      <c r="AE111" s="15"/>
      <c r="AF111" s="15" t="s">
        <v>27</v>
      </c>
      <c r="AG111" s="15">
        <v>7</v>
      </c>
      <c r="AH111" s="15">
        <f>AVERAGE(D110:D111)</f>
        <v>6.8</v>
      </c>
      <c r="AI111" s="15">
        <f>AVERAGE(F110:F111)</f>
        <v>2.44</v>
      </c>
      <c r="AJ111" s="15">
        <f>AVERAGE(G110:G111)</f>
        <v>0.10100000000000001</v>
      </c>
      <c r="AK111" s="15">
        <f>AVERAGE(E110:E111)</f>
        <v>18.100000000000001</v>
      </c>
    </row>
    <row r="112" spans="1:37">
      <c r="A112" s="16">
        <v>40666</v>
      </c>
      <c r="B112" s="15">
        <v>7</v>
      </c>
      <c r="C112" s="15"/>
      <c r="D112" s="15"/>
      <c r="E112" s="15"/>
      <c r="F112" s="19"/>
      <c r="G112" s="15"/>
      <c r="H112" s="15"/>
      <c r="N112" s="15"/>
      <c r="O112" s="15"/>
      <c r="P112" s="15"/>
      <c r="Q112" s="15" t="s">
        <v>24</v>
      </c>
      <c r="R112" s="15"/>
      <c r="S112" s="15"/>
      <c r="T112" s="45" t="str">
        <f t="shared" si="2"/>
        <v xml:space="preserve"> </v>
      </c>
      <c r="U112" s="45" t="str">
        <f t="shared" si="3"/>
        <v xml:space="preserve"> </v>
      </c>
      <c r="V112" s="15"/>
      <c r="W112" s="15"/>
      <c r="X112" s="15"/>
      <c r="Y112" s="15"/>
      <c r="Z112" s="15"/>
      <c r="AA112" s="15" t="s">
        <v>132</v>
      </c>
      <c r="AB112" s="15"/>
      <c r="AC112" s="15" t="s">
        <v>132</v>
      </c>
      <c r="AD112" s="15"/>
      <c r="AE112" s="15"/>
      <c r="AF112" s="15" t="s">
        <v>28</v>
      </c>
      <c r="AG112" s="15">
        <v>7</v>
      </c>
      <c r="AH112" s="15">
        <f>AVERAGE(D112:D114)</f>
        <v>7.5</v>
      </c>
      <c r="AI112" s="15">
        <f>AVERAGE(F112:F114)</f>
        <v>0.57699999999999996</v>
      </c>
      <c r="AJ112" s="15">
        <f>AVERAGE(G112:G114)</f>
        <v>0.127</v>
      </c>
      <c r="AK112" s="15">
        <f>AVERAGE(E112:E114)</f>
        <v>9.6</v>
      </c>
    </row>
    <row r="113" spans="1:37">
      <c r="A113" s="16">
        <v>40680</v>
      </c>
      <c r="B113" s="15">
        <v>7</v>
      </c>
      <c r="C113" s="15">
        <v>0.06</v>
      </c>
      <c r="D113" s="15">
        <v>7.5</v>
      </c>
      <c r="E113" s="15">
        <v>9.6</v>
      </c>
      <c r="F113" s="19">
        <v>0.57699999999999996</v>
      </c>
      <c r="G113" s="15">
        <v>0.127</v>
      </c>
      <c r="H113" s="15"/>
      <c r="I113">
        <v>172</v>
      </c>
      <c r="J113">
        <f t="shared" si="4"/>
        <v>2.4092039999999999</v>
      </c>
      <c r="K113">
        <v>1.1000000000000001</v>
      </c>
      <c r="L113">
        <f>(K113*30.97)*(0.001)</f>
        <v>3.4067E-2</v>
      </c>
      <c r="N113" s="15">
        <v>5</v>
      </c>
      <c r="O113" s="15">
        <v>2</v>
      </c>
      <c r="P113" s="15">
        <v>2</v>
      </c>
      <c r="Q113" s="15">
        <v>2</v>
      </c>
      <c r="R113" s="15">
        <v>4</v>
      </c>
      <c r="S113" s="15">
        <v>3</v>
      </c>
      <c r="T113" s="45">
        <f t="shared" si="2"/>
        <v>22.222222222222221</v>
      </c>
      <c r="U113" s="45">
        <f t="shared" si="3"/>
        <v>14.444444444444445</v>
      </c>
      <c r="V113" s="15">
        <v>0.38100000000000001</v>
      </c>
      <c r="W113" s="15"/>
      <c r="X113" s="15"/>
      <c r="Y113" s="15">
        <v>1</v>
      </c>
      <c r="Z113" s="15">
        <v>72</v>
      </c>
      <c r="AA113" s="15" t="s">
        <v>132</v>
      </c>
      <c r="AB113" s="15">
        <v>58</v>
      </c>
      <c r="AC113" s="15" t="s">
        <v>132</v>
      </c>
      <c r="AD113" s="15"/>
      <c r="AE113" s="15"/>
      <c r="AF113" s="15" t="s">
        <v>29</v>
      </c>
      <c r="AG113" s="15">
        <v>7</v>
      </c>
      <c r="AH113" s="15"/>
      <c r="AI113" s="15"/>
      <c r="AJ113" s="15"/>
      <c r="AK113" s="15"/>
    </row>
    <row r="114" spans="1:37">
      <c r="A114" s="16">
        <v>40694</v>
      </c>
      <c r="B114" s="15">
        <v>7</v>
      </c>
      <c r="C114" s="15"/>
      <c r="D114" s="15"/>
      <c r="E114" s="15"/>
      <c r="F114" s="19"/>
      <c r="G114" s="15"/>
      <c r="H114" s="15"/>
      <c r="N114" s="15"/>
      <c r="O114" s="15"/>
      <c r="P114" s="15"/>
      <c r="Q114" s="15" t="s">
        <v>24</v>
      </c>
      <c r="R114" s="15"/>
      <c r="S114" s="15"/>
      <c r="T114" s="45" t="str">
        <f t="shared" si="2"/>
        <v xml:space="preserve"> </v>
      </c>
      <c r="U114" s="45" t="str">
        <f t="shared" si="3"/>
        <v xml:space="preserve"> </v>
      </c>
      <c r="V114" s="15"/>
      <c r="W114" s="15"/>
      <c r="X114" s="15"/>
      <c r="Y114" s="15"/>
      <c r="Z114" s="15"/>
      <c r="AA114" s="15" t="s">
        <v>132</v>
      </c>
      <c r="AB114" s="15"/>
      <c r="AC114" s="15" t="s">
        <v>132</v>
      </c>
      <c r="AD114" s="15"/>
      <c r="AE114" s="15"/>
      <c r="AF114" s="15" t="s">
        <v>30</v>
      </c>
      <c r="AG114" s="15">
        <v>7</v>
      </c>
      <c r="AH114" s="15"/>
      <c r="AI114" s="15"/>
      <c r="AJ114" s="15"/>
      <c r="AK114" s="15"/>
    </row>
    <row r="115" spans="1:37">
      <c r="A115" s="16">
        <v>40708</v>
      </c>
      <c r="B115" s="15">
        <v>7</v>
      </c>
      <c r="C115" s="15"/>
      <c r="D115" s="15"/>
      <c r="E115" s="15"/>
      <c r="F115" s="19"/>
      <c r="G115" s="15"/>
      <c r="H115" s="15"/>
      <c r="N115" s="15"/>
      <c r="O115" s="15"/>
      <c r="P115" s="15"/>
      <c r="Q115" s="15" t="s">
        <v>24</v>
      </c>
      <c r="R115" s="15"/>
      <c r="S115" s="15"/>
      <c r="T115" s="45" t="str">
        <f t="shared" si="2"/>
        <v xml:space="preserve"> </v>
      </c>
      <c r="U115" s="45" t="str">
        <f t="shared" si="3"/>
        <v xml:space="preserve"> </v>
      </c>
      <c r="V115" s="15"/>
      <c r="W115" s="15"/>
      <c r="X115" s="15"/>
      <c r="Y115" s="15"/>
      <c r="Z115" s="15"/>
      <c r="AA115" s="15" t="s">
        <v>132</v>
      </c>
      <c r="AB115" s="15"/>
      <c r="AC115" s="15" t="s">
        <v>132</v>
      </c>
      <c r="AD115" s="15"/>
      <c r="AE115" s="15"/>
      <c r="AF115" s="15" t="s">
        <v>31</v>
      </c>
      <c r="AG115" s="15">
        <v>7</v>
      </c>
      <c r="AH115" s="15">
        <f>AVERAGE(D119:D120)</f>
        <v>8.82</v>
      </c>
      <c r="AI115" s="15">
        <f>AVERAGE(F119:F120)</f>
        <v>6.14</v>
      </c>
      <c r="AJ115" s="15">
        <f>AVERAGE(G119:G120)</f>
        <v>8.5999999999999993E-2</v>
      </c>
      <c r="AK115" s="15">
        <f>AVERAGE(E119:E120)</f>
        <v>12.2</v>
      </c>
    </row>
    <row r="116" spans="1:37">
      <c r="A116" s="16">
        <v>40722</v>
      </c>
      <c r="B116" s="15">
        <v>7</v>
      </c>
      <c r="C116" s="15"/>
      <c r="D116" s="15"/>
      <c r="E116" s="15"/>
      <c r="F116" s="19"/>
      <c r="G116" s="15"/>
      <c r="H116" s="15"/>
      <c r="I116">
        <v>67.7</v>
      </c>
      <c r="J116">
        <f t="shared" si="4"/>
        <v>0.9482739</v>
      </c>
      <c r="K116">
        <v>2.89</v>
      </c>
      <c r="L116">
        <f>(K116*30.97)*(0.001)</f>
        <v>8.9503299999999994E-2</v>
      </c>
      <c r="N116" s="15"/>
      <c r="O116" s="15"/>
      <c r="P116" s="15"/>
      <c r="Q116" s="15" t="s">
        <v>24</v>
      </c>
      <c r="R116" s="15"/>
      <c r="S116" s="15"/>
      <c r="T116" s="45" t="str">
        <f t="shared" si="2"/>
        <v xml:space="preserve"> </v>
      </c>
      <c r="U116" s="45" t="str">
        <f t="shared" si="3"/>
        <v xml:space="preserve"> </v>
      </c>
      <c r="V116" s="15"/>
      <c r="W116" s="15"/>
      <c r="X116" s="15"/>
      <c r="Y116" s="15"/>
      <c r="Z116" s="15"/>
      <c r="AA116" s="15" t="s">
        <v>132</v>
      </c>
      <c r="AB116" s="15"/>
      <c r="AC116" s="15" t="s">
        <v>132</v>
      </c>
      <c r="AD116" s="15"/>
      <c r="AE116" s="15"/>
      <c r="AF116" s="15" t="s">
        <v>32</v>
      </c>
      <c r="AG116" s="15">
        <v>7</v>
      </c>
      <c r="AH116" s="15">
        <f>AVERAGE(D121:D122)</f>
        <v>8.08</v>
      </c>
      <c r="AI116" s="15">
        <f>AVERAGE(F121:F122)</f>
        <v>2.04</v>
      </c>
      <c r="AJ116" s="15">
        <f>AVERAGE(G121:G122)</f>
        <v>0.10299999999999999</v>
      </c>
      <c r="AK116" s="15">
        <f>AVERAGE(E121:E122)</f>
        <v>25</v>
      </c>
    </row>
    <row r="117" spans="1:37">
      <c r="A117" s="16">
        <v>40736</v>
      </c>
      <c r="B117" s="15">
        <v>7</v>
      </c>
      <c r="C117" s="15"/>
      <c r="D117" s="15"/>
      <c r="E117" s="15"/>
      <c r="F117" s="19"/>
      <c r="G117" s="15"/>
      <c r="H117" s="15"/>
      <c r="N117" s="15"/>
      <c r="O117" s="15"/>
      <c r="P117" s="15"/>
      <c r="Q117" s="15" t="s">
        <v>24</v>
      </c>
      <c r="R117" s="15"/>
      <c r="S117" s="15"/>
      <c r="T117" s="45" t="str">
        <f t="shared" si="2"/>
        <v xml:space="preserve"> </v>
      </c>
      <c r="U117" s="45" t="str">
        <f t="shared" si="3"/>
        <v xml:space="preserve"> </v>
      </c>
      <c r="V117" s="15"/>
      <c r="W117" s="15"/>
      <c r="X117" s="15"/>
      <c r="Y117" s="15"/>
      <c r="Z117" s="15"/>
      <c r="AA117" s="15" t="s">
        <v>132</v>
      </c>
      <c r="AB117" s="15"/>
      <c r="AC117" s="15" t="s">
        <v>132</v>
      </c>
      <c r="AD117" s="15"/>
      <c r="AE117" s="15"/>
      <c r="AF117" s="15" t="s">
        <v>33</v>
      </c>
      <c r="AG117" s="15">
        <v>7</v>
      </c>
      <c r="AH117" s="15"/>
      <c r="AI117" s="15"/>
      <c r="AJ117" s="15"/>
      <c r="AK117" s="15"/>
    </row>
    <row r="118" spans="1:37">
      <c r="A118" s="16">
        <v>40750</v>
      </c>
      <c r="B118" s="15">
        <v>7</v>
      </c>
      <c r="C118" s="15"/>
      <c r="D118" s="15"/>
      <c r="E118" s="15"/>
      <c r="F118" s="19"/>
      <c r="G118" s="15"/>
      <c r="H118" s="15"/>
      <c r="N118" s="15"/>
      <c r="O118" s="15"/>
      <c r="P118" s="15"/>
      <c r="Q118" s="15" t="s">
        <v>24</v>
      </c>
      <c r="R118" s="15"/>
      <c r="S118" s="15"/>
      <c r="T118" s="45" t="str">
        <f t="shared" si="2"/>
        <v xml:space="preserve"> </v>
      </c>
      <c r="U118" s="45" t="str">
        <f t="shared" si="3"/>
        <v xml:space="preserve"> </v>
      </c>
      <c r="V118" s="15"/>
      <c r="W118" s="15"/>
      <c r="X118" s="15"/>
      <c r="Y118" s="15"/>
      <c r="Z118" s="15"/>
      <c r="AA118" s="15" t="s">
        <v>132</v>
      </c>
      <c r="AB118" s="15"/>
      <c r="AC118" s="15" t="s">
        <v>132</v>
      </c>
      <c r="AD118" s="15"/>
      <c r="AE118" s="15"/>
      <c r="AF118" s="15" t="s">
        <v>34</v>
      </c>
      <c r="AG118" s="15">
        <v>7</v>
      </c>
      <c r="AH118" s="15">
        <v>7.79</v>
      </c>
      <c r="AI118" s="15">
        <v>2.86</v>
      </c>
      <c r="AJ118" s="15">
        <v>0.06</v>
      </c>
      <c r="AK118" s="15">
        <v>2.1</v>
      </c>
    </row>
    <row r="119" spans="1:37">
      <c r="A119" s="16">
        <v>40764</v>
      </c>
      <c r="B119" s="15">
        <v>7</v>
      </c>
      <c r="C119" s="15">
        <v>0.04</v>
      </c>
      <c r="D119" s="15">
        <v>8.82</v>
      </c>
      <c r="E119" s="15">
        <v>12.2</v>
      </c>
      <c r="F119" s="19">
        <v>6.14</v>
      </c>
      <c r="G119" s="15">
        <v>8.5999999999999993E-2</v>
      </c>
      <c r="H119" s="15"/>
      <c r="I119">
        <v>174</v>
      </c>
      <c r="J119">
        <f t="shared" si="4"/>
        <v>2.4372180000000001</v>
      </c>
      <c r="K119">
        <v>3.36</v>
      </c>
      <c r="L119">
        <f t="shared" ref="L119:L225" si="5">(K119*30.97)*(0.001)</f>
        <v>0.10405919999999999</v>
      </c>
      <c r="N119" s="15">
        <v>5</v>
      </c>
      <c r="O119" s="15">
        <v>2</v>
      </c>
      <c r="P119" s="15">
        <v>2</v>
      </c>
      <c r="Q119" s="15">
        <v>0</v>
      </c>
      <c r="R119" s="15">
        <v>5</v>
      </c>
      <c r="S119" s="15">
        <v>3</v>
      </c>
      <c r="T119" s="45">
        <f t="shared" si="2"/>
        <v>30</v>
      </c>
      <c r="U119" s="45">
        <f t="shared" si="3"/>
        <v>26.666666666666668</v>
      </c>
      <c r="V119" s="15">
        <v>0.254</v>
      </c>
      <c r="W119" s="15"/>
      <c r="X119" s="15"/>
      <c r="Y119" s="15">
        <v>2</v>
      </c>
      <c r="Z119" s="15">
        <v>86</v>
      </c>
      <c r="AA119" s="15" t="s">
        <v>132</v>
      </c>
      <c r="AB119" s="15">
        <v>80</v>
      </c>
      <c r="AC119" s="15" t="s">
        <v>132</v>
      </c>
      <c r="AD119" s="15"/>
      <c r="AE119" s="15"/>
      <c r="AF119" s="15"/>
      <c r="AG119" s="15"/>
      <c r="AH119" s="15"/>
      <c r="AI119" s="15"/>
      <c r="AJ119" s="15"/>
      <c r="AK119" s="15"/>
    </row>
    <row r="120" spans="1:37">
      <c r="A120" s="16">
        <v>40778</v>
      </c>
      <c r="B120" s="15">
        <v>7</v>
      </c>
      <c r="C120" s="15"/>
      <c r="D120" s="15"/>
      <c r="E120" s="15"/>
      <c r="F120" s="19"/>
      <c r="G120" s="15"/>
      <c r="H120" s="15"/>
      <c r="N120" s="15"/>
      <c r="O120" s="15"/>
      <c r="P120" s="15"/>
      <c r="Q120" s="15" t="s">
        <v>24</v>
      </c>
      <c r="R120" s="15"/>
      <c r="S120" s="15"/>
      <c r="T120" s="45" t="str">
        <f t="shared" si="2"/>
        <v xml:space="preserve"> </v>
      </c>
      <c r="U120" s="45" t="str">
        <f t="shared" si="3"/>
        <v xml:space="preserve"> </v>
      </c>
      <c r="V120" s="15"/>
      <c r="W120" s="15"/>
      <c r="X120" s="15"/>
      <c r="Y120" s="15"/>
      <c r="Z120" s="15"/>
      <c r="AA120" s="15" t="s">
        <v>132</v>
      </c>
      <c r="AB120" s="15"/>
      <c r="AC120" s="15" t="s">
        <v>132</v>
      </c>
      <c r="AD120" s="15"/>
      <c r="AE120" s="15"/>
      <c r="AF120" s="15"/>
      <c r="AG120" s="15"/>
      <c r="AH120" s="15"/>
      <c r="AI120" s="15"/>
      <c r="AJ120" s="15"/>
      <c r="AK120" s="15"/>
    </row>
    <row r="121" spans="1:37">
      <c r="A121" s="16">
        <v>40792</v>
      </c>
      <c r="B121" s="15">
        <v>7</v>
      </c>
      <c r="C121" s="15">
        <v>0.06</v>
      </c>
      <c r="D121" s="15">
        <v>8.08</v>
      </c>
      <c r="E121" s="15">
        <v>25</v>
      </c>
      <c r="F121" s="19">
        <v>2.04</v>
      </c>
      <c r="G121" s="15">
        <v>0.10299999999999999</v>
      </c>
      <c r="H121" s="15"/>
      <c r="I121">
        <v>104</v>
      </c>
      <c r="J121">
        <f t="shared" si="4"/>
        <v>1.456728</v>
      </c>
      <c r="K121">
        <v>1.64</v>
      </c>
      <c r="L121">
        <f t="shared" si="5"/>
        <v>5.0790799999999997E-2</v>
      </c>
      <c r="N121" s="15">
        <v>0</v>
      </c>
      <c r="O121" s="15">
        <v>3</v>
      </c>
      <c r="P121" s="15">
        <v>2</v>
      </c>
      <c r="Q121" s="15">
        <v>2</v>
      </c>
      <c r="R121" s="15">
        <v>8</v>
      </c>
      <c r="S121" s="15">
        <v>5</v>
      </c>
      <c r="T121" s="45">
        <f t="shared" si="2"/>
        <v>20.555555555555557</v>
      </c>
      <c r="U121" s="45">
        <f t="shared" si="3"/>
        <v>23.333333333333332</v>
      </c>
      <c r="V121" s="15">
        <v>0.96519999999999995</v>
      </c>
      <c r="W121" s="15"/>
      <c r="X121" s="15" t="s">
        <v>46</v>
      </c>
      <c r="Y121" s="15">
        <v>2</v>
      </c>
      <c r="Z121" s="15">
        <v>69</v>
      </c>
      <c r="AA121" s="15" t="s">
        <v>132</v>
      </c>
      <c r="AB121" s="15">
        <v>74</v>
      </c>
      <c r="AC121" s="15" t="s">
        <v>132</v>
      </c>
      <c r="AD121" s="15"/>
      <c r="AE121" s="15"/>
      <c r="AF121" s="15"/>
      <c r="AG121" s="15"/>
      <c r="AH121" s="15"/>
      <c r="AI121" s="15"/>
      <c r="AJ121" s="15"/>
      <c r="AK121" s="15"/>
    </row>
    <row r="122" spans="1:37">
      <c r="A122" s="16">
        <v>40806</v>
      </c>
      <c r="B122" s="15">
        <v>7</v>
      </c>
      <c r="C122" s="15"/>
      <c r="D122" s="15"/>
      <c r="E122" s="15"/>
      <c r="F122" s="19"/>
      <c r="G122" s="15"/>
      <c r="H122" s="15"/>
      <c r="N122" s="15"/>
      <c r="O122" s="15"/>
      <c r="P122" s="15"/>
      <c r="Q122" s="15" t="s">
        <v>24</v>
      </c>
      <c r="R122" s="15"/>
      <c r="S122" s="15"/>
      <c r="T122" s="45" t="str">
        <f t="shared" si="2"/>
        <v xml:space="preserve"> </v>
      </c>
      <c r="U122" s="45" t="str">
        <f t="shared" si="3"/>
        <v xml:space="preserve"> </v>
      </c>
      <c r="V122" s="15"/>
      <c r="W122" s="15"/>
      <c r="X122" s="15"/>
      <c r="Y122" s="15"/>
      <c r="Z122" s="15"/>
      <c r="AA122" s="15" t="s">
        <v>132</v>
      </c>
      <c r="AB122" s="15"/>
      <c r="AC122" s="15" t="s">
        <v>132</v>
      </c>
      <c r="AD122" s="15"/>
      <c r="AE122" s="15"/>
      <c r="AF122" s="15"/>
      <c r="AG122" s="15"/>
      <c r="AH122" s="15"/>
      <c r="AI122" s="15"/>
      <c r="AJ122" s="15"/>
      <c r="AK122" s="15"/>
    </row>
    <row r="123" spans="1:37">
      <c r="A123" s="16">
        <v>40820</v>
      </c>
      <c r="B123" s="15">
        <v>7</v>
      </c>
      <c r="C123" s="15"/>
      <c r="D123" s="15"/>
      <c r="E123" s="15"/>
      <c r="F123" s="19"/>
      <c r="G123" s="15"/>
      <c r="H123" s="15"/>
      <c r="N123" s="15"/>
      <c r="O123" s="15"/>
      <c r="P123" s="15"/>
      <c r="Q123" s="15" t="s">
        <v>24</v>
      </c>
      <c r="R123" s="15"/>
      <c r="S123" s="15"/>
      <c r="T123" s="45" t="str">
        <f t="shared" si="2"/>
        <v xml:space="preserve"> </v>
      </c>
      <c r="U123" s="45" t="str">
        <f t="shared" si="3"/>
        <v xml:space="preserve"> </v>
      </c>
      <c r="V123" s="15"/>
      <c r="W123" s="15"/>
      <c r="X123" s="15"/>
      <c r="Y123" s="15"/>
      <c r="Z123" s="15"/>
      <c r="AA123" s="15" t="s">
        <v>132</v>
      </c>
      <c r="AB123" s="15"/>
      <c r="AC123" s="15" t="s">
        <v>132</v>
      </c>
      <c r="AD123" s="15"/>
      <c r="AE123" s="15"/>
      <c r="AF123" s="15"/>
      <c r="AG123" s="15"/>
      <c r="AH123" s="15"/>
      <c r="AI123" s="15"/>
      <c r="AJ123" s="15"/>
      <c r="AK123" s="15"/>
    </row>
    <row r="124" spans="1:37">
      <c r="A124" s="16">
        <v>40834</v>
      </c>
      <c r="B124" s="15">
        <v>7</v>
      </c>
      <c r="C124" s="15"/>
      <c r="D124" s="15"/>
      <c r="E124" s="15"/>
      <c r="F124" s="19"/>
      <c r="G124" s="15"/>
      <c r="H124" s="15"/>
      <c r="N124" s="15"/>
      <c r="O124" s="15"/>
      <c r="P124" s="15"/>
      <c r="Q124" s="15" t="s">
        <v>24</v>
      </c>
      <c r="R124" s="15"/>
      <c r="S124" s="15"/>
      <c r="T124" s="45" t="str">
        <f t="shared" si="2"/>
        <v xml:space="preserve"> </v>
      </c>
      <c r="U124" s="45" t="str">
        <f t="shared" si="3"/>
        <v xml:space="preserve"> </v>
      </c>
      <c r="V124" s="15"/>
      <c r="W124" s="15"/>
      <c r="X124" s="15"/>
      <c r="Y124" s="15"/>
      <c r="Z124" s="15"/>
      <c r="AA124" s="15" t="s">
        <v>132</v>
      </c>
      <c r="AB124" s="15"/>
      <c r="AC124" s="15" t="s">
        <v>132</v>
      </c>
      <c r="AD124" s="15"/>
      <c r="AE124" s="15"/>
      <c r="AF124" s="15"/>
      <c r="AG124" s="15"/>
      <c r="AH124" s="15"/>
      <c r="AI124" s="15"/>
      <c r="AJ124" s="15"/>
      <c r="AK124" s="15"/>
    </row>
    <row r="125" spans="1:37">
      <c r="A125" s="16">
        <v>40848</v>
      </c>
      <c r="B125" s="15">
        <v>7</v>
      </c>
      <c r="C125" s="15">
        <v>7.0000000000000007E-2</v>
      </c>
      <c r="D125" s="15">
        <v>7.79</v>
      </c>
      <c r="E125" s="15">
        <v>2.1</v>
      </c>
      <c r="F125" s="19">
        <v>2.86</v>
      </c>
      <c r="G125" s="15">
        <v>0.06</v>
      </c>
      <c r="H125" s="15"/>
      <c r="I125">
        <v>169</v>
      </c>
      <c r="J125">
        <f t="shared" si="4"/>
        <v>2.3671830000000003</v>
      </c>
      <c r="K125">
        <v>0.41</v>
      </c>
      <c r="L125">
        <f t="shared" si="5"/>
        <v>1.2697699999999999E-2</v>
      </c>
      <c r="N125" s="15">
        <v>5</v>
      </c>
      <c r="O125" s="15">
        <v>1</v>
      </c>
      <c r="P125" s="15">
        <v>2</v>
      </c>
      <c r="Q125" s="15">
        <v>2</v>
      </c>
      <c r="R125" s="15">
        <v>1</v>
      </c>
      <c r="S125" s="15">
        <v>5</v>
      </c>
      <c r="T125" s="45">
        <f t="shared" si="2"/>
        <v>11.111111111111111</v>
      </c>
      <c r="U125" s="45">
        <f t="shared" si="3"/>
        <v>11.111111111111111</v>
      </c>
      <c r="V125" s="15"/>
      <c r="W125" s="15"/>
      <c r="X125" s="15"/>
      <c r="Y125" s="15">
        <v>2</v>
      </c>
      <c r="Z125" s="15">
        <v>52</v>
      </c>
      <c r="AA125" s="15" t="s">
        <v>132</v>
      </c>
      <c r="AB125" s="15">
        <v>52</v>
      </c>
      <c r="AC125" s="15" t="s">
        <v>132</v>
      </c>
      <c r="AD125" s="15"/>
      <c r="AE125" s="15"/>
      <c r="AF125" s="15"/>
      <c r="AG125" s="15"/>
      <c r="AH125" s="15"/>
      <c r="AI125" s="15"/>
      <c r="AJ125" s="15"/>
      <c r="AK125" s="15"/>
    </row>
    <row r="126" spans="1:37">
      <c r="A126" s="16">
        <v>40862</v>
      </c>
      <c r="B126" s="15">
        <v>7</v>
      </c>
      <c r="C126" s="15"/>
      <c r="D126" s="15"/>
      <c r="E126" s="15"/>
      <c r="F126" s="19"/>
      <c r="G126" s="15"/>
      <c r="H126" s="15"/>
      <c r="N126" s="15"/>
      <c r="O126" s="15"/>
      <c r="P126" s="15"/>
      <c r="Q126" s="15" t="s">
        <v>24</v>
      </c>
      <c r="R126" s="15"/>
      <c r="S126" s="15"/>
      <c r="T126" s="45" t="str">
        <f t="shared" si="2"/>
        <v xml:space="preserve"> </v>
      </c>
      <c r="U126" s="45" t="str">
        <f t="shared" si="3"/>
        <v xml:space="preserve"> </v>
      </c>
      <c r="V126" s="15"/>
      <c r="W126" s="15"/>
      <c r="X126" s="15"/>
      <c r="Y126" s="15"/>
      <c r="Z126" s="15"/>
      <c r="AA126" s="15" t="s">
        <v>132</v>
      </c>
      <c r="AB126" s="15"/>
      <c r="AC126" s="15" t="s">
        <v>132</v>
      </c>
      <c r="AD126" s="15"/>
      <c r="AE126" s="15"/>
      <c r="AF126" s="15"/>
      <c r="AG126" s="15"/>
      <c r="AH126" s="15"/>
      <c r="AI126" s="15"/>
      <c r="AJ126" s="15"/>
      <c r="AK126" s="15"/>
    </row>
    <row r="127" spans="1:37">
      <c r="A127" s="16"/>
      <c r="B127" s="15"/>
      <c r="C127" s="15"/>
      <c r="D127" s="15"/>
      <c r="E127" s="15"/>
      <c r="F127" s="19"/>
      <c r="G127" s="15"/>
      <c r="H127" s="15"/>
      <c r="N127" s="15"/>
      <c r="O127" s="15"/>
      <c r="P127" s="15"/>
      <c r="Q127" s="15"/>
      <c r="R127" s="15"/>
      <c r="S127" s="15"/>
      <c r="T127" s="45" t="str">
        <f t="shared" si="2"/>
        <v xml:space="preserve"> </v>
      </c>
      <c r="U127" s="45" t="str">
        <f t="shared" si="3"/>
        <v xml:space="preserve"> </v>
      </c>
      <c r="V127" s="15"/>
      <c r="W127" s="15"/>
      <c r="X127" s="15"/>
      <c r="Y127" s="15"/>
      <c r="Z127" s="15"/>
      <c r="AA127" s="15" t="s">
        <v>132</v>
      </c>
      <c r="AB127" s="15"/>
      <c r="AC127" s="15" t="s">
        <v>132</v>
      </c>
      <c r="AD127" s="15"/>
      <c r="AE127" s="15"/>
      <c r="AF127" s="15"/>
      <c r="AG127" s="15"/>
      <c r="AH127" s="15"/>
      <c r="AI127" s="15"/>
      <c r="AJ127" s="15"/>
      <c r="AK127" s="15"/>
    </row>
    <row r="128" spans="1:37">
      <c r="A128" s="16"/>
      <c r="B128" s="15"/>
      <c r="C128" s="15"/>
      <c r="D128" s="15"/>
      <c r="E128" s="15"/>
      <c r="F128" s="19"/>
      <c r="G128" s="15"/>
      <c r="H128" s="15"/>
      <c r="N128" s="15"/>
      <c r="O128" s="15"/>
      <c r="P128" s="15"/>
      <c r="Q128" s="15"/>
      <c r="R128" s="15"/>
      <c r="S128" s="15"/>
      <c r="T128" s="45" t="str">
        <f t="shared" si="2"/>
        <v xml:space="preserve"> </v>
      </c>
      <c r="U128" s="45" t="str">
        <f t="shared" si="3"/>
        <v xml:space="preserve"> </v>
      </c>
      <c r="V128" s="15"/>
      <c r="W128" s="15"/>
      <c r="X128" s="15"/>
      <c r="Y128" s="15"/>
      <c r="Z128" s="15"/>
      <c r="AA128" s="15" t="s">
        <v>132</v>
      </c>
      <c r="AB128" s="15"/>
      <c r="AC128" s="15" t="s">
        <v>132</v>
      </c>
      <c r="AD128" s="15"/>
      <c r="AE128" s="15"/>
      <c r="AF128" s="15"/>
      <c r="AG128" s="15"/>
      <c r="AH128" s="15"/>
      <c r="AI128" s="15"/>
      <c r="AJ128" s="15"/>
      <c r="AK128" s="15"/>
    </row>
    <row r="129" spans="1:37">
      <c r="A129" s="16"/>
      <c r="B129" s="15"/>
      <c r="C129" s="15"/>
      <c r="D129" s="15"/>
      <c r="E129" s="15"/>
      <c r="F129" s="19"/>
      <c r="G129" s="15"/>
      <c r="H129" s="15"/>
      <c r="N129" s="15"/>
      <c r="O129" s="15"/>
      <c r="P129" s="15"/>
      <c r="Q129" s="15"/>
      <c r="R129" s="15"/>
      <c r="S129" s="15"/>
      <c r="T129" s="45" t="str">
        <f t="shared" si="2"/>
        <v xml:space="preserve"> </v>
      </c>
      <c r="U129" s="45" t="str">
        <f t="shared" si="3"/>
        <v xml:space="preserve"> </v>
      </c>
      <c r="V129" s="15"/>
      <c r="W129" s="15"/>
      <c r="X129" s="15"/>
      <c r="Y129" s="15"/>
      <c r="Z129" s="15"/>
      <c r="AA129" s="15" t="s">
        <v>132</v>
      </c>
      <c r="AB129" s="15"/>
      <c r="AC129" s="15" t="s">
        <v>132</v>
      </c>
      <c r="AD129" s="15"/>
      <c r="AE129" s="15"/>
      <c r="AF129" s="15"/>
      <c r="AG129" s="15"/>
      <c r="AH129" s="15"/>
      <c r="AI129" s="15"/>
      <c r="AJ129" s="15"/>
      <c r="AK129" s="15"/>
    </row>
    <row r="130" spans="1:37">
      <c r="A130" s="16"/>
      <c r="B130" s="15"/>
      <c r="C130" s="15"/>
      <c r="D130" s="15"/>
      <c r="E130" s="15"/>
      <c r="F130" s="19"/>
      <c r="G130" s="15"/>
      <c r="H130" s="15"/>
      <c r="N130" s="15"/>
      <c r="O130" s="15"/>
      <c r="P130" s="15"/>
      <c r="Q130" s="15"/>
      <c r="R130" s="15"/>
      <c r="S130" s="15"/>
      <c r="T130" s="45" t="str">
        <f t="shared" si="2"/>
        <v xml:space="preserve"> </v>
      </c>
      <c r="U130" s="45" t="str">
        <f t="shared" si="3"/>
        <v xml:space="preserve"> </v>
      </c>
      <c r="V130" s="15"/>
      <c r="W130" s="15"/>
      <c r="X130" s="15"/>
      <c r="Y130" s="15"/>
      <c r="Z130" s="15"/>
      <c r="AA130" s="15" t="s">
        <v>132</v>
      </c>
      <c r="AB130" s="15"/>
      <c r="AC130" s="15" t="s">
        <v>132</v>
      </c>
      <c r="AD130" s="15"/>
      <c r="AE130" s="15"/>
      <c r="AF130" s="15"/>
      <c r="AG130" s="15"/>
      <c r="AH130" s="15"/>
      <c r="AI130" s="15"/>
      <c r="AJ130" s="15"/>
      <c r="AK130" s="15"/>
    </row>
    <row r="131" spans="1:37">
      <c r="A131" s="16">
        <v>40631</v>
      </c>
      <c r="B131" s="15">
        <v>8</v>
      </c>
      <c r="C131" s="15">
        <v>0.08</v>
      </c>
      <c r="D131" s="15">
        <v>6.7</v>
      </c>
      <c r="E131" s="15">
        <v>4.7</v>
      </c>
      <c r="F131" s="19">
        <v>3.68</v>
      </c>
      <c r="G131" s="15">
        <v>0.57299999999999995</v>
      </c>
      <c r="H131" s="15"/>
      <c r="I131">
        <v>270</v>
      </c>
      <c r="J131">
        <f t="shared" si="4"/>
        <v>3.7818899999999998</v>
      </c>
      <c r="K131">
        <v>0.74</v>
      </c>
      <c r="L131">
        <f t="shared" si="5"/>
        <v>2.2917799999999999E-2</v>
      </c>
      <c r="N131" s="15" t="s">
        <v>23</v>
      </c>
      <c r="O131" s="15">
        <v>1</v>
      </c>
      <c r="P131" s="15">
        <v>2</v>
      </c>
      <c r="Q131" s="15">
        <v>2</v>
      </c>
      <c r="R131" s="15">
        <v>8</v>
      </c>
      <c r="S131" s="15">
        <v>1</v>
      </c>
      <c r="T131" s="45">
        <f t="shared" ref="T131:T194" si="6">IF(Z131&gt;0,IF(AA131="F",((Z131-32)*5/9),Z131),IF(Z131&lt;0,IF(AA131="F",((Z131-32)*5/9),Z131)," "))</f>
        <v>11.111111111111111</v>
      </c>
      <c r="U131" s="45">
        <f t="shared" ref="U131:U194" si="7">IF(AB131&gt;0,IF(AC131="F",((AB131-32)*5/9),AB131),IF(AB131&lt;0,IF(AC131="F",((AB131-32)*5/9),AB131)," "))</f>
        <v>8.8888888888888893</v>
      </c>
      <c r="V131" s="15">
        <v>0.53339999999999999</v>
      </c>
      <c r="W131" s="15" t="s">
        <v>47</v>
      </c>
      <c r="X131" s="15" t="s">
        <v>22</v>
      </c>
      <c r="Y131" s="15">
        <v>2</v>
      </c>
      <c r="Z131" s="15">
        <v>52</v>
      </c>
      <c r="AA131" s="15" t="s">
        <v>132</v>
      </c>
      <c r="AB131" s="15">
        <v>48</v>
      </c>
      <c r="AC131" s="15" t="s">
        <v>132</v>
      </c>
      <c r="AD131" s="15"/>
      <c r="AE131" s="15"/>
      <c r="AF131" s="15"/>
      <c r="AG131" s="15"/>
      <c r="AH131" s="15"/>
      <c r="AI131" s="15"/>
      <c r="AJ131" s="15"/>
      <c r="AK131" s="15"/>
    </row>
    <row r="132" spans="1:37">
      <c r="A132" s="16">
        <v>40638</v>
      </c>
      <c r="B132" s="15">
        <v>8</v>
      </c>
      <c r="C132" s="15"/>
      <c r="D132" s="15">
        <v>7.21</v>
      </c>
      <c r="E132" s="15">
        <v>3.8</v>
      </c>
      <c r="F132" s="19"/>
      <c r="G132" s="15">
        <v>0.26900000000000002</v>
      </c>
      <c r="H132" s="15"/>
      <c r="N132" s="15"/>
      <c r="O132" s="15"/>
      <c r="P132" s="15"/>
      <c r="Q132" s="15" t="s">
        <v>48</v>
      </c>
      <c r="R132" s="15"/>
      <c r="S132" s="15"/>
      <c r="T132" s="45" t="str">
        <f t="shared" si="6"/>
        <v xml:space="preserve"> </v>
      </c>
      <c r="U132" s="45" t="str">
        <f t="shared" si="7"/>
        <v xml:space="preserve"> </v>
      </c>
      <c r="V132" s="15"/>
      <c r="W132" s="15"/>
      <c r="X132" s="15"/>
      <c r="Y132" s="15"/>
      <c r="Z132" s="15"/>
      <c r="AA132" s="15" t="s">
        <v>132</v>
      </c>
      <c r="AB132" s="15"/>
      <c r="AC132" s="15" t="s">
        <v>132</v>
      </c>
      <c r="AD132" s="15"/>
      <c r="AE132" s="15"/>
      <c r="AF132" s="15" t="s">
        <v>25</v>
      </c>
      <c r="AG132" s="15">
        <v>8</v>
      </c>
      <c r="AH132" s="15">
        <v>6.7</v>
      </c>
      <c r="AI132" s="15">
        <v>3.68</v>
      </c>
      <c r="AJ132" s="15">
        <v>0.57299999999999995</v>
      </c>
      <c r="AK132" s="15">
        <v>4.7</v>
      </c>
    </row>
    <row r="133" spans="1:37">
      <c r="A133" s="16">
        <v>40652</v>
      </c>
      <c r="B133" s="15">
        <v>8</v>
      </c>
      <c r="C133" s="15">
        <v>7.0000000000000007E-2</v>
      </c>
      <c r="D133" s="15">
        <v>6.82</v>
      </c>
      <c r="E133" s="15">
        <v>5.3</v>
      </c>
      <c r="F133" s="19">
        <v>2.91</v>
      </c>
      <c r="G133" s="15">
        <v>6.2E-2</v>
      </c>
      <c r="H133" s="15"/>
      <c r="I133">
        <v>239</v>
      </c>
      <c r="J133">
        <f t="shared" si="4"/>
        <v>3.3476729999999999</v>
      </c>
      <c r="K133">
        <v>1.1599999999999999</v>
      </c>
      <c r="L133">
        <f t="shared" si="5"/>
        <v>3.5925199999999997E-2</v>
      </c>
      <c r="N133" s="15">
        <v>5</v>
      </c>
      <c r="O133" s="15">
        <v>3</v>
      </c>
      <c r="P133" s="15">
        <v>1</v>
      </c>
      <c r="Q133" s="15">
        <v>1</v>
      </c>
      <c r="R133" s="15" t="s">
        <v>26</v>
      </c>
      <c r="S133" s="15">
        <v>1</v>
      </c>
      <c r="T133" s="45" t="e">
        <f t="shared" si="6"/>
        <v>#VALUE!</v>
      </c>
      <c r="U133" s="45" t="e">
        <f t="shared" si="7"/>
        <v>#VALUE!</v>
      </c>
      <c r="V133" s="15"/>
      <c r="W133" s="15"/>
      <c r="X133" s="15"/>
      <c r="Y133" s="15">
        <v>2</v>
      </c>
      <c r="Z133" s="15" t="s">
        <v>26</v>
      </c>
      <c r="AA133" s="15" t="s">
        <v>132</v>
      </c>
      <c r="AB133" s="15" t="s">
        <v>26</v>
      </c>
      <c r="AC133" s="15" t="s">
        <v>132</v>
      </c>
      <c r="AD133" s="15"/>
      <c r="AE133" s="15"/>
      <c r="AF133" s="15" t="s">
        <v>27</v>
      </c>
      <c r="AG133" s="15">
        <v>8</v>
      </c>
      <c r="AH133" s="15">
        <f>AVERAGE(D132:D133)</f>
        <v>7.0150000000000006</v>
      </c>
      <c r="AI133" s="15">
        <f>AVERAGE(F132:F133)</f>
        <v>2.91</v>
      </c>
      <c r="AJ133" s="15">
        <f>AVERAGE(G132:G133)</f>
        <v>0.16550000000000001</v>
      </c>
      <c r="AK133" s="15">
        <f>AVERAGE(E132:E133)</f>
        <v>4.55</v>
      </c>
    </row>
    <row r="134" spans="1:37">
      <c r="A134" s="16">
        <v>40666</v>
      </c>
      <c r="B134" s="15">
        <v>8</v>
      </c>
      <c r="C134" s="15"/>
      <c r="D134" s="15"/>
      <c r="E134" s="15"/>
      <c r="F134" s="19"/>
      <c r="G134" s="15"/>
      <c r="H134" s="15"/>
      <c r="N134" s="15"/>
      <c r="O134" s="15"/>
      <c r="P134" s="15"/>
      <c r="Q134" s="15" t="s">
        <v>24</v>
      </c>
      <c r="R134" s="15"/>
      <c r="S134" s="15"/>
      <c r="T134" s="45" t="str">
        <f t="shared" si="6"/>
        <v xml:space="preserve"> </v>
      </c>
      <c r="U134" s="45" t="str">
        <f t="shared" si="7"/>
        <v xml:space="preserve"> </v>
      </c>
      <c r="V134" s="15"/>
      <c r="W134" s="15"/>
      <c r="X134" s="15"/>
      <c r="Y134" s="15"/>
      <c r="Z134" s="15"/>
      <c r="AA134" s="15" t="s">
        <v>132</v>
      </c>
      <c r="AB134" s="15"/>
      <c r="AC134" s="15" t="s">
        <v>132</v>
      </c>
      <c r="AD134" s="15"/>
      <c r="AE134" s="15"/>
      <c r="AF134" s="15" t="s">
        <v>28</v>
      </c>
      <c r="AG134" s="15">
        <v>8</v>
      </c>
      <c r="AH134" s="15">
        <f>AVERAGE(D134:D136)</f>
        <v>7.49</v>
      </c>
      <c r="AI134" s="15">
        <f>AVERAGE(F134:F136)</f>
        <v>0.58699999999999997</v>
      </c>
      <c r="AJ134" s="15">
        <f>AVERAGE(G134:G136)</f>
        <v>0.14000000000000001</v>
      </c>
      <c r="AK134" s="15">
        <f>AVERAGE(E134:E136)</f>
        <v>3.65</v>
      </c>
    </row>
    <row r="135" spans="1:37">
      <c r="A135" s="16">
        <v>40680</v>
      </c>
      <c r="B135" s="15">
        <v>8</v>
      </c>
      <c r="C135" s="15">
        <v>0.06</v>
      </c>
      <c r="D135" s="15">
        <v>7.5</v>
      </c>
      <c r="E135" s="15">
        <v>5</v>
      </c>
      <c r="F135" s="19">
        <v>0.91800000000000004</v>
      </c>
      <c r="G135" s="15">
        <v>0.09</v>
      </c>
      <c r="H135" s="15"/>
      <c r="I135">
        <v>175</v>
      </c>
      <c r="J135">
        <f t="shared" si="4"/>
        <v>2.451225</v>
      </c>
      <c r="K135">
        <v>1.18</v>
      </c>
      <c r="L135">
        <f t="shared" si="5"/>
        <v>3.6544599999999997E-2</v>
      </c>
      <c r="N135" s="15">
        <v>5</v>
      </c>
      <c r="O135" s="15">
        <v>3</v>
      </c>
      <c r="P135" s="15">
        <v>3</v>
      </c>
      <c r="Q135" s="15">
        <v>2</v>
      </c>
      <c r="R135" s="15">
        <v>3</v>
      </c>
      <c r="S135" s="15">
        <v>4</v>
      </c>
      <c r="T135" s="45">
        <f t="shared" si="6"/>
        <v>20</v>
      </c>
      <c r="U135" s="45">
        <f t="shared" si="7"/>
        <v>20</v>
      </c>
      <c r="V135" s="15">
        <v>0.83820000000000006</v>
      </c>
      <c r="W135" s="15"/>
      <c r="X135" s="15"/>
      <c r="Y135" s="15">
        <v>1</v>
      </c>
      <c r="Z135" s="15">
        <v>68</v>
      </c>
      <c r="AA135" s="15" t="s">
        <v>132</v>
      </c>
      <c r="AB135" s="15">
        <v>68</v>
      </c>
      <c r="AC135" s="15" t="s">
        <v>132</v>
      </c>
      <c r="AD135" s="15"/>
      <c r="AE135" s="15"/>
      <c r="AF135" s="15" t="s">
        <v>29</v>
      </c>
      <c r="AG135" s="15">
        <v>8</v>
      </c>
      <c r="AH135" s="15">
        <f>AVERAGE(D137:D138)</f>
        <v>7.8049999999999997</v>
      </c>
      <c r="AI135" s="15">
        <f>AVERAGE(F137:F138)</f>
        <v>1.925</v>
      </c>
      <c r="AJ135" s="15">
        <f>AVERAGE(G137:G138)</f>
        <v>0.13800000000000001</v>
      </c>
      <c r="AK135" s="15">
        <f>AVERAGE(E137:E138)</f>
        <v>3.75</v>
      </c>
    </row>
    <row r="136" spans="1:37">
      <c r="A136" s="16">
        <v>40694</v>
      </c>
      <c r="B136" s="15">
        <v>8</v>
      </c>
      <c r="C136" s="15">
        <v>0.11</v>
      </c>
      <c r="D136" s="15">
        <v>7.48</v>
      </c>
      <c r="E136" s="15">
        <v>2.2999999999999998</v>
      </c>
      <c r="F136" s="19">
        <v>0.25600000000000001</v>
      </c>
      <c r="G136" s="15">
        <v>0.19</v>
      </c>
      <c r="H136" s="15"/>
      <c r="I136">
        <v>200</v>
      </c>
      <c r="J136">
        <f t="shared" si="4"/>
        <v>2.8014000000000001</v>
      </c>
      <c r="K136">
        <v>1.1599999999999999</v>
      </c>
      <c r="L136">
        <f t="shared" si="5"/>
        <v>3.5925199999999997E-2</v>
      </c>
      <c r="N136" s="15">
        <v>5</v>
      </c>
      <c r="O136" s="15">
        <v>1</v>
      </c>
      <c r="P136" s="15">
        <v>2</v>
      </c>
      <c r="Q136" s="15">
        <v>1</v>
      </c>
      <c r="R136" s="15">
        <v>6</v>
      </c>
      <c r="S136" s="15">
        <v>1</v>
      </c>
      <c r="T136" s="45">
        <f t="shared" si="6"/>
        <v>32.777777777777779</v>
      </c>
      <c r="U136" s="45">
        <f t="shared" si="7"/>
        <v>26.666666666666668</v>
      </c>
      <c r="V136" s="15">
        <v>0.83820000000000006</v>
      </c>
      <c r="W136" s="15"/>
      <c r="X136" s="15"/>
      <c r="Y136" s="15">
        <v>2</v>
      </c>
      <c r="Z136" s="15">
        <v>91</v>
      </c>
      <c r="AA136" s="15" t="s">
        <v>132</v>
      </c>
      <c r="AB136" s="15">
        <v>80</v>
      </c>
      <c r="AC136" s="15" t="s">
        <v>132</v>
      </c>
      <c r="AD136" s="15"/>
      <c r="AE136" s="15"/>
      <c r="AF136" s="15" t="s">
        <v>30</v>
      </c>
      <c r="AG136" s="15">
        <v>8</v>
      </c>
      <c r="AH136" s="15">
        <f>AVERAGE(D139:D140)</f>
        <v>8.25</v>
      </c>
      <c r="AI136" s="15">
        <f>AVERAGE(F139:F140)</f>
        <v>12.14</v>
      </c>
      <c r="AJ136" s="15">
        <f>AVERAGE(G139:G140)</f>
        <v>0.29449999999999998</v>
      </c>
      <c r="AK136" s="15">
        <f>AVERAGE(E139:E140)</f>
        <v>9.85</v>
      </c>
    </row>
    <row r="137" spans="1:37">
      <c r="A137" s="16">
        <v>40708</v>
      </c>
      <c r="B137" s="15">
        <v>8</v>
      </c>
      <c r="C137" s="15">
        <v>0.08</v>
      </c>
      <c r="D137" s="15">
        <v>7.88</v>
      </c>
      <c r="E137" s="15">
        <v>1.5</v>
      </c>
      <c r="F137" s="19">
        <v>1.38</v>
      </c>
      <c r="G137" s="15">
        <v>0.107</v>
      </c>
      <c r="H137" s="15"/>
      <c r="I137">
        <v>210</v>
      </c>
      <c r="J137">
        <f t="shared" si="4"/>
        <v>2.9414699999999998</v>
      </c>
      <c r="K137">
        <v>1.1100000000000001</v>
      </c>
      <c r="L137">
        <f t="shared" si="5"/>
        <v>3.4376700000000003E-2</v>
      </c>
      <c r="N137" s="15">
        <v>5</v>
      </c>
      <c r="O137" s="15">
        <v>2</v>
      </c>
      <c r="P137" s="15">
        <v>2</v>
      </c>
      <c r="Q137" s="15">
        <v>1</v>
      </c>
      <c r="R137" s="15">
        <v>1</v>
      </c>
      <c r="S137" s="15">
        <v>3</v>
      </c>
      <c r="T137" s="45">
        <f t="shared" si="6"/>
        <v>25</v>
      </c>
      <c r="U137" s="45">
        <f t="shared" si="7"/>
        <v>21.666666666666668</v>
      </c>
      <c r="V137" s="15">
        <v>0.96519999999999995</v>
      </c>
      <c r="W137" s="15"/>
      <c r="X137" s="15"/>
      <c r="Y137" s="15">
        <v>2</v>
      </c>
      <c r="Z137" s="15">
        <v>77</v>
      </c>
      <c r="AA137" s="15" t="s">
        <v>132</v>
      </c>
      <c r="AB137" s="15">
        <v>71</v>
      </c>
      <c r="AC137" s="15" t="s">
        <v>132</v>
      </c>
      <c r="AD137" s="15"/>
      <c r="AE137" s="15"/>
      <c r="AF137" s="15" t="s">
        <v>31</v>
      </c>
      <c r="AG137" s="15">
        <v>8</v>
      </c>
      <c r="AH137" s="15">
        <f>AVERAGE(D141:D142)</f>
        <v>8.3550000000000004</v>
      </c>
      <c r="AI137" s="15">
        <f>AVERAGE(F141:F142)</f>
        <v>0.97250000000000003</v>
      </c>
      <c r="AJ137" s="15">
        <f>AVERAGE(G141:G142)</f>
        <v>9.0999999999999998E-2</v>
      </c>
      <c r="AK137" s="15">
        <f>AVERAGE(E141:E142)</f>
        <v>3.3499999999999996</v>
      </c>
    </row>
    <row r="138" spans="1:37">
      <c r="A138" s="16">
        <v>40722</v>
      </c>
      <c r="B138" s="15">
        <v>8</v>
      </c>
      <c r="C138" s="15">
        <v>0.12</v>
      </c>
      <c r="D138" s="15">
        <v>7.73</v>
      </c>
      <c r="E138" s="15">
        <v>6</v>
      </c>
      <c r="F138" s="19">
        <v>2.4700000000000002</v>
      </c>
      <c r="G138" s="15">
        <v>0.16900000000000001</v>
      </c>
      <c r="H138" s="15"/>
      <c r="N138" s="15">
        <v>5</v>
      </c>
      <c r="O138" s="15">
        <v>1</v>
      </c>
      <c r="P138" s="15">
        <v>2</v>
      </c>
      <c r="Q138" s="15">
        <v>1</v>
      </c>
      <c r="R138" s="15">
        <v>7</v>
      </c>
      <c r="S138" s="15">
        <v>2</v>
      </c>
      <c r="T138" s="45">
        <f t="shared" si="6"/>
        <v>30.555555555555557</v>
      </c>
      <c r="U138" s="45">
        <f t="shared" si="7"/>
        <v>23.888888888888889</v>
      </c>
      <c r="V138" s="15">
        <v>1.016</v>
      </c>
      <c r="W138" s="15"/>
      <c r="X138" s="15"/>
      <c r="Y138" s="15">
        <v>2</v>
      </c>
      <c r="Z138" s="15">
        <v>87</v>
      </c>
      <c r="AA138" s="15" t="s">
        <v>132</v>
      </c>
      <c r="AB138" s="15">
        <v>75</v>
      </c>
      <c r="AC138" s="15" t="s">
        <v>132</v>
      </c>
      <c r="AD138" s="15"/>
      <c r="AE138" s="15"/>
      <c r="AF138" s="15" t="s">
        <v>32</v>
      </c>
      <c r="AG138" s="15">
        <v>8</v>
      </c>
      <c r="AH138" s="15">
        <f>AVERAGE(D143:D144)</f>
        <v>7.9250000000000007</v>
      </c>
      <c r="AI138" s="15">
        <f>AVERAGE(F143:F144)</f>
        <v>3.23</v>
      </c>
      <c r="AJ138" s="15">
        <f>AVERAGE(G143:G144)</f>
        <v>0.13999999999999999</v>
      </c>
      <c r="AK138" s="15">
        <f>AVERAGE(E143:E144)</f>
        <v>6.5</v>
      </c>
    </row>
    <row r="139" spans="1:37">
      <c r="A139" s="16">
        <v>40736</v>
      </c>
      <c r="B139" s="15">
        <v>8</v>
      </c>
      <c r="C139" s="15">
        <v>0.08</v>
      </c>
      <c r="D139" s="15">
        <v>8.57</v>
      </c>
      <c r="E139" s="15">
        <v>12.2</v>
      </c>
      <c r="F139" s="19">
        <v>2.68</v>
      </c>
      <c r="G139" s="15">
        <v>0.25900000000000001</v>
      </c>
      <c r="H139" s="15"/>
      <c r="I139">
        <v>243</v>
      </c>
      <c r="J139">
        <f t="shared" si="4"/>
        <v>3.4037010000000003</v>
      </c>
      <c r="K139">
        <v>1.28</v>
      </c>
      <c r="L139">
        <f t="shared" si="5"/>
        <v>3.9641599999999999E-2</v>
      </c>
      <c r="N139" s="15">
        <v>5</v>
      </c>
      <c r="O139" s="15">
        <v>1</v>
      </c>
      <c r="P139" s="15">
        <v>1</v>
      </c>
      <c r="Q139" s="15">
        <v>1</v>
      </c>
      <c r="R139" s="15">
        <v>0</v>
      </c>
      <c r="S139" s="15">
        <v>1</v>
      </c>
      <c r="T139" s="45">
        <f t="shared" si="6"/>
        <v>35.555555555555557</v>
      </c>
      <c r="U139" s="45">
        <f t="shared" si="7"/>
        <v>25</v>
      </c>
      <c r="V139" s="15">
        <v>0.78739999999999999</v>
      </c>
      <c r="W139" s="15"/>
      <c r="X139" s="15"/>
      <c r="Y139" s="15">
        <v>2</v>
      </c>
      <c r="Z139" s="15">
        <v>96</v>
      </c>
      <c r="AA139" s="15" t="s">
        <v>132</v>
      </c>
      <c r="AB139" s="15">
        <v>77</v>
      </c>
      <c r="AC139" s="15" t="s">
        <v>132</v>
      </c>
      <c r="AD139" s="15"/>
      <c r="AE139" s="15"/>
      <c r="AF139" s="15" t="s">
        <v>33</v>
      </c>
      <c r="AG139" s="15">
        <v>8</v>
      </c>
      <c r="AH139" s="15">
        <f>AVERAGE(D145:D146)</f>
        <v>7.8549999999999995</v>
      </c>
      <c r="AI139" s="15">
        <f>AVERAGE(F145:F146)</f>
        <v>2.63</v>
      </c>
      <c r="AJ139" s="15">
        <f>AVERAGE(G145:G146)</f>
        <v>8.3599999999999994E-2</v>
      </c>
      <c r="AK139" s="15">
        <f>AVERAGE(E145:E146)</f>
        <v>2.7</v>
      </c>
    </row>
    <row r="140" spans="1:37">
      <c r="A140" s="16">
        <v>40750</v>
      </c>
      <c r="B140" s="15">
        <v>8</v>
      </c>
      <c r="C140" s="15">
        <v>0.11</v>
      </c>
      <c r="D140" s="15">
        <v>7.93</v>
      </c>
      <c r="E140" s="15">
        <v>7.5</v>
      </c>
      <c r="F140" s="19">
        <v>21.6</v>
      </c>
      <c r="G140" s="15">
        <v>0.33</v>
      </c>
      <c r="H140" s="15"/>
      <c r="I140">
        <v>240</v>
      </c>
      <c r="J140">
        <f t="shared" si="4"/>
        <v>3.3616799999999998</v>
      </c>
      <c r="K140">
        <v>2.89</v>
      </c>
      <c r="L140">
        <f t="shared" si="5"/>
        <v>8.9503299999999994E-2</v>
      </c>
      <c r="N140" s="15">
        <v>5</v>
      </c>
      <c r="O140" s="15">
        <v>1</v>
      </c>
      <c r="P140" s="15">
        <v>1</v>
      </c>
      <c r="Q140" s="15">
        <v>1</v>
      </c>
      <c r="R140" s="15">
        <v>0</v>
      </c>
      <c r="S140" s="15">
        <v>2</v>
      </c>
      <c r="T140" s="45">
        <f t="shared" si="6"/>
        <v>33.333333333333336</v>
      </c>
      <c r="U140" s="45">
        <f t="shared" si="7"/>
        <v>26.666666666666668</v>
      </c>
      <c r="V140" s="15">
        <v>0.60960000000000003</v>
      </c>
      <c r="W140" s="15"/>
      <c r="X140" s="15" t="s">
        <v>49</v>
      </c>
      <c r="Y140" s="15">
        <v>1</v>
      </c>
      <c r="Z140" s="15">
        <v>92</v>
      </c>
      <c r="AA140" s="15" t="s">
        <v>132</v>
      </c>
      <c r="AB140" s="15">
        <v>80</v>
      </c>
      <c r="AC140" s="15" t="s">
        <v>132</v>
      </c>
      <c r="AD140" s="15"/>
      <c r="AE140" s="15"/>
      <c r="AF140" s="15" t="s">
        <v>34</v>
      </c>
      <c r="AG140" s="15">
        <v>8</v>
      </c>
      <c r="AH140" s="15">
        <v>7.78</v>
      </c>
      <c r="AI140" s="15">
        <v>3.9849999999999999</v>
      </c>
      <c r="AJ140" s="15">
        <v>6.8500000000000005E-2</v>
      </c>
      <c r="AK140" s="15">
        <v>2.1</v>
      </c>
    </row>
    <row r="141" spans="1:37">
      <c r="A141" s="16">
        <v>40764</v>
      </c>
      <c r="B141" s="15">
        <v>8</v>
      </c>
      <c r="C141" s="15">
        <v>0.05</v>
      </c>
      <c r="D141" s="15">
        <v>8.17</v>
      </c>
      <c r="E141" s="15">
        <v>4.3</v>
      </c>
      <c r="F141" s="19">
        <v>0.36499999999999999</v>
      </c>
      <c r="G141" s="15">
        <v>2.1999999999999999E-2</v>
      </c>
      <c r="H141" s="15"/>
      <c r="I141">
        <v>303</v>
      </c>
      <c r="J141">
        <f t="shared" si="4"/>
        <v>4.2441209999999998</v>
      </c>
      <c r="K141">
        <v>1.76</v>
      </c>
      <c r="L141">
        <f t="shared" si="5"/>
        <v>5.4507199999999999E-2</v>
      </c>
      <c r="N141" s="15">
        <v>5</v>
      </c>
      <c r="O141" s="15">
        <v>2</v>
      </c>
      <c r="P141" s="15">
        <v>2</v>
      </c>
      <c r="Q141" s="15">
        <v>1</v>
      </c>
      <c r="R141" s="15">
        <v>8</v>
      </c>
      <c r="S141" s="15">
        <v>2</v>
      </c>
      <c r="T141" s="45">
        <f t="shared" si="6"/>
        <v>31.666666666666668</v>
      </c>
      <c r="U141" s="45">
        <f t="shared" si="7"/>
        <v>25.555555555555557</v>
      </c>
      <c r="V141" s="15">
        <v>0.99060000000000004</v>
      </c>
      <c r="W141" s="15"/>
      <c r="X141" s="15" t="s">
        <v>50</v>
      </c>
      <c r="Y141" s="15">
        <v>2</v>
      </c>
      <c r="Z141" s="15">
        <v>89</v>
      </c>
      <c r="AA141" s="15" t="s">
        <v>132</v>
      </c>
      <c r="AB141" s="15">
        <v>78</v>
      </c>
      <c r="AC141" s="15" t="s">
        <v>132</v>
      </c>
      <c r="AD141" s="15"/>
      <c r="AE141" s="15"/>
      <c r="AG141" s="15"/>
      <c r="AH141" s="15"/>
      <c r="AI141" s="15"/>
      <c r="AJ141" s="15"/>
      <c r="AK141" s="15"/>
    </row>
    <row r="142" spans="1:37">
      <c r="A142" s="16">
        <v>40778</v>
      </c>
      <c r="B142" s="15">
        <v>8</v>
      </c>
      <c r="C142" s="15">
        <v>0.16</v>
      </c>
      <c r="D142" s="15">
        <v>8.5399999999999991</v>
      </c>
      <c r="E142" s="15">
        <v>2.4</v>
      </c>
      <c r="F142" s="19">
        <v>1.58</v>
      </c>
      <c r="G142" s="15">
        <v>0.16</v>
      </c>
      <c r="H142" s="15"/>
      <c r="I142">
        <v>298</v>
      </c>
      <c r="J142">
        <f t="shared" si="4"/>
        <v>4.174086</v>
      </c>
      <c r="K142">
        <v>0.77</v>
      </c>
      <c r="L142">
        <f t="shared" si="5"/>
        <v>2.3846899999999997E-2</v>
      </c>
      <c r="N142" s="15">
        <v>5</v>
      </c>
      <c r="O142" s="15">
        <v>2</v>
      </c>
      <c r="P142" s="15">
        <v>2</v>
      </c>
      <c r="Q142" s="15">
        <v>1</v>
      </c>
      <c r="R142" s="15">
        <v>7</v>
      </c>
      <c r="S142" s="15">
        <v>1</v>
      </c>
      <c r="T142" s="45">
        <f t="shared" si="6"/>
        <v>26.666666666666668</v>
      </c>
      <c r="U142" s="45">
        <f t="shared" si="7"/>
        <v>24.444444444444443</v>
      </c>
      <c r="V142" s="15">
        <v>1.016</v>
      </c>
      <c r="W142" s="15"/>
      <c r="X142" s="15"/>
      <c r="Y142" s="15">
        <v>2</v>
      </c>
      <c r="Z142" s="15">
        <v>80</v>
      </c>
      <c r="AA142" s="15" t="s">
        <v>132</v>
      </c>
      <c r="AB142" s="15">
        <v>76</v>
      </c>
      <c r="AC142" s="15" t="s">
        <v>132</v>
      </c>
      <c r="AD142" s="15"/>
      <c r="AE142" s="15"/>
      <c r="AG142" s="15"/>
      <c r="AH142" s="15"/>
      <c r="AI142" s="15"/>
      <c r="AJ142" s="15"/>
      <c r="AK142" s="15"/>
    </row>
    <row r="143" spans="1:37">
      <c r="A143" s="16">
        <v>40792</v>
      </c>
      <c r="B143" s="15">
        <v>8</v>
      </c>
      <c r="C143" s="15">
        <v>0.06</v>
      </c>
      <c r="D143" s="15">
        <v>7.95</v>
      </c>
      <c r="E143" s="15">
        <v>8.9</v>
      </c>
      <c r="F143" s="19">
        <v>3.75</v>
      </c>
      <c r="G143" s="15">
        <v>0.20799999999999999</v>
      </c>
      <c r="H143" s="15"/>
      <c r="I143">
        <v>184</v>
      </c>
      <c r="J143">
        <f t="shared" si="4"/>
        <v>2.5772880000000002</v>
      </c>
      <c r="K143">
        <v>2.33</v>
      </c>
      <c r="L143">
        <f t="shared" si="5"/>
        <v>7.2160100000000005E-2</v>
      </c>
      <c r="N143" s="15">
        <v>5</v>
      </c>
      <c r="O143" s="15">
        <v>3</v>
      </c>
      <c r="P143" s="15">
        <v>2</v>
      </c>
      <c r="Q143" s="15">
        <v>1</v>
      </c>
      <c r="R143" s="15">
        <v>6</v>
      </c>
      <c r="S143" s="15">
        <v>4</v>
      </c>
      <c r="T143" s="45">
        <f t="shared" si="6"/>
        <v>21.111111111111111</v>
      </c>
      <c r="U143" s="45">
        <f t="shared" si="7"/>
        <v>20.555555555555557</v>
      </c>
      <c r="V143" s="15">
        <v>0.91439999999999999</v>
      </c>
      <c r="W143" s="15"/>
      <c r="X143" s="15"/>
      <c r="Y143" s="15">
        <v>2</v>
      </c>
      <c r="Z143" s="15">
        <v>70</v>
      </c>
      <c r="AA143" s="15" t="s">
        <v>132</v>
      </c>
      <c r="AB143" s="15">
        <v>69</v>
      </c>
      <c r="AC143" s="15" t="s">
        <v>132</v>
      </c>
      <c r="AD143" s="15"/>
      <c r="AE143" s="15"/>
      <c r="AG143" s="15"/>
      <c r="AH143" s="15"/>
      <c r="AI143" s="15"/>
      <c r="AJ143" s="15"/>
      <c r="AK143" s="15"/>
    </row>
    <row r="144" spans="1:37">
      <c r="A144" s="16">
        <v>40806</v>
      </c>
      <c r="B144" s="15">
        <v>8</v>
      </c>
      <c r="C144" s="15">
        <v>0.13</v>
      </c>
      <c r="D144" s="15">
        <v>7.9</v>
      </c>
      <c r="E144" s="15">
        <v>4.0999999999999996</v>
      </c>
      <c r="F144" s="19">
        <v>2.71</v>
      </c>
      <c r="G144" s="15">
        <v>7.1999999999999995E-2</v>
      </c>
      <c r="H144" s="15"/>
      <c r="I144">
        <v>203</v>
      </c>
      <c r="J144">
        <f t="shared" si="4"/>
        <v>2.8434209999999998</v>
      </c>
      <c r="K144">
        <v>0.75</v>
      </c>
      <c r="L144">
        <f t="shared" si="5"/>
        <v>2.3227499999999998E-2</v>
      </c>
      <c r="N144" s="15">
        <v>5</v>
      </c>
      <c r="O144" s="15">
        <v>2</v>
      </c>
      <c r="P144" s="15">
        <v>1</v>
      </c>
      <c r="Q144" s="15">
        <v>1</v>
      </c>
      <c r="R144" s="15">
        <v>0</v>
      </c>
      <c r="S144" s="15">
        <v>1</v>
      </c>
      <c r="T144" s="45">
        <f t="shared" si="6"/>
        <v>25</v>
      </c>
      <c r="U144" s="45">
        <f t="shared" si="7"/>
        <v>16.666666666666668</v>
      </c>
      <c r="V144" s="15">
        <v>1.016</v>
      </c>
      <c r="W144" s="15"/>
      <c r="X144" s="15"/>
      <c r="Y144" s="15">
        <v>2</v>
      </c>
      <c r="Z144" s="15">
        <v>77</v>
      </c>
      <c r="AA144" s="15" t="s">
        <v>132</v>
      </c>
      <c r="AB144" s="15">
        <v>62</v>
      </c>
      <c r="AC144" s="15" t="s">
        <v>132</v>
      </c>
      <c r="AD144" s="15"/>
      <c r="AE144" s="15"/>
      <c r="AG144" s="15"/>
      <c r="AH144" s="15"/>
      <c r="AI144" s="15"/>
      <c r="AJ144" s="15"/>
      <c r="AK144" s="15"/>
    </row>
    <row r="145" spans="1:37">
      <c r="A145" s="16">
        <v>40820</v>
      </c>
      <c r="B145" s="15">
        <v>8</v>
      </c>
      <c r="C145" s="15">
        <v>0.04</v>
      </c>
      <c r="D145" s="15">
        <v>7.68</v>
      </c>
      <c r="E145" s="15">
        <v>3.2</v>
      </c>
      <c r="F145" s="19">
        <v>2.4700000000000002</v>
      </c>
      <c r="G145" s="15">
        <v>8.1199999999999994E-2</v>
      </c>
      <c r="H145" s="15"/>
      <c r="I145">
        <v>191</v>
      </c>
      <c r="J145">
        <f t="shared" si="4"/>
        <v>2.6753369999999999</v>
      </c>
      <c r="K145">
        <v>0.63</v>
      </c>
      <c r="L145">
        <f t="shared" si="5"/>
        <v>1.95111E-2</v>
      </c>
      <c r="N145" s="15">
        <v>5</v>
      </c>
      <c r="O145" s="15">
        <v>3</v>
      </c>
      <c r="P145" s="15">
        <v>1</v>
      </c>
      <c r="Q145" s="15">
        <v>1</v>
      </c>
      <c r="R145" s="15">
        <v>0</v>
      </c>
      <c r="S145" s="15">
        <v>2</v>
      </c>
      <c r="T145" s="45">
        <f t="shared" si="6"/>
        <v>21.111111111111111</v>
      </c>
      <c r="U145" s="45">
        <f t="shared" si="7"/>
        <v>14.444444444444445</v>
      </c>
      <c r="V145" s="15"/>
      <c r="W145" s="15"/>
      <c r="X145" s="15"/>
      <c r="Y145" s="15"/>
      <c r="Z145" s="15">
        <v>70</v>
      </c>
      <c r="AA145" s="15" t="s">
        <v>132</v>
      </c>
      <c r="AB145" s="15">
        <v>58</v>
      </c>
      <c r="AC145" s="15" t="s">
        <v>132</v>
      </c>
      <c r="AD145" s="15"/>
      <c r="AE145" s="15"/>
      <c r="AG145" s="15"/>
      <c r="AH145" s="15"/>
      <c r="AI145" s="15"/>
      <c r="AJ145" s="15"/>
      <c r="AK145" s="15"/>
    </row>
    <row r="146" spans="1:37">
      <c r="A146" s="16">
        <v>40834</v>
      </c>
      <c r="B146" s="15">
        <v>8</v>
      </c>
      <c r="C146" s="15">
        <v>0.11</v>
      </c>
      <c r="D146" s="15">
        <v>8.0299999999999994</v>
      </c>
      <c r="E146" s="15">
        <v>2.2000000000000002</v>
      </c>
      <c r="F146" s="19">
        <v>2.79</v>
      </c>
      <c r="G146" s="15">
        <v>8.5999999999999993E-2</v>
      </c>
      <c r="H146" s="15"/>
      <c r="I146">
        <v>238</v>
      </c>
      <c r="J146">
        <f t="shared" si="4"/>
        <v>3.3336659999999996</v>
      </c>
      <c r="K146">
        <v>0.43</v>
      </c>
      <c r="L146">
        <f t="shared" si="5"/>
        <v>1.33171E-2</v>
      </c>
      <c r="N146" s="15">
        <v>5</v>
      </c>
      <c r="O146" s="15">
        <v>1</v>
      </c>
      <c r="P146" s="15">
        <v>1</v>
      </c>
      <c r="Q146" s="15">
        <v>1</v>
      </c>
      <c r="R146" s="15">
        <v>0</v>
      </c>
      <c r="S146" s="15">
        <v>1</v>
      </c>
      <c r="T146" s="45">
        <f t="shared" si="6"/>
        <v>20</v>
      </c>
      <c r="U146" s="45">
        <f t="shared" si="7"/>
        <v>16.666666666666668</v>
      </c>
      <c r="V146" s="15"/>
      <c r="W146" s="15"/>
      <c r="X146" s="15"/>
      <c r="Y146" s="15"/>
      <c r="Z146" s="15">
        <v>68</v>
      </c>
      <c r="AA146" s="15" t="s">
        <v>132</v>
      </c>
      <c r="AB146" s="15">
        <v>62</v>
      </c>
      <c r="AC146" s="15" t="s">
        <v>132</v>
      </c>
      <c r="AD146" s="15"/>
      <c r="AE146" s="15"/>
      <c r="AF146" s="15"/>
      <c r="AG146" s="15"/>
      <c r="AH146" s="15"/>
      <c r="AI146" s="15"/>
      <c r="AJ146" s="15"/>
      <c r="AK146" s="15"/>
    </row>
    <row r="147" spans="1:37">
      <c r="A147" s="16">
        <v>40848</v>
      </c>
      <c r="B147" s="15">
        <v>8</v>
      </c>
      <c r="C147" s="15">
        <v>0.08</v>
      </c>
      <c r="D147" s="15">
        <v>7.83</v>
      </c>
      <c r="E147" s="15">
        <v>2.1</v>
      </c>
      <c r="F147" s="19">
        <v>3.51</v>
      </c>
      <c r="G147" s="15">
        <v>0.06</v>
      </c>
      <c r="H147" s="15"/>
      <c r="I147">
        <v>229</v>
      </c>
      <c r="J147">
        <f t="shared" si="4"/>
        <v>3.2076030000000002</v>
      </c>
      <c r="K147">
        <v>0.43</v>
      </c>
      <c r="L147">
        <f t="shared" si="5"/>
        <v>1.33171E-2</v>
      </c>
      <c r="N147" s="15">
        <v>5</v>
      </c>
      <c r="O147" s="15">
        <v>1</v>
      </c>
      <c r="P147" s="15">
        <v>3</v>
      </c>
      <c r="Q147" s="15">
        <v>2</v>
      </c>
      <c r="R147" s="15">
        <v>0</v>
      </c>
      <c r="S147" s="15">
        <v>3</v>
      </c>
      <c r="T147" s="45">
        <f t="shared" si="6"/>
        <v>16.111111111111111</v>
      </c>
      <c r="U147" s="45">
        <f t="shared" si="7"/>
        <v>10</v>
      </c>
      <c r="V147" s="15"/>
      <c r="W147" s="15"/>
      <c r="X147" s="15"/>
      <c r="Y147" s="15"/>
      <c r="Z147" s="15">
        <v>61</v>
      </c>
      <c r="AA147" s="15" t="s">
        <v>132</v>
      </c>
      <c r="AB147" s="15">
        <v>50</v>
      </c>
      <c r="AC147" s="15" t="s">
        <v>132</v>
      </c>
      <c r="AD147" s="15"/>
      <c r="AE147" s="15"/>
      <c r="AF147" s="15"/>
      <c r="AG147" s="15"/>
      <c r="AH147" s="15"/>
      <c r="AI147" s="15"/>
      <c r="AJ147" s="15"/>
      <c r="AK147" s="15"/>
    </row>
    <row r="148" spans="1:37">
      <c r="A148" s="16">
        <v>40862</v>
      </c>
      <c r="B148" s="15">
        <v>8</v>
      </c>
      <c r="C148" s="15">
        <v>0.14000000000000001</v>
      </c>
      <c r="D148" s="15">
        <v>7.73</v>
      </c>
      <c r="E148" s="15">
        <v>2.1</v>
      </c>
      <c r="F148" s="19">
        <v>4.46</v>
      </c>
      <c r="G148" s="15">
        <v>7.6999999999999999E-2</v>
      </c>
      <c r="H148" s="15"/>
      <c r="I148">
        <v>267</v>
      </c>
      <c r="J148">
        <f t="shared" si="4"/>
        <v>3.7398689999999997</v>
      </c>
      <c r="K148">
        <v>0.43</v>
      </c>
      <c r="L148">
        <f t="shared" si="5"/>
        <v>1.33171E-2</v>
      </c>
      <c r="N148" s="15">
        <v>5</v>
      </c>
      <c r="O148" s="15">
        <v>1</v>
      </c>
      <c r="P148" s="15">
        <v>1</v>
      </c>
      <c r="Q148" s="15">
        <v>1</v>
      </c>
      <c r="R148" s="15">
        <v>0</v>
      </c>
      <c r="S148" s="15">
        <v>1</v>
      </c>
      <c r="T148" s="45">
        <f t="shared" si="6"/>
        <v>14.444444444444445</v>
      </c>
      <c r="U148" s="45">
        <f t="shared" si="7"/>
        <v>13.333333333333334</v>
      </c>
      <c r="V148" s="15"/>
      <c r="W148" s="15"/>
      <c r="X148" s="15"/>
      <c r="Y148" s="15"/>
      <c r="Z148" s="15">
        <v>58</v>
      </c>
      <c r="AA148" s="15" t="s">
        <v>132</v>
      </c>
      <c r="AB148" s="15">
        <v>56</v>
      </c>
      <c r="AC148" s="15" t="s">
        <v>132</v>
      </c>
      <c r="AD148" s="15"/>
      <c r="AE148" s="15"/>
      <c r="AF148" s="15"/>
      <c r="AG148" s="15"/>
      <c r="AH148" s="15"/>
      <c r="AI148" s="15"/>
      <c r="AJ148" s="15"/>
      <c r="AK148" s="15"/>
    </row>
    <row r="149" spans="1:37">
      <c r="A149" s="16"/>
      <c r="B149" s="15"/>
      <c r="C149" s="15"/>
      <c r="D149" s="15"/>
      <c r="E149" s="15"/>
      <c r="F149" s="19"/>
      <c r="G149" s="15"/>
      <c r="H149" s="15"/>
      <c r="N149" s="15"/>
      <c r="O149" s="15"/>
      <c r="P149" s="15"/>
      <c r="Q149" s="15"/>
      <c r="R149" s="15"/>
      <c r="S149" s="15"/>
      <c r="T149" s="45" t="str">
        <f t="shared" si="6"/>
        <v xml:space="preserve"> </v>
      </c>
      <c r="U149" s="45" t="str">
        <f t="shared" si="7"/>
        <v xml:space="preserve"> </v>
      </c>
      <c r="V149" s="15"/>
      <c r="W149" s="15"/>
      <c r="X149" s="15"/>
      <c r="Y149" s="15"/>
      <c r="Z149" s="15"/>
      <c r="AA149" s="15" t="s">
        <v>132</v>
      </c>
      <c r="AB149" s="15"/>
      <c r="AC149" s="15" t="s">
        <v>132</v>
      </c>
      <c r="AD149" s="15"/>
      <c r="AE149" s="15"/>
      <c r="AF149" s="15"/>
      <c r="AG149" s="15"/>
      <c r="AH149" s="15"/>
      <c r="AI149" s="15"/>
      <c r="AJ149" s="15"/>
      <c r="AK149" s="15"/>
    </row>
    <row r="150" spans="1:37">
      <c r="A150" s="16"/>
      <c r="B150" s="15"/>
      <c r="C150" s="15"/>
      <c r="D150" s="15"/>
      <c r="E150" s="15"/>
      <c r="F150" s="19"/>
      <c r="G150" s="15"/>
      <c r="H150" s="15"/>
      <c r="N150" s="15"/>
      <c r="O150" s="15"/>
      <c r="P150" s="15"/>
      <c r="Q150" s="15"/>
      <c r="R150" s="15"/>
      <c r="S150" s="15"/>
      <c r="T150" s="45" t="str">
        <f t="shared" si="6"/>
        <v xml:space="preserve"> </v>
      </c>
      <c r="U150" s="45" t="str">
        <f t="shared" si="7"/>
        <v xml:space="preserve"> </v>
      </c>
      <c r="V150" s="15"/>
      <c r="W150" s="15"/>
      <c r="X150" s="15"/>
      <c r="Y150" s="15"/>
      <c r="Z150" s="15"/>
      <c r="AA150" s="15" t="s">
        <v>132</v>
      </c>
      <c r="AB150" s="15"/>
      <c r="AC150" s="15" t="s">
        <v>132</v>
      </c>
      <c r="AD150" s="15"/>
      <c r="AE150" s="15"/>
      <c r="AF150" s="15"/>
      <c r="AG150" s="15"/>
      <c r="AH150" s="15"/>
      <c r="AI150" s="15"/>
      <c r="AJ150" s="15"/>
      <c r="AK150" s="15"/>
    </row>
    <row r="151" spans="1:37">
      <c r="A151" s="16"/>
      <c r="B151" s="15"/>
      <c r="C151" s="15"/>
      <c r="D151" s="15"/>
      <c r="E151" s="15"/>
      <c r="F151" s="19"/>
      <c r="G151" s="15"/>
      <c r="H151" s="15"/>
      <c r="N151" s="15"/>
      <c r="O151" s="15"/>
      <c r="P151" s="15"/>
      <c r="Q151" s="15"/>
      <c r="R151" s="15"/>
      <c r="S151" s="15"/>
      <c r="T151" s="45" t="str">
        <f t="shared" si="6"/>
        <v xml:space="preserve"> </v>
      </c>
      <c r="U151" s="45" t="str">
        <f t="shared" si="7"/>
        <v xml:space="preserve"> </v>
      </c>
      <c r="V151" s="15"/>
      <c r="W151" s="15"/>
      <c r="X151" s="15"/>
      <c r="Y151" s="15"/>
      <c r="Z151" s="15"/>
      <c r="AA151" s="15" t="s">
        <v>132</v>
      </c>
      <c r="AB151" s="15"/>
      <c r="AC151" s="15" t="s">
        <v>132</v>
      </c>
      <c r="AD151" s="15"/>
      <c r="AE151" s="15"/>
      <c r="AF151" s="15"/>
      <c r="AG151" s="15"/>
      <c r="AH151" s="15"/>
      <c r="AI151" s="15"/>
      <c r="AJ151" s="15"/>
      <c r="AK151" s="15"/>
    </row>
    <row r="152" spans="1:37">
      <c r="A152" s="16"/>
      <c r="B152" s="15"/>
      <c r="C152" s="15"/>
      <c r="D152" s="15"/>
      <c r="E152" s="15"/>
      <c r="F152" s="19"/>
      <c r="G152" s="15"/>
      <c r="H152" s="15"/>
      <c r="N152" s="15"/>
      <c r="O152" s="15"/>
      <c r="P152" s="15"/>
      <c r="Q152" s="15"/>
      <c r="R152" s="15"/>
      <c r="S152" s="15"/>
      <c r="T152" s="45" t="str">
        <f t="shared" si="6"/>
        <v xml:space="preserve"> </v>
      </c>
      <c r="U152" s="45" t="str">
        <f t="shared" si="7"/>
        <v xml:space="preserve"> </v>
      </c>
      <c r="V152" s="15"/>
      <c r="W152" s="15"/>
      <c r="X152" s="15"/>
      <c r="Y152" s="15"/>
      <c r="Z152" s="15"/>
      <c r="AA152" s="15" t="s">
        <v>132</v>
      </c>
      <c r="AB152" s="15"/>
      <c r="AC152" s="15" t="s">
        <v>132</v>
      </c>
      <c r="AD152" s="15"/>
      <c r="AE152" s="15"/>
      <c r="AF152" s="15"/>
      <c r="AG152" s="15"/>
      <c r="AH152" s="15"/>
      <c r="AI152" s="15"/>
      <c r="AJ152" s="15"/>
      <c r="AK152" s="15"/>
    </row>
    <row r="153" spans="1:37">
      <c r="A153" s="16"/>
      <c r="B153" s="15"/>
      <c r="C153" s="15"/>
      <c r="D153" s="15"/>
      <c r="E153" s="15"/>
      <c r="F153" s="19"/>
      <c r="G153" s="15"/>
      <c r="H153" s="15"/>
      <c r="N153" s="15"/>
      <c r="O153" s="15"/>
      <c r="P153" s="15"/>
      <c r="Q153" s="15"/>
      <c r="R153" s="15"/>
      <c r="S153" s="15"/>
      <c r="T153" s="45" t="str">
        <f t="shared" si="6"/>
        <v xml:space="preserve"> </v>
      </c>
      <c r="U153" s="45" t="str">
        <f t="shared" si="7"/>
        <v xml:space="preserve"> </v>
      </c>
      <c r="V153" s="15"/>
      <c r="W153" s="15"/>
      <c r="X153" s="15"/>
      <c r="Y153" s="15"/>
      <c r="Z153" s="15"/>
      <c r="AA153" s="15" t="s">
        <v>132</v>
      </c>
      <c r="AB153" s="15"/>
      <c r="AC153" s="15" t="s">
        <v>132</v>
      </c>
      <c r="AD153" s="15"/>
      <c r="AE153" s="15"/>
      <c r="AF153" s="15"/>
      <c r="AG153" s="15"/>
      <c r="AH153" s="15"/>
      <c r="AI153" s="15"/>
      <c r="AJ153" s="15"/>
      <c r="AK153" s="15"/>
    </row>
    <row r="154" spans="1:37">
      <c r="A154" s="16"/>
      <c r="B154" s="15"/>
      <c r="C154" s="15"/>
      <c r="D154" s="15"/>
      <c r="E154" s="15"/>
      <c r="F154" s="19"/>
      <c r="G154" s="15"/>
      <c r="H154" s="15"/>
      <c r="N154" s="15"/>
      <c r="O154" s="15"/>
      <c r="P154" s="15"/>
      <c r="Q154" s="15"/>
      <c r="R154" s="15"/>
      <c r="S154" s="15"/>
      <c r="T154" s="45" t="str">
        <f t="shared" si="6"/>
        <v xml:space="preserve"> </v>
      </c>
      <c r="U154" s="45" t="str">
        <f t="shared" si="7"/>
        <v xml:space="preserve"> </v>
      </c>
      <c r="V154" s="15"/>
      <c r="W154" s="15"/>
      <c r="X154" s="15"/>
      <c r="Y154" s="15"/>
      <c r="Z154" s="15"/>
      <c r="AA154" s="15" t="s">
        <v>132</v>
      </c>
      <c r="AB154" s="15"/>
      <c r="AC154" s="15" t="s">
        <v>132</v>
      </c>
      <c r="AD154" s="15"/>
      <c r="AE154" s="15"/>
      <c r="AF154" s="15"/>
      <c r="AG154" s="15"/>
      <c r="AH154" s="15"/>
      <c r="AI154" s="15"/>
      <c r="AJ154" s="15"/>
      <c r="AK154" s="15"/>
    </row>
    <row r="155" spans="1:37">
      <c r="A155" s="16">
        <v>40631</v>
      </c>
      <c r="B155" s="15">
        <v>9</v>
      </c>
      <c r="C155" s="15">
        <v>0.11</v>
      </c>
      <c r="D155" s="15">
        <v>6.55</v>
      </c>
      <c r="E155" s="15">
        <v>3.7</v>
      </c>
      <c r="F155" s="19">
        <v>4.29</v>
      </c>
      <c r="G155" s="15">
        <v>0.41899999999999998</v>
      </c>
      <c r="H155" s="15"/>
      <c r="I155">
        <v>290</v>
      </c>
      <c r="J155">
        <f t="shared" si="4"/>
        <v>4.06203</v>
      </c>
      <c r="K155">
        <v>0.71</v>
      </c>
      <c r="L155">
        <f t="shared" si="5"/>
        <v>2.19887E-2</v>
      </c>
      <c r="N155" s="15">
        <v>5</v>
      </c>
      <c r="O155" s="15">
        <v>1</v>
      </c>
      <c r="P155" s="15">
        <v>3</v>
      </c>
      <c r="Q155" s="15">
        <v>2</v>
      </c>
      <c r="R155" s="15">
        <v>8</v>
      </c>
      <c r="S155" s="15">
        <v>1</v>
      </c>
      <c r="T155" s="45">
        <f t="shared" si="6"/>
        <v>7.2222222222222223</v>
      </c>
      <c r="U155" s="45">
        <f t="shared" si="7"/>
        <v>6.1111111111111107</v>
      </c>
      <c r="V155" s="15">
        <v>1.143</v>
      </c>
      <c r="W155" s="15" t="s">
        <v>51</v>
      </c>
      <c r="X155" s="15" t="s">
        <v>52</v>
      </c>
      <c r="Y155" s="15">
        <v>1</v>
      </c>
      <c r="Z155" s="15">
        <v>45</v>
      </c>
      <c r="AA155" s="15" t="s">
        <v>132</v>
      </c>
      <c r="AB155" s="15">
        <v>43</v>
      </c>
      <c r="AC155" s="15" t="s">
        <v>132</v>
      </c>
      <c r="AD155" s="15"/>
      <c r="AE155" s="15"/>
      <c r="AF155" s="15" t="s">
        <v>25</v>
      </c>
      <c r="AG155" s="15">
        <v>9</v>
      </c>
      <c r="AH155" s="15">
        <v>6.55</v>
      </c>
      <c r="AI155" s="15">
        <v>4.29</v>
      </c>
      <c r="AJ155" s="15">
        <v>0.41899999999999998</v>
      </c>
      <c r="AK155" s="15">
        <v>3.7</v>
      </c>
    </row>
    <row r="156" spans="1:37">
      <c r="A156" s="16">
        <v>40638</v>
      </c>
      <c r="B156" s="15">
        <v>9</v>
      </c>
      <c r="C156" s="15"/>
      <c r="D156" s="15"/>
      <c r="E156" s="15"/>
      <c r="F156" s="19"/>
      <c r="G156" s="15"/>
      <c r="H156" s="15"/>
      <c r="N156" s="15"/>
      <c r="O156" s="15"/>
      <c r="P156" s="15"/>
      <c r="Q156" s="15" t="s">
        <v>24</v>
      </c>
      <c r="R156" s="15"/>
      <c r="S156" s="15"/>
      <c r="T156" s="45" t="str">
        <f t="shared" si="6"/>
        <v xml:space="preserve"> </v>
      </c>
      <c r="U156" s="45" t="str">
        <f t="shared" si="7"/>
        <v xml:space="preserve"> </v>
      </c>
      <c r="V156" s="15"/>
      <c r="W156" s="15"/>
      <c r="X156" s="15"/>
      <c r="Y156" s="15"/>
      <c r="Z156" s="15"/>
      <c r="AA156" s="15" t="s">
        <v>132</v>
      </c>
      <c r="AB156" s="15"/>
      <c r="AC156" s="15" t="s">
        <v>132</v>
      </c>
      <c r="AD156" s="15"/>
      <c r="AE156" s="15"/>
      <c r="AF156" s="15" t="s">
        <v>27</v>
      </c>
      <c r="AG156" s="15">
        <v>9</v>
      </c>
      <c r="AH156" s="15"/>
      <c r="AI156" s="15"/>
      <c r="AJ156" s="15"/>
      <c r="AK156" s="15"/>
    </row>
    <row r="157" spans="1:37">
      <c r="A157" s="16">
        <v>40652</v>
      </c>
      <c r="B157" s="15">
        <v>9</v>
      </c>
      <c r="C157" s="15"/>
      <c r="D157" s="15"/>
      <c r="E157" s="15"/>
      <c r="F157" s="19"/>
      <c r="G157" s="15"/>
      <c r="H157" s="15"/>
      <c r="N157" s="15"/>
      <c r="O157" s="15"/>
      <c r="P157" s="15"/>
      <c r="Q157" s="15" t="s">
        <v>24</v>
      </c>
      <c r="R157" s="15"/>
      <c r="S157" s="15"/>
      <c r="T157" s="45" t="str">
        <f t="shared" si="6"/>
        <v xml:space="preserve"> </v>
      </c>
      <c r="U157" s="45" t="str">
        <f t="shared" si="7"/>
        <v xml:space="preserve"> </v>
      </c>
      <c r="V157" s="15"/>
      <c r="W157" s="15"/>
      <c r="X157" s="15"/>
      <c r="Y157" s="15"/>
      <c r="Z157" s="15"/>
      <c r="AA157" s="15" t="s">
        <v>132</v>
      </c>
      <c r="AB157" s="15"/>
      <c r="AC157" s="15" t="s">
        <v>132</v>
      </c>
      <c r="AD157" s="15"/>
      <c r="AE157" s="15"/>
      <c r="AF157" s="15" t="s">
        <v>28</v>
      </c>
      <c r="AG157" s="15">
        <v>9</v>
      </c>
      <c r="AH157" s="15">
        <f>AVERAGE(D158:D160)</f>
        <v>7.5</v>
      </c>
      <c r="AI157" s="15">
        <f>AVERAGE(F158:F160)</f>
        <v>1.0900000000000001</v>
      </c>
      <c r="AJ157" s="15">
        <f>AVERAGE(G158:G160)</f>
        <v>0.221</v>
      </c>
      <c r="AK157" s="15">
        <f>AVERAGE(E158:E160)</f>
        <v>2.2000000000000002</v>
      </c>
    </row>
    <row r="158" spans="1:37">
      <c r="A158" s="16">
        <v>40666</v>
      </c>
      <c r="B158" s="15">
        <v>9</v>
      </c>
      <c r="C158" s="15"/>
      <c r="D158" s="15"/>
      <c r="E158" s="15"/>
      <c r="F158" s="19"/>
      <c r="G158" s="15"/>
      <c r="H158" s="15"/>
      <c r="N158" s="15"/>
      <c r="O158" s="15"/>
      <c r="P158" s="15"/>
      <c r="Q158" s="15" t="s">
        <v>24</v>
      </c>
      <c r="R158" s="15"/>
      <c r="S158" s="15"/>
      <c r="T158" s="45" t="str">
        <f t="shared" si="6"/>
        <v xml:space="preserve"> </v>
      </c>
      <c r="U158" s="45" t="str">
        <f t="shared" si="7"/>
        <v xml:space="preserve"> </v>
      </c>
      <c r="V158" s="15"/>
      <c r="W158" s="15"/>
      <c r="X158" s="15"/>
      <c r="Y158" s="15"/>
      <c r="Z158" s="15"/>
      <c r="AA158" s="15" t="s">
        <v>132</v>
      </c>
      <c r="AB158" s="15"/>
      <c r="AC158" s="15" t="s">
        <v>132</v>
      </c>
      <c r="AD158" s="15"/>
      <c r="AE158" s="15"/>
      <c r="AF158" s="15" t="s">
        <v>29</v>
      </c>
      <c r="AG158" s="15">
        <v>9</v>
      </c>
      <c r="AH158" s="15"/>
      <c r="AI158" s="15"/>
      <c r="AJ158" s="15"/>
      <c r="AK158" s="15"/>
    </row>
    <row r="159" spans="1:37">
      <c r="A159" s="16">
        <v>40680</v>
      </c>
      <c r="B159" s="15">
        <v>9</v>
      </c>
      <c r="C159" s="15">
        <v>0.08</v>
      </c>
      <c r="D159" s="15">
        <v>7.5</v>
      </c>
      <c r="E159" s="15">
        <v>2.2000000000000002</v>
      </c>
      <c r="F159" s="19">
        <v>1.0900000000000001</v>
      </c>
      <c r="G159" s="15">
        <v>0.221</v>
      </c>
      <c r="H159" s="15"/>
      <c r="I159">
        <v>158</v>
      </c>
      <c r="J159">
        <f t="shared" si="4"/>
        <v>2.2131059999999998</v>
      </c>
      <c r="K159">
        <v>1.19</v>
      </c>
      <c r="L159">
        <f t="shared" si="5"/>
        <v>3.6854299999999993E-2</v>
      </c>
      <c r="N159" s="15">
        <v>5</v>
      </c>
      <c r="O159" s="15">
        <v>2</v>
      </c>
      <c r="P159" s="15">
        <v>3</v>
      </c>
      <c r="Q159" s="15">
        <v>2</v>
      </c>
      <c r="R159" s="15">
        <v>7</v>
      </c>
      <c r="S159" s="15">
        <v>4</v>
      </c>
      <c r="T159" s="45" t="e">
        <f t="shared" si="6"/>
        <v>#VALUE!</v>
      </c>
      <c r="U159" s="45" t="e">
        <f t="shared" si="7"/>
        <v>#VALUE!</v>
      </c>
      <c r="V159" s="15">
        <v>1.143</v>
      </c>
      <c r="W159" s="15"/>
      <c r="X159" s="15"/>
      <c r="Y159" s="15">
        <v>2</v>
      </c>
      <c r="Z159" s="15" t="s">
        <v>26</v>
      </c>
      <c r="AA159" s="15" t="s">
        <v>132</v>
      </c>
      <c r="AB159" s="15" t="s">
        <v>26</v>
      </c>
      <c r="AC159" s="15" t="s">
        <v>132</v>
      </c>
      <c r="AD159" s="15"/>
      <c r="AE159" s="15"/>
      <c r="AF159" s="15" t="s">
        <v>30</v>
      </c>
      <c r="AG159" s="15">
        <v>9</v>
      </c>
      <c r="AH159" s="15">
        <f>AVERAGE(D163:D164)</f>
        <v>8.3800000000000008</v>
      </c>
      <c r="AI159" s="15">
        <f>AVERAGE(F163:F164)</f>
        <v>1.62</v>
      </c>
      <c r="AJ159" s="15">
        <f>AVERAGE(G163:G164)</f>
        <v>0.38200000000000001</v>
      </c>
      <c r="AK159" s="15">
        <f>AVERAGE(E163:E164)</f>
        <v>5.7</v>
      </c>
    </row>
    <row r="160" spans="1:37">
      <c r="A160" s="16">
        <v>40694</v>
      </c>
      <c r="B160" s="15">
        <v>9</v>
      </c>
      <c r="C160" s="15"/>
      <c r="D160" s="15"/>
      <c r="E160" s="15"/>
      <c r="F160" s="19"/>
      <c r="G160" s="15"/>
      <c r="H160" s="15"/>
      <c r="N160" s="15"/>
      <c r="O160" s="15"/>
      <c r="P160" s="15"/>
      <c r="Q160" s="15" t="s">
        <v>24</v>
      </c>
      <c r="R160" s="15"/>
      <c r="S160" s="15"/>
      <c r="T160" s="45" t="str">
        <f t="shared" si="6"/>
        <v xml:space="preserve"> </v>
      </c>
      <c r="U160" s="45" t="str">
        <f t="shared" si="7"/>
        <v xml:space="preserve"> </v>
      </c>
      <c r="V160" s="15"/>
      <c r="W160" s="15"/>
      <c r="X160" s="15"/>
      <c r="Y160" s="15"/>
      <c r="Z160" s="15"/>
      <c r="AA160" s="15" t="s">
        <v>132</v>
      </c>
      <c r="AB160" s="15"/>
      <c r="AC160" s="15" t="s">
        <v>132</v>
      </c>
      <c r="AD160" s="15"/>
      <c r="AE160" s="15"/>
      <c r="AF160" s="15" t="s">
        <v>31</v>
      </c>
      <c r="AG160" s="15">
        <v>9</v>
      </c>
      <c r="AH160" s="15">
        <f>AVERAGE(D165:D166)</f>
        <v>8.41</v>
      </c>
      <c r="AI160" s="15">
        <f>AVERAGE(F165:F166)</f>
        <v>1.28</v>
      </c>
      <c r="AJ160" s="15">
        <f>AVERAGE(G165:G166)</f>
        <v>6.3E-2</v>
      </c>
      <c r="AK160" s="15">
        <f>AVERAGE(E165:E166)</f>
        <v>70.599999999999994</v>
      </c>
    </row>
    <row r="161" spans="1:37">
      <c r="A161" s="16">
        <v>40708</v>
      </c>
      <c r="B161" s="15">
        <v>9</v>
      </c>
      <c r="C161" s="15"/>
      <c r="D161" s="15"/>
      <c r="E161" s="15"/>
      <c r="F161" s="19"/>
      <c r="G161" s="15"/>
      <c r="H161" s="15"/>
      <c r="N161" s="15"/>
      <c r="O161" s="15"/>
      <c r="P161" s="15"/>
      <c r="Q161" s="15" t="s">
        <v>24</v>
      </c>
      <c r="R161" s="15"/>
      <c r="S161" s="15"/>
      <c r="T161" s="45" t="str">
        <f t="shared" si="6"/>
        <v xml:space="preserve"> </v>
      </c>
      <c r="U161" s="45" t="str">
        <f t="shared" si="7"/>
        <v xml:space="preserve"> </v>
      </c>
      <c r="V161" s="15"/>
      <c r="W161" s="15"/>
      <c r="X161" s="15"/>
      <c r="Y161" s="15"/>
      <c r="Z161" s="15"/>
      <c r="AA161" s="15" t="s">
        <v>132</v>
      </c>
      <c r="AB161" s="15"/>
      <c r="AC161" s="15" t="s">
        <v>132</v>
      </c>
      <c r="AD161" s="15"/>
      <c r="AE161" s="15"/>
      <c r="AF161" s="15" t="s">
        <v>32</v>
      </c>
      <c r="AG161" s="15">
        <v>9</v>
      </c>
      <c r="AH161" s="15"/>
      <c r="AI161" s="15"/>
      <c r="AJ161" s="15"/>
      <c r="AK161" s="15"/>
    </row>
    <row r="162" spans="1:37">
      <c r="A162" s="16">
        <v>40722</v>
      </c>
      <c r="B162" s="15">
        <v>9</v>
      </c>
      <c r="C162" s="15"/>
      <c r="D162" s="15"/>
      <c r="E162" s="15"/>
      <c r="F162" s="19"/>
      <c r="G162" s="15"/>
      <c r="H162" s="15"/>
      <c r="N162" s="15"/>
      <c r="O162" s="15"/>
      <c r="P162" s="15"/>
      <c r="Q162" s="15" t="s">
        <v>24</v>
      </c>
      <c r="R162" s="15"/>
      <c r="S162" s="15"/>
      <c r="T162" s="45" t="str">
        <f t="shared" si="6"/>
        <v xml:space="preserve"> </v>
      </c>
      <c r="U162" s="45" t="str">
        <f t="shared" si="7"/>
        <v xml:space="preserve"> </v>
      </c>
      <c r="V162" s="15"/>
      <c r="W162" s="15"/>
      <c r="X162" s="15"/>
      <c r="Y162" s="15"/>
      <c r="Z162" s="15"/>
      <c r="AA162" s="15" t="s">
        <v>132</v>
      </c>
      <c r="AB162" s="15"/>
      <c r="AC162" s="15" t="s">
        <v>132</v>
      </c>
      <c r="AD162" s="15"/>
      <c r="AE162" s="15"/>
      <c r="AF162" s="15" t="s">
        <v>33</v>
      </c>
      <c r="AG162" s="15">
        <v>9</v>
      </c>
      <c r="AH162" s="15"/>
      <c r="AI162" s="15"/>
      <c r="AJ162" s="15"/>
      <c r="AK162" s="15"/>
    </row>
    <row r="163" spans="1:37">
      <c r="A163" s="16">
        <v>40736</v>
      </c>
      <c r="B163" s="15">
        <v>9</v>
      </c>
      <c r="C163" s="15">
        <v>0.08</v>
      </c>
      <c r="D163" s="15">
        <v>8.3800000000000008</v>
      </c>
      <c r="E163" s="15">
        <v>5.7</v>
      </c>
      <c r="F163" s="19">
        <v>1.62</v>
      </c>
      <c r="G163" s="15">
        <v>0.38200000000000001</v>
      </c>
      <c r="H163" s="15"/>
      <c r="I163">
        <v>108</v>
      </c>
      <c r="J163">
        <f t="shared" si="4"/>
        <v>1.512756</v>
      </c>
      <c r="K163">
        <v>1.1100000000000001</v>
      </c>
      <c r="L163">
        <f t="shared" si="5"/>
        <v>3.4376700000000003E-2</v>
      </c>
      <c r="N163" s="15">
        <v>1</v>
      </c>
      <c r="O163" s="15">
        <v>1</v>
      </c>
      <c r="P163" s="15">
        <v>2</v>
      </c>
      <c r="Q163" s="15">
        <v>2</v>
      </c>
      <c r="R163" s="15">
        <v>8</v>
      </c>
      <c r="S163" s="15">
        <v>1</v>
      </c>
      <c r="T163" s="45">
        <f t="shared" si="6"/>
        <v>36.111111111111114</v>
      </c>
      <c r="U163" s="45">
        <f t="shared" si="7"/>
        <v>27.777777777777779</v>
      </c>
      <c r="V163" s="15"/>
      <c r="W163" s="15"/>
      <c r="X163" s="15"/>
      <c r="Y163" s="15" t="s">
        <v>26</v>
      </c>
      <c r="Z163" s="15">
        <v>97</v>
      </c>
      <c r="AA163" s="15" t="s">
        <v>132</v>
      </c>
      <c r="AB163" s="15">
        <v>82</v>
      </c>
      <c r="AC163" s="15" t="s">
        <v>132</v>
      </c>
      <c r="AD163" s="15"/>
      <c r="AE163" s="15"/>
      <c r="AF163" s="15" t="s">
        <v>34</v>
      </c>
      <c r="AG163" s="15">
        <v>9</v>
      </c>
      <c r="AH163" s="15"/>
      <c r="AI163" s="15"/>
      <c r="AJ163" s="15"/>
      <c r="AK163" s="15"/>
    </row>
    <row r="164" spans="1:37">
      <c r="A164" s="16">
        <v>40750</v>
      </c>
      <c r="B164" s="15">
        <v>9</v>
      </c>
      <c r="C164" s="15"/>
      <c r="D164" s="15"/>
      <c r="E164" s="15"/>
      <c r="F164" s="19"/>
      <c r="G164" s="15"/>
      <c r="H164" s="15"/>
      <c r="N164" s="15"/>
      <c r="O164" s="15"/>
      <c r="P164" s="15"/>
      <c r="Q164" s="15" t="s">
        <v>24</v>
      </c>
      <c r="R164" s="15"/>
      <c r="S164" s="15"/>
      <c r="T164" s="45" t="str">
        <f t="shared" si="6"/>
        <v xml:space="preserve"> </v>
      </c>
      <c r="U164" s="45" t="str">
        <f t="shared" si="7"/>
        <v xml:space="preserve"> </v>
      </c>
      <c r="V164" s="15"/>
      <c r="W164" s="15"/>
      <c r="X164" s="15"/>
      <c r="Y164" s="15"/>
      <c r="Z164" s="15"/>
      <c r="AA164" s="15" t="s">
        <v>132</v>
      </c>
      <c r="AB164" s="15"/>
      <c r="AC164" s="15" t="s">
        <v>132</v>
      </c>
      <c r="AD164" s="15"/>
      <c r="AE164" s="15"/>
      <c r="AF164" s="15"/>
      <c r="AG164" s="15"/>
      <c r="AH164" s="15"/>
      <c r="AI164" s="15"/>
      <c r="AJ164" s="15"/>
      <c r="AK164" s="15"/>
    </row>
    <row r="165" spans="1:37">
      <c r="A165" s="16">
        <v>40764</v>
      </c>
      <c r="B165" s="15">
        <v>9</v>
      </c>
      <c r="C165" s="15">
        <v>7.0000000000000007E-2</v>
      </c>
      <c r="D165" s="15">
        <v>8.41</v>
      </c>
      <c r="E165" s="15">
        <v>70.599999999999994</v>
      </c>
      <c r="F165" s="19">
        <v>1.28</v>
      </c>
      <c r="G165" s="15">
        <v>6.3E-2</v>
      </c>
      <c r="H165" s="15"/>
      <c r="I165">
        <v>99.9</v>
      </c>
      <c r="J165">
        <f t="shared" si="4"/>
        <v>1.3992993000000002</v>
      </c>
      <c r="K165">
        <v>1.56</v>
      </c>
      <c r="L165">
        <f t="shared" si="5"/>
        <v>4.8313200000000001E-2</v>
      </c>
      <c r="N165" s="15">
        <v>1</v>
      </c>
      <c r="O165" s="15">
        <v>1</v>
      </c>
      <c r="P165" s="15">
        <v>2</v>
      </c>
      <c r="Q165" s="15">
        <v>1</v>
      </c>
      <c r="R165" s="15">
        <v>6</v>
      </c>
      <c r="S165" s="15">
        <v>1</v>
      </c>
      <c r="T165" s="45">
        <f t="shared" si="6"/>
        <v>38.888888888888886</v>
      </c>
      <c r="U165" s="45">
        <f t="shared" si="7"/>
        <v>28.333333333333332</v>
      </c>
      <c r="V165" s="15"/>
      <c r="W165" s="15"/>
      <c r="X165" s="15"/>
      <c r="Y165" s="15">
        <v>2</v>
      </c>
      <c r="Z165" s="15">
        <v>102</v>
      </c>
      <c r="AA165" s="15" t="s">
        <v>132</v>
      </c>
      <c r="AB165" s="15">
        <v>83</v>
      </c>
      <c r="AC165" s="15" t="s">
        <v>132</v>
      </c>
      <c r="AD165" s="15"/>
      <c r="AE165" s="15"/>
      <c r="AF165" s="15"/>
      <c r="AG165" s="15"/>
      <c r="AH165" s="15"/>
      <c r="AI165" s="15"/>
      <c r="AJ165" s="15"/>
      <c r="AK165" s="15"/>
    </row>
    <row r="166" spans="1:37">
      <c r="A166" s="16">
        <v>40778</v>
      </c>
      <c r="B166" s="15">
        <v>9</v>
      </c>
      <c r="C166" s="15"/>
      <c r="D166" s="15"/>
      <c r="E166" s="15"/>
      <c r="F166" s="19"/>
      <c r="G166" s="15"/>
      <c r="H166" s="15"/>
      <c r="N166" s="15"/>
      <c r="O166" s="15"/>
      <c r="P166" s="15"/>
      <c r="Q166" s="15" t="s">
        <v>24</v>
      </c>
      <c r="R166" s="15"/>
      <c r="S166" s="15"/>
      <c r="T166" s="45" t="str">
        <f t="shared" si="6"/>
        <v xml:space="preserve"> </v>
      </c>
      <c r="U166" s="45" t="str">
        <f t="shared" si="7"/>
        <v xml:space="preserve"> </v>
      </c>
      <c r="V166" s="15"/>
      <c r="W166" s="15"/>
      <c r="X166" s="15"/>
      <c r="Y166" s="15"/>
      <c r="Z166" s="15"/>
      <c r="AA166" s="15" t="s">
        <v>132</v>
      </c>
      <c r="AB166" s="15"/>
      <c r="AC166" s="15" t="s">
        <v>132</v>
      </c>
      <c r="AD166" s="15"/>
      <c r="AE166" s="15"/>
      <c r="AF166" s="15"/>
      <c r="AG166" s="15"/>
      <c r="AH166" s="15"/>
      <c r="AI166" s="15"/>
      <c r="AJ166" s="15"/>
      <c r="AK166" s="15"/>
    </row>
    <row r="167" spans="1:37">
      <c r="A167" s="16">
        <v>40792</v>
      </c>
      <c r="B167" s="15">
        <v>9</v>
      </c>
      <c r="C167" s="15"/>
      <c r="D167" s="15"/>
      <c r="E167" s="15"/>
      <c r="F167" s="19"/>
      <c r="G167" s="15"/>
      <c r="H167" s="15"/>
      <c r="N167" s="15"/>
      <c r="O167" s="15"/>
      <c r="P167" s="15"/>
      <c r="Q167" s="15" t="s">
        <v>24</v>
      </c>
      <c r="R167" s="15"/>
      <c r="S167" s="15"/>
      <c r="T167" s="45" t="str">
        <f t="shared" si="6"/>
        <v xml:space="preserve"> </v>
      </c>
      <c r="U167" s="45" t="str">
        <f t="shared" si="7"/>
        <v xml:space="preserve"> </v>
      </c>
      <c r="V167" s="15"/>
      <c r="W167" s="15"/>
      <c r="X167" s="15"/>
      <c r="Y167" s="15"/>
      <c r="Z167" s="15"/>
      <c r="AA167" s="15" t="s">
        <v>132</v>
      </c>
      <c r="AB167" s="15"/>
      <c r="AC167" s="15" t="s">
        <v>132</v>
      </c>
      <c r="AD167" s="15"/>
      <c r="AE167" s="15"/>
      <c r="AF167" s="15"/>
      <c r="AG167" s="15"/>
      <c r="AH167" s="15"/>
      <c r="AI167" s="15"/>
      <c r="AJ167" s="15"/>
      <c r="AK167" s="15"/>
    </row>
    <row r="168" spans="1:37">
      <c r="A168" s="16">
        <v>40806</v>
      </c>
      <c r="B168" s="15">
        <v>9</v>
      </c>
      <c r="C168" s="15"/>
      <c r="D168" s="15"/>
      <c r="E168" s="15"/>
      <c r="F168" s="19"/>
      <c r="G168" s="15"/>
      <c r="H168" s="15"/>
      <c r="N168" s="15"/>
      <c r="O168" s="15"/>
      <c r="P168" s="15"/>
      <c r="Q168" s="15" t="s">
        <v>24</v>
      </c>
      <c r="R168" s="15"/>
      <c r="S168" s="15"/>
      <c r="T168" s="45" t="str">
        <f t="shared" si="6"/>
        <v xml:space="preserve"> </v>
      </c>
      <c r="U168" s="45" t="str">
        <f t="shared" si="7"/>
        <v xml:space="preserve"> </v>
      </c>
      <c r="V168" s="15"/>
      <c r="W168" s="15"/>
      <c r="X168" s="15"/>
      <c r="Y168" s="15"/>
      <c r="Z168" s="15"/>
      <c r="AA168" s="15" t="s">
        <v>132</v>
      </c>
      <c r="AB168" s="15"/>
      <c r="AC168" s="15" t="s">
        <v>132</v>
      </c>
      <c r="AD168" s="15"/>
      <c r="AE168" s="15"/>
      <c r="AF168" s="15"/>
      <c r="AG168" s="15"/>
      <c r="AH168" s="15"/>
      <c r="AI168" s="15"/>
      <c r="AJ168" s="15"/>
      <c r="AK168" s="15"/>
    </row>
    <row r="169" spans="1:37">
      <c r="A169" s="16">
        <v>40820</v>
      </c>
      <c r="B169" s="15">
        <v>9</v>
      </c>
      <c r="C169" s="15"/>
      <c r="D169" s="15"/>
      <c r="E169" s="15"/>
      <c r="F169" s="19"/>
      <c r="G169" s="15"/>
      <c r="H169" s="15"/>
      <c r="N169" s="15"/>
      <c r="O169" s="15"/>
      <c r="P169" s="15"/>
      <c r="Q169" s="15" t="s">
        <v>24</v>
      </c>
      <c r="R169" s="15"/>
      <c r="S169" s="15"/>
      <c r="T169" s="45" t="str">
        <f t="shared" si="6"/>
        <v xml:space="preserve"> </v>
      </c>
      <c r="U169" s="45" t="str">
        <f t="shared" si="7"/>
        <v xml:space="preserve"> </v>
      </c>
      <c r="V169" s="15"/>
      <c r="W169" s="15"/>
      <c r="X169" s="15"/>
      <c r="Y169" s="15"/>
      <c r="Z169" s="15"/>
      <c r="AA169" s="15" t="s">
        <v>132</v>
      </c>
      <c r="AB169" s="15"/>
      <c r="AC169" s="15" t="s">
        <v>132</v>
      </c>
      <c r="AD169" s="15"/>
      <c r="AE169" s="15"/>
      <c r="AF169" s="15"/>
      <c r="AG169" s="15"/>
      <c r="AH169" s="15"/>
      <c r="AI169" s="15"/>
      <c r="AJ169" s="15"/>
      <c r="AK169" s="15"/>
    </row>
    <row r="170" spans="1:37">
      <c r="A170" s="16">
        <v>40834</v>
      </c>
      <c r="B170" s="15">
        <v>9</v>
      </c>
      <c r="C170" s="15"/>
      <c r="D170" s="15"/>
      <c r="E170" s="15"/>
      <c r="F170" s="19"/>
      <c r="G170" s="15"/>
      <c r="H170" s="15"/>
      <c r="N170" s="15"/>
      <c r="O170" s="15"/>
      <c r="P170" s="15"/>
      <c r="Q170" s="15"/>
      <c r="R170" s="15"/>
      <c r="S170" s="15"/>
      <c r="T170" s="45" t="str">
        <f t="shared" si="6"/>
        <v xml:space="preserve"> </v>
      </c>
      <c r="U170" s="45" t="str">
        <f t="shared" si="7"/>
        <v xml:space="preserve"> </v>
      </c>
      <c r="V170" s="15"/>
      <c r="W170" s="15"/>
      <c r="X170" s="15"/>
      <c r="Y170" s="15"/>
      <c r="Z170" s="15"/>
      <c r="AA170" s="15" t="s">
        <v>132</v>
      </c>
      <c r="AB170" s="15"/>
      <c r="AC170" s="15" t="s">
        <v>132</v>
      </c>
      <c r="AD170" s="15"/>
      <c r="AE170" s="15"/>
      <c r="AF170" s="15"/>
      <c r="AG170" s="15"/>
      <c r="AH170" s="15"/>
      <c r="AI170" s="15"/>
      <c r="AJ170" s="15"/>
      <c r="AK170" s="15"/>
    </row>
    <row r="171" spans="1:37">
      <c r="A171" s="16">
        <v>40848</v>
      </c>
      <c r="B171" s="15">
        <v>9</v>
      </c>
      <c r="C171" s="15"/>
      <c r="D171" s="15"/>
      <c r="E171" s="15"/>
      <c r="F171" s="19"/>
      <c r="G171" s="15"/>
      <c r="H171" s="15"/>
      <c r="N171" s="15"/>
      <c r="O171" s="15"/>
      <c r="P171" s="15"/>
      <c r="Q171" s="15" t="s">
        <v>24</v>
      </c>
      <c r="R171" s="15"/>
      <c r="S171" s="15"/>
      <c r="T171" s="45" t="str">
        <f t="shared" si="6"/>
        <v xml:space="preserve"> </v>
      </c>
      <c r="U171" s="45" t="str">
        <f t="shared" si="7"/>
        <v xml:space="preserve"> </v>
      </c>
      <c r="V171" s="15"/>
      <c r="W171" s="15"/>
      <c r="X171" s="15"/>
      <c r="Y171" s="15"/>
      <c r="Z171" s="15"/>
      <c r="AA171" s="15" t="s">
        <v>132</v>
      </c>
      <c r="AB171" s="15"/>
      <c r="AC171" s="15" t="s">
        <v>132</v>
      </c>
      <c r="AD171" s="15"/>
      <c r="AE171" s="15"/>
      <c r="AF171" s="15"/>
      <c r="AG171" s="15"/>
      <c r="AH171" s="15"/>
      <c r="AI171" s="15"/>
      <c r="AJ171" s="15"/>
      <c r="AK171" s="15"/>
    </row>
    <row r="172" spans="1:37">
      <c r="A172" s="16">
        <v>40862</v>
      </c>
      <c r="B172" s="15">
        <v>9</v>
      </c>
      <c r="C172" s="15"/>
      <c r="D172" s="15"/>
      <c r="E172" s="15"/>
      <c r="F172" s="19"/>
      <c r="G172" s="15"/>
      <c r="H172" s="15"/>
      <c r="N172" s="15"/>
      <c r="O172" s="15"/>
      <c r="P172" s="15"/>
      <c r="Q172" s="15" t="s">
        <v>24</v>
      </c>
      <c r="R172" s="15"/>
      <c r="S172" s="15"/>
      <c r="T172" s="45" t="str">
        <f t="shared" si="6"/>
        <v xml:space="preserve"> </v>
      </c>
      <c r="U172" s="45" t="str">
        <f t="shared" si="7"/>
        <v xml:space="preserve"> </v>
      </c>
      <c r="V172" s="15"/>
      <c r="W172" s="15"/>
      <c r="X172" s="15"/>
      <c r="Y172" s="15"/>
      <c r="Z172" s="15"/>
      <c r="AA172" s="15" t="s">
        <v>132</v>
      </c>
      <c r="AB172" s="15"/>
      <c r="AC172" s="15" t="s">
        <v>132</v>
      </c>
      <c r="AD172" s="15"/>
      <c r="AE172" s="15"/>
      <c r="AF172" s="15"/>
      <c r="AG172" s="15"/>
      <c r="AH172" s="15"/>
      <c r="AI172" s="15"/>
      <c r="AJ172" s="15"/>
      <c r="AK172" s="15"/>
    </row>
    <row r="173" spans="1:37">
      <c r="A173" s="16"/>
      <c r="B173" s="15"/>
      <c r="C173" s="15"/>
      <c r="D173" s="15"/>
      <c r="E173" s="15"/>
      <c r="F173" s="19"/>
      <c r="G173" s="15"/>
      <c r="H173" s="15"/>
      <c r="N173" s="15"/>
      <c r="O173" s="15"/>
      <c r="P173" s="15"/>
      <c r="Q173" s="15"/>
      <c r="R173" s="15"/>
      <c r="S173" s="15"/>
      <c r="T173" s="45" t="str">
        <f t="shared" si="6"/>
        <v xml:space="preserve"> </v>
      </c>
      <c r="U173" s="45" t="str">
        <f t="shared" si="7"/>
        <v xml:space="preserve"> </v>
      </c>
      <c r="V173" s="15"/>
      <c r="W173" s="15"/>
      <c r="X173" s="15"/>
      <c r="Y173" s="15"/>
      <c r="Z173" s="15"/>
      <c r="AA173" s="15" t="s">
        <v>132</v>
      </c>
      <c r="AB173" s="15"/>
      <c r="AC173" s="15" t="s">
        <v>132</v>
      </c>
      <c r="AD173" s="15"/>
      <c r="AE173" s="15"/>
      <c r="AF173" s="15"/>
      <c r="AG173" s="15"/>
      <c r="AH173" s="15"/>
      <c r="AI173" s="15"/>
      <c r="AJ173" s="15"/>
      <c r="AK173" s="15"/>
    </row>
    <row r="174" spans="1:37">
      <c r="A174" s="16">
        <v>40631</v>
      </c>
      <c r="B174" s="15">
        <v>11</v>
      </c>
      <c r="C174" s="15">
        <v>0.14000000000000001</v>
      </c>
      <c r="D174" s="15">
        <v>6.57</v>
      </c>
      <c r="E174" s="15">
        <v>50.9</v>
      </c>
      <c r="F174" s="19">
        <v>3.16</v>
      </c>
      <c r="G174" s="15">
        <v>0.26500000000000001</v>
      </c>
      <c r="H174" s="15"/>
      <c r="I174">
        <v>21.8</v>
      </c>
      <c r="J174">
        <f t="shared" si="4"/>
        <v>0.30535259999999997</v>
      </c>
      <c r="K174">
        <v>0.38</v>
      </c>
      <c r="L174">
        <f t="shared" si="5"/>
        <v>1.1768599999999999E-2</v>
      </c>
      <c r="N174" s="15">
        <v>1</v>
      </c>
      <c r="O174" s="15">
        <v>1</v>
      </c>
      <c r="P174" s="15">
        <v>3</v>
      </c>
      <c r="Q174" s="15">
        <v>2</v>
      </c>
      <c r="R174" s="15">
        <v>7</v>
      </c>
      <c r="S174" s="15">
        <v>3</v>
      </c>
      <c r="T174" s="45">
        <f t="shared" si="6"/>
        <v>15</v>
      </c>
      <c r="U174" s="45">
        <f t="shared" si="7"/>
        <v>6.1111111111111107</v>
      </c>
      <c r="V174" s="15">
        <v>0.30480000000000002</v>
      </c>
      <c r="W174" s="15" t="s">
        <v>53</v>
      </c>
      <c r="X174" s="15" t="s">
        <v>54</v>
      </c>
      <c r="Y174" s="15">
        <v>1</v>
      </c>
      <c r="Z174" s="15">
        <v>59</v>
      </c>
      <c r="AA174" s="15" t="s">
        <v>132</v>
      </c>
      <c r="AB174" s="15">
        <v>43</v>
      </c>
      <c r="AC174" s="15" t="s">
        <v>132</v>
      </c>
      <c r="AD174" s="15"/>
      <c r="AE174" s="15"/>
      <c r="AF174" s="15"/>
      <c r="AG174" s="15"/>
      <c r="AH174" s="15"/>
      <c r="AI174" s="15"/>
      <c r="AJ174" s="15"/>
      <c r="AK174" s="15"/>
    </row>
    <row r="175" spans="1:37">
      <c r="A175" s="16">
        <v>40638</v>
      </c>
      <c r="B175" s="15">
        <v>11</v>
      </c>
      <c r="C175" s="15">
        <v>0.09</v>
      </c>
      <c r="D175" s="15">
        <v>6.8</v>
      </c>
      <c r="E175" s="15">
        <v>48.8</v>
      </c>
      <c r="F175" s="19"/>
      <c r="G175" s="15">
        <v>8.5999999999999993E-2</v>
      </c>
      <c r="H175" s="15"/>
      <c r="I175">
        <v>239</v>
      </c>
      <c r="J175">
        <f t="shared" si="4"/>
        <v>3.3476729999999999</v>
      </c>
      <c r="K175">
        <v>2.8</v>
      </c>
      <c r="L175">
        <f t="shared" si="5"/>
        <v>8.6716000000000001E-2</v>
      </c>
      <c r="N175" s="15">
        <v>4</v>
      </c>
      <c r="O175" s="15">
        <v>5</v>
      </c>
      <c r="P175" s="15">
        <v>4</v>
      </c>
      <c r="Q175" s="15">
        <v>4</v>
      </c>
      <c r="R175" s="15">
        <v>6</v>
      </c>
      <c r="S175" s="15">
        <v>5</v>
      </c>
      <c r="T175" s="45">
        <f t="shared" si="6"/>
        <v>7.7777777777777777</v>
      </c>
      <c r="U175" s="45">
        <f t="shared" si="7"/>
        <v>7.7777777777777777</v>
      </c>
      <c r="V175" s="15">
        <v>0.2286</v>
      </c>
      <c r="W175" s="15"/>
      <c r="X175" s="15"/>
      <c r="Y175" s="15">
        <v>1</v>
      </c>
      <c r="Z175" s="15">
        <v>46</v>
      </c>
      <c r="AA175" s="15" t="s">
        <v>132</v>
      </c>
      <c r="AB175" s="15">
        <v>46</v>
      </c>
      <c r="AC175" s="15" t="s">
        <v>132</v>
      </c>
      <c r="AD175" s="15"/>
      <c r="AE175" s="15"/>
      <c r="AF175" s="15" t="s">
        <v>25</v>
      </c>
      <c r="AG175" s="15">
        <v>11</v>
      </c>
      <c r="AH175" s="19">
        <v>6.57</v>
      </c>
      <c r="AI175" s="19">
        <v>3.16</v>
      </c>
      <c r="AJ175" s="18">
        <v>0.26500000000000001</v>
      </c>
      <c r="AK175" s="15">
        <v>50.9</v>
      </c>
    </row>
    <row r="176" spans="1:37">
      <c r="A176" s="16">
        <v>40652</v>
      </c>
      <c r="B176" s="15">
        <v>11</v>
      </c>
      <c r="C176" s="15">
        <v>0.2</v>
      </c>
      <c r="D176" s="15">
        <v>6.62</v>
      </c>
      <c r="E176" s="15">
        <v>30.1</v>
      </c>
      <c r="F176" s="19">
        <v>3.03</v>
      </c>
      <c r="G176" s="15">
        <v>3.6999999999999998E-2</v>
      </c>
      <c r="H176" s="15"/>
      <c r="I176">
        <v>204</v>
      </c>
      <c r="J176">
        <f t="shared" si="4"/>
        <v>2.8574280000000001</v>
      </c>
      <c r="K176">
        <v>2.39</v>
      </c>
      <c r="L176">
        <f t="shared" si="5"/>
        <v>7.4018299999999995E-2</v>
      </c>
      <c r="N176" s="15">
        <v>3</v>
      </c>
      <c r="O176" s="15">
        <v>3</v>
      </c>
      <c r="P176" s="15">
        <v>2</v>
      </c>
      <c r="Q176" s="15">
        <v>2</v>
      </c>
      <c r="R176" s="15">
        <v>5</v>
      </c>
      <c r="S176" s="15">
        <v>1</v>
      </c>
      <c r="T176" s="45">
        <f t="shared" si="6"/>
        <v>22.777777777777779</v>
      </c>
      <c r="U176" s="45">
        <f t="shared" si="7"/>
        <v>15</v>
      </c>
      <c r="V176" s="15">
        <v>0.4572</v>
      </c>
      <c r="W176" s="15"/>
      <c r="X176" s="15"/>
      <c r="Y176" s="15">
        <v>2</v>
      </c>
      <c r="Z176" s="15">
        <v>73</v>
      </c>
      <c r="AA176" s="15" t="s">
        <v>132</v>
      </c>
      <c r="AB176" s="15">
        <v>59</v>
      </c>
      <c r="AC176" s="15" t="s">
        <v>132</v>
      </c>
      <c r="AD176" s="15"/>
      <c r="AE176" s="15"/>
      <c r="AF176" s="15" t="s">
        <v>27</v>
      </c>
      <c r="AG176" s="15">
        <v>11</v>
      </c>
      <c r="AH176" s="19">
        <f>AVERAGE(D175:D176)</f>
        <v>6.71</v>
      </c>
      <c r="AI176" s="19">
        <f>AVERAGE(F175:F176)</f>
        <v>3.03</v>
      </c>
      <c r="AJ176" s="18">
        <f>AVERAGE(G175:G176)</f>
        <v>6.1499999999999999E-2</v>
      </c>
      <c r="AK176" s="15">
        <f>AVERAGE(E175:E176)</f>
        <v>39.450000000000003</v>
      </c>
    </row>
    <row r="177" spans="1:37">
      <c r="A177" s="16">
        <v>40666</v>
      </c>
      <c r="B177" s="15">
        <v>11</v>
      </c>
      <c r="C177" s="15">
        <v>0.22</v>
      </c>
      <c r="D177" s="15">
        <v>6.74</v>
      </c>
      <c r="E177" s="15">
        <v>38.200000000000003</v>
      </c>
      <c r="F177" s="19">
        <v>2.04</v>
      </c>
      <c r="G177" s="15">
        <v>0.21099999999999999</v>
      </c>
      <c r="H177" s="15"/>
      <c r="I177">
        <v>155</v>
      </c>
      <c r="J177">
        <f t="shared" si="4"/>
        <v>2.1710850000000002</v>
      </c>
      <c r="K177">
        <v>2.57</v>
      </c>
      <c r="L177">
        <f t="shared" si="5"/>
        <v>7.9592899999999994E-2</v>
      </c>
      <c r="N177" s="15">
        <v>2</v>
      </c>
      <c r="O177" s="15">
        <v>1</v>
      </c>
      <c r="P177" s="15">
        <v>2</v>
      </c>
      <c r="Q177" s="15">
        <v>2</v>
      </c>
      <c r="R177" s="15">
        <v>7</v>
      </c>
      <c r="S177" s="15">
        <v>1</v>
      </c>
      <c r="T177" s="45">
        <f t="shared" si="6"/>
        <v>22.222222222222221</v>
      </c>
      <c r="U177" s="45">
        <f t="shared" si="7"/>
        <v>21.111111111111111</v>
      </c>
      <c r="V177" s="15">
        <v>0.35560000000000003</v>
      </c>
      <c r="W177" s="15"/>
      <c r="X177" s="15"/>
      <c r="Y177" s="15">
        <v>1</v>
      </c>
      <c r="Z177" s="15">
        <v>72</v>
      </c>
      <c r="AA177" s="15" t="s">
        <v>132</v>
      </c>
      <c r="AB177" s="15">
        <v>70</v>
      </c>
      <c r="AC177" s="15" t="s">
        <v>132</v>
      </c>
      <c r="AD177" s="15"/>
      <c r="AE177" s="15"/>
      <c r="AF177" s="15" t="s">
        <v>28</v>
      </c>
      <c r="AG177" s="15">
        <v>11</v>
      </c>
      <c r="AH177" s="19">
        <f>AVERAGE(D177:D179)</f>
        <v>7.0333333333333341</v>
      </c>
      <c r="AI177" s="19">
        <f>AVERAGE(F177:F179)</f>
        <v>0.9471666666666666</v>
      </c>
      <c r="AJ177" s="18">
        <f>AVERAGE(G177:G179)</f>
        <v>0.16566666666666666</v>
      </c>
      <c r="AK177" s="15">
        <f>AVERAGE(E177:E179)</f>
        <v>32.700000000000003</v>
      </c>
    </row>
    <row r="178" spans="1:37">
      <c r="A178" s="16">
        <v>40680</v>
      </c>
      <c r="B178" s="15">
        <v>11</v>
      </c>
      <c r="C178" s="15">
        <v>0.35</v>
      </c>
      <c r="D178" s="15">
        <v>7.25</v>
      </c>
      <c r="E178" s="15">
        <v>24.7</v>
      </c>
      <c r="F178" s="19">
        <v>0.71299999999999997</v>
      </c>
      <c r="G178" s="15">
        <v>7.4999999999999997E-2</v>
      </c>
      <c r="H178" s="15"/>
      <c r="I178">
        <v>135</v>
      </c>
      <c r="J178">
        <f t="shared" si="4"/>
        <v>1.8909449999999999</v>
      </c>
      <c r="K178">
        <v>2.7</v>
      </c>
      <c r="L178">
        <f t="shared" si="5"/>
        <v>8.3618999999999999E-2</v>
      </c>
      <c r="N178" s="15">
        <v>2</v>
      </c>
      <c r="O178" s="15">
        <v>5</v>
      </c>
      <c r="P178" s="15">
        <v>2</v>
      </c>
      <c r="Q178" s="15">
        <v>2</v>
      </c>
      <c r="R178" s="15">
        <v>3</v>
      </c>
      <c r="S178" s="15">
        <v>2</v>
      </c>
      <c r="T178" s="45">
        <f t="shared" si="6"/>
        <v>18.888888888888889</v>
      </c>
      <c r="U178" s="45">
        <f t="shared" si="7"/>
        <v>17.222222222222221</v>
      </c>
      <c r="V178" s="15">
        <v>0.40639999999999998</v>
      </c>
      <c r="W178" s="15"/>
      <c r="X178" s="15"/>
      <c r="Y178" s="15">
        <v>1</v>
      </c>
      <c r="Z178" s="15">
        <v>66</v>
      </c>
      <c r="AA178" s="15" t="s">
        <v>132</v>
      </c>
      <c r="AB178" s="15">
        <v>63</v>
      </c>
      <c r="AC178" s="15" t="s">
        <v>132</v>
      </c>
      <c r="AD178" s="15"/>
      <c r="AE178" s="15"/>
      <c r="AF178" s="15" t="s">
        <v>29</v>
      </c>
      <c r="AG178" s="15">
        <v>11</v>
      </c>
      <c r="AH178" s="19">
        <f>AVERAGE(D180:D181)</f>
        <v>7.2050000000000001</v>
      </c>
      <c r="AI178" s="19">
        <f>AVERAGE(F180:F181)</f>
        <v>1.88</v>
      </c>
      <c r="AJ178" s="18">
        <f>AVERAGE(G180:G181)</f>
        <v>9.0999999999999998E-2</v>
      </c>
      <c r="AK178" s="15">
        <f>AVERAGE(E180:E181)</f>
        <v>38.25</v>
      </c>
    </row>
    <row r="179" spans="1:37">
      <c r="A179" s="16">
        <v>40694</v>
      </c>
      <c r="B179" s="15">
        <v>11</v>
      </c>
      <c r="C179" s="15">
        <v>0.23</v>
      </c>
      <c r="D179" s="15">
        <v>7.11</v>
      </c>
      <c r="E179" s="15">
        <v>35.200000000000003</v>
      </c>
      <c r="F179" s="19">
        <v>8.8499999999999995E-2</v>
      </c>
      <c r="G179" s="15">
        <v>0.21099999999999999</v>
      </c>
      <c r="H179" s="15"/>
      <c r="I179">
        <v>200</v>
      </c>
      <c r="J179">
        <f t="shared" si="4"/>
        <v>2.8014000000000001</v>
      </c>
      <c r="K179">
        <v>1.1599999999999999</v>
      </c>
      <c r="L179">
        <f t="shared" si="5"/>
        <v>3.5925199999999997E-2</v>
      </c>
      <c r="N179" s="15">
        <v>4</v>
      </c>
      <c r="O179" s="15">
        <v>1</v>
      </c>
      <c r="P179" s="15">
        <v>1</v>
      </c>
      <c r="Q179" s="15">
        <v>2</v>
      </c>
      <c r="R179" s="15">
        <v>3</v>
      </c>
      <c r="S179" s="15">
        <v>1</v>
      </c>
      <c r="T179" s="45">
        <f t="shared" si="6"/>
        <v>32.777777777777779</v>
      </c>
      <c r="U179" s="45">
        <f t="shared" si="7"/>
        <v>-2.7777777777777777</v>
      </c>
      <c r="V179" s="15">
        <v>0.27940000000000004</v>
      </c>
      <c r="W179" s="15"/>
      <c r="X179" s="15"/>
      <c r="Y179" s="15">
        <v>1</v>
      </c>
      <c r="Z179" s="15">
        <v>91</v>
      </c>
      <c r="AA179" s="15" t="s">
        <v>132</v>
      </c>
      <c r="AB179" s="15">
        <v>27</v>
      </c>
      <c r="AC179" s="15" t="s">
        <v>132</v>
      </c>
      <c r="AD179" s="15"/>
      <c r="AE179" s="15"/>
      <c r="AF179" s="15" t="s">
        <v>30</v>
      </c>
      <c r="AG179" s="15">
        <v>11</v>
      </c>
      <c r="AH179" s="19">
        <f>AVERAGE(D182:D183)</f>
        <v>7.52</v>
      </c>
      <c r="AI179" s="19">
        <f>AVERAGE(F182:F183)</f>
        <v>2.35</v>
      </c>
      <c r="AJ179" s="18">
        <f>AVERAGE(G182:G183)</f>
        <v>0.11349999999999999</v>
      </c>
      <c r="AK179" s="15">
        <f>AVERAGE(E182:E183)</f>
        <v>57.45</v>
      </c>
    </row>
    <row r="180" spans="1:37">
      <c r="A180" s="16">
        <v>40708</v>
      </c>
      <c r="B180" s="15">
        <v>11</v>
      </c>
      <c r="C180" s="15">
        <v>0.7</v>
      </c>
      <c r="D180" s="15">
        <v>7.45</v>
      </c>
      <c r="E180" s="15">
        <v>47.2</v>
      </c>
      <c r="F180" s="19">
        <v>1.96</v>
      </c>
      <c r="G180" s="15">
        <v>7.0999999999999994E-2</v>
      </c>
      <c r="H180" s="15"/>
      <c r="I180">
        <v>84.1</v>
      </c>
      <c r="J180">
        <f t="shared" si="4"/>
        <v>1.1779887</v>
      </c>
      <c r="K180">
        <v>3.1</v>
      </c>
      <c r="L180">
        <f t="shared" si="5"/>
        <v>9.6007000000000009E-2</v>
      </c>
      <c r="N180" s="15">
        <v>1</v>
      </c>
      <c r="O180" s="15">
        <v>1</v>
      </c>
      <c r="P180" s="15">
        <v>2</v>
      </c>
      <c r="Q180" s="15">
        <v>2</v>
      </c>
      <c r="R180" s="15">
        <v>7</v>
      </c>
      <c r="S180" s="15">
        <v>2</v>
      </c>
      <c r="T180" s="45">
        <f t="shared" si="6"/>
        <v>26.111111111111111</v>
      </c>
      <c r="U180" s="45">
        <f t="shared" si="7"/>
        <v>23.888888888888889</v>
      </c>
      <c r="V180" s="15">
        <v>0.33020000000000005</v>
      </c>
      <c r="W180" s="15"/>
      <c r="X180" s="15"/>
      <c r="Y180" s="15">
        <v>1</v>
      </c>
      <c r="Z180" s="15">
        <v>79</v>
      </c>
      <c r="AA180" s="15" t="s">
        <v>132</v>
      </c>
      <c r="AB180" s="15">
        <v>75</v>
      </c>
      <c r="AC180" s="15" t="s">
        <v>132</v>
      </c>
      <c r="AD180" s="15"/>
      <c r="AE180" s="15"/>
      <c r="AF180" s="15" t="s">
        <v>31</v>
      </c>
      <c r="AG180" s="15">
        <v>11</v>
      </c>
      <c r="AH180" s="19">
        <f>AVERAGE(D184:D185)</f>
        <v>7.8149999999999995</v>
      </c>
      <c r="AI180" s="19">
        <f>AVERAGE(F184:F185)</f>
        <v>2.0549999999999997</v>
      </c>
      <c r="AJ180" s="18">
        <f>AVERAGE(G184:G185)</f>
        <v>3.6000000000000004E-2</v>
      </c>
      <c r="AK180" s="15">
        <f>AVERAGE(E184:E185)</f>
        <v>58.55</v>
      </c>
    </row>
    <row r="181" spans="1:37">
      <c r="A181" s="16">
        <v>40722</v>
      </c>
      <c r="B181" s="15">
        <v>11</v>
      </c>
      <c r="C181" s="15">
        <v>0.84</v>
      </c>
      <c r="D181" s="15">
        <v>6.96</v>
      </c>
      <c r="E181" s="15">
        <v>29.3</v>
      </c>
      <c r="F181" s="19">
        <v>1.8</v>
      </c>
      <c r="G181" s="15">
        <v>0.111</v>
      </c>
      <c r="H181" s="15"/>
      <c r="I181">
        <v>81.400000000000006</v>
      </c>
      <c r="J181">
        <f t="shared" si="4"/>
        <v>1.1401698000000002</v>
      </c>
      <c r="K181">
        <v>3.02</v>
      </c>
      <c r="L181">
        <f t="shared" si="5"/>
        <v>9.3529399999999999E-2</v>
      </c>
      <c r="N181" s="15">
        <v>1</v>
      </c>
      <c r="O181" s="15">
        <v>1</v>
      </c>
      <c r="P181" s="15">
        <v>3</v>
      </c>
      <c r="Q181" s="15">
        <v>2</v>
      </c>
      <c r="R181" s="15">
        <v>7</v>
      </c>
      <c r="S181" s="15">
        <v>2</v>
      </c>
      <c r="T181" s="45">
        <f t="shared" si="6"/>
        <v>32.777777777777779</v>
      </c>
      <c r="U181" s="45">
        <f t="shared" si="7"/>
        <v>25</v>
      </c>
      <c r="V181" s="15">
        <v>0.35560000000000003</v>
      </c>
      <c r="W181" s="15"/>
      <c r="X181" s="15"/>
      <c r="Y181" s="15">
        <v>1</v>
      </c>
      <c r="Z181" s="15">
        <v>91</v>
      </c>
      <c r="AA181" s="15" t="s">
        <v>132</v>
      </c>
      <c r="AB181" s="15">
        <v>77</v>
      </c>
      <c r="AC181" s="15" t="s">
        <v>132</v>
      </c>
      <c r="AD181" s="15"/>
      <c r="AE181" s="15"/>
      <c r="AF181" s="15" t="s">
        <v>32</v>
      </c>
      <c r="AG181" s="15">
        <v>11</v>
      </c>
      <c r="AH181" s="19">
        <f>AVERAGE(D186:D187)</f>
        <v>7.6899999999999995</v>
      </c>
      <c r="AI181" s="19">
        <f>AVERAGE(F186:F187)</f>
        <v>2.2250000000000001</v>
      </c>
      <c r="AJ181" s="18">
        <f>AVERAGE(G186:G187)</f>
        <v>0.1</v>
      </c>
      <c r="AK181" s="15">
        <f>AVERAGE(E186:E187)</f>
        <v>46.150000000000006</v>
      </c>
    </row>
    <row r="182" spans="1:37">
      <c r="A182" s="16">
        <v>40736</v>
      </c>
      <c r="B182" s="15">
        <v>11</v>
      </c>
      <c r="C182" s="15">
        <v>1.04</v>
      </c>
      <c r="D182" s="15">
        <v>7.92</v>
      </c>
      <c r="E182" s="15">
        <v>46.4</v>
      </c>
      <c r="F182" s="19">
        <v>1.96</v>
      </c>
      <c r="G182" s="15">
        <v>8.2000000000000003E-2</v>
      </c>
      <c r="H182" s="15"/>
      <c r="I182">
        <v>81.400000000000006</v>
      </c>
      <c r="J182">
        <f t="shared" si="4"/>
        <v>1.1401698000000002</v>
      </c>
      <c r="K182">
        <v>3.56</v>
      </c>
      <c r="L182">
        <f t="shared" si="5"/>
        <v>0.1102532</v>
      </c>
      <c r="N182" s="15">
        <v>2</v>
      </c>
      <c r="O182" s="15">
        <v>1</v>
      </c>
      <c r="P182" s="15">
        <v>2</v>
      </c>
      <c r="Q182" s="15">
        <v>1</v>
      </c>
      <c r="R182" s="15">
        <v>6</v>
      </c>
      <c r="S182" s="15">
        <v>1</v>
      </c>
      <c r="T182" s="45">
        <f t="shared" si="6"/>
        <v>26.666666666666668</v>
      </c>
      <c r="U182" s="45">
        <f t="shared" si="7"/>
        <v>25</v>
      </c>
      <c r="V182" s="15">
        <v>0.38100000000000001</v>
      </c>
      <c r="W182" s="15"/>
      <c r="X182" s="15"/>
      <c r="Y182" s="15">
        <v>1</v>
      </c>
      <c r="Z182" s="15">
        <v>80</v>
      </c>
      <c r="AA182" s="15" t="s">
        <v>132</v>
      </c>
      <c r="AB182" s="15">
        <v>77</v>
      </c>
      <c r="AC182" s="15" t="s">
        <v>132</v>
      </c>
      <c r="AD182" s="15"/>
      <c r="AE182" s="15"/>
      <c r="AF182" s="15" t="s">
        <v>33</v>
      </c>
      <c r="AG182" s="15">
        <v>11</v>
      </c>
      <c r="AH182" s="19">
        <f>AVERAGE(D188:D189)</f>
        <v>7.5749999999999993</v>
      </c>
      <c r="AI182" s="19">
        <f>AVERAGE(F188:F189)</f>
        <v>2.4649999999999999</v>
      </c>
      <c r="AJ182" s="18">
        <f>AVERAGE(G188:G189)</f>
        <v>0.17250000000000001</v>
      </c>
      <c r="AK182" s="15">
        <f>AVERAGE(E188:E189)</f>
        <v>40.150000000000006</v>
      </c>
    </row>
    <row r="183" spans="1:37">
      <c r="A183" s="16">
        <v>40750</v>
      </c>
      <c r="B183" s="15">
        <v>11</v>
      </c>
      <c r="C183" s="15">
        <v>1.06</v>
      </c>
      <c r="D183" s="15">
        <v>7.12</v>
      </c>
      <c r="E183" s="15">
        <v>68.5</v>
      </c>
      <c r="F183" s="19">
        <v>2.74</v>
      </c>
      <c r="G183" s="15">
        <v>0.14499999999999999</v>
      </c>
      <c r="H183" s="15"/>
      <c r="I183">
        <v>103</v>
      </c>
      <c r="J183">
        <f t="shared" si="4"/>
        <v>1.4427210000000001</v>
      </c>
      <c r="K183">
        <v>4.32</v>
      </c>
      <c r="L183">
        <f t="shared" si="5"/>
        <v>0.1337904</v>
      </c>
      <c r="N183" s="15">
        <v>1</v>
      </c>
      <c r="O183" s="15">
        <v>1</v>
      </c>
      <c r="P183" s="15">
        <v>2</v>
      </c>
      <c r="Q183" s="15">
        <v>2</v>
      </c>
      <c r="R183" s="15">
        <v>8</v>
      </c>
      <c r="S183" s="15">
        <v>4</v>
      </c>
      <c r="T183" s="45">
        <f t="shared" si="6"/>
        <v>31.111111111111111</v>
      </c>
      <c r="U183" s="45">
        <f t="shared" si="7"/>
        <v>27.777777777777779</v>
      </c>
      <c r="V183" s="15">
        <v>0.33020000000000005</v>
      </c>
      <c r="W183" s="15"/>
      <c r="X183" s="15"/>
      <c r="Y183" s="15">
        <v>1</v>
      </c>
      <c r="Z183" s="15">
        <v>88</v>
      </c>
      <c r="AA183" s="15" t="s">
        <v>132</v>
      </c>
      <c r="AB183" s="15">
        <v>82</v>
      </c>
      <c r="AC183" s="15" t="s">
        <v>132</v>
      </c>
      <c r="AD183" s="15"/>
      <c r="AE183" s="15"/>
      <c r="AF183" s="15" t="s">
        <v>34</v>
      </c>
      <c r="AG183" s="15">
        <v>11</v>
      </c>
      <c r="AH183" s="19">
        <v>7.5049999999999999</v>
      </c>
      <c r="AI183" s="19">
        <v>3.95</v>
      </c>
      <c r="AJ183" s="18">
        <v>9.0499999999999997E-2</v>
      </c>
      <c r="AK183" s="15">
        <v>51.3</v>
      </c>
    </row>
    <row r="184" spans="1:37">
      <c r="A184" s="16">
        <v>40764</v>
      </c>
      <c r="B184" s="15">
        <v>11</v>
      </c>
      <c r="C184" s="15">
        <v>1.21</v>
      </c>
      <c r="D184" s="15">
        <v>7.92</v>
      </c>
      <c r="E184" s="15">
        <v>59.5</v>
      </c>
      <c r="F184" s="19">
        <v>2.88</v>
      </c>
      <c r="G184" s="15">
        <v>6.0000000000000001E-3</v>
      </c>
      <c r="H184" s="15"/>
      <c r="I184">
        <v>99.1</v>
      </c>
      <c r="J184">
        <f t="shared" si="4"/>
        <v>1.3880937</v>
      </c>
      <c r="K184">
        <v>4.4000000000000004</v>
      </c>
      <c r="L184">
        <f t="shared" si="5"/>
        <v>0.136268</v>
      </c>
      <c r="N184" s="15">
        <v>1</v>
      </c>
      <c r="O184" s="15">
        <v>3</v>
      </c>
      <c r="P184" s="15">
        <v>2</v>
      </c>
      <c r="Q184" s="15">
        <v>2</v>
      </c>
      <c r="R184" s="15">
        <v>5</v>
      </c>
      <c r="S184" s="15">
        <v>2</v>
      </c>
      <c r="T184" s="45">
        <f t="shared" si="6"/>
        <v>31.111111111111111</v>
      </c>
      <c r="U184" s="45">
        <f t="shared" si="7"/>
        <v>26.111111111111111</v>
      </c>
      <c r="V184" s="15">
        <v>0.33020000000000005</v>
      </c>
      <c r="W184" s="15"/>
      <c r="X184" s="15"/>
      <c r="Y184" s="15">
        <v>1</v>
      </c>
      <c r="Z184" s="15">
        <v>88</v>
      </c>
      <c r="AA184" s="15" t="s">
        <v>132</v>
      </c>
      <c r="AB184" s="15">
        <v>79</v>
      </c>
      <c r="AC184" s="15" t="s">
        <v>132</v>
      </c>
      <c r="AD184" s="15"/>
      <c r="AE184" s="15"/>
      <c r="AF184" s="15"/>
      <c r="AG184" s="15"/>
      <c r="AH184" s="15"/>
      <c r="AI184" s="15"/>
      <c r="AJ184" s="15"/>
      <c r="AK184" s="15"/>
    </row>
    <row r="185" spans="1:37">
      <c r="A185" s="16">
        <v>40778</v>
      </c>
      <c r="B185" s="15">
        <v>11</v>
      </c>
      <c r="C185" s="15">
        <v>0.88</v>
      </c>
      <c r="D185" s="15">
        <v>7.71</v>
      </c>
      <c r="E185" s="15">
        <v>57.6</v>
      </c>
      <c r="F185" s="19">
        <v>1.23</v>
      </c>
      <c r="G185" s="15">
        <v>6.6000000000000003E-2</v>
      </c>
      <c r="H185" s="15"/>
      <c r="I185">
        <v>105</v>
      </c>
      <c r="J185">
        <f t="shared" si="4"/>
        <v>1.4707349999999999</v>
      </c>
      <c r="K185">
        <v>4.47</v>
      </c>
      <c r="L185">
        <f t="shared" si="5"/>
        <v>0.13843589999999997</v>
      </c>
      <c r="N185" s="15">
        <v>2</v>
      </c>
      <c r="O185" s="15">
        <v>1</v>
      </c>
      <c r="P185" s="15">
        <v>2</v>
      </c>
      <c r="Q185" s="15">
        <v>2</v>
      </c>
      <c r="R185" s="15">
        <v>7</v>
      </c>
      <c r="S185" s="15">
        <v>1</v>
      </c>
      <c r="T185" s="45">
        <f t="shared" si="6"/>
        <v>25</v>
      </c>
      <c r="U185" s="45">
        <f t="shared" si="7"/>
        <v>23.888888888888889</v>
      </c>
      <c r="V185" s="15">
        <v>0.30480000000000002</v>
      </c>
      <c r="W185" s="15"/>
      <c r="X185" s="15"/>
      <c r="Y185" s="15">
        <v>1</v>
      </c>
      <c r="Z185" s="15">
        <v>77</v>
      </c>
      <c r="AA185" s="15" t="s">
        <v>132</v>
      </c>
      <c r="AB185" s="15">
        <v>75</v>
      </c>
      <c r="AC185" s="15" t="s">
        <v>132</v>
      </c>
      <c r="AD185" s="15"/>
      <c r="AE185" s="15"/>
      <c r="AF185" s="15"/>
      <c r="AG185" s="15"/>
      <c r="AH185" s="15"/>
      <c r="AI185" s="15"/>
      <c r="AJ185" s="15"/>
      <c r="AK185" s="15"/>
    </row>
    <row r="186" spans="1:37">
      <c r="A186" s="16">
        <v>40792</v>
      </c>
      <c r="B186" s="15">
        <v>11</v>
      </c>
      <c r="C186" s="15">
        <v>0.11</v>
      </c>
      <c r="D186" s="15">
        <v>7.82</v>
      </c>
      <c r="E186" s="15">
        <v>25.1</v>
      </c>
      <c r="F186" s="19">
        <v>2.4300000000000002</v>
      </c>
      <c r="G186" s="15">
        <v>0.23</v>
      </c>
      <c r="H186" s="15"/>
      <c r="I186">
        <v>121</v>
      </c>
      <c r="J186">
        <f t="shared" si="4"/>
        <v>1.694847</v>
      </c>
      <c r="K186">
        <v>2.91</v>
      </c>
      <c r="L186">
        <f t="shared" si="5"/>
        <v>9.01227E-2</v>
      </c>
      <c r="N186" s="15">
        <v>2</v>
      </c>
      <c r="O186" s="15">
        <v>4</v>
      </c>
      <c r="P186" s="15">
        <v>2</v>
      </c>
      <c r="Q186" s="15">
        <v>2</v>
      </c>
      <c r="R186" s="15">
        <v>2</v>
      </c>
      <c r="S186" s="15">
        <v>4</v>
      </c>
      <c r="T186" s="45">
        <f t="shared" si="6"/>
        <v>21.666666666666668</v>
      </c>
      <c r="U186" s="45">
        <f t="shared" si="7"/>
        <v>-6.1111111111111107</v>
      </c>
      <c r="V186" s="15">
        <v>0.48259999999999997</v>
      </c>
      <c r="W186" s="15"/>
      <c r="X186" s="15"/>
      <c r="Y186" s="15">
        <v>1</v>
      </c>
      <c r="Z186" s="15">
        <v>71</v>
      </c>
      <c r="AA186" s="15" t="s">
        <v>132</v>
      </c>
      <c r="AB186" s="15">
        <v>21</v>
      </c>
      <c r="AC186" s="15" t="s">
        <v>132</v>
      </c>
      <c r="AD186" s="15"/>
      <c r="AE186" s="15"/>
      <c r="AF186" s="15"/>
      <c r="AG186" s="15"/>
      <c r="AH186" s="15"/>
      <c r="AI186" s="15"/>
      <c r="AJ186" s="15"/>
      <c r="AK186" s="15"/>
    </row>
    <row r="187" spans="1:37">
      <c r="A187" s="16">
        <v>40806</v>
      </c>
      <c r="B187" s="15">
        <v>11</v>
      </c>
      <c r="C187" s="15">
        <v>0.14000000000000001</v>
      </c>
      <c r="D187" s="15">
        <v>7.56</v>
      </c>
      <c r="E187" s="15">
        <v>67.2</v>
      </c>
      <c r="F187" s="19">
        <v>2.02</v>
      </c>
      <c r="G187" s="15">
        <v>-0.03</v>
      </c>
      <c r="H187" s="15"/>
      <c r="I187">
        <v>124</v>
      </c>
      <c r="J187">
        <f t="shared" si="4"/>
        <v>1.7368680000000001</v>
      </c>
      <c r="K187">
        <v>3.06</v>
      </c>
      <c r="L187">
        <f t="shared" si="5"/>
        <v>9.4768199999999997E-2</v>
      </c>
      <c r="N187" s="15">
        <v>2</v>
      </c>
      <c r="O187" s="15">
        <v>3</v>
      </c>
      <c r="P187" s="15">
        <v>2</v>
      </c>
      <c r="Q187" s="15">
        <v>2</v>
      </c>
      <c r="R187" s="15">
        <v>7</v>
      </c>
      <c r="S187" s="15">
        <v>2</v>
      </c>
      <c r="T187" s="45">
        <f t="shared" si="6"/>
        <v>27.777777777777779</v>
      </c>
      <c r="U187" s="45">
        <f t="shared" si="7"/>
        <v>-5</v>
      </c>
      <c r="V187" s="15">
        <v>0.40639999999999998</v>
      </c>
      <c r="W187" s="15"/>
      <c r="X187" s="15"/>
      <c r="Y187" s="15">
        <v>1</v>
      </c>
      <c r="Z187" s="15">
        <v>82</v>
      </c>
      <c r="AA187" s="15" t="s">
        <v>132</v>
      </c>
      <c r="AB187" s="15">
        <v>23</v>
      </c>
      <c r="AC187" s="15" t="s">
        <v>132</v>
      </c>
      <c r="AD187" s="15"/>
      <c r="AE187" s="15"/>
      <c r="AF187" s="15"/>
      <c r="AG187" s="15"/>
      <c r="AH187" s="15"/>
      <c r="AI187" s="15"/>
      <c r="AJ187" s="15"/>
      <c r="AK187" s="15"/>
    </row>
    <row r="188" spans="1:37">
      <c r="A188" s="16">
        <v>40820</v>
      </c>
      <c r="B188" s="15">
        <v>11</v>
      </c>
      <c r="C188" s="15">
        <v>0.11</v>
      </c>
      <c r="D188" s="15">
        <v>7.51</v>
      </c>
      <c r="E188" s="15">
        <v>37.200000000000003</v>
      </c>
      <c r="F188" s="19">
        <v>2.68</v>
      </c>
      <c r="G188" s="15">
        <v>8.9999999999999993E-3</v>
      </c>
      <c r="H188" s="15"/>
      <c r="I188">
        <v>105</v>
      </c>
      <c r="J188">
        <f t="shared" si="4"/>
        <v>1.4707349999999999</v>
      </c>
      <c r="K188">
        <v>2.94</v>
      </c>
      <c r="L188">
        <f t="shared" si="5"/>
        <v>9.1051800000000002E-2</v>
      </c>
      <c r="N188" s="15">
        <v>3</v>
      </c>
      <c r="O188" s="15">
        <v>2</v>
      </c>
      <c r="P188" s="15">
        <v>3</v>
      </c>
      <c r="Q188" s="15">
        <v>2</v>
      </c>
      <c r="R188" s="15">
        <v>0</v>
      </c>
      <c r="S188" s="15">
        <v>4</v>
      </c>
      <c r="T188" s="45">
        <f t="shared" si="6"/>
        <v>17.777777777777779</v>
      </c>
      <c r="U188" s="45">
        <f t="shared" si="7"/>
        <v>25</v>
      </c>
      <c r="V188" s="15">
        <v>0.38100000000000001</v>
      </c>
      <c r="W188" s="15"/>
      <c r="X188" s="15"/>
      <c r="Y188" s="15">
        <v>1</v>
      </c>
      <c r="Z188" s="15">
        <v>64</v>
      </c>
      <c r="AA188" s="15" t="s">
        <v>132</v>
      </c>
      <c r="AB188" s="15">
        <v>77</v>
      </c>
      <c r="AC188" s="15" t="s">
        <v>132</v>
      </c>
      <c r="AD188" s="15"/>
      <c r="AE188" s="15"/>
      <c r="AF188" s="15"/>
      <c r="AG188" s="15"/>
      <c r="AH188" s="15"/>
      <c r="AI188" s="15"/>
      <c r="AJ188" s="15"/>
      <c r="AK188" s="15"/>
    </row>
    <row r="189" spans="1:37">
      <c r="A189" s="16">
        <v>40834</v>
      </c>
      <c r="B189" s="15">
        <v>11</v>
      </c>
      <c r="C189" s="15">
        <v>0.2</v>
      </c>
      <c r="D189" s="15">
        <v>7.64</v>
      </c>
      <c r="E189" s="15">
        <v>43.1</v>
      </c>
      <c r="F189" s="19">
        <v>2.25</v>
      </c>
      <c r="G189" s="15">
        <v>0.33600000000000002</v>
      </c>
      <c r="H189" s="15"/>
      <c r="I189">
        <v>177</v>
      </c>
      <c r="J189">
        <f t="shared" si="4"/>
        <v>2.4792390000000002</v>
      </c>
      <c r="K189">
        <v>3.06</v>
      </c>
      <c r="L189">
        <f t="shared" si="5"/>
        <v>9.4768199999999997E-2</v>
      </c>
      <c r="N189" s="15">
        <v>2</v>
      </c>
      <c r="O189" s="15">
        <v>1</v>
      </c>
      <c r="P189" s="15">
        <v>3</v>
      </c>
      <c r="Q189" s="15">
        <v>2</v>
      </c>
      <c r="R189" s="15">
        <v>3</v>
      </c>
      <c r="S189" s="15">
        <v>1</v>
      </c>
      <c r="T189" s="45">
        <f t="shared" si="6"/>
        <v>26.666666666666668</v>
      </c>
      <c r="U189" s="45">
        <f t="shared" si="7"/>
        <v>15</v>
      </c>
      <c r="V189" s="15">
        <v>0.38100000000000001</v>
      </c>
      <c r="W189" s="15"/>
      <c r="X189" s="15"/>
      <c r="Y189" s="15">
        <v>1</v>
      </c>
      <c r="Z189" s="15">
        <v>80</v>
      </c>
      <c r="AA189" s="15" t="s">
        <v>132</v>
      </c>
      <c r="AB189" s="15">
        <v>59</v>
      </c>
      <c r="AC189" s="15" t="s">
        <v>132</v>
      </c>
      <c r="AD189" s="15"/>
      <c r="AE189" s="15"/>
      <c r="AF189" s="15"/>
      <c r="AG189" s="15"/>
      <c r="AH189" s="15"/>
      <c r="AI189" s="15"/>
      <c r="AJ189" s="15"/>
      <c r="AK189" s="15"/>
    </row>
    <row r="190" spans="1:37">
      <c r="A190" s="16">
        <v>40848</v>
      </c>
      <c r="B190" s="15">
        <v>11</v>
      </c>
      <c r="C190" s="15">
        <v>0.19</v>
      </c>
      <c r="D190" s="15">
        <v>7.55</v>
      </c>
      <c r="E190" s="15">
        <v>21.5</v>
      </c>
      <c r="F190" s="19">
        <v>3.17</v>
      </c>
      <c r="G190" s="15">
        <v>8.8999999999999996E-2</v>
      </c>
      <c r="H190" s="15"/>
      <c r="I190">
        <v>177</v>
      </c>
      <c r="J190">
        <f t="shared" si="4"/>
        <v>2.4792390000000002</v>
      </c>
      <c r="K190">
        <v>2.36</v>
      </c>
      <c r="L190">
        <f t="shared" si="5"/>
        <v>7.3089199999999993E-2</v>
      </c>
      <c r="N190" s="15">
        <v>3</v>
      </c>
      <c r="O190" s="15">
        <v>2</v>
      </c>
      <c r="P190" s="15">
        <v>3</v>
      </c>
      <c r="Q190" s="15">
        <v>3</v>
      </c>
      <c r="R190" s="15">
        <v>0</v>
      </c>
      <c r="S190" s="15">
        <v>5</v>
      </c>
      <c r="T190" s="45">
        <f t="shared" si="6"/>
        <v>13.888888888888889</v>
      </c>
      <c r="U190" s="45">
        <f t="shared" si="7"/>
        <v>10</v>
      </c>
      <c r="V190" s="15">
        <v>0.4572</v>
      </c>
      <c r="W190" s="15"/>
      <c r="X190" s="15"/>
      <c r="Y190" s="15">
        <v>1</v>
      </c>
      <c r="Z190" s="15">
        <v>57</v>
      </c>
      <c r="AA190" s="15" t="s">
        <v>132</v>
      </c>
      <c r="AB190" s="15">
        <v>50</v>
      </c>
      <c r="AC190" s="15" t="s">
        <v>132</v>
      </c>
      <c r="AD190" s="15"/>
      <c r="AE190" s="15"/>
      <c r="AF190" s="15"/>
      <c r="AG190" s="15"/>
      <c r="AH190" s="15"/>
      <c r="AI190" s="15"/>
      <c r="AJ190" s="15"/>
      <c r="AK190" s="15"/>
    </row>
    <row r="191" spans="1:37">
      <c r="A191" s="16">
        <v>40862</v>
      </c>
      <c r="B191" s="15">
        <v>11</v>
      </c>
      <c r="C191" s="15">
        <v>0.23</v>
      </c>
      <c r="D191" s="15">
        <v>7.46</v>
      </c>
      <c r="E191" s="15">
        <v>81.099999999999994</v>
      </c>
      <c r="F191" s="19">
        <v>4.7300000000000004</v>
      </c>
      <c r="G191" s="15">
        <v>9.1999999999999998E-2</v>
      </c>
      <c r="H191" s="15"/>
      <c r="I191">
        <v>255</v>
      </c>
      <c r="J191">
        <f t="shared" si="4"/>
        <v>3.5717849999999998</v>
      </c>
      <c r="K191">
        <v>2.9</v>
      </c>
      <c r="L191">
        <f t="shared" si="5"/>
        <v>8.981299999999999E-2</v>
      </c>
      <c r="N191" s="15">
        <v>3</v>
      </c>
      <c r="O191" s="15">
        <v>3</v>
      </c>
      <c r="P191" s="15">
        <v>2</v>
      </c>
      <c r="Q191" s="15">
        <v>2</v>
      </c>
      <c r="R191" s="15">
        <v>6</v>
      </c>
      <c r="S191" s="15">
        <v>1</v>
      </c>
      <c r="T191" s="45">
        <f t="shared" si="6"/>
        <v>21.666666666666668</v>
      </c>
      <c r="U191" s="45">
        <f t="shared" si="7"/>
        <v>12.222222222222221</v>
      </c>
      <c r="V191" s="15">
        <v>0.254</v>
      </c>
      <c r="W191" s="15"/>
      <c r="X191" s="15"/>
      <c r="Y191" s="15">
        <v>1</v>
      </c>
      <c r="Z191" s="15">
        <v>71</v>
      </c>
      <c r="AA191" s="15" t="s">
        <v>132</v>
      </c>
      <c r="AB191" s="15">
        <v>54</v>
      </c>
      <c r="AC191" s="15" t="s">
        <v>132</v>
      </c>
      <c r="AD191" s="15"/>
      <c r="AE191" s="15"/>
      <c r="AF191" s="15"/>
      <c r="AG191" s="15"/>
      <c r="AH191" s="15"/>
      <c r="AI191" s="15"/>
      <c r="AJ191" s="15"/>
      <c r="AK191" s="15"/>
    </row>
    <row r="192" spans="1:37">
      <c r="A192" s="16"/>
      <c r="B192" s="15"/>
      <c r="C192" s="15"/>
      <c r="D192" s="15"/>
      <c r="E192" s="15"/>
      <c r="F192" s="19"/>
      <c r="G192" s="15"/>
      <c r="H192" s="15"/>
      <c r="N192" s="15"/>
      <c r="O192" s="15"/>
      <c r="P192" s="15"/>
      <c r="Q192" s="15"/>
      <c r="R192" s="15"/>
      <c r="S192" s="15"/>
      <c r="T192" s="45" t="str">
        <f t="shared" si="6"/>
        <v xml:space="preserve"> </v>
      </c>
      <c r="U192" s="45" t="str">
        <f t="shared" si="7"/>
        <v xml:space="preserve"> </v>
      </c>
      <c r="V192" s="15"/>
      <c r="W192" s="15"/>
      <c r="X192" s="15"/>
      <c r="Y192" s="15"/>
      <c r="Z192" s="15"/>
      <c r="AA192" s="15" t="s">
        <v>132</v>
      </c>
      <c r="AB192" s="15"/>
      <c r="AC192" s="15" t="s">
        <v>132</v>
      </c>
      <c r="AD192" s="15"/>
      <c r="AE192" s="15"/>
      <c r="AF192" s="15"/>
      <c r="AG192" s="15"/>
      <c r="AH192" s="15"/>
      <c r="AI192" s="15"/>
      <c r="AJ192" s="15"/>
      <c r="AK192" s="15"/>
    </row>
    <row r="193" spans="1:37">
      <c r="A193" s="16"/>
      <c r="B193" s="15"/>
      <c r="C193" s="15"/>
      <c r="D193" s="15"/>
      <c r="E193" s="15"/>
      <c r="F193" s="19"/>
      <c r="G193" s="15"/>
      <c r="H193" s="15"/>
      <c r="N193" s="15"/>
      <c r="O193" s="15"/>
      <c r="P193" s="15"/>
      <c r="Q193" s="15"/>
      <c r="R193" s="15"/>
      <c r="S193" s="15"/>
      <c r="T193" s="45" t="str">
        <f t="shared" si="6"/>
        <v xml:space="preserve"> </v>
      </c>
      <c r="U193" s="45" t="str">
        <f t="shared" si="7"/>
        <v xml:space="preserve"> </v>
      </c>
      <c r="V193" s="15"/>
      <c r="W193" s="15"/>
      <c r="X193" s="15"/>
      <c r="Y193" s="15"/>
      <c r="Z193" s="15"/>
      <c r="AA193" s="15" t="s">
        <v>132</v>
      </c>
      <c r="AB193" s="15"/>
      <c r="AC193" s="15" t="s">
        <v>132</v>
      </c>
      <c r="AD193" s="15"/>
      <c r="AE193" s="15"/>
      <c r="AF193" s="15"/>
      <c r="AG193" s="15"/>
      <c r="AH193" s="15"/>
      <c r="AI193" s="15"/>
      <c r="AJ193" s="15"/>
      <c r="AK193" s="15"/>
    </row>
    <row r="194" spans="1:37">
      <c r="A194" s="16"/>
      <c r="B194" s="15"/>
      <c r="C194" s="15"/>
      <c r="D194" s="15"/>
      <c r="E194" s="15"/>
      <c r="F194" s="19"/>
      <c r="G194" s="15"/>
      <c r="H194" s="15"/>
      <c r="N194" s="15"/>
      <c r="O194" s="15"/>
      <c r="P194" s="15"/>
      <c r="Q194" s="15"/>
      <c r="R194" s="15"/>
      <c r="S194" s="15"/>
      <c r="T194" s="45" t="str">
        <f t="shared" si="6"/>
        <v xml:space="preserve"> </v>
      </c>
      <c r="U194" s="45" t="str">
        <f t="shared" si="7"/>
        <v xml:space="preserve"> </v>
      </c>
      <c r="V194" s="15"/>
      <c r="W194" s="15"/>
      <c r="X194" s="15"/>
      <c r="Y194" s="15"/>
      <c r="Z194" s="15"/>
      <c r="AA194" s="15" t="s">
        <v>132</v>
      </c>
      <c r="AB194" s="15"/>
      <c r="AC194" s="15" t="s">
        <v>132</v>
      </c>
      <c r="AD194" s="15"/>
      <c r="AE194" s="15"/>
      <c r="AF194" s="15"/>
      <c r="AG194" s="15"/>
      <c r="AH194" s="15"/>
      <c r="AI194" s="15"/>
      <c r="AJ194" s="15"/>
      <c r="AK194" s="15"/>
    </row>
    <row r="195" spans="1:37">
      <c r="A195" s="16">
        <v>40631</v>
      </c>
      <c r="B195" s="15">
        <v>12</v>
      </c>
      <c r="C195" s="15">
        <v>7.0000000000000007E-2</v>
      </c>
      <c r="D195" s="15">
        <v>6.68</v>
      </c>
      <c r="E195" s="15">
        <v>3.3</v>
      </c>
      <c r="F195" s="19">
        <v>3.84</v>
      </c>
      <c r="G195" s="15">
        <v>0.54300000000000004</v>
      </c>
      <c r="H195" s="15"/>
      <c r="I195">
        <v>273</v>
      </c>
      <c r="J195">
        <f t="shared" si="4"/>
        <v>3.8239110000000003</v>
      </c>
      <c r="K195">
        <v>0.7</v>
      </c>
      <c r="L195">
        <f t="shared" si="5"/>
        <v>2.1679E-2</v>
      </c>
      <c r="N195" s="15">
        <v>5</v>
      </c>
      <c r="O195" s="15">
        <v>1</v>
      </c>
      <c r="P195" s="15">
        <v>2</v>
      </c>
      <c r="Q195" s="15">
        <v>2</v>
      </c>
      <c r="R195" s="15">
        <v>7</v>
      </c>
      <c r="S195" s="15">
        <v>1</v>
      </c>
      <c r="T195" s="45">
        <f t="shared" ref="T195:T258" si="8">IF(Z195&gt;0,IF(AA195="F",((Z195-32)*5/9),Z195),IF(Z195&lt;0,IF(AA195="F",((Z195-32)*5/9),Z195)," "))</f>
        <v>16.111111111111111</v>
      </c>
      <c r="U195" s="45">
        <f t="shared" ref="U195:U258" si="9">IF(AB195&gt;0,IF(AC195="F",((AB195-32)*5/9),AB195),IF(AB195&lt;0,IF(AC195="F",((AB195-32)*5/9),AB195)," "))</f>
        <v>10</v>
      </c>
      <c r="V195" s="15">
        <v>0.81279999999999997</v>
      </c>
      <c r="W195" s="15" t="s">
        <v>55</v>
      </c>
      <c r="X195" s="15" t="s">
        <v>56</v>
      </c>
      <c r="Y195" s="15">
        <v>2</v>
      </c>
      <c r="Z195" s="15">
        <v>61</v>
      </c>
      <c r="AA195" s="15" t="s">
        <v>132</v>
      </c>
      <c r="AB195" s="15">
        <v>50</v>
      </c>
      <c r="AC195" s="15" t="s">
        <v>132</v>
      </c>
      <c r="AD195" s="15"/>
      <c r="AE195" s="15"/>
      <c r="AF195" s="15"/>
      <c r="AG195" s="15"/>
      <c r="AH195" s="15"/>
      <c r="AI195" s="15"/>
      <c r="AJ195" s="15"/>
      <c r="AK195" s="15"/>
    </row>
    <row r="196" spans="1:37">
      <c r="A196" s="16">
        <v>40638</v>
      </c>
      <c r="B196" s="15">
        <v>12</v>
      </c>
      <c r="C196" s="15"/>
      <c r="D196" s="15"/>
      <c r="E196" s="15"/>
      <c r="F196" s="19"/>
      <c r="G196" s="15"/>
      <c r="H196" s="15"/>
      <c r="N196" s="15"/>
      <c r="O196" s="15"/>
      <c r="P196" s="15"/>
      <c r="Q196" s="15" t="s">
        <v>24</v>
      </c>
      <c r="R196" s="15"/>
      <c r="S196" s="15"/>
      <c r="T196" s="45" t="str">
        <f t="shared" si="8"/>
        <v xml:space="preserve"> </v>
      </c>
      <c r="U196" s="45" t="str">
        <f t="shared" si="9"/>
        <v xml:space="preserve"> </v>
      </c>
      <c r="V196" s="15"/>
      <c r="W196" s="15"/>
      <c r="X196" s="15"/>
      <c r="Y196" s="15"/>
      <c r="Z196" s="15"/>
      <c r="AA196" s="15" t="s">
        <v>132</v>
      </c>
      <c r="AB196" s="15"/>
      <c r="AC196" s="15" t="s">
        <v>132</v>
      </c>
      <c r="AD196" s="15"/>
      <c r="AE196" s="15"/>
      <c r="AF196" s="15"/>
      <c r="AG196" s="15"/>
      <c r="AH196" s="15"/>
      <c r="AI196" s="15"/>
      <c r="AJ196" s="15"/>
      <c r="AK196" s="15"/>
    </row>
    <row r="197" spans="1:37">
      <c r="A197" s="16">
        <v>40652</v>
      </c>
      <c r="B197" s="15">
        <v>12</v>
      </c>
      <c r="C197" s="15">
        <v>7.0000000000000007E-2</v>
      </c>
      <c r="D197" s="15">
        <v>6.92</v>
      </c>
      <c r="E197" s="15">
        <v>2.7</v>
      </c>
      <c r="F197" s="19">
        <v>3.53</v>
      </c>
      <c r="G197" s="15">
        <v>8.2000000000000003E-2</v>
      </c>
      <c r="H197" s="15"/>
      <c r="I197">
        <v>253</v>
      </c>
      <c r="J197">
        <f t="shared" si="4"/>
        <v>3.543771</v>
      </c>
      <c r="K197">
        <v>0.89</v>
      </c>
      <c r="L197">
        <f t="shared" si="5"/>
        <v>2.7563299999999999E-2</v>
      </c>
      <c r="N197" s="15">
        <v>5</v>
      </c>
      <c r="O197" s="15">
        <v>3</v>
      </c>
      <c r="P197" s="15">
        <v>2</v>
      </c>
      <c r="Q197" s="15">
        <v>2</v>
      </c>
      <c r="R197" s="15">
        <v>2</v>
      </c>
      <c r="S197" s="15">
        <v>4</v>
      </c>
      <c r="T197" s="45">
        <f t="shared" si="8"/>
        <v>22.777777777777779</v>
      </c>
      <c r="U197" s="45">
        <f t="shared" si="9"/>
        <v>17.777777777777779</v>
      </c>
      <c r="V197" s="15">
        <v>0.68579999999999997</v>
      </c>
      <c r="W197" s="15"/>
      <c r="X197" s="15" t="s">
        <v>57</v>
      </c>
      <c r="Y197" s="15">
        <v>2</v>
      </c>
      <c r="Z197" s="15">
        <v>73</v>
      </c>
      <c r="AA197" s="15" t="s">
        <v>132</v>
      </c>
      <c r="AB197" s="15">
        <v>64</v>
      </c>
      <c r="AC197" s="15" t="s">
        <v>132</v>
      </c>
      <c r="AD197" s="15" t="s">
        <v>58</v>
      </c>
      <c r="AE197" s="15"/>
      <c r="AF197" s="15"/>
      <c r="AG197" s="15"/>
      <c r="AH197" s="15"/>
      <c r="AI197" s="15"/>
      <c r="AJ197" s="15"/>
      <c r="AK197" s="15"/>
    </row>
    <row r="198" spans="1:37">
      <c r="A198" s="16">
        <v>40666</v>
      </c>
      <c r="B198" s="15">
        <v>12</v>
      </c>
      <c r="C198" s="15"/>
      <c r="D198" s="15"/>
      <c r="E198" s="15"/>
      <c r="F198" s="19"/>
      <c r="G198" s="15"/>
      <c r="H198" s="15"/>
      <c r="N198" s="15"/>
      <c r="O198" s="15"/>
      <c r="P198" s="15"/>
      <c r="Q198" s="15" t="s">
        <v>24</v>
      </c>
      <c r="R198" s="15"/>
      <c r="S198" s="15"/>
      <c r="T198" s="45" t="str">
        <f t="shared" si="8"/>
        <v xml:space="preserve"> </v>
      </c>
      <c r="U198" s="45" t="str">
        <f t="shared" si="9"/>
        <v xml:space="preserve"> </v>
      </c>
      <c r="V198" s="15"/>
      <c r="W198" s="15"/>
      <c r="X198" s="15"/>
      <c r="Y198" s="15"/>
      <c r="Z198" s="15"/>
      <c r="AA198" s="15" t="s">
        <v>132</v>
      </c>
      <c r="AB198" s="15"/>
      <c r="AC198" s="15" t="s">
        <v>132</v>
      </c>
      <c r="AD198" s="15"/>
      <c r="AE198" s="15"/>
      <c r="AF198" s="15"/>
      <c r="AG198" s="15"/>
      <c r="AH198" s="15"/>
      <c r="AI198" s="15"/>
      <c r="AJ198" s="15"/>
      <c r="AK198" s="15"/>
    </row>
    <row r="199" spans="1:37">
      <c r="A199" s="16">
        <v>40680</v>
      </c>
      <c r="B199" s="15">
        <v>12</v>
      </c>
      <c r="C199" s="15">
        <v>7.0000000000000007E-2</v>
      </c>
      <c r="D199" s="15">
        <v>7.53</v>
      </c>
      <c r="E199" s="15">
        <v>9</v>
      </c>
      <c r="F199" s="19">
        <v>0.93100000000000005</v>
      </c>
      <c r="G199" s="15">
        <v>0.09</v>
      </c>
      <c r="H199" s="15"/>
      <c r="I199">
        <v>187</v>
      </c>
      <c r="J199">
        <f t="shared" si="4"/>
        <v>2.6193089999999999</v>
      </c>
      <c r="K199">
        <v>0.73</v>
      </c>
      <c r="L199">
        <f t="shared" si="5"/>
        <v>2.2608100000000002E-2</v>
      </c>
      <c r="N199" s="15">
        <v>5</v>
      </c>
      <c r="O199" s="15">
        <v>3</v>
      </c>
      <c r="P199" s="15">
        <v>3</v>
      </c>
      <c r="Q199" s="15">
        <v>2</v>
      </c>
      <c r="R199" s="15">
        <v>6</v>
      </c>
      <c r="S199" s="15">
        <v>4</v>
      </c>
      <c r="T199" s="45">
        <f t="shared" si="8"/>
        <v>23.888888888888889</v>
      </c>
      <c r="U199" s="45">
        <f t="shared" si="9"/>
        <v>21.111111111111111</v>
      </c>
      <c r="V199" s="15">
        <v>0.71120000000000005</v>
      </c>
      <c r="W199" s="15"/>
      <c r="X199" s="15"/>
      <c r="Y199" s="15">
        <v>2</v>
      </c>
      <c r="Z199" s="15">
        <v>75</v>
      </c>
      <c r="AA199" s="15" t="s">
        <v>132</v>
      </c>
      <c r="AB199" s="15">
        <v>70</v>
      </c>
      <c r="AC199" s="15" t="s">
        <v>132</v>
      </c>
      <c r="AD199" s="15"/>
      <c r="AE199" s="15"/>
      <c r="AF199" s="15" t="s">
        <v>25</v>
      </c>
      <c r="AG199" s="15">
        <v>12</v>
      </c>
      <c r="AH199">
        <v>6.68</v>
      </c>
      <c r="AI199" s="15">
        <v>3.84</v>
      </c>
      <c r="AJ199" s="15">
        <v>0.54300000000000004</v>
      </c>
      <c r="AK199" s="15">
        <v>3.3</v>
      </c>
    </row>
    <row r="200" spans="1:37">
      <c r="A200" s="16">
        <v>40694</v>
      </c>
      <c r="B200" s="15">
        <v>12</v>
      </c>
      <c r="C200" s="15"/>
      <c r="D200" s="15"/>
      <c r="E200" s="15"/>
      <c r="F200" s="19"/>
      <c r="G200" s="15"/>
      <c r="H200" s="15"/>
      <c r="I200">
        <v>104</v>
      </c>
      <c r="J200">
        <f t="shared" si="4"/>
        <v>1.456728</v>
      </c>
      <c r="K200">
        <v>2.34</v>
      </c>
      <c r="L200">
        <f t="shared" si="5"/>
        <v>7.2469799999999987E-2</v>
      </c>
      <c r="N200" s="15"/>
      <c r="O200" s="15"/>
      <c r="P200" s="15"/>
      <c r="Q200" s="15" t="s">
        <v>24</v>
      </c>
      <c r="R200" s="15"/>
      <c r="S200" s="15"/>
      <c r="T200" s="45" t="str">
        <f t="shared" si="8"/>
        <v xml:space="preserve"> </v>
      </c>
      <c r="U200" s="45" t="str">
        <f t="shared" si="9"/>
        <v xml:space="preserve"> </v>
      </c>
      <c r="V200" s="15"/>
      <c r="W200" s="15"/>
      <c r="X200" s="15"/>
      <c r="Y200" s="15"/>
      <c r="Z200" s="15"/>
      <c r="AA200" s="15" t="s">
        <v>132</v>
      </c>
      <c r="AB200" s="15"/>
      <c r="AC200" s="15" t="s">
        <v>132</v>
      </c>
      <c r="AD200" s="15"/>
      <c r="AE200" s="15"/>
      <c r="AF200" s="15" t="s">
        <v>27</v>
      </c>
      <c r="AG200" s="15">
        <v>12</v>
      </c>
      <c r="AH200" s="15">
        <f>AVERAGE(D196:D197)</f>
        <v>6.92</v>
      </c>
      <c r="AI200" s="15">
        <f>AVERAGE(F196:F197)</f>
        <v>3.53</v>
      </c>
      <c r="AJ200" s="15">
        <f>AVERAGE(G196:G197)</f>
        <v>8.2000000000000003E-2</v>
      </c>
      <c r="AK200" s="15">
        <f>AVERAGE(E196:E197)</f>
        <v>2.7</v>
      </c>
    </row>
    <row r="201" spans="1:37">
      <c r="A201" s="16">
        <v>40708</v>
      </c>
      <c r="B201" s="15">
        <v>12</v>
      </c>
      <c r="C201" s="15">
        <v>7.0000000000000007E-2</v>
      </c>
      <c r="D201" s="15">
        <v>7.92</v>
      </c>
      <c r="E201" s="15">
        <v>23.1</v>
      </c>
      <c r="F201" s="19">
        <v>1.05</v>
      </c>
      <c r="G201" s="15">
        <v>0.13300000000000001</v>
      </c>
      <c r="H201" s="15"/>
      <c r="I201">
        <v>93.9</v>
      </c>
      <c r="J201">
        <f t="shared" si="4"/>
        <v>1.3152573000000001</v>
      </c>
      <c r="K201">
        <v>1.49</v>
      </c>
      <c r="L201">
        <f t="shared" si="5"/>
        <v>4.61453E-2</v>
      </c>
      <c r="N201" s="15">
        <v>5</v>
      </c>
      <c r="O201" s="15">
        <v>2</v>
      </c>
      <c r="P201" s="15">
        <v>2</v>
      </c>
      <c r="Q201" s="15">
        <v>2</v>
      </c>
      <c r="R201" s="15">
        <v>5</v>
      </c>
      <c r="S201" s="15">
        <v>1</v>
      </c>
      <c r="T201" s="45">
        <f t="shared" si="8"/>
        <v>27.222222222222221</v>
      </c>
      <c r="U201" s="45">
        <f t="shared" si="9"/>
        <v>25</v>
      </c>
      <c r="V201" s="15"/>
      <c r="W201" s="15"/>
      <c r="X201" s="15"/>
      <c r="Y201" s="15">
        <v>1</v>
      </c>
      <c r="Z201" s="15">
        <v>81</v>
      </c>
      <c r="AA201" s="15" t="s">
        <v>132</v>
      </c>
      <c r="AB201" s="15">
        <v>77</v>
      </c>
      <c r="AC201" s="15" t="s">
        <v>132</v>
      </c>
      <c r="AD201" s="15"/>
      <c r="AE201" s="15"/>
      <c r="AF201" s="15" t="s">
        <v>28</v>
      </c>
      <c r="AG201" s="15">
        <v>12</v>
      </c>
      <c r="AH201" s="15">
        <f>AVERAGE(D198:D200)</f>
        <v>7.53</v>
      </c>
      <c r="AI201" s="15">
        <f>AVERAGE(F198:F200)</f>
        <v>0.93100000000000005</v>
      </c>
      <c r="AJ201" s="15">
        <f>AVERAGE(G198:G200)</f>
        <v>0.09</v>
      </c>
      <c r="AK201" s="15">
        <f>AVERAGE(E198:E200)</f>
        <v>9</v>
      </c>
    </row>
    <row r="202" spans="1:37">
      <c r="A202" s="16">
        <v>40722</v>
      </c>
      <c r="B202" s="15">
        <v>12</v>
      </c>
      <c r="C202" s="15"/>
      <c r="D202" s="15"/>
      <c r="E202" s="15"/>
      <c r="F202" s="19"/>
      <c r="G202" s="15"/>
      <c r="H202" s="15"/>
      <c r="N202" s="15"/>
      <c r="O202" s="15"/>
      <c r="P202" s="15"/>
      <c r="Q202" s="15" t="s">
        <v>24</v>
      </c>
      <c r="R202" s="15"/>
      <c r="S202" s="15"/>
      <c r="T202" s="45" t="str">
        <f t="shared" si="8"/>
        <v xml:space="preserve"> </v>
      </c>
      <c r="U202" s="45" t="str">
        <f t="shared" si="9"/>
        <v xml:space="preserve"> </v>
      </c>
      <c r="V202" s="15"/>
      <c r="W202" s="15"/>
      <c r="X202" s="15"/>
      <c r="Y202" s="15"/>
      <c r="Z202" s="15"/>
      <c r="AA202" s="15" t="s">
        <v>132</v>
      </c>
      <c r="AB202" s="15"/>
      <c r="AC202" s="15" t="s">
        <v>132</v>
      </c>
      <c r="AD202" s="15"/>
      <c r="AE202" s="15"/>
      <c r="AF202" s="15" t="s">
        <v>29</v>
      </c>
      <c r="AG202" s="15">
        <v>12</v>
      </c>
      <c r="AH202" s="15">
        <f>AVERAGE(D201:D202)</f>
        <v>7.92</v>
      </c>
      <c r="AI202" s="15">
        <f>AVERAGE(F201:F202)</f>
        <v>1.05</v>
      </c>
      <c r="AJ202" s="15">
        <f>AVERAGE(G201:G202)</f>
        <v>0.13300000000000001</v>
      </c>
      <c r="AK202" s="15">
        <f>AVERAGE(E201:E202)</f>
        <v>23.1</v>
      </c>
    </row>
    <row r="203" spans="1:37">
      <c r="A203" s="16">
        <v>40736</v>
      </c>
      <c r="B203" s="15">
        <v>12</v>
      </c>
      <c r="C203" s="15">
        <v>0.11</v>
      </c>
      <c r="D203" s="15">
        <v>8.58</v>
      </c>
      <c r="E203" s="15">
        <v>23</v>
      </c>
      <c r="F203" s="19">
        <v>2.02</v>
      </c>
      <c r="G203" s="15">
        <v>0.46400000000000002</v>
      </c>
      <c r="H203" s="15"/>
      <c r="I203">
        <v>158</v>
      </c>
      <c r="J203">
        <f t="shared" si="4"/>
        <v>2.2131059999999998</v>
      </c>
      <c r="K203">
        <v>2.35</v>
      </c>
      <c r="L203">
        <f t="shared" si="5"/>
        <v>7.2779499999999997E-2</v>
      </c>
      <c r="N203" s="15">
        <v>5</v>
      </c>
      <c r="O203" s="15">
        <v>1</v>
      </c>
      <c r="P203" s="15">
        <v>2</v>
      </c>
      <c r="Q203" s="15">
        <v>1</v>
      </c>
      <c r="R203" s="15">
        <v>5</v>
      </c>
      <c r="S203" s="15">
        <v>1</v>
      </c>
      <c r="T203" s="45">
        <f t="shared" si="8"/>
        <v>38.888888888888886</v>
      </c>
      <c r="U203" s="45">
        <f t="shared" si="9"/>
        <v>30</v>
      </c>
      <c r="V203" s="15">
        <v>0.68579999999999997</v>
      </c>
      <c r="W203" s="15"/>
      <c r="X203" s="15"/>
      <c r="Y203" s="15">
        <v>2</v>
      </c>
      <c r="Z203" s="15">
        <v>102</v>
      </c>
      <c r="AA203" s="15" t="s">
        <v>132</v>
      </c>
      <c r="AB203" s="15">
        <v>86</v>
      </c>
      <c r="AC203" s="15" t="s">
        <v>132</v>
      </c>
      <c r="AD203" s="15"/>
      <c r="AE203" s="15"/>
      <c r="AF203" s="15" t="s">
        <v>30</v>
      </c>
      <c r="AG203" s="15">
        <v>12</v>
      </c>
      <c r="AH203" s="15">
        <f>AVERAGE(D203:D204)</f>
        <v>8.58</v>
      </c>
      <c r="AI203" s="15">
        <f>AVERAGE(F203:F204)</f>
        <v>2.02</v>
      </c>
      <c r="AJ203" s="15">
        <f>AVERAGE(G203:G204)</f>
        <v>0.46400000000000002</v>
      </c>
      <c r="AK203" s="15">
        <f>AVERAGE(E203:E204)</f>
        <v>23</v>
      </c>
    </row>
    <row r="204" spans="1:37">
      <c r="A204" s="16">
        <v>40750</v>
      </c>
      <c r="B204" s="15">
        <v>12</v>
      </c>
      <c r="C204" s="15"/>
      <c r="D204" s="15"/>
      <c r="E204" s="15"/>
      <c r="F204" s="19"/>
      <c r="G204" s="15"/>
      <c r="H204" s="15"/>
      <c r="N204" s="15"/>
      <c r="O204" s="15"/>
      <c r="P204" s="15"/>
      <c r="Q204" s="15" t="s">
        <v>24</v>
      </c>
      <c r="R204" s="15"/>
      <c r="S204" s="15"/>
      <c r="T204" s="45" t="str">
        <f t="shared" si="8"/>
        <v xml:space="preserve"> </v>
      </c>
      <c r="U204" s="45" t="str">
        <f t="shared" si="9"/>
        <v xml:space="preserve"> </v>
      </c>
      <c r="V204" s="15"/>
      <c r="W204" s="15"/>
      <c r="X204" s="15"/>
      <c r="Y204" s="15"/>
      <c r="Z204" s="15"/>
      <c r="AA204" s="15" t="s">
        <v>132</v>
      </c>
      <c r="AB204" s="15"/>
      <c r="AC204" s="15" t="s">
        <v>132</v>
      </c>
      <c r="AD204" s="15"/>
      <c r="AE204" s="15"/>
      <c r="AF204" s="15" t="s">
        <v>31</v>
      </c>
      <c r="AG204" s="15">
        <v>12</v>
      </c>
      <c r="AH204" s="15">
        <f>AVERAGE(D205:D206)</f>
        <v>8.7200000000000006</v>
      </c>
      <c r="AI204" s="15">
        <f>AVERAGE(F205:F206)</f>
        <v>2.2000000000000002</v>
      </c>
      <c r="AJ204" s="15" t="s">
        <v>130</v>
      </c>
      <c r="AK204" s="15">
        <f>AVERAGE(E205:E206)</f>
        <v>4.7</v>
      </c>
    </row>
    <row r="205" spans="1:37">
      <c r="A205" s="16">
        <v>40764</v>
      </c>
      <c r="B205" s="15">
        <v>12</v>
      </c>
      <c r="C205" s="15">
        <v>0.09</v>
      </c>
      <c r="D205" s="15">
        <v>8.7200000000000006</v>
      </c>
      <c r="E205" s="15">
        <v>4.7</v>
      </c>
      <c r="F205" s="19">
        <v>2.2000000000000002</v>
      </c>
      <c r="G205" s="15">
        <v>2.4E-2</v>
      </c>
      <c r="H205" s="15"/>
      <c r="I205">
        <v>99.1</v>
      </c>
      <c r="J205">
        <f t="shared" si="4"/>
        <v>1.3880937</v>
      </c>
      <c r="K205">
        <v>0.77</v>
      </c>
      <c r="L205">
        <f t="shared" si="5"/>
        <v>2.3846899999999997E-2</v>
      </c>
      <c r="N205" s="15">
        <v>5</v>
      </c>
      <c r="O205" s="15">
        <v>1</v>
      </c>
      <c r="P205" s="15">
        <v>2</v>
      </c>
      <c r="Q205" s="15">
        <v>1</v>
      </c>
      <c r="R205" s="15">
        <v>7</v>
      </c>
      <c r="S205" s="15">
        <v>1</v>
      </c>
      <c r="T205" s="45">
        <f t="shared" si="8"/>
        <v>42.222222222222221</v>
      </c>
      <c r="U205" s="45">
        <f t="shared" si="9"/>
        <v>30</v>
      </c>
      <c r="V205" s="15">
        <v>0.71120000000000005</v>
      </c>
      <c r="W205" s="15"/>
      <c r="X205" s="15" t="s">
        <v>56</v>
      </c>
      <c r="Y205" s="15">
        <v>2</v>
      </c>
      <c r="Z205" s="15">
        <v>108</v>
      </c>
      <c r="AA205" s="15" t="s">
        <v>132</v>
      </c>
      <c r="AB205" s="15">
        <v>86</v>
      </c>
      <c r="AC205" s="15" t="s">
        <v>132</v>
      </c>
      <c r="AD205" s="15"/>
      <c r="AE205" s="15"/>
      <c r="AF205" s="15" t="s">
        <v>32</v>
      </c>
      <c r="AG205" s="15">
        <v>12</v>
      </c>
      <c r="AH205" s="15">
        <f>AVERAGE(D207:D208)</f>
        <v>7.74</v>
      </c>
      <c r="AI205" s="15">
        <f>AVERAGE(F207:F208)</f>
        <v>3.13</v>
      </c>
      <c r="AJ205" s="15">
        <f>AVERAGE(G207:G208)</f>
        <v>0.16500000000000001</v>
      </c>
      <c r="AK205" s="15">
        <f>AVERAGE(E207:E208)</f>
        <v>7.6</v>
      </c>
    </row>
    <row r="206" spans="1:37">
      <c r="A206" s="16">
        <v>40778</v>
      </c>
      <c r="B206" s="15">
        <v>12</v>
      </c>
      <c r="C206" s="15"/>
      <c r="D206" s="15"/>
      <c r="E206" s="15"/>
      <c r="F206" s="19"/>
      <c r="G206" s="15"/>
      <c r="H206" s="15"/>
      <c r="N206" s="15"/>
      <c r="O206" s="15"/>
      <c r="P206" s="15"/>
      <c r="Q206" s="15" t="s">
        <v>24</v>
      </c>
      <c r="R206" s="15"/>
      <c r="S206" s="15"/>
      <c r="T206" s="45" t="str">
        <f t="shared" si="8"/>
        <v xml:space="preserve"> </v>
      </c>
      <c r="U206" s="45" t="str">
        <f t="shared" si="9"/>
        <v xml:space="preserve"> </v>
      </c>
      <c r="V206" s="15"/>
      <c r="W206" s="15"/>
      <c r="X206" s="15"/>
      <c r="Y206" s="15"/>
      <c r="Z206" s="15"/>
      <c r="AA206" s="15" t="s">
        <v>132</v>
      </c>
      <c r="AB206" s="15"/>
      <c r="AC206" s="15" t="s">
        <v>132</v>
      </c>
      <c r="AD206" s="15"/>
      <c r="AE206" s="15"/>
      <c r="AF206" s="15" t="s">
        <v>33</v>
      </c>
      <c r="AG206" s="15">
        <v>12</v>
      </c>
      <c r="AH206" s="15">
        <f>AVERAGE(D209:D210)</f>
        <v>7.66</v>
      </c>
      <c r="AI206" s="15">
        <f>AVERAGE(F209:F210)</f>
        <v>3.23</v>
      </c>
      <c r="AJ206" s="15">
        <f>AVERAGE(G209:G210)</f>
        <v>4.5999999999999999E-2</v>
      </c>
      <c r="AK206" s="15">
        <f>AVERAGE(E209:E210)</f>
        <v>4</v>
      </c>
    </row>
    <row r="207" spans="1:37">
      <c r="A207" s="16">
        <v>40792</v>
      </c>
      <c r="B207" s="15">
        <v>12</v>
      </c>
      <c r="C207" s="15">
        <v>0.08</v>
      </c>
      <c r="D207" s="15">
        <v>7.74</v>
      </c>
      <c r="E207" s="15">
        <v>7.6</v>
      </c>
      <c r="F207" s="19">
        <v>3.13</v>
      </c>
      <c r="G207" s="15">
        <v>0.16500000000000001</v>
      </c>
      <c r="H207" s="15"/>
      <c r="I207">
        <v>150</v>
      </c>
      <c r="J207">
        <f>(I207*14.007)*(0.001)</f>
        <v>2.1010499999999999</v>
      </c>
      <c r="K207">
        <v>1.47</v>
      </c>
      <c r="L207">
        <f t="shared" si="5"/>
        <v>4.5525900000000001E-2</v>
      </c>
      <c r="N207" s="15">
        <v>5</v>
      </c>
      <c r="O207" s="15">
        <v>4</v>
      </c>
      <c r="P207" s="15">
        <v>1</v>
      </c>
      <c r="Q207" s="15">
        <v>1</v>
      </c>
      <c r="R207" s="15">
        <v>0</v>
      </c>
      <c r="S207" s="15">
        <v>3</v>
      </c>
      <c r="T207" s="45">
        <f t="shared" si="8"/>
        <v>20</v>
      </c>
      <c r="U207" s="45">
        <f t="shared" si="9"/>
        <v>21.111111111111111</v>
      </c>
      <c r="V207" s="15">
        <v>0.68579999999999997</v>
      </c>
      <c r="W207" s="15"/>
      <c r="X207" s="15" t="s">
        <v>59</v>
      </c>
      <c r="Y207" s="15">
        <v>2</v>
      </c>
      <c r="Z207" s="15">
        <v>68</v>
      </c>
      <c r="AA207" s="15" t="s">
        <v>132</v>
      </c>
      <c r="AB207" s="15">
        <v>70</v>
      </c>
      <c r="AC207" s="15" t="s">
        <v>132</v>
      </c>
      <c r="AD207" s="15"/>
      <c r="AE207" s="15"/>
      <c r="AF207" s="15" t="s">
        <v>34</v>
      </c>
      <c r="AG207" s="15">
        <v>12</v>
      </c>
      <c r="AH207" s="15">
        <v>7.75</v>
      </c>
      <c r="AI207" s="15">
        <v>3.73</v>
      </c>
      <c r="AJ207" s="15">
        <v>8.5999999999999993E-2</v>
      </c>
      <c r="AK207" s="15">
        <v>3.3</v>
      </c>
    </row>
    <row r="208" spans="1:37">
      <c r="A208" s="16">
        <v>40806</v>
      </c>
      <c r="B208" s="15">
        <v>12</v>
      </c>
      <c r="C208" s="15"/>
      <c r="D208" s="15"/>
      <c r="E208" s="15"/>
      <c r="F208" s="19"/>
      <c r="G208" s="15"/>
      <c r="H208" s="15"/>
      <c r="N208" s="15"/>
      <c r="O208" s="15"/>
      <c r="P208" s="15"/>
      <c r="Q208" s="15" t="s">
        <v>24</v>
      </c>
      <c r="R208" s="15"/>
      <c r="S208" s="15"/>
      <c r="T208" s="45" t="str">
        <f t="shared" si="8"/>
        <v xml:space="preserve"> </v>
      </c>
      <c r="U208" s="45" t="str">
        <f t="shared" si="9"/>
        <v xml:space="preserve"> </v>
      </c>
      <c r="V208" s="15"/>
      <c r="W208" s="15"/>
      <c r="X208" s="15"/>
      <c r="Y208" s="15"/>
      <c r="Z208" s="15"/>
      <c r="AA208" s="15" t="s">
        <v>132</v>
      </c>
      <c r="AB208" s="15"/>
      <c r="AC208" s="15" t="s">
        <v>132</v>
      </c>
      <c r="AD208" s="15"/>
      <c r="AE208" s="15"/>
      <c r="AF208" s="15"/>
      <c r="AG208" s="15"/>
      <c r="AH208" s="15"/>
      <c r="AI208" s="15"/>
      <c r="AJ208" s="15"/>
      <c r="AK208" s="15"/>
    </row>
    <row r="209" spans="1:37">
      <c r="A209" s="16">
        <v>40820</v>
      </c>
      <c r="B209" s="15">
        <v>12</v>
      </c>
      <c r="C209" s="15">
        <v>0.04</v>
      </c>
      <c r="D209" s="15">
        <v>7.66</v>
      </c>
      <c r="E209" s="15">
        <v>4</v>
      </c>
      <c r="F209" s="19">
        <v>3.23</v>
      </c>
      <c r="G209" s="15">
        <v>4.5999999999999999E-2</v>
      </c>
      <c r="H209" s="15"/>
      <c r="I209">
        <v>293</v>
      </c>
      <c r="J209">
        <f>(I209*14.007)*(0.001)</f>
        <v>4.1040509999999992</v>
      </c>
      <c r="K209">
        <v>2.63</v>
      </c>
      <c r="L209">
        <f t="shared" si="5"/>
        <v>8.1451099999999999E-2</v>
      </c>
      <c r="N209" s="15">
        <v>5</v>
      </c>
      <c r="O209" s="15">
        <v>2</v>
      </c>
      <c r="P209" s="15">
        <v>3</v>
      </c>
      <c r="Q209" s="15">
        <v>2</v>
      </c>
      <c r="R209" s="15">
        <v>2</v>
      </c>
      <c r="S209" s="15">
        <v>4</v>
      </c>
      <c r="T209" s="45">
        <f t="shared" si="8"/>
        <v>22.777777777777779</v>
      </c>
      <c r="U209" s="45">
        <f t="shared" si="9"/>
        <v>16.111111111111111</v>
      </c>
      <c r="V209" s="15">
        <v>0.38100000000000001</v>
      </c>
      <c r="W209" s="15"/>
      <c r="X209" s="15"/>
      <c r="Y209" s="15">
        <v>2</v>
      </c>
      <c r="Z209" s="15">
        <v>73</v>
      </c>
      <c r="AA209" s="15" t="s">
        <v>132</v>
      </c>
      <c r="AB209" s="15">
        <v>61</v>
      </c>
      <c r="AC209" s="15" t="s">
        <v>132</v>
      </c>
      <c r="AD209" s="15"/>
      <c r="AE209" s="15"/>
      <c r="AF209" s="15"/>
      <c r="AG209" s="15"/>
      <c r="AH209" s="15"/>
      <c r="AI209" s="15"/>
      <c r="AJ209" s="15"/>
      <c r="AK209" s="15"/>
    </row>
    <row r="210" spans="1:37">
      <c r="A210" s="16">
        <v>40834</v>
      </c>
      <c r="B210" s="15">
        <v>12</v>
      </c>
      <c r="C210" s="15"/>
      <c r="D210" s="15"/>
      <c r="E210" s="15"/>
      <c r="F210" s="19"/>
      <c r="G210" s="15"/>
      <c r="H210" s="15"/>
      <c r="N210" s="15"/>
      <c r="O210" s="15"/>
      <c r="P210" s="15"/>
      <c r="Q210" s="15" t="s">
        <v>24</v>
      </c>
      <c r="R210" s="15"/>
      <c r="S210" s="15"/>
      <c r="T210" s="45" t="str">
        <f t="shared" si="8"/>
        <v xml:space="preserve"> </v>
      </c>
      <c r="U210" s="45" t="str">
        <f t="shared" si="9"/>
        <v xml:space="preserve"> </v>
      </c>
      <c r="V210" s="15"/>
      <c r="W210" s="15"/>
      <c r="X210" s="15"/>
      <c r="Y210" s="15"/>
      <c r="Z210" s="15"/>
      <c r="AA210" s="15" t="s">
        <v>132</v>
      </c>
      <c r="AB210" s="15"/>
      <c r="AC210" s="15" t="s">
        <v>132</v>
      </c>
      <c r="AD210" s="15"/>
      <c r="AE210" s="15"/>
      <c r="AF210" s="15"/>
      <c r="AG210" s="15"/>
      <c r="AH210" s="15"/>
      <c r="AI210" s="15"/>
      <c r="AJ210" s="15"/>
      <c r="AK210" s="15"/>
    </row>
    <row r="211" spans="1:37">
      <c r="A211" s="16">
        <v>40848</v>
      </c>
      <c r="B211" s="15">
        <v>12</v>
      </c>
      <c r="C211" s="15">
        <v>0.08</v>
      </c>
      <c r="D211" s="15">
        <v>7.75</v>
      </c>
      <c r="E211" s="15">
        <v>3.3</v>
      </c>
      <c r="F211" s="19">
        <v>3.73</v>
      </c>
      <c r="G211" s="15">
        <v>8.5999999999999993E-2</v>
      </c>
      <c r="H211" s="15"/>
      <c r="I211">
        <v>248</v>
      </c>
      <c r="J211">
        <f>(I211*14.007)*(0.001)</f>
        <v>3.4737360000000002</v>
      </c>
      <c r="K211">
        <v>0.46</v>
      </c>
      <c r="L211">
        <f t="shared" si="5"/>
        <v>1.4246200000000001E-2</v>
      </c>
      <c r="N211" s="15">
        <v>5</v>
      </c>
      <c r="O211" s="15">
        <v>2</v>
      </c>
      <c r="P211" s="15">
        <v>3</v>
      </c>
      <c r="Q211" s="15">
        <v>1</v>
      </c>
      <c r="R211" s="15">
        <v>5</v>
      </c>
      <c r="S211" s="15">
        <v>3</v>
      </c>
      <c r="T211" s="45">
        <f t="shared" si="8"/>
        <v>22.222222222222221</v>
      </c>
      <c r="U211" s="45">
        <f t="shared" si="9"/>
        <v>10</v>
      </c>
      <c r="V211" s="15">
        <v>0.50800000000000001</v>
      </c>
      <c r="W211" s="15"/>
      <c r="X211" s="15"/>
      <c r="Y211" s="15">
        <v>2</v>
      </c>
      <c r="Z211" s="15">
        <v>72</v>
      </c>
      <c r="AA211" s="15" t="s">
        <v>132</v>
      </c>
      <c r="AB211" s="15">
        <v>50</v>
      </c>
      <c r="AC211" s="15" t="s">
        <v>132</v>
      </c>
      <c r="AD211" s="15"/>
      <c r="AE211" s="15"/>
      <c r="AF211" s="15"/>
      <c r="AG211" s="15"/>
      <c r="AH211" s="15"/>
      <c r="AI211" s="15"/>
      <c r="AJ211" s="15"/>
      <c r="AK211" s="15"/>
    </row>
    <row r="212" spans="1:37">
      <c r="A212" s="16">
        <v>40862</v>
      </c>
      <c r="B212" s="15">
        <v>12</v>
      </c>
      <c r="C212" s="15"/>
      <c r="D212" s="15"/>
      <c r="E212" s="15"/>
      <c r="F212" s="19"/>
      <c r="G212" s="15"/>
      <c r="H212" s="15"/>
      <c r="N212" s="15"/>
      <c r="O212" s="15"/>
      <c r="P212" s="15"/>
      <c r="Q212" s="15" t="s">
        <v>24</v>
      </c>
      <c r="R212" s="15"/>
      <c r="S212" s="15"/>
      <c r="T212" s="45" t="str">
        <f t="shared" si="8"/>
        <v xml:space="preserve"> </v>
      </c>
      <c r="U212" s="45" t="str">
        <f t="shared" si="9"/>
        <v xml:space="preserve"> </v>
      </c>
      <c r="V212" s="15"/>
      <c r="W212" s="15"/>
      <c r="X212" s="15"/>
      <c r="Y212" s="15"/>
      <c r="Z212" s="15"/>
      <c r="AA212" s="15" t="s">
        <v>132</v>
      </c>
      <c r="AB212" s="15"/>
      <c r="AC212" s="15" t="s">
        <v>132</v>
      </c>
      <c r="AD212" s="15"/>
      <c r="AE212" s="15"/>
      <c r="AF212" s="15"/>
      <c r="AG212" s="15"/>
      <c r="AH212" s="15"/>
      <c r="AI212" s="15"/>
      <c r="AJ212" s="15"/>
      <c r="AK212" s="15"/>
    </row>
    <row r="213" spans="1:37">
      <c r="A213" s="16"/>
      <c r="B213" s="15"/>
      <c r="C213" s="15"/>
      <c r="D213" s="15"/>
      <c r="E213" s="15"/>
      <c r="F213" s="19"/>
      <c r="G213" s="15"/>
      <c r="H213" s="15"/>
      <c r="N213" s="15"/>
      <c r="O213" s="15"/>
      <c r="P213" s="15"/>
      <c r="Q213" s="15"/>
      <c r="R213" s="15"/>
      <c r="S213" s="15"/>
      <c r="T213" s="45" t="str">
        <f t="shared" si="8"/>
        <v xml:space="preserve"> </v>
      </c>
      <c r="U213" s="45" t="str">
        <f t="shared" si="9"/>
        <v xml:space="preserve"> </v>
      </c>
      <c r="V213" s="15"/>
      <c r="W213" s="15"/>
      <c r="X213" s="15"/>
      <c r="Y213" s="15"/>
      <c r="Z213" s="15"/>
      <c r="AA213" s="15" t="s">
        <v>132</v>
      </c>
      <c r="AB213" s="15"/>
      <c r="AC213" s="15" t="s">
        <v>132</v>
      </c>
      <c r="AD213" s="15"/>
      <c r="AE213" s="15"/>
      <c r="AF213" s="15"/>
      <c r="AG213" s="15"/>
      <c r="AH213" s="15"/>
      <c r="AI213" s="15"/>
      <c r="AJ213" s="15"/>
      <c r="AK213" s="15"/>
    </row>
    <row r="214" spans="1:37">
      <c r="A214" s="16"/>
      <c r="B214" s="15"/>
      <c r="C214" s="15"/>
      <c r="D214" s="15"/>
      <c r="E214" s="15"/>
      <c r="F214" s="19"/>
      <c r="G214" s="15"/>
      <c r="H214" s="15"/>
      <c r="N214" s="15"/>
      <c r="O214" s="15"/>
      <c r="P214" s="15"/>
      <c r="Q214" s="15"/>
      <c r="R214" s="15"/>
      <c r="S214" s="15"/>
      <c r="T214" s="45" t="str">
        <f t="shared" si="8"/>
        <v xml:space="preserve"> </v>
      </c>
      <c r="U214" s="45" t="str">
        <f t="shared" si="9"/>
        <v xml:space="preserve"> </v>
      </c>
      <c r="V214" s="15"/>
      <c r="W214" s="15"/>
      <c r="X214" s="15"/>
      <c r="Y214" s="15"/>
      <c r="Z214" s="15"/>
      <c r="AA214" s="15" t="s">
        <v>132</v>
      </c>
      <c r="AB214" s="15"/>
      <c r="AC214" s="15" t="s">
        <v>132</v>
      </c>
      <c r="AD214" s="15"/>
      <c r="AE214" s="15"/>
      <c r="AF214" s="15"/>
      <c r="AG214" s="15"/>
      <c r="AH214" s="15"/>
      <c r="AI214" s="15"/>
      <c r="AJ214" s="15"/>
      <c r="AK214" s="15"/>
    </row>
    <row r="215" spans="1:37">
      <c r="A215" s="16"/>
      <c r="B215" s="15"/>
      <c r="C215" s="15"/>
      <c r="D215" s="15"/>
      <c r="E215" s="15"/>
      <c r="F215" s="19"/>
      <c r="G215" s="15"/>
      <c r="H215" s="15"/>
      <c r="N215" s="15"/>
      <c r="O215" s="15"/>
      <c r="P215" s="15"/>
      <c r="Q215" s="15"/>
      <c r="R215" s="15"/>
      <c r="S215" s="15"/>
      <c r="T215" s="45" t="str">
        <f t="shared" si="8"/>
        <v xml:space="preserve"> </v>
      </c>
      <c r="U215" s="45" t="str">
        <f t="shared" si="9"/>
        <v xml:space="preserve"> </v>
      </c>
      <c r="V215" s="15"/>
      <c r="W215" s="15"/>
      <c r="X215" s="15"/>
      <c r="Y215" s="15"/>
      <c r="Z215" s="15"/>
      <c r="AA215" s="15" t="s">
        <v>132</v>
      </c>
      <c r="AB215" s="15"/>
      <c r="AC215" s="15" t="s">
        <v>132</v>
      </c>
      <c r="AD215" s="15"/>
      <c r="AE215" s="15"/>
      <c r="AF215" s="15"/>
      <c r="AG215" s="15"/>
      <c r="AH215" s="15"/>
      <c r="AI215" s="15"/>
      <c r="AJ215" s="15"/>
      <c r="AK215" s="15"/>
    </row>
    <row r="216" spans="1:37">
      <c r="A216" s="16"/>
      <c r="B216" s="15"/>
      <c r="C216" s="15"/>
      <c r="D216" s="15"/>
      <c r="E216" s="15"/>
      <c r="F216" s="19"/>
      <c r="G216" s="15"/>
      <c r="H216" s="15"/>
      <c r="N216" s="15"/>
      <c r="O216" s="15"/>
      <c r="P216" s="15"/>
      <c r="Q216" s="15"/>
      <c r="R216" s="15"/>
      <c r="S216" s="15"/>
      <c r="T216" s="45" t="str">
        <f t="shared" si="8"/>
        <v xml:space="preserve"> </v>
      </c>
      <c r="U216" s="45" t="str">
        <f t="shared" si="9"/>
        <v xml:space="preserve"> </v>
      </c>
      <c r="V216" s="15"/>
      <c r="W216" s="15"/>
      <c r="X216" s="15"/>
      <c r="Y216" s="15"/>
      <c r="Z216" s="15"/>
      <c r="AA216" s="15" t="s">
        <v>132</v>
      </c>
      <c r="AB216" s="15"/>
      <c r="AC216" s="15" t="s">
        <v>132</v>
      </c>
      <c r="AD216" s="15"/>
      <c r="AE216" s="15"/>
      <c r="AF216" s="15"/>
      <c r="AG216" s="15"/>
      <c r="AH216" s="15"/>
      <c r="AI216" s="15"/>
      <c r="AJ216" s="15"/>
      <c r="AK216" s="15"/>
    </row>
    <row r="217" spans="1:37">
      <c r="A217" s="16">
        <v>40631</v>
      </c>
      <c r="B217" s="15">
        <v>13</v>
      </c>
      <c r="C217" s="15">
        <v>7.0000000000000007E-2</v>
      </c>
      <c r="D217" s="15">
        <v>6.64</v>
      </c>
      <c r="E217" s="15">
        <v>6.2</v>
      </c>
      <c r="F217" s="19">
        <v>1.84</v>
      </c>
      <c r="G217" s="15">
        <v>0.30299999999999999</v>
      </c>
      <c r="H217" s="15"/>
      <c r="I217">
        <v>126</v>
      </c>
      <c r="J217">
        <f t="shared" ref="J217:J314" si="10">(I217*14.007)*(0.001)</f>
        <v>1.7648820000000001</v>
      </c>
      <c r="K217">
        <v>1.31</v>
      </c>
      <c r="L217">
        <f t="shared" si="5"/>
        <v>4.0570700000000001E-2</v>
      </c>
      <c r="N217" s="15">
        <v>5</v>
      </c>
      <c r="O217" s="15">
        <v>1</v>
      </c>
      <c r="P217" s="15">
        <v>2</v>
      </c>
      <c r="Q217" s="15">
        <v>2</v>
      </c>
      <c r="R217" s="15">
        <v>1</v>
      </c>
      <c r="S217" s="15">
        <v>1</v>
      </c>
      <c r="T217" s="45">
        <f t="shared" si="8"/>
        <v>13.333333333333334</v>
      </c>
      <c r="U217" s="45">
        <f t="shared" si="9"/>
        <v>6.666666666666667</v>
      </c>
      <c r="V217" s="15">
        <v>0.48259999999999997</v>
      </c>
      <c r="W217" s="15" t="s">
        <v>60</v>
      </c>
      <c r="X217" s="15" t="s">
        <v>61</v>
      </c>
      <c r="Y217" s="15">
        <v>2</v>
      </c>
      <c r="Z217" s="15">
        <v>56</v>
      </c>
      <c r="AA217" s="15" t="s">
        <v>132</v>
      </c>
      <c r="AB217" s="15">
        <v>44</v>
      </c>
      <c r="AC217" s="15" t="s">
        <v>132</v>
      </c>
      <c r="AD217" s="15"/>
      <c r="AE217" s="15"/>
      <c r="AF217" s="15" t="s">
        <v>25</v>
      </c>
      <c r="AG217" s="15">
        <v>13</v>
      </c>
      <c r="AH217" s="15">
        <v>6.64</v>
      </c>
      <c r="AI217" s="15">
        <v>1.84</v>
      </c>
      <c r="AJ217" s="15">
        <v>0.30299999999999999</v>
      </c>
      <c r="AK217" s="15">
        <v>6.2</v>
      </c>
    </row>
    <row r="218" spans="1:37">
      <c r="A218" s="16">
        <v>40638</v>
      </c>
      <c r="B218" s="15">
        <v>13</v>
      </c>
      <c r="C218" s="15"/>
      <c r="D218" s="15"/>
      <c r="E218" s="15"/>
      <c r="F218" s="19"/>
      <c r="G218" s="15"/>
      <c r="H218" s="15"/>
      <c r="N218" s="15"/>
      <c r="O218" s="15"/>
      <c r="P218" s="15"/>
      <c r="Q218" s="15" t="s">
        <v>24</v>
      </c>
      <c r="R218" s="15"/>
      <c r="S218" s="15"/>
      <c r="T218" s="45" t="str">
        <f t="shared" si="8"/>
        <v xml:space="preserve"> </v>
      </c>
      <c r="U218" s="45" t="str">
        <f t="shared" si="9"/>
        <v xml:space="preserve"> </v>
      </c>
      <c r="V218" s="15"/>
      <c r="W218" s="15"/>
      <c r="X218" s="15"/>
      <c r="Y218" s="15"/>
      <c r="Z218" s="15"/>
      <c r="AA218" s="15" t="s">
        <v>132</v>
      </c>
      <c r="AB218" s="15"/>
      <c r="AC218" s="15" t="s">
        <v>132</v>
      </c>
      <c r="AD218" s="15"/>
      <c r="AE218" s="15"/>
      <c r="AF218" s="15" t="s">
        <v>27</v>
      </c>
      <c r="AG218" s="15">
        <v>13</v>
      </c>
      <c r="AH218" s="15">
        <f>AVERAGE(D218:D219)</f>
        <v>6.81</v>
      </c>
      <c r="AI218" s="15">
        <f>AVERAGE(F218:F219)</f>
        <v>1.42</v>
      </c>
      <c r="AJ218" s="15">
        <f>AVERAGE(G218:G219)</f>
        <v>7.0000000000000007E-2</v>
      </c>
      <c r="AK218" s="15">
        <f>AVERAGE(E218:E219)</f>
        <v>10.6</v>
      </c>
    </row>
    <row r="219" spans="1:37">
      <c r="A219" s="16">
        <v>40652</v>
      </c>
      <c r="B219" s="15">
        <v>13</v>
      </c>
      <c r="C219" s="15">
        <v>7.0000000000000007E-2</v>
      </c>
      <c r="D219" s="15">
        <v>6.81</v>
      </c>
      <c r="E219" s="15">
        <v>10.6</v>
      </c>
      <c r="F219" s="19">
        <v>1.42</v>
      </c>
      <c r="G219" s="15">
        <v>7.0000000000000007E-2</v>
      </c>
      <c r="H219" s="15"/>
      <c r="I219">
        <v>110</v>
      </c>
      <c r="J219">
        <f t="shared" si="10"/>
        <v>1.54077</v>
      </c>
      <c r="K219">
        <v>1.71</v>
      </c>
      <c r="L219">
        <f t="shared" si="5"/>
        <v>5.2958700000000004E-2</v>
      </c>
      <c r="N219" s="15">
        <v>5</v>
      </c>
      <c r="O219" s="15">
        <v>3</v>
      </c>
      <c r="P219" s="15">
        <v>2</v>
      </c>
      <c r="Q219" s="15">
        <v>2</v>
      </c>
      <c r="R219" s="15">
        <v>8</v>
      </c>
      <c r="S219" s="15">
        <v>1</v>
      </c>
      <c r="T219" s="45">
        <f t="shared" si="8"/>
        <v>21.111111111111111</v>
      </c>
      <c r="U219" s="45">
        <f t="shared" si="9"/>
        <v>14.444444444444445</v>
      </c>
      <c r="V219" s="15">
        <v>0.60960000000000003</v>
      </c>
      <c r="W219" s="15"/>
      <c r="X219" s="15"/>
      <c r="Y219" s="15">
        <v>2</v>
      </c>
      <c r="Z219" s="15">
        <v>70</v>
      </c>
      <c r="AA219" s="15" t="s">
        <v>132</v>
      </c>
      <c r="AB219" s="15">
        <v>58</v>
      </c>
      <c r="AC219" s="15" t="s">
        <v>132</v>
      </c>
      <c r="AD219" s="15"/>
      <c r="AE219" s="15"/>
      <c r="AF219" s="15" t="s">
        <v>28</v>
      </c>
      <c r="AG219" s="15">
        <v>13</v>
      </c>
      <c r="AH219" s="15">
        <f>AVERAGE(D220:D222)</f>
        <v>7.42</v>
      </c>
      <c r="AI219" s="15">
        <f>AVERAGE(F220:F222)</f>
        <v>0.47499999999999998</v>
      </c>
      <c r="AJ219" s="15">
        <f>AVERAGE(G220:G222)</f>
        <v>0.14499999999999999</v>
      </c>
      <c r="AK219" s="15">
        <f>AVERAGE(E220:E222)</f>
        <v>10</v>
      </c>
    </row>
    <row r="220" spans="1:37">
      <c r="A220" s="16">
        <v>40666</v>
      </c>
      <c r="B220" s="15">
        <v>13</v>
      </c>
      <c r="C220" s="15"/>
      <c r="D220" s="15"/>
      <c r="E220" s="15"/>
      <c r="F220" s="19"/>
      <c r="G220" s="15"/>
      <c r="H220" s="15"/>
      <c r="N220" s="15"/>
      <c r="O220" s="15"/>
      <c r="P220" s="15"/>
      <c r="Q220" s="15" t="s">
        <v>24</v>
      </c>
      <c r="R220" s="15"/>
      <c r="S220" s="15"/>
      <c r="T220" s="45" t="str">
        <f t="shared" si="8"/>
        <v xml:space="preserve"> </v>
      </c>
      <c r="U220" s="45" t="str">
        <f t="shared" si="9"/>
        <v xml:space="preserve"> </v>
      </c>
      <c r="V220" s="15"/>
      <c r="W220" s="15"/>
      <c r="X220" s="15"/>
      <c r="Y220" s="15"/>
      <c r="Z220" s="15"/>
      <c r="AA220" s="15" t="s">
        <v>132</v>
      </c>
      <c r="AB220" s="15"/>
      <c r="AC220" s="15" t="s">
        <v>132</v>
      </c>
      <c r="AD220" s="15"/>
      <c r="AE220" s="15"/>
      <c r="AF220" s="15" t="s">
        <v>29</v>
      </c>
      <c r="AG220" s="15">
        <v>13</v>
      </c>
      <c r="AH220" s="15">
        <f>AVERAGE(D223:D224)</f>
        <v>7.89</v>
      </c>
      <c r="AI220" s="15">
        <f>AVERAGE(F223:F224)</f>
        <v>0.51800000000000002</v>
      </c>
      <c r="AJ220" s="15">
        <f>AVERAGE(G223:G224)</f>
        <v>0.114</v>
      </c>
      <c r="AK220" s="15">
        <f>AVERAGE(E223:E224)</f>
        <v>26.8</v>
      </c>
    </row>
    <row r="221" spans="1:37">
      <c r="A221" s="16">
        <v>40680</v>
      </c>
      <c r="B221" s="15">
        <v>13</v>
      </c>
      <c r="C221" s="15">
        <v>7.0000000000000007E-2</v>
      </c>
      <c r="D221" s="15">
        <v>7.42</v>
      </c>
      <c r="E221" s="15">
        <v>10</v>
      </c>
      <c r="F221" s="19">
        <v>0.47499999999999998</v>
      </c>
      <c r="G221" s="15">
        <v>0.14499999999999999</v>
      </c>
      <c r="H221" s="15"/>
      <c r="I221">
        <v>121</v>
      </c>
      <c r="J221">
        <f t="shared" si="10"/>
        <v>1.694847</v>
      </c>
      <c r="K221">
        <v>1.42</v>
      </c>
      <c r="L221">
        <f t="shared" si="5"/>
        <v>4.39774E-2</v>
      </c>
      <c r="N221" s="15">
        <v>5</v>
      </c>
      <c r="O221" s="15">
        <v>3</v>
      </c>
      <c r="P221" s="15">
        <v>2</v>
      </c>
      <c r="Q221" s="15">
        <v>1</v>
      </c>
      <c r="R221" s="15">
        <v>2</v>
      </c>
      <c r="S221" s="15">
        <v>2</v>
      </c>
      <c r="T221" s="45">
        <f t="shared" si="8"/>
        <v>19.444444444444443</v>
      </c>
      <c r="U221" s="45">
        <f t="shared" si="9"/>
        <v>18.333333333333332</v>
      </c>
      <c r="V221" s="15">
        <v>0.43180000000000002</v>
      </c>
      <c r="W221" s="15"/>
      <c r="X221" s="15"/>
      <c r="Y221" s="15">
        <v>2</v>
      </c>
      <c r="Z221" s="15">
        <v>67</v>
      </c>
      <c r="AA221" s="15" t="s">
        <v>132</v>
      </c>
      <c r="AB221" s="15">
        <v>65</v>
      </c>
      <c r="AC221" s="15" t="s">
        <v>132</v>
      </c>
      <c r="AD221" s="15"/>
      <c r="AE221" s="15"/>
      <c r="AF221" s="15" t="s">
        <v>30</v>
      </c>
      <c r="AG221" s="15">
        <v>13</v>
      </c>
      <c r="AH221" s="15">
        <f>AVERAGE(D225:D226)</f>
        <v>8.32</v>
      </c>
      <c r="AI221" s="15">
        <f>AVERAGE(F225:F226)</f>
        <v>0.73</v>
      </c>
      <c r="AJ221" s="15">
        <f>AVERAGE(G225:G226)</f>
        <v>0.26400000000000001</v>
      </c>
      <c r="AK221" s="15">
        <f>AVERAGE(E225:E226)</f>
        <v>11.5</v>
      </c>
    </row>
    <row r="222" spans="1:37">
      <c r="A222" s="16">
        <v>40694</v>
      </c>
      <c r="B222" s="15">
        <v>13</v>
      </c>
      <c r="C222" s="15"/>
      <c r="D222" s="15"/>
      <c r="E222" s="15"/>
      <c r="F222" s="19"/>
      <c r="G222" s="15"/>
      <c r="H222" s="15"/>
      <c r="N222" s="15"/>
      <c r="O222" s="15"/>
      <c r="P222" s="15"/>
      <c r="Q222" s="15" t="s">
        <v>24</v>
      </c>
      <c r="R222" s="15"/>
      <c r="S222" s="15"/>
      <c r="T222" s="45" t="str">
        <f t="shared" si="8"/>
        <v xml:space="preserve"> </v>
      </c>
      <c r="U222" s="45" t="str">
        <f t="shared" si="9"/>
        <v xml:space="preserve"> </v>
      </c>
      <c r="V222" s="15"/>
      <c r="W222" s="15"/>
      <c r="X222" s="15"/>
      <c r="Y222" s="15"/>
      <c r="Z222" s="15"/>
      <c r="AA222" s="15" t="s">
        <v>132</v>
      </c>
      <c r="AB222" s="15"/>
      <c r="AC222" s="15" t="s">
        <v>132</v>
      </c>
      <c r="AD222" s="15"/>
      <c r="AE222" s="15"/>
      <c r="AF222" s="15" t="s">
        <v>31</v>
      </c>
      <c r="AG222" s="15">
        <v>13</v>
      </c>
      <c r="AH222" s="15">
        <f>AVERAGE(D227:D228)</f>
        <v>8.39</v>
      </c>
      <c r="AI222" s="15">
        <f>AVERAGE(F227:F228)</f>
        <v>1.58</v>
      </c>
      <c r="AJ222" s="15">
        <f>AVERAGE(G227:G228)</f>
        <v>1.0999999999999999E-2</v>
      </c>
      <c r="AK222" s="15">
        <f>AVERAGE(E227:E228)</f>
        <v>21.5</v>
      </c>
    </row>
    <row r="223" spans="1:37">
      <c r="A223" s="16">
        <v>40708</v>
      </c>
      <c r="B223" s="15">
        <v>13</v>
      </c>
      <c r="C223" s="15">
        <v>7.0000000000000007E-2</v>
      </c>
      <c r="D223" s="15">
        <v>7.89</v>
      </c>
      <c r="E223" s="15">
        <v>26.8</v>
      </c>
      <c r="F223" s="19">
        <v>0.51800000000000002</v>
      </c>
      <c r="G223" s="15">
        <v>0.114</v>
      </c>
      <c r="H223" s="15"/>
      <c r="I223">
        <v>52.4</v>
      </c>
      <c r="J223">
        <f t="shared" si="10"/>
        <v>0.73396679999999992</v>
      </c>
      <c r="K223">
        <v>2.63</v>
      </c>
      <c r="L223">
        <f t="shared" si="5"/>
        <v>8.1451099999999999E-2</v>
      </c>
      <c r="N223" s="15">
        <v>5</v>
      </c>
      <c r="O223" s="15">
        <v>1</v>
      </c>
      <c r="P223" s="15">
        <v>1</v>
      </c>
      <c r="Q223" s="15">
        <v>1</v>
      </c>
      <c r="R223" s="15">
        <v>0</v>
      </c>
      <c r="S223" s="15">
        <v>2</v>
      </c>
      <c r="T223" s="45">
        <f t="shared" si="8"/>
        <v>26.111111111111111</v>
      </c>
      <c r="U223" s="45">
        <f t="shared" si="9"/>
        <v>23.888888888888889</v>
      </c>
      <c r="V223" s="15">
        <v>0.4572</v>
      </c>
      <c r="W223" s="15"/>
      <c r="X223" s="15"/>
      <c r="Y223" s="15">
        <v>2</v>
      </c>
      <c r="Z223" s="15">
        <v>79</v>
      </c>
      <c r="AA223" s="15" t="s">
        <v>132</v>
      </c>
      <c r="AB223" s="15">
        <v>75</v>
      </c>
      <c r="AC223" s="15" t="s">
        <v>132</v>
      </c>
      <c r="AD223" s="15"/>
      <c r="AE223" s="15"/>
      <c r="AF223" s="15" t="s">
        <v>32</v>
      </c>
      <c r="AG223" s="15">
        <v>13</v>
      </c>
      <c r="AH223" s="15">
        <f>AVERAGE(D229:D230)</f>
        <v>7.67</v>
      </c>
      <c r="AI223" s="15">
        <f>AVERAGE(F229:F230)</f>
        <v>1.94</v>
      </c>
      <c r="AJ223" s="15">
        <f>AVERAGE(G229:G230)</f>
        <v>0.217</v>
      </c>
      <c r="AK223" s="15">
        <f>AVERAGE(E229:E230)</f>
        <v>11.2</v>
      </c>
    </row>
    <row r="224" spans="1:37">
      <c r="A224" s="16">
        <v>40722</v>
      </c>
      <c r="B224" s="15">
        <v>13</v>
      </c>
      <c r="C224" s="15"/>
      <c r="D224" s="15"/>
      <c r="E224" s="15"/>
      <c r="F224" s="19"/>
      <c r="G224" s="15"/>
      <c r="H224" s="15"/>
      <c r="N224" s="15"/>
      <c r="O224" s="15"/>
      <c r="P224" s="15"/>
      <c r="Q224" s="15" t="s">
        <v>24</v>
      </c>
      <c r="R224" s="15"/>
      <c r="S224" s="15"/>
      <c r="T224" s="45" t="str">
        <f t="shared" si="8"/>
        <v xml:space="preserve"> </v>
      </c>
      <c r="U224" s="45" t="str">
        <f t="shared" si="9"/>
        <v xml:space="preserve"> </v>
      </c>
      <c r="V224" s="15"/>
      <c r="W224" s="15"/>
      <c r="X224" s="15"/>
      <c r="Y224" s="15"/>
      <c r="Z224" s="15"/>
      <c r="AA224" s="15" t="s">
        <v>132</v>
      </c>
      <c r="AB224" s="15"/>
      <c r="AC224" s="15" t="s">
        <v>132</v>
      </c>
      <c r="AD224" s="15"/>
      <c r="AE224" s="15"/>
      <c r="AF224" s="15" t="s">
        <v>33</v>
      </c>
      <c r="AG224" s="15">
        <v>13</v>
      </c>
      <c r="AH224" s="15">
        <f>AVERAGE(D231:D232)</f>
        <v>7.64</v>
      </c>
      <c r="AI224" s="15">
        <f>AVERAGE(F231:F232)</f>
        <v>2.52</v>
      </c>
      <c r="AJ224" s="15">
        <f>AVERAGE(G231:G232)</f>
        <v>9.4E-2</v>
      </c>
      <c r="AK224" s="15">
        <f>AVERAGE(E231:E232)</f>
        <v>12</v>
      </c>
    </row>
    <row r="225" spans="1:37">
      <c r="A225" s="16">
        <v>40736</v>
      </c>
      <c r="B225" s="15">
        <v>13</v>
      </c>
      <c r="C225" s="15">
        <v>0.08</v>
      </c>
      <c r="D225" s="15">
        <v>8.32</v>
      </c>
      <c r="E225" s="15">
        <v>11.5</v>
      </c>
      <c r="F225" s="19">
        <v>0.73</v>
      </c>
      <c r="G225" s="15">
        <v>0.26400000000000001</v>
      </c>
      <c r="H225" s="15"/>
      <c r="I225">
        <v>128</v>
      </c>
      <c r="J225">
        <f t="shared" si="10"/>
        <v>1.792896</v>
      </c>
      <c r="K225">
        <v>2.2200000000000002</v>
      </c>
      <c r="L225">
        <f t="shared" si="5"/>
        <v>6.8753400000000006E-2</v>
      </c>
      <c r="N225" s="15">
        <v>5</v>
      </c>
      <c r="O225" s="15">
        <v>1</v>
      </c>
      <c r="P225" s="15">
        <v>2</v>
      </c>
      <c r="Q225" s="15">
        <v>2</v>
      </c>
      <c r="R225" s="15">
        <v>1</v>
      </c>
      <c r="S225" s="15">
        <v>1</v>
      </c>
      <c r="T225" s="45">
        <f t="shared" si="8"/>
        <v>31.666666666666668</v>
      </c>
      <c r="U225" s="45">
        <f t="shared" si="9"/>
        <v>28.888888888888889</v>
      </c>
      <c r="V225" s="15">
        <v>0.53339999999999999</v>
      </c>
      <c r="W225" s="15"/>
      <c r="X225" s="15"/>
      <c r="Y225" s="15">
        <v>2</v>
      </c>
      <c r="Z225" s="15">
        <v>89</v>
      </c>
      <c r="AA225" s="15" t="s">
        <v>132</v>
      </c>
      <c r="AB225" s="15">
        <v>84</v>
      </c>
      <c r="AC225" s="15" t="s">
        <v>132</v>
      </c>
      <c r="AD225" s="15"/>
      <c r="AE225" s="15"/>
      <c r="AF225" s="15" t="s">
        <v>34</v>
      </c>
      <c r="AG225" s="15">
        <v>13</v>
      </c>
      <c r="AH225" s="15">
        <v>7.72</v>
      </c>
      <c r="AI225" s="15">
        <v>1.77</v>
      </c>
      <c r="AJ225" s="15">
        <v>0.108</v>
      </c>
      <c r="AK225" s="15">
        <v>3.6</v>
      </c>
    </row>
    <row r="226" spans="1:37">
      <c r="A226" s="16">
        <v>40750</v>
      </c>
      <c r="B226" s="15">
        <v>13</v>
      </c>
      <c r="C226" s="15"/>
      <c r="D226" s="15"/>
      <c r="E226" s="15"/>
      <c r="F226" s="19"/>
      <c r="G226" s="15"/>
      <c r="H226" s="15"/>
      <c r="N226" s="15"/>
      <c r="O226" s="15"/>
      <c r="P226" s="15"/>
      <c r="Q226" s="15" t="s">
        <v>24</v>
      </c>
      <c r="R226" s="15"/>
      <c r="S226" s="15"/>
      <c r="T226" s="45" t="str">
        <f t="shared" si="8"/>
        <v xml:space="preserve"> </v>
      </c>
      <c r="U226" s="45" t="str">
        <f t="shared" si="9"/>
        <v xml:space="preserve"> </v>
      </c>
      <c r="V226" s="15"/>
      <c r="W226" s="15"/>
      <c r="X226" s="15"/>
      <c r="Y226" s="15"/>
      <c r="Z226" s="15"/>
      <c r="AA226" s="15" t="s">
        <v>132</v>
      </c>
      <c r="AB226" s="15"/>
      <c r="AC226" s="15" t="s">
        <v>132</v>
      </c>
      <c r="AD226" s="15"/>
      <c r="AE226" s="15"/>
      <c r="AF226" s="15"/>
      <c r="AG226" s="15"/>
      <c r="AH226" s="15"/>
      <c r="AI226" s="15"/>
      <c r="AJ226" s="15"/>
      <c r="AK226" s="15"/>
    </row>
    <row r="227" spans="1:37">
      <c r="A227" s="16">
        <v>40764</v>
      </c>
      <c r="B227" s="15">
        <v>13</v>
      </c>
      <c r="C227" s="15">
        <v>7.0000000000000007E-2</v>
      </c>
      <c r="D227" s="15">
        <v>8.39</v>
      </c>
      <c r="E227" s="15">
        <v>21.5</v>
      </c>
      <c r="F227" s="19">
        <v>1.58</v>
      </c>
      <c r="G227" s="15">
        <v>1.0999999999999999E-2</v>
      </c>
      <c r="H227" s="15"/>
      <c r="I227">
        <v>62</v>
      </c>
      <c r="J227">
        <f t="shared" si="10"/>
        <v>0.86843400000000004</v>
      </c>
      <c r="K227">
        <v>1.84</v>
      </c>
      <c r="L227">
        <f t="shared" ref="L227:L334" si="11">(K227*30.97)*(0.001)</f>
        <v>5.6984800000000002E-2</v>
      </c>
      <c r="N227" s="15">
        <v>5</v>
      </c>
      <c r="O227" s="15">
        <v>3</v>
      </c>
      <c r="P227" s="15">
        <v>1</v>
      </c>
      <c r="Q227" s="15">
        <v>1</v>
      </c>
      <c r="R227" s="15">
        <v>0</v>
      </c>
      <c r="S227" s="15">
        <v>2</v>
      </c>
      <c r="T227" s="45">
        <f t="shared" si="8"/>
        <v>31.111111111111111</v>
      </c>
      <c r="U227" s="45" t="str">
        <f t="shared" si="9"/>
        <v xml:space="preserve"> </v>
      </c>
      <c r="V227" s="15">
        <v>0.4572</v>
      </c>
      <c r="W227" s="15"/>
      <c r="X227" s="15"/>
      <c r="Y227" s="15">
        <v>2</v>
      </c>
      <c r="Z227" s="15">
        <v>88</v>
      </c>
      <c r="AA227" s="15" t="s">
        <v>132</v>
      </c>
      <c r="AB227" s="15"/>
      <c r="AC227" s="15" t="s">
        <v>132</v>
      </c>
      <c r="AD227" s="15"/>
      <c r="AE227" s="15"/>
      <c r="AF227" s="15"/>
      <c r="AG227" s="15"/>
      <c r="AH227" s="15"/>
      <c r="AI227" s="15"/>
      <c r="AJ227" s="15"/>
      <c r="AK227" s="15"/>
    </row>
    <row r="228" spans="1:37">
      <c r="A228" s="16">
        <v>40778</v>
      </c>
      <c r="B228" s="15">
        <v>13</v>
      </c>
      <c r="C228" s="15"/>
      <c r="D228" s="15"/>
      <c r="E228" s="15"/>
      <c r="F228" s="19"/>
      <c r="G228" s="15"/>
      <c r="H228" s="15"/>
      <c r="N228" s="15"/>
      <c r="O228" s="15"/>
      <c r="P228" s="15"/>
      <c r="Q228" s="15" t="s">
        <v>24</v>
      </c>
      <c r="R228" s="15"/>
      <c r="S228" s="15"/>
      <c r="T228" s="45" t="str">
        <f t="shared" si="8"/>
        <v xml:space="preserve"> </v>
      </c>
      <c r="U228" s="45" t="str">
        <f t="shared" si="9"/>
        <v xml:space="preserve"> </v>
      </c>
      <c r="V228" s="15"/>
      <c r="W228" s="15"/>
      <c r="X228" s="15"/>
      <c r="Y228" s="15"/>
      <c r="Z228" s="15"/>
      <c r="AA228" s="15" t="s">
        <v>132</v>
      </c>
      <c r="AB228" s="15"/>
      <c r="AC228" s="15" t="s">
        <v>132</v>
      </c>
      <c r="AD228" s="15"/>
      <c r="AE228" s="15"/>
      <c r="AF228" s="15"/>
      <c r="AG228" s="15"/>
      <c r="AH228" s="15"/>
      <c r="AI228" s="15"/>
      <c r="AJ228" s="15"/>
      <c r="AK228" s="15"/>
    </row>
    <row r="229" spans="1:37">
      <c r="A229" s="16">
        <v>40792</v>
      </c>
      <c r="B229" s="15">
        <v>13</v>
      </c>
      <c r="C229" s="15">
        <v>0.06</v>
      </c>
      <c r="D229" s="15">
        <v>7.67</v>
      </c>
      <c r="E229" s="15">
        <v>11.2</v>
      </c>
      <c r="F229" s="19">
        <v>1.94</v>
      </c>
      <c r="G229" s="15">
        <v>0.217</v>
      </c>
      <c r="H229" s="15"/>
      <c r="I229">
        <v>96.9</v>
      </c>
      <c r="J229">
        <f t="shared" si="10"/>
        <v>1.3572782999999999</v>
      </c>
      <c r="K229">
        <v>2.41</v>
      </c>
      <c r="L229">
        <f t="shared" si="11"/>
        <v>7.4637700000000001E-2</v>
      </c>
      <c r="N229" s="15">
        <v>5</v>
      </c>
      <c r="O229" s="15">
        <v>3</v>
      </c>
      <c r="P229" s="15">
        <v>1</v>
      </c>
      <c r="Q229" s="15">
        <v>1</v>
      </c>
      <c r="R229" s="15">
        <v>0</v>
      </c>
      <c r="S229" s="15">
        <v>2</v>
      </c>
      <c r="T229" s="45">
        <f t="shared" si="8"/>
        <v>21.666666666666668</v>
      </c>
      <c r="U229" s="45">
        <f t="shared" si="9"/>
        <v>21.111111111111111</v>
      </c>
      <c r="V229" s="15">
        <v>0.53339999999999999</v>
      </c>
      <c r="W229" s="15"/>
      <c r="X229" s="15"/>
      <c r="Y229" s="15">
        <v>2</v>
      </c>
      <c r="Z229" s="15">
        <v>71</v>
      </c>
      <c r="AA229" s="15" t="s">
        <v>132</v>
      </c>
      <c r="AB229" s="15">
        <v>70</v>
      </c>
      <c r="AC229" s="15" t="s">
        <v>132</v>
      </c>
      <c r="AD229" s="15"/>
      <c r="AE229" s="15"/>
      <c r="AF229" s="15"/>
      <c r="AG229" s="15"/>
      <c r="AH229" s="15"/>
      <c r="AI229" s="15"/>
      <c r="AJ229" s="15"/>
      <c r="AK229" s="15"/>
    </row>
    <row r="230" spans="1:37">
      <c r="A230" s="16">
        <v>40806</v>
      </c>
      <c r="B230" s="15">
        <v>13</v>
      </c>
      <c r="C230" s="15"/>
      <c r="D230" s="15"/>
      <c r="E230" s="15"/>
      <c r="F230" s="19"/>
      <c r="G230" s="15"/>
      <c r="H230" s="15"/>
      <c r="N230" s="15"/>
      <c r="O230" s="15"/>
      <c r="P230" s="15"/>
      <c r="Q230" s="15" t="s">
        <v>24</v>
      </c>
      <c r="R230" s="15"/>
      <c r="S230" s="15"/>
      <c r="T230" s="45" t="str">
        <f t="shared" si="8"/>
        <v xml:space="preserve"> </v>
      </c>
      <c r="U230" s="45" t="str">
        <f t="shared" si="9"/>
        <v xml:space="preserve"> </v>
      </c>
      <c r="V230" s="15"/>
      <c r="W230" s="15"/>
      <c r="X230" s="15"/>
      <c r="Y230" s="15"/>
      <c r="Z230" s="15"/>
      <c r="AA230" s="15" t="s">
        <v>132</v>
      </c>
      <c r="AB230" s="15"/>
      <c r="AC230" s="15" t="s">
        <v>132</v>
      </c>
      <c r="AD230" s="15"/>
      <c r="AE230" s="15"/>
      <c r="AF230" s="15"/>
      <c r="AG230" s="15"/>
      <c r="AH230" s="15"/>
      <c r="AI230" s="15"/>
      <c r="AJ230" s="15"/>
      <c r="AK230" s="15"/>
    </row>
    <row r="231" spans="1:37">
      <c r="A231" s="16">
        <v>40820</v>
      </c>
      <c r="B231" s="15">
        <v>13</v>
      </c>
      <c r="C231" s="15">
        <v>0.05</v>
      </c>
      <c r="D231" s="15">
        <v>7.64</v>
      </c>
      <c r="E231" s="15">
        <v>12</v>
      </c>
      <c r="F231" s="19">
        <v>2.52</v>
      </c>
      <c r="G231" s="15">
        <v>9.4E-2</v>
      </c>
      <c r="H231" s="15"/>
      <c r="I231">
        <v>109</v>
      </c>
      <c r="J231">
        <f t="shared" si="10"/>
        <v>1.5267629999999999</v>
      </c>
      <c r="K231">
        <v>1.51</v>
      </c>
      <c r="L231">
        <f t="shared" si="11"/>
        <v>4.6764699999999999E-2</v>
      </c>
      <c r="N231" s="15">
        <v>5</v>
      </c>
      <c r="O231" s="15">
        <v>1</v>
      </c>
      <c r="P231" s="15">
        <v>1</v>
      </c>
      <c r="Q231" s="15">
        <v>1</v>
      </c>
      <c r="R231" s="15">
        <v>0</v>
      </c>
      <c r="S231" s="15">
        <v>2</v>
      </c>
      <c r="T231" s="45">
        <f t="shared" si="8"/>
        <v>16.111111111111111</v>
      </c>
      <c r="U231" s="45">
        <f t="shared" si="9"/>
        <v>15</v>
      </c>
      <c r="V231" s="15">
        <v>0.48259999999999997</v>
      </c>
      <c r="W231" s="15"/>
      <c r="X231" s="15"/>
      <c r="Y231" s="15">
        <v>2</v>
      </c>
      <c r="Z231" s="15">
        <v>61</v>
      </c>
      <c r="AA231" s="15" t="s">
        <v>132</v>
      </c>
      <c r="AB231" s="15">
        <v>59</v>
      </c>
      <c r="AC231" s="15" t="s">
        <v>132</v>
      </c>
      <c r="AD231" s="15"/>
      <c r="AE231" s="15"/>
      <c r="AF231" s="15"/>
      <c r="AG231" s="15"/>
      <c r="AH231" s="15"/>
      <c r="AI231" s="15"/>
      <c r="AJ231" s="15"/>
      <c r="AK231" s="15"/>
    </row>
    <row r="232" spans="1:37">
      <c r="A232" s="16">
        <v>40834</v>
      </c>
      <c r="B232" s="15">
        <v>13</v>
      </c>
      <c r="C232" s="15"/>
      <c r="D232" s="15"/>
      <c r="E232" s="15"/>
      <c r="F232" s="19"/>
      <c r="G232" s="15"/>
      <c r="H232" s="15"/>
      <c r="N232" s="15"/>
      <c r="O232" s="15"/>
      <c r="P232" s="15"/>
      <c r="Q232" s="15" t="s">
        <v>24</v>
      </c>
      <c r="R232" s="15"/>
      <c r="S232" s="15"/>
      <c r="T232" s="45" t="str">
        <f t="shared" si="8"/>
        <v xml:space="preserve"> </v>
      </c>
      <c r="U232" s="45" t="str">
        <f t="shared" si="9"/>
        <v xml:space="preserve"> </v>
      </c>
      <c r="V232" s="15"/>
      <c r="W232" s="15"/>
      <c r="X232" s="15"/>
      <c r="Y232" s="15"/>
      <c r="Z232" s="15"/>
      <c r="AA232" s="15" t="s">
        <v>132</v>
      </c>
      <c r="AB232" s="15"/>
      <c r="AC232" s="15" t="s">
        <v>132</v>
      </c>
      <c r="AD232" s="15"/>
      <c r="AE232" s="15"/>
      <c r="AF232" s="15"/>
      <c r="AG232" s="15"/>
      <c r="AH232" s="15"/>
      <c r="AI232" s="15"/>
      <c r="AJ232" s="15"/>
      <c r="AK232" s="15"/>
    </row>
    <row r="233" spans="1:37">
      <c r="A233" s="16">
        <v>40848</v>
      </c>
      <c r="B233" s="15">
        <v>13</v>
      </c>
      <c r="C233" s="15">
        <v>0.08</v>
      </c>
      <c r="D233" s="15">
        <v>7.72</v>
      </c>
      <c r="E233" s="15">
        <v>3.6</v>
      </c>
      <c r="F233" s="19">
        <v>1.77</v>
      </c>
      <c r="G233" s="15">
        <v>0.108</v>
      </c>
      <c r="H233" s="15"/>
      <c r="I233">
        <v>131</v>
      </c>
      <c r="J233">
        <f t="shared" si="10"/>
        <v>1.8349169999999999</v>
      </c>
      <c r="K233">
        <v>2.99</v>
      </c>
      <c r="L233">
        <f t="shared" si="11"/>
        <v>9.260030000000001E-2</v>
      </c>
      <c r="N233" s="15">
        <v>5</v>
      </c>
      <c r="O233" s="15">
        <v>1</v>
      </c>
      <c r="P233" s="15">
        <v>2</v>
      </c>
      <c r="Q233" s="15">
        <v>2</v>
      </c>
      <c r="R233" s="15">
        <v>1</v>
      </c>
      <c r="S233" s="15">
        <v>2</v>
      </c>
      <c r="T233" s="45">
        <f t="shared" si="8"/>
        <v>15.555555555555555</v>
      </c>
      <c r="U233" s="45">
        <f t="shared" si="9"/>
        <v>8.3333333333333339</v>
      </c>
      <c r="V233" s="15">
        <v>0.43180000000000002</v>
      </c>
      <c r="W233" s="15"/>
      <c r="X233" s="15"/>
      <c r="Y233" s="15">
        <v>2</v>
      </c>
      <c r="Z233" s="15">
        <v>60</v>
      </c>
      <c r="AA233" s="15" t="s">
        <v>132</v>
      </c>
      <c r="AB233" s="15">
        <v>47</v>
      </c>
      <c r="AC233" s="15" t="s">
        <v>132</v>
      </c>
      <c r="AD233" s="15"/>
      <c r="AE233" s="15"/>
      <c r="AF233" s="15"/>
      <c r="AG233" s="15"/>
      <c r="AH233" s="15"/>
      <c r="AI233" s="15"/>
      <c r="AJ233" s="15"/>
      <c r="AK233" s="15"/>
    </row>
    <row r="234" spans="1:37">
      <c r="A234" s="16">
        <v>40862</v>
      </c>
      <c r="B234" s="15">
        <v>13</v>
      </c>
      <c r="C234" s="15"/>
      <c r="D234" s="15"/>
      <c r="E234" s="15"/>
      <c r="F234" s="19"/>
      <c r="G234" s="15"/>
      <c r="H234" s="15"/>
      <c r="N234" s="15"/>
      <c r="O234" s="15"/>
      <c r="P234" s="15"/>
      <c r="Q234" s="15" t="s">
        <v>24</v>
      </c>
      <c r="R234" s="15"/>
      <c r="S234" s="15"/>
      <c r="T234" s="45" t="str">
        <f t="shared" si="8"/>
        <v xml:space="preserve"> </v>
      </c>
      <c r="U234" s="45" t="str">
        <f t="shared" si="9"/>
        <v xml:space="preserve"> </v>
      </c>
      <c r="V234" s="15"/>
      <c r="W234" s="15"/>
      <c r="X234" s="15"/>
      <c r="Y234" s="15"/>
      <c r="Z234" s="15"/>
      <c r="AA234" s="15" t="s">
        <v>132</v>
      </c>
      <c r="AB234" s="15"/>
      <c r="AC234" s="15" t="s">
        <v>132</v>
      </c>
      <c r="AD234" s="15"/>
      <c r="AE234" s="15"/>
      <c r="AF234" s="15"/>
      <c r="AG234" s="15"/>
      <c r="AH234" s="15"/>
      <c r="AI234" s="15"/>
      <c r="AJ234" s="15"/>
      <c r="AK234" s="15"/>
    </row>
    <row r="235" spans="1:37">
      <c r="A235" s="16"/>
      <c r="B235" s="15"/>
      <c r="C235" s="15"/>
      <c r="D235" s="15"/>
      <c r="E235" s="15"/>
      <c r="F235" s="19"/>
      <c r="G235" s="15"/>
      <c r="H235" s="15"/>
      <c r="N235" s="15"/>
      <c r="O235" s="15"/>
      <c r="P235" s="15"/>
      <c r="Q235" s="15"/>
      <c r="R235" s="15"/>
      <c r="S235" s="15"/>
      <c r="T235" s="45" t="str">
        <f t="shared" si="8"/>
        <v xml:space="preserve"> </v>
      </c>
      <c r="U235" s="45" t="str">
        <f t="shared" si="9"/>
        <v xml:space="preserve"> </v>
      </c>
      <c r="V235" s="15"/>
      <c r="W235" s="15"/>
      <c r="X235" s="15"/>
      <c r="Y235" s="15"/>
      <c r="Z235" s="15"/>
      <c r="AA235" s="15" t="s">
        <v>132</v>
      </c>
      <c r="AB235" s="15"/>
      <c r="AC235" s="15" t="s">
        <v>132</v>
      </c>
      <c r="AD235" s="15"/>
      <c r="AE235" s="15"/>
      <c r="AF235" s="15"/>
      <c r="AG235" s="15"/>
      <c r="AH235" s="15"/>
      <c r="AI235" s="15"/>
      <c r="AJ235" s="15"/>
      <c r="AK235" s="15"/>
    </row>
    <row r="236" spans="1:37">
      <c r="A236" s="16"/>
      <c r="B236" s="15"/>
      <c r="C236" s="15"/>
      <c r="D236" s="15"/>
      <c r="E236" s="15"/>
      <c r="F236" s="19"/>
      <c r="G236" s="15"/>
      <c r="H236" s="15"/>
      <c r="N236" s="15"/>
      <c r="O236" s="15"/>
      <c r="P236" s="15"/>
      <c r="Q236" s="15"/>
      <c r="R236" s="15"/>
      <c r="S236" s="15"/>
      <c r="T236" s="45" t="str">
        <f t="shared" si="8"/>
        <v xml:space="preserve"> </v>
      </c>
      <c r="U236" s="45" t="str">
        <f t="shared" si="9"/>
        <v xml:space="preserve"> </v>
      </c>
      <c r="V236" s="15"/>
      <c r="W236" s="15"/>
      <c r="X236" s="15"/>
      <c r="Y236" s="15"/>
      <c r="Z236" s="15"/>
      <c r="AA236" s="15" t="s">
        <v>132</v>
      </c>
      <c r="AB236" s="15"/>
      <c r="AC236" s="15" t="s">
        <v>132</v>
      </c>
      <c r="AD236" s="15"/>
      <c r="AE236" s="15"/>
      <c r="AF236" s="15"/>
      <c r="AG236" s="15"/>
      <c r="AH236" s="15"/>
      <c r="AI236" s="15"/>
      <c r="AJ236" s="15"/>
      <c r="AK236" s="15"/>
    </row>
    <row r="237" spans="1:37">
      <c r="A237" s="16"/>
      <c r="B237" s="15"/>
      <c r="C237" s="15"/>
      <c r="D237" s="15"/>
      <c r="E237" s="15"/>
      <c r="F237" s="19"/>
      <c r="G237" s="15"/>
      <c r="H237" s="15"/>
      <c r="N237" s="15"/>
      <c r="O237" s="15"/>
      <c r="P237" s="15"/>
      <c r="Q237" s="15"/>
      <c r="R237" s="15"/>
      <c r="S237" s="15"/>
      <c r="T237" s="45" t="str">
        <f t="shared" si="8"/>
        <v xml:space="preserve"> </v>
      </c>
      <c r="U237" s="45" t="str">
        <f t="shared" si="9"/>
        <v xml:space="preserve"> </v>
      </c>
      <c r="V237" s="15"/>
      <c r="W237" s="15"/>
      <c r="X237" s="15"/>
      <c r="Y237" s="15"/>
      <c r="Z237" s="15"/>
      <c r="AA237" s="15" t="s">
        <v>132</v>
      </c>
      <c r="AB237" s="15"/>
      <c r="AC237" s="15" t="s">
        <v>132</v>
      </c>
      <c r="AD237" s="15"/>
      <c r="AE237" s="15"/>
      <c r="AF237" s="15"/>
      <c r="AG237" s="15"/>
      <c r="AH237" s="15"/>
      <c r="AI237" s="15"/>
      <c r="AJ237" s="15"/>
      <c r="AK237" s="15"/>
    </row>
    <row r="238" spans="1:37">
      <c r="A238" s="16"/>
      <c r="B238" s="15"/>
      <c r="C238" s="15"/>
      <c r="D238" s="15"/>
      <c r="E238" s="15"/>
      <c r="F238" s="19"/>
      <c r="G238" s="15"/>
      <c r="H238" s="15"/>
      <c r="N238" s="15"/>
      <c r="O238" s="15"/>
      <c r="P238" s="15"/>
      <c r="Q238" s="15"/>
      <c r="R238" s="15"/>
      <c r="S238" s="15"/>
      <c r="T238" s="45" t="str">
        <f t="shared" si="8"/>
        <v xml:space="preserve"> </v>
      </c>
      <c r="U238" s="45" t="str">
        <f t="shared" si="9"/>
        <v xml:space="preserve"> </v>
      </c>
      <c r="V238" s="15"/>
      <c r="W238" s="15"/>
      <c r="X238" s="15"/>
      <c r="Y238" s="15"/>
      <c r="Z238" s="15"/>
      <c r="AA238" s="15" t="s">
        <v>132</v>
      </c>
      <c r="AB238" s="15"/>
      <c r="AC238" s="15" t="s">
        <v>132</v>
      </c>
      <c r="AD238" s="15"/>
      <c r="AE238" s="15"/>
      <c r="AF238" s="15"/>
      <c r="AG238" s="15"/>
      <c r="AH238" s="15"/>
      <c r="AI238" s="15"/>
      <c r="AJ238" s="15"/>
      <c r="AK238" s="15"/>
    </row>
    <row r="239" spans="1:37">
      <c r="A239" s="16">
        <v>40631</v>
      </c>
      <c r="B239" s="15">
        <v>15</v>
      </c>
      <c r="C239" s="15">
        <v>0.15</v>
      </c>
      <c r="D239" s="15">
        <v>7.09</v>
      </c>
      <c r="E239" s="20">
        <v>17</v>
      </c>
      <c r="F239" s="19">
        <v>1.61</v>
      </c>
      <c r="G239" s="18">
        <v>0.88</v>
      </c>
      <c r="H239" s="18"/>
      <c r="I239">
        <v>143</v>
      </c>
      <c r="J239">
        <f t="shared" si="10"/>
        <v>2.0030009999999998</v>
      </c>
      <c r="K239">
        <v>1.38</v>
      </c>
      <c r="L239">
        <f t="shared" si="11"/>
        <v>4.2738600000000002E-2</v>
      </c>
      <c r="N239" s="15">
        <v>2</v>
      </c>
      <c r="O239" s="15">
        <v>1</v>
      </c>
      <c r="P239" s="15">
        <v>2</v>
      </c>
      <c r="Q239" s="15">
        <v>2</v>
      </c>
      <c r="R239" s="15">
        <v>8</v>
      </c>
      <c r="S239" s="15">
        <v>1</v>
      </c>
      <c r="T239" s="45">
        <f t="shared" si="8"/>
        <v>10</v>
      </c>
      <c r="U239" s="45">
        <f t="shared" si="9"/>
        <v>5</v>
      </c>
      <c r="V239" s="15">
        <v>0.53339999999999999</v>
      </c>
      <c r="W239" s="15" t="s">
        <v>62</v>
      </c>
      <c r="X239" s="15" t="s">
        <v>63</v>
      </c>
      <c r="Y239" s="15">
        <v>2</v>
      </c>
      <c r="Z239" s="15">
        <v>50</v>
      </c>
      <c r="AA239" s="15" t="s">
        <v>132</v>
      </c>
      <c r="AB239" s="15">
        <v>41</v>
      </c>
      <c r="AC239" s="15" t="s">
        <v>132</v>
      </c>
      <c r="AD239" s="15"/>
      <c r="AE239" s="15"/>
      <c r="AF239" s="15"/>
      <c r="AG239" s="15"/>
      <c r="AH239" s="15"/>
      <c r="AI239" s="15"/>
      <c r="AJ239" s="15"/>
      <c r="AK239" s="15"/>
    </row>
    <row r="240" spans="1:37">
      <c r="A240" s="16">
        <v>40638</v>
      </c>
      <c r="B240" s="15">
        <v>15</v>
      </c>
      <c r="C240" s="15"/>
      <c r="D240" s="15"/>
      <c r="E240" s="15"/>
      <c r="F240" s="19"/>
      <c r="G240" s="15"/>
      <c r="H240" s="15"/>
      <c r="N240" s="15"/>
      <c r="O240" s="15"/>
      <c r="P240" s="15"/>
      <c r="Q240" s="15" t="s">
        <v>24</v>
      </c>
      <c r="R240" s="15"/>
      <c r="S240" s="15"/>
      <c r="T240" s="45" t="str">
        <f t="shared" si="8"/>
        <v xml:space="preserve"> </v>
      </c>
      <c r="U240" s="45" t="str">
        <f t="shared" si="9"/>
        <v xml:space="preserve"> </v>
      </c>
      <c r="V240" s="15"/>
      <c r="W240" s="15"/>
      <c r="X240" s="15"/>
      <c r="Y240" s="15"/>
      <c r="Z240" s="15"/>
      <c r="AA240" s="15" t="s">
        <v>132</v>
      </c>
      <c r="AB240" s="15"/>
      <c r="AC240" s="15" t="s">
        <v>132</v>
      </c>
      <c r="AD240" s="15"/>
      <c r="AE240" s="15"/>
      <c r="AF240" s="15"/>
      <c r="AG240" s="15"/>
      <c r="AH240" s="15"/>
      <c r="AI240" s="15"/>
      <c r="AJ240" s="15"/>
      <c r="AK240" s="15"/>
    </row>
    <row r="241" spans="1:37">
      <c r="A241" s="16">
        <v>40652</v>
      </c>
      <c r="B241" s="15">
        <v>15</v>
      </c>
      <c r="C241" s="15">
        <v>0.08</v>
      </c>
      <c r="D241" s="15">
        <v>6.88</v>
      </c>
      <c r="E241" s="15">
        <v>23</v>
      </c>
      <c r="F241" s="19">
        <v>1.54</v>
      </c>
      <c r="G241" s="15">
        <v>5.1999999999999998E-2</v>
      </c>
      <c r="H241" s="15"/>
      <c r="I241">
        <v>129</v>
      </c>
      <c r="J241">
        <f t="shared" si="10"/>
        <v>1.8069030000000001</v>
      </c>
      <c r="K241">
        <v>1.17</v>
      </c>
      <c r="L241">
        <f t="shared" si="11"/>
        <v>3.6234899999999994E-2</v>
      </c>
      <c r="N241" s="15">
        <v>1</v>
      </c>
      <c r="O241" s="15">
        <v>2</v>
      </c>
      <c r="P241" s="15">
        <v>2</v>
      </c>
      <c r="Q241" s="15">
        <v>1</v>
      </c>
      <c r="R241" s="15">
        <v>7</v>
      </c>
      <c r="S241" s="15">
        <v>1</v>
      </c>
      <c r="T241" s="45">
        <f t="shared" si="8"/>
        <v>18.888888888888889</v>
      </c>
      <c r="U241" s="45">
        <f t="shared" si="9"/>
        <v>12.777777777777779</v>
      </c>
      <c r="V241" s="15">
        <v>0.60960000000000003</v>
      </c>
      <c r="W241" s="15"/>
      <c r="X241" s="15"/>
      <c r="Y241" s="15">
        <v>2</v>
      </c>
      <c r="Z241" s="15">
        <v>66</v>
      </c>
      <c r="AA241" s="15" t="s">
        <v>132</v>
      </c>
      <c r="AB241" s="15">
        <v>55</v>
      </c>
      <c r="AC241" s="15" t="s">
        <v>132</v>
      </c>
      <c r="AD241" s="15"/>
      <c r="AE241" s="15"/>
      <c r="AF241" s="15"/>
      <c r="AG241" s="15"/>
      <c r="AH241" s="15"/>
      <c r="AI241" s="15"/>
      <c r="AJ241" s="15"/>
      <c r="AK241" s="15"/>
    </row>
    <row r="242" spans="1:37">
      <c r="A242" s="16">
        <v>40666</v>
      </c>
      <c r="B242" s="15">
        <v>15</v>
      </c>
      <c r="C242" s="15"/>
      <c r="D242" s="15"/>
      <c r="E242" s="15"/>
      <c r="F242" s="19"/>
      <c r="G242" s="15"/>
      <c r="H242" s="15"/>
      <c r="N242" s="15"/>
      <c r="O242" s="15"/>
      <c r="P242" s="15"/>
      <c r="Q242" s="15" t="s">
        <v>24</v>
      </c>
      <c r="R242" s="15"/>
      <c r="S242" s="15"/>
      <c r="T242" s="45" t="str">
        <f t="shared" si="8"/>
        <v xml:space="preserve"> </v>
      </c>
      <c r="U242" s="45" t="str">
        <f t="shared" si="9"/>
        <v xml:space="preserve"> </v>
      </c>
      <c r="V242" s="15"/>
      <c r="W242" s="15"/>
      <c r="X242" s="15"/>
      <c r="Y242" s="15"/>
      <c r="Z242" s="15"/>
      <c r="AA242" s="15" t="s">
        <v>132</v>
      </c>
      <c r="AB242" s="15"/>
      <c r="AC242" s="15" t="s">
        <v>132</v>
      </c>
      <c r="AD242" s="15"/>
      <c r="AE242" s="15"/>
      <c r="AF242" s="15"/>
      <c r="AG242" s="15"/>
      <c r="AH242" s="15"/>
      <c r="AI242" s="15"/>
      <c r="AJ242" s="15"/>
      <c r="AK242" s="15"/>
    </row>
    <row r="243" spans="1:37">
      <c r="A243" s="16">
        <v>40680</v>
      </c>
      <c r="B243" s="15">
        <v>15</v>
      </c>
      <c r="C243" s="15">
        <v>0.08</v>
      </c>
      <c r="D243" s="15">
        <v>7.43</v>
      </c>
      <c r="E243" s="15">
        <v>13.3</v>
      </c>
      <c r="F243" s="19">
        <v>0.308</v>
      </c>
      <c r="G243" s="15">
        <v>0.11799999999999999</v>
      </c>
      <c r="H243" s="15"/>
      <c r="N243" s="15">
        <v>2</v>
      </c>
      <c r="O243" s="15">
        <v>5</v>
      </c>
      <c r="P243" s="15">
        <v>2</v>
      </c>
      <c r="Q243" s="15">
        <v>2</v>
      </c>
      <c r="R243" s="15">
        <v>3</v>
      </c>
      <c r="S243" s="15">
        <v>4</v>
      </c>
      <c r="T243" s="45">
        <f t="shared" si="8"/>
        <v>17.777777777777779</v>
      </c>
      <c r="U243" s="45">
        <f t="shared" si="9"/>
        <v>22.222222222222221</v>
      </c>
      <c r="V243" s="15">
        <v>0.38100000000000001</v>
      </c>
      <c r="W243" s="15"/>
      <c r="X243" s="15"/>
      <c r="Y243" s="15">
        <v>2</v>
      </c>
      <c r="Z243" s="15">
        <v>64</v>
      </c>
      <c r="AA243" s="15" t="s">
        <v>132</v>
      </c>
      <c r="AB243" s="15">
        <v>72</v>
      </c>
      <c r="AC243" s="15" t="s">
        <v>132</v>
      </c>
      <c r="AD243" s="15"/>
      <c r="AE243" s="15"/>
      <c r="AF243" s="15" t="s">
        <v>25</v>
      </c>
      <c r="AG243" s="15">
        <v>15</v>
      </c>
      <c r="AH243" s="15">
        <v>7.09</v>
      </c>
      <c r="AI243" s="15">
        <v>1.61</v>
      </c>
      <c r="AJ243" s="15">
        <v>0.88</v>
      </c>
      <c r="AK243" s="15">
        <v>17</v>
      </c>
    </row>
    <row r="244" spans="1:37">
      <c r="A244" s="16">
        <v>40694</v>
      </c>
      <c r="B244" s="15">
        <v>15</v>
      </c>
      <c r="C244" s="15"/>
      <c r="D244" s="15"/>
      <c r="E244" s="15"/>
      <c r="F244" s="19"/>
      <c r="G244" s="15"/>
      <c r="H244" s="15"/>
      <c r="N244" s="15"/>
      <c r="O244" s="15"/>
      <c r="P244" s="15"/>
      <c r="Q244" s="15" t="s">
        <v>24</v>
      </c>
      <c r="R244" s="15"/>
      <c r="S244" s="15"/>
      <c r="T244" s="45" t="str">
        <f t="shared" si="8"/>
        <v xml:space="preserve"> </v>
      </c>
      <c r="U244" s="45" t="str">
        <f t="shared" si="9"/>
        <v xml:space="preserve"> </v>
      </c>
      <c r="V244" s="15"/>
      <c r="W244" s="15"/>
      <c r="X244" s="15"/>
      <c r="Y244" s="15"/>
      <c r="Z244" s="15"/>
      <c r="AA244" s="15" t="s">
        <v>132</v>
      </c>
      <c r="AB244" s="15"/>
      <c r="AC244" s="15" t="s">
        <v>132</v>
      </c>
      <c r="AD244" s="15"/>
      <c r="AE244" s="15"/>
      <c r="AF244" s="15" t="s">
        <v>27</v>
      </c>
      <c r="AG244" s="15">
        <v>15</v>
      </c>
      <c r="AH244" s="15">
        <f>AVERAGE(D240:D241)</f>
        <v>6.88</v>
      </c>
      <c r="AI244" s="15">
        <f>AVERAGE(F240:F241)</f>
        <v>1.54</v>
      </c>
      <c r="AJ244" s="15">
        <f>AVERAGE(G240:G241)</f>
        <v>5.1999999999999998E-2</v>
      </c>
      <c r="AK244" s="15">
        <f>AVERAGE(E240:E241)</f>
        <v>23</v>
      </c>
    </row>
    <row r="245" spans="1:37">
      <c r="A245" s="16">
        <v>40708</v>
      </c>
      <c r="B245" s="15">
        <v>15</v>
      </c>
      <c r="C245" s="15">
        <v>0.08</v>
      </c>
      <c r="D245" s="15">
        <v>7.73</v>
      </c>
      <c r="E245" s="15">
        <v>20.3</v>
      </c>
      <c r="F245" s="19">
        <v>0.66900000000000004</v>
      </c>
      <c r="G245" s="15">
        <v>0.245</v>
      </c>
      <c r="H245" s="15"/>
      <c r="I245">
        <v>53.2</v>
      </c>
      <c r="J245">
        <f t="shared" si="10"/>
        <v>0.74517240000000007</v>
      </c>
      <c r="K245">
        <v>3.84</v>
      </c>
      <c r="L245">
        <f t="shared" si="11"/>
        <v>0.1189248</v>
      </c>
      <c r="N245" s="15">
        <v>1</v>
      </c>
      <c r="O245" s="15">
        <v>2</v>
      </c>
      <c r="P245" s="15">
        <v>3</v>
      </c>
      <c r="Q245" s="15">
        <v>2</v>
      </c>
      <c r="R245" s="15">
        <v>8</v>
      </c>
      <c r="S245" s="15">
        <v>2</v>
      </c>
      <c r="T245" s="45">
        <f t="shared" si="8"/>
        <v>28.166666666666668</v>
      </c>
      <c r="U245" s="45">
        <f t="shared" si="9"/>
        <v>22.222222222222221</v>
      </c>
      <c r="V245" s="15">
        <v>0.68579999999999997</v>
      </c>
      <c r="W245" s="15"/>
      <c r="X245" s="15"/>
      <c r="Y245" s="15">
        <v>2</v>
      </c>
      <c r="Z245" s="15">
        <v>82.7</v>
      </c>
      <c r="AA245" s="15" t="s">
        <v>132</v>
      </c>
      <c r="AB245" s="15">
        <v>72</v>
      </c>
      <c r="AC245" s="15" t="s">
        <v>132</v>
      </c>
      <c r="AD245" s="15"/>
      <c r="AE245" s="15"/>
      <c r="AF245" s="15" t="s">
        <v>28</v>
      </c>
      <c r="AG245" s="15">
        <v>15</v>
      </c>
      <c r="AH245" s="15">
        <f>AVERAGE(D242:D244)</f>
        <v>7.43</v>
      </c>
      <c r="AI245" s="15">
        <f>AVERAGE(F242:F244)</f>
        <v>0.308</v>
      </c>
      <c r="AJ245" s="15">
        <f>AVERAGE(G242:G244)</f>
        <v>0.11799999999999999</v>
      </c>
      <c r="AK245" s="15">
        <f>AVERAGE(E242:E244)</f>
        <v>13.3</v>
      </c>
    </row>
    <row r="246" spans="1:37">
      <c r="A246" s="16">
        <v>40722</v>
      </c>
      <c r="B246" s="15">
        <v>15</v>
      </c>
      <c r="C246" s="15"/>
      <c r="D246" s="15"/>
      <c r="E246" s="15"/>
      <c r="F246" s="19"/>
      <c r="G246" s="15"/>
      <c r="H246" s="15"/>
      <c r="N246" s="15"/>
      <c r="O246" s="15"/>
      <c r="P246" s="15"/>
      <c r="Q246" s="15" t="s">
        <v>24</v>
      </c>
      <c r="R246" s="15"/>
      <c r="S246" s="15"/>
      <c r="T246" s="45" t="str">
        <f t="shared" si="8"/>
        <v xml:space="preserve"> </v>
      </c>
      <c r="U246" s="45" t="str">
        <f t="shared" si="9"/>
        <v xml:space="preserve"> </v>
      </c>
      <c r="V246" s="15"/>
      <c r="W246" s="15"/>
      <c r="X246" s="15"/>
      <c r="Y246" s="15"/>
      <c r="Z246" s="15"/>
      <c r="AA246" s="15" t="s">
        <v>132</v>
      </c>
      <c r="AB246" s="15"/>
      <c r="AC246" s="15" t="s">
        <v>132</v>
      </c>
      <c r="AD246" s="15"/>
      <c r="AE246" s="15"/>
      <c r="AF246" s="15" t="s">
        <v>29</v>
      </c>
      <c r="AG246" s="15">
        <v>15</v>
      </c>
      <c r="AH246" s="15">
        <f>AVERAGE(D245:D246)</f>
        <v>7.73</v>
      </c>
      <c r="AI246" s="15">
        <f>AVERAGE(F245:F246)</f>
        <v>0.66900000000000004</v>
      </c>
      <c r="AJ246" s="15">
        <f>AVERAGE(G245:G246)</f>
        <v>0.245</v>
      </c>
      <c r="AK246" s="15">
        <f>AVERAGE(E245:E246)</f>
        <v>20.3</v>
      </c>
    </row>
    <row r="247" spans="1:37">
      <c r="A247" s="16">
        <v>40736</v>
      </c>
      <c r="B247" s="15">
        <v>15</v>
      </c>
      <c r="C247" s="15">
        <v>0.08</v>
      </c>
      <c r="D247" s="15">
        <v>8.19</v>
      </c>
      <c r="E247" s="15">
        <v>24.6</v>
      </c>
      <c r="F247" s="19">
        <v>0.58299999999999996</v>
      </c>
      <c r="G247" s="15">
        <v>0.4</v>
      </c>
      <c r="H247" s="15"/>
      <c r="I247">
        <v>40.9</v>
      </c>
      <c r="J247">
        <f t="shared" si="10"/>
        <v>0.57288630000000007</v>
      </c>
      <c r="K247">
        <v>2.89</v>
      </c>
      <c r="L247">
        <f t="shared" si="11"/>
        <v>8.9503299999999994E-2</v>
      </c>
      <c r="N247" s="15">
        <v>5</v>
      </c>
      <c r="O247" s="15">
        <v>2</v>
      </c>
      <c r="P247" s="15">
        <v>2</v>
      </c>
      <c r="Q247" s="15">
        <v>2</v>
      </c>
      <c r="R247" s="15">
        <v>5</v>
      </c>
      <c r="S247" s="15">
        <v>3</v>
      </c>
      <c r="T247" s="45">
        <f t="shared" si="8"/>
        <v>28.888888888888889</v>
      </c>
      <c r="U247" s="45">
        <f t="shared" si="9"/>
        <v>31.111111111111111</v>
      </c>
      <c r="V247" s="15">
        <v>0.38100000000000001</v>
      </c>
      <c r="W247" s="15"/>
      <c r="X247" s="15"/>
      <c r="Y247" s="15">
        <v>2</v>
      </c>
      <c r="Z247" s="15">
        <v>84</v>
      </c>
      <c r="AA247" s="15" t="s">
        <v>132</v>
      </c>
      <c r="AB247" s="15">
        <v>88</v>
      </c>
      <c r="AC247" s="15" t="s">
        <v>132</v>
      </c>
      <c r="AD247" s="15"/>
      <c r="AE247" s="15"/>
      <c r="AF247" s="15" t="s">
        <v>30</v>
      </c>
      <c r="AG247" s="15">
        <v>15</v>
      </c>
      <c r="AH247" s="15">
        <f>AVERAGE(D247:D248)</f>
        <v>8.19</v>
      </c>
      <c r="AI247" s="15">
        <f>AVERAGE(F247:F248)</f>
        <v>0.58299999999999996</v>
      </c>
      <c r="AJ247" s="15">
        <f>AVERAGE(G247:G248)</f>
        <v>0.4</v>
      </c>
      <c r="AK247" s="15">
        <f>AVERAGE(E247:E248)</f>
        <v>24.6</v>
      </c>
    </row>
    <row r="248" spans="1:37">
      <c r="A248" s="16">
        <v>40750</v>
      </c>
      <c r="B248" s="15">
        <v>15</v>
      </c>
      <c r="C248" s="15"/>
      <c r="D248" s="15"/>
      <c r="E248" s="15"/>
      <c r="F248" s="19"/>
      <c r="G248" s="15"/>
      <c r="H248" s="15"/>
      <c r="N248" s="15"/>
      <c r="O248" s="15"/>
      <c r="P248" s="15"/>
      <c r="Q248" s="15" t="s">
        <v>24</v>
      </c>
      <c r="R248" s="15"/>
      <c r="S248" s="15"/>
      <c r="T248" s="45" t="str">
        <f t="shared" si="8"/>
        <v xml:space="preserve"> </v>
      </c>
      <c r="U248" s="45" t="str">
        <f t="shared" si="9"/>
        <v xml:space="preserve"> </v>
      </c>
      <c r="V248" s="15"/>
      <c r="W248" s="15"/>
      <c r="X248" s="15"/>
      <c r="Y248" s="15"/>
      <c r="Z248" s="15"/>
      <c r="AA248" s="15" t="s">
        <v>132</v>
      </c>
      <c r="AB248" s="15"/>
      <c r="AC248" s="15" t="s">
        <v>132</v>
      </c>
      <c r="AD248" s="15"/>
      <c r="AE248" s="15"/>
      <c r="AF248" s="15" t="s">
        <v>31</v>
      </c>
      <c r="AG248" s="15">
        <v>15</v>
      </c>
      <c r="AH248" s="15">
        <f>AVERAGE(D249:D250)</f>
        <v>8.5</v>
      </c>
      <c r="AI248" s="15">
        <f>AVERAGE(F249:F250)</f>
        <v>1.38</v>
      </c>
      <c r="AJ248" s="15">
        <f>AVERAGE(G249:G250)</f>
        <v>1.4E-2</v>
      </c>
      <c r="AK248" s="15">
        <f>AVERAGE(E249:E250)</f>
        <v>20.3</v>
      </c>
    </row>
    <row r="249" spans="1:37">
      <c r="A249" s="16">
        <v>40764</v>
      </c>
      <c r="B249" s="15">
        <v>15</v>
      </c>
      <c r="C249" s="15">
        <v>7.0000000000000007E-2</v>
      </c>
      <c r="D249" s="15">
        <v>8.5</v>
      </c>
      <c r="E249" s="15">
        <v>20.3</v>
      </c>
      <c r="F249" s="19">
        <v>1.38</v>
      </c>
      <c r="G249" s="15">
        <v>1.4E-2</v>
      </c>
      <c r="H249" s="15"/>
      <c r="I249">
        <v>42.6</v>
      </c>
      <c r="J249">
        <f t="shared" si="10"/>
        <v>0.59669820000000007</v>
      </c>
      <c r="K249">
        <v>2.98</v>
      </c>
      <c r="L249">
        <f t="shared" si="11"/>
        <v>9.22906E-2</v>
      </c>
      <c r="N249" s="15">
        <v>2</v>
      </c>
      <c r="O249" s="15">
        <v>2</v>
      </c>
      <c r="P249" s="15">
        <v>2</v>
      </c>
      <c r="Q249" s="15">
        <v>2</v>
      </c>
      <c r="R249" s="15">
        <v>6</v>
      </c>
      <c r="S249" s="15">
        <v>3</v>
      </c>
      <c r="T249" s="45">
        <f t="shared" si="8"/>
        <v>30</v>
      </c>
      <c r="U249" s="45">
        <f t="shared" si="9"/>
        <v>25</v>
      </c>
      <c r="V249" s="15">
        <v>0.53339999999999999</v>
      </c>
      <c r="W249" s="15"/>
      <c r="X249" s="15"/>
      <c r="Y249" s="15">
        <v>2</v>
      </c>
      <c r="Z249" s="15">
        <v>86</v>
      </c>
      <c r="AA249" s="15" t="s">
        <v>132</v>
      </c>
      <c r="AB249" s="15">
        <v>77</v>
      </c>
      <c r="AC249" s="15" t="s">
        <v>132</v>
      </c>
      <c r="AD249" s="15"/>
      <c r="AE249" s="15"/>
      <c r="AF249" s="15" t="s">
        <v>32</v>
      </c>
      <c r="AG249" s="15">
        <v>15</v>
      </c>
      <c r="AH249" s="15">
        <f>AVERAGE(D251:D252)</f>
        <v>7.57</v>
      </c>
      <c r="AI249" s="15">
        <f>AVERAGE(F251:F252)</f>
        <v>2.1800000000000002</v>
      </c>
      <c r="AJ249" s="15">
        <f>AVERAGE(G251:G252)</f>
        <v>0.29199999999999998</v>
      </c>
      <c r="AK249" s="15">
        <f>AVERAGE(E251:E252)</f>
        <v>22.8</v>
      </c>
    </row>
    <row r="250" spans="1:37">
      <c r="A250" s="16">
        <v>40778</v>
      </c>
      <c r="B250" s="15">
        <v>15</v>
      </c>
      <c r="C250" s="15"/>
      <c r="D250" s="15"/>
      <c r="E250" s="15"/>
      <c r="F250" s="19"/>
      <c r="G250" s="15"/>
      <c r="H250" s="15"/>
      <c r="N250" s="15"/>
      <c r="O250" s="15"/>
      <c r="P250" s="15"/>
      <c r="Q250" s="15" t="s">
        <v>24</v>
      </c>
      <c r="R250" s="15"/>
      <c r="S250" s="15"/>
      <c r="T250" s="45" t="str">
        <f t="shared" si="8"/>
        <v xml:space="preserve"> </v>
      </c>
      <c r="U250" s="45" t="str">
        <f t="shared" si="9"/>
        <v xml:space="preserve"> </v>
      </c>
      <c r="V250" s="15"/>
      <c r="W250" s="15"/>
      <c r="X250" s="15"/>
      <c r="Y250" s="15"/>
      <c r="Z250" s="15"/>
      <c r="AA250" s="15" t="s">
        <v>132</v>
      </c>
      <c r="AB250" s="15"/>
      <c r="AC250" s="15" t="s">
        <v>132</v>
      </c>
      <c r="AD250" s="15"/>
      <c r="AE250" s="15"/>
      <c r="AF250" s="15" t="s">
        <v>33</v>
      </c>
      <c r="AG250" s="15">
        <v>15</v>
      </c>
      <c r="AH250" s="15">
        <f>AVERAGE(D253:D254)</f>
        <v>7.6</v>
      </c>
      <c r="AI250" s="15">
        <f>AVERAGE(F253:F254)</f>
        <v>1.47</v>
      </c>
      <c r="AJ250" s="15">
        <f>AVERAGE(G253:G254)</f>
        <v>9.4E-2</v>
      </c>
      <c r="AK250" s="15">
        <f>AVERAGE(E253:E254)</f>
        <v>10.1</v>
      </c>
    </row>
    <row r="251" spans="1:37">
      <c r="A251" s="16">
        <v>40792</v>
      </c>
      <c r="B251" s="15">
        <v>15</v>
      </c>
      <c r="C251" s="15">
        <v>0.05</v>
      </c>
      <c r="D251" s="15">
        <v>7.57</v>
      </c>
      <c r="E251" s="15">
        <v>22.8</v>
      </c>
      <c r="F251" s="19">
        <v>2.1800000000000002</v>
      </c>
      <c r="G251" s="15">
        <v>0.29199999999999998</v>
      </c>
      <c r="H251" s="15"/>
      <c r="I251">
        <v>81.8</v>
      </c>
      <c r="J251">
        <f t="shared" si="10"/>
        <v>1.1457726000000001</v>
      </c>
      <c r="K251">
        <v>3.36</v>
      </c>
      <c r="L251">
        <f t="shared" si="11"/>
        <v>0.10405919999999999</v>
      </c>
      <c r="N251" s="15">
        <v>5</v>
      </c>
      <c r="O251" s="15">
        <v>4</v>
      </c>
      <c r="P251" s="15">
        <v>2</v>
      </c>
      <c r="Q251" s="15">
        <v>2</v>
      </c>
      <c r="R251" s="15">
        <v>2</v>
      </c>
      <c r="S251" s="15">
        <v>4</v>
      </c>
      <c r="T251" s="45">
        <f t="shared" si="8"/>
        <v>21.111111111111111</v>
      </c>
      <c r="U251" s="45" t="str">
        <f t="shared" si="9"/>
        <v xml:space="preserve"> </v>
      </c>
      <c r="V251" s="15">
        <v>0.38100000000000001</v>
      </c>
      <c r="W251" s="15"/>
      <c r="X251" s="15"/>
      <c r="Y251" s="15">
        <v>2</v>
      </c>
      <c r="Z251" s="15">
        <v>70</v>
      </c>
      <c r="AA251" s="15" t="s">
        <v>132</v>
      </c>
      <c r="AB251" s="15"/>
      <c r="AC251" s="15" t="s">
        <v>132</v>
      </c>
      <c r="AD251" s="15"/>
      <c r="AE251" s="15"/>
      <c r="AF251" s="15" t="s">
        <v>34</v>
      </c>
      <c r="AG251" s="15">
        <v>15</v>
      </c>
      <c r="AH251" s="15">
        <v>8.14</v>
      </c>
      <c r="AI251" s="15">
        <v>2.15</v>
      </c>
      <c r="AJ251" s="15">
        <v>9.1999999999999998E-2</v>
      </c>
      <c r="AK251" s="15">
        <v>12.3</v>
      </c>
    </row>
    <row r="252" spans="1:37">
      <c r="A252" s="16">
        <v>40806</v>
      </c>
      <c r="B252" s="15">
        <v>15</v>
      </c>
      <c r="C252" s="15"/>
      <c r="D252" s="15"/>
      <c r="E252" s="15"/>
      <c r="F252" s="19"/>
      <c r="G252" s="15"/>
      <c r="H252" s="15"/>
      <c r="N252" s="15"/>
      <c r="O252" s="15"/>
      <c r="P252" s="15"/>
      <c r="Q252" s="15" t="s">
        <v>24</v>
      </c>
      <c r="R252" s="15"/>
      <c r="S252" s="15"/>
      <c r="T252" s="45" t="str">
        <f t="shared" si="8"/>
        <v xml:space="preserve"> </v>
      </c>
      <c r="U252" s="45" t="str">
        <f t="shared" si="9"/>
        <v xml:space="preserve"> </v>
      </c>
      <c r="V252" s="15"/>
      <c r="W252" s="15"/>
      <c r="X252" s="15"/>
      <c r="Y252" s="15"/>
      <c r="Z252" s="15"/>
      <c r="AA252" s="15" t="s">
        <v>132</v>
      </c>
      <c r="AB252" s="15"/>
      <c r="AC252" s="15" t="s">
        <v>132</v>
      </c>
      <c r="AD252" s="15"/>
      <c r="AE252" s="15"/>
      <c r="AF252" s="15"/>
      <c r="AG252" s="15"/>
      <c r="AH252" s="15"/>
      <c r="AI252" s="15"/>
      <c r="AJ252" s="15"/>
      <c r="AK252" s="15"/>
    </row>
    <row r="253" spans="1:37">
      <c r="A253" s="16">
        <v>40820</v>
      </c>
      <c r="B253" s="15">
        <v>15</v>
      </c>
      <c r="C253" s="15">
        <v>7.0000000000000007E-2</v>
      </c>
      <c r="D253" s="15">
        <v>7.6</v>
      </c>
      <c r="E253" s="15">
        <v>10.1</v>
      </c>
      <c r="F253" s="19">
        <v>1.47</v>
      </c>
      <c r="G253" s="15">
        <v>9.4E-2</v>
      </c>
      <c r="H253" s="15"/>
      <c r="I253">
        <v>81.2</v>
      </c>
      <c r="J253">
        <f t="shared" si="10"/>
        <v>1.1373684000000002</v>
      </c>
      <c r="K253">
        <v>1.1399999999999999</v>
      </c>
      <c r="L253">
        <f t="shared" si="11"/>
        <v>3.5305799999999998E-2</v>
      </c>
      <c r="N253" s="15">
        <v>3</v>
      </c>
      <c r="O253" s="15">
        <v>2</v>
      </c>
      <c r="P253" s="15">
        <v>2</v>
      </c>
      <c r="Q253" s="15">
        <v>2</v>
      </c>
      <c r="R253" s="15">
        <v>8</v>
      </c>
      <c r="S253" s="15">
        <v>3</v>
      </c>
      <c r="T253" s="45">
        <f t="shared" si="8"/>
        <v>16.111111111111111</v>
      </c>
      <c r="U253" s="45">
        <f t="shared" si="9"/>
        <v>12.777777777777779</v>
      </c>
      <c r="V253" s="15">
        <v>0.53339999999999999</v>
      </c>
      <c r="W253" s="15"/>
      <c r="X253" s="15"/>
      <c r="Y253" s="15">
        <v>2</v>
      </c>
      <c r="Z253" s="15">
        <v>61</v>
      </c>
      <c r="AA253" s="15" t="s">
        <v>132</v>
      </c>
      <c r="AB253" s="15">
        <v>55</v>
      </c>
      <c r="AC253" s="15" t="s">
        <v>132</v>
      </c>
      <c r="AD253" s="15"/>
      <c r="AE253" s="15"/>
      <c r="AF253" s="15"/>
      <c r="AG253" s="15"/>
      <c r="AH253" s="15"/>
      <c r="AI253" s="15"/>
      <c r="AJ253" s="15"/>
      <c r="AK253" s="15"/>
    </row>
    <row r="254" spans="1:37">
      <c r="A254" s="16">
        <v>40834</v>
      </c>
      <c r="B254" s="15">
        <v>15</v>
      </c>
      <c r="C254" s="15"/>
      <c r="D254" s="15"/>
      <c r="E254" s="15"/>
      <c r="F254" s="19"/>
      <c r="G254" s="15"/>
      <c r="H254" s="15"/>
      <c r="N254" s="15"/>
      <c r="O254" s="15"/>
      <c r="P254" s="15"/>
      <c r="Q254" s="15" t="s">
        <v>24</v>
      </c>
      <c r="R254" s="15"/>
      <c r="S254" s="15"/>
      <c r="T254" s="45" t="str">
        <f t="shared" si="8"/>
        <v xml:space="preserve"> </v>
      </c>
      <c r="U254" s="45" t="str">
        <f t="shared" si="9"/>
        <v xml:space="preserve"> </v>
      </c>
      <c r="V254" s="15"/>
      <c r="W254" s="15"/>
      <c r="X254" s="15"/>
      <c r="Y254" s="15"/>
      <c r="Z254" s="15"/>
      <c r="AA254" s="15" t="s">
        <v>132</v>
      </c>
      <c r="AB254" s="15"/>
      <c r="AC254" s="15" t="s">
        <v>132</v>
      </c>
      <c r="AD254" s="15"/>
      <c r="AE254" s="15"/>
      <c r="AF254" s="15"/>
      <c r="AG254" s="15"/>
      <c r="AH254" s="15"/>
      <c r="AI254" s="15"/>
      <c r="AJ254" s="15"/>
      <c r="AK254" s="15"/>
    </row>
    <row r="255" spans="1:37">
      <c r="A255" s="16">
        <v>40848</v>
      </c>
      <c r="B255" s="15">
        <v>15</v>
      </c>
      <c r="C255" s="15">
        <v>0.02</v>
      </c>
      <c r="D255" s="15">
        <v>8.14</v>
      </c>
      <c r="E255" s="15">
        <v>12.3</v>
      </c>
      <c r="F255" s="19">
        <v>2.15</v>
      </c>
      <c r="G255" s="15">
        <v>9.1999999999999998E-2</v>
      </c>
      <c r="H255" s="15"/>
      <c r="I255">
        <v>74.3</v>
      </c>
      <c r="J255">
        <f t="shared" si="10"/>
        <v>1.0407200999999999</v>
      </c>
      <c r="K255">
        <v>1.17</v>
      </c>
      <c r="L255">
        <f t="shared" si="11"/>
        <v>3.6234899999999994E-2</v>
      </c>
      <c r="N255" s="15">
        <v>5</v>
      </c>
      <c r="O255" s="15">
        <v>1</v>
      </c>
      <c r="P255" s="15">
        <v>2</v>
      </c>
      <c r="Q255" s="15">
        <v>2</v>
      </c>
      <c r="R255" s="15">
        <v>2</v>
      </c>
      <c r="S255" s="15">
        <v>3</v>
      </c>
      <c r="T255" s="45">
        <f t="shared" si="8"/>
        <v>12.777777777777779</v>
      </c>
      <c r="U255" s="45">
        <f t="shared" si="9"/>
        <v>12.777777777777779</v>
      </c>
      <c r="V255" s="15">
        <v>0.60960000000000003</v>
      </c>
      <c r="W255" s="15"/>
      <c r="X255" s="15"/>
      <c r="Y255" s="15">
        <v>1</v>
      </c>
      <c r="Z255" s="15">
        <v>55</v>
      </c>
      <c r="AA255" s="15" t="s">
        <v>132</v>
      </c>
      <c r="AB255" s="15">
        <v>55</v>
      </c>
      <c r="AC255" s="15" t="s">
        <v>132</v>
      </c>
      <c r="AD255" s="15"/>
      <c r="AE255" s="15"/>
      <c r="AF255" s="15"/>
      <c r="AG255" s="15"/>
      <c r="AH255" s="15"/>
      <c r="AI255" s="15"/>
      <c r="AJ255" s="15"/>
      <c r="AK255" s="15"/>
    </row>
    <row r="256" spans="1:37">
      <c r="A256" s="16">
        <v>40862</v>
      </c>
      <c r="B256" s="15">
        <v>15</v>
      </c>
      <c r="C256" s="15"/>
      <c r="D256" s="15"/>
      <c r="E256" s="15"/>
      <c r="F256" s="19"/>
      <c r="G256" s="15"/>
      <c r="H256" s="15"/>
      <c r="N256" s="15"/>
      <c r="O256" s="15"/>
      <c r="P256" s="15"/>
      <c r="Q256" s="15" t="s">
        <v>24</v>
      </c>
      <c r="R256" s="15"/>
      <c r="S256" s="15"/>
      <c r="T256" s="45" t="str">
        <f t="shared" si="8"/>
        <v xml:space="preserve"> </v>
      </c>
      <c r="U256" s="45" t="str">
        <f t="shared" si="9"/>
        <v xml:space="preserve"> </v>
      </c>
      <c r="V256" s="15"/>
      <c r="W256" s="15"/>
      <c r="X256" s="15"/>
      <c r="Y256" s="15"/>
      <c r="Z256" s="15"/>
      <c r="AA256" s="15" t="s">
        <v>132</v>
      </c>
      <c r="AB256" s="15"/>
      <c r="AC256" s="15" t="s">
        <v>132</v>
      </c>
      <c r="AD256" s="15"/>
      <c r="AE256" s="15"/>
      <c r="AF256" s="15"/>
      <c r="AG256" s="15"/>
      <c r="AH256" s="15"/>
      <c r="AI256" s="15"/>
      <c r="AJ256" s="15"/>
      <c r="AK256" s="15"/>
    </row>
    <row r="257" spans="1:37">
      <c r="A257" s="16"/>
      <c r="B257" s="15"/>
      <c r="C257" s="15"/>
      <c r="D257" s="15"/>
      <c r="E257" s="15"/>
      <c r="F257" s="19"/>
      <c r="G257" s="15"/>
      <c r="H257" s="15"/>
      <c r="N257" s="15"/>
      <c r="O257" s="15"/>
      <c r="P257" s="15"/>
      <c r="Q257" s="15"/>
      <c r="R257" s="15"/>
      <c r="S257" s="15"/>
      <c r="T257" s="45" t="str">
        <f t="shared" si="8"/>
        <v xml:space="preserve"> </v>
      </c>
      <c r="U257" s="45" t="str">
        <f t="shared" si="9"/>
        <v xml:space="preserve"> </v>
      </c>
      <c r="V257" s="15"/>
      <c r="W257" s="15"/>
      <c r="X257" s="15"/>
      <c r="Y257" s="15"/>
      <c r="Z257" s="15"/>
      <c r="AA257" s="15" t="s">
        <v>132</v>
      </c>
      <c r="AB257" s="15"/>
      <c r="AC257" s="15" t="s">
        <v>132</v>
      </c>
      <c r="AD257" s="15"/>
      <c r="AE257" s="15"/>
      <c r="AF257" s="15"/>
      <c r="AG257" s="15"/>
      <c r="AH257" s="15"/>
      <c r="AI257" s="15"/>
      <c r="AJ257" s="15"/>
      <c r="AK257" s="15"/>
    </row>
    <row r="258" spans="1:37">
      <c r="A258" s="16"/>
      <c r="B258" s="15"/>
      <c r="C258" s="15"/>
      <c r="D258" s="15"/>
      <c r="E258" s="15"/>
      <c r="F258" s="19"/>
      <c r="G258" s="15"/>
      <c r="H258" s="15"/>
      <c r="N258" s="15"/>
      <c r="O258" s="15"/>
      <c r="P258" s="15"/>
      <c r="Q258" s="15"/>
      <c r="R258" s="15"/>
      <c r="S258" s="15"/>
      <c r="T258" s="45" t="str">
        <f t="shared" si="8"/>
        <v xml:space="preserve"> </v>
      </c>
      <c r="U258" s="45" t="str">
        <f t="shared" si="9"/>
        <v xml:space="preserve"> </v>
      </c>
      <c r="V258" s="15"/>
      <c r="W258" s="15"/>
      <c r="X258" s="15"/>
      <c r="Y258" s="15"/>
      <c r="Z258" s="15"/>
      <c r="AA258" s="15" t="s">
        <v>132</v>
      </c>
      <c r="AB258" s="15"/>
      <c r="AC258" s="15" t="s">
        <v>132</v>
      </c>
      <c r="AD258" s="15"/>
      <c r="AE258" s="15"/>
      <c r="AF258" s="15"/>
      <c r="AG258" s="15"/>
      <c r="AH258" s="15"/>
      <c r="AI258" s="15"/>
      <c r="AJ258" s="15"/>
      <c r="AK258" s="15"/>
    </row>
    <row r="259" spans="1:37">
      <c r="A259" s="16"/>
      <c r="B259" s="15"/>
      <c r="C259" s="15"/>
      <c r="D259" s="15"/>
      <c r="E259" s="15"/>
      <c r="F259" s="19"/>
      <c r="G259" s="15"/>
      <c r="H259" s="15"/>
      <c r="N259" s="15"/>
      <c r="O259" s="15"/>
      <c r="P259" s="15"/>
      <c r="Q259" s="15"/>
      <c r="R259" s="15"/>
      <c r="S259" s="15"/>
      <c r="T259" s="45" t="str">
        <f t="shared" ref="T259:T322" si="12">IF(Z259&gt;0,IF(AA259="F",((Z259-32)*5/9),Z259),IF(Z259&lt;0,IF(AA259="F",((Z259-32)*5/9),Z259)," "))</f>
        <v xml:space="preserve"> </v>
      </c>
      <c r="U259" s="45" t="str">
        <f t="shared" ref="U259:U322" si="13">IF(AB259&gt;0,IF(AC259="F",((AB259-32)*5/9),AB259),IF(AB259&lt;0,IF(AC259="F",((AB259-32)*5/9),AB259)," "))</f>
        <v xml:space="preserve"> </v>
      </c>
      <c r="V259" s="15"/>
      <c r="W259" s="15"/>
      <c r="X259" s="15"/>
      <c r="Y259" s="15"/>
      <c r="Z259" s="15"/>
      <c r="AA259" s="15" t="s">
        <v>132</v>
      </c>
      <c r="AB259" s="15"/>
      <c r="AC259" s="15" t="s">
        <v>132</v>
      </c>
      <c r="AD259" s="15"/>
      <c r="AE259" s="15"/>
      <c r="AF259" s="15"/>
      <c r="AG259" s="15"/>
      <c r="AH259" s="15"/>
      <c r="AI259" s="15"/>
      <c r="AJ259" s="15"/>
      <c r="AK259" s="15"/>
    </row>
    <row r="260" spans="1:37">
      <c r="A260" s="16"/>
      <c r="B260" s="15"/>
      <c r="C260" s="15"/>
      <c r="D260" s="15"/>
      <c r="E260" s="15"/>
      <c r="F260" s="19"/>
      <c r="G260" s="15"/>
      <c r="H260" s="15"/>
      <c r="N260" s="15"/>
      <c r="O260" s="15"/>
      <c r="P260" s="15"/>
      <c r="Q260" s="15"/>
      <c r="R260" s="15"/>
      <c r="S260" s="15"/>
      <c r="T260" s="45" t="str">
        <f t="shared" si="12"/>
        <v xml:space="preserve"> </v>
      </c>
      <c r="U260" s="45" t="str">
        <f t="shared" si="13"/>
        <v xml:space="preserve"> </v>
      </c>
      <c r="V260" s="15"/>
      <c r="W260" s="15"/>
      <c r="X260" s="15"/>
      <c r="Y260" s="15"/>
      <c r="Z260" s="15"/>
      <c r="AA260" s="15" t="s">
        <v>132</v>
      </c>
      <c r="AB260" s="15"/>
      <c r="AC260" s="15" t="s">
        <v>132</v>
      </c>
      <c r="AD260" s="15"/>
      <c r="AE260" s="15"/>
      <c r="AF260" s="15"/>
      <c r="AG260" s="15"/>
      <c r="AH260" s="15"/>
      <c r="AI260" s="15"/>
      <c r="AJ260" s="15"/>
      <c r="AK260" s="15"/>
    </row>
    <row r="261" spans="1:37">
      <c r="A261" s="16">
        <v>40631</v>
      </c>
      <c r="B261" s="15">
        <v>16</v>
      </c>
      <c r="C261" s="15">
        <v>0.15</v>
      </c>
      <c r="D261" s="15">
        <v>7.09</v>
      </c>
      <c r="E261" s="20">
        <v>3.1</v>
      </c>
      <c r="F261" s="19">
        <v>0.82899999999999996</v>
      </c>
      <c r="G261" s="20">
        <v>0.44</v>
      </c>
      <c r="H261" s="20"/>
      <c r="I261">
        <v>79.400000000000006</v>
      </c>
      <c r="J261">
        <f t="shared" si="10"/>
        <v>1.1121558</v>
      </c>
      <c r="K261">
        <v>1.19</v>
      </c>
      <c r="L261">
        <f t="shared" si="11"/>
        <v>3.6854299999999993E-2</v>
      </c>
      <c r="N261" s="15">
        <v>5</v>
      </c>
      <c r="O261" s="15">
        <v>1</v>
      </c>
      <c r="P261" s="15">
        <v>1</v>
      </c>
      <c r="Q261" s="15">
        <v>1</v>
      </c>
      <c r="R261" s="15">
        <v>8</v>
      </c>
      <c r="S261" s="15">
        <v>1</v>
      </c>
      <c r="T261" s="45">
        <f t="shared" si="12"/>
        <v>-1.1111111111111112</v>
      </c>
      <c r="U261" s="45">
        <f t="shared" si="13"/>
        <v>5.5555555555555554</v>
      </c>
      <c r="V261" s="15"/>
      <c r="W261" s="15" t="s">
        <v>64</v>
      </c>
      <c r="X261" s="15" t="s">
        <v>65</v>
      </c>
      <c r="Y261" s="15" t="s">
        <v>26</v>
      </c>
      <c r="Z261" s="15">
        <v>30</v>
      </c>
      <c r="AA261" s="15" t="s">
        <v>132</v>
      </c>
      <c r="AB261" s="15">
        <v>42</v>
      </c>
      <c r="AC261" s="15" t="s">
        <v>132</v>
      </c>
      <c r="AD261" s="15"/>
      <c r="AE261" s="15"/>
      <c r="AF261" s="15"/>
      <c r="AG261" s="15"/>
      <c r="AH261" s="15"/>
      <c r="AI261" s="15"/>
      <c r="AJ261" s="15"/>
      <c r="AK261" s="15"/>
    </row>
    <row r="262" spans="1:37">
      <c r="A262" s="16">
        <v>40638</v>
      </c>
      <c r="B262" s="15">
        <v>16</v>
      </c>
      <c r="C262" s="15"/>
      <c r="D262" s="15"/>
      <c r="E262" s="15"/>
      <c r="F262" s="19"/>
      <c r="G262" s="15"/>
      <c r="H262" s="15"/>
      <c r="N262" s="15"/>
      <c r="O262" s="15"/>
      <c r="P262" s="15"/>
      <c r="Q262" s="15" t="s">
        <v>24</v>
      </c>
      <c r="R262" s="15"/>
      <c r="S262" s="15"/>
      <c r="T262" s="45" t="str">
        <f t="shared" si="12"/>
        <v xml:space="preserve"> </v>
      </c>
      <c r="U262" s="45" t="str">
        <f t="shared" si="13"/>
        <v xml:space="preserve"> </v>
      </c>
      <c r="V262" s="15"/>
      <c r="W262" s="15"/>
      <c r="X262" s="15"/>
      <c r="Y262" s="15"/>
      <c r="Z262" s="15"/>
      <c r="AA262" s="15" t="s">
        <v>132</v>
      </c>
      <c r="AB262" s="15"/>
      <c r="AC262" s="15" t="s">
        <v>132</v>
      </c>
      <c r="AD262" s="15"/>
      <c r="AE262" s="15"/>
      <c r="AF262" s="15"/>
      <c r="AG262" s="15"/>
      <c r="AH262" s="15"/>
      <c r="AI262" s="15"/>
      <c r="AJ262" s="15"/>
      <c r="AK262" s="15"/>
    </row>
    <row r="263" spans="1:37">
      <c r="A263" s="16">
        <v>40652</v>
      </c>
      <c r="B263" s="15">
        <v>16</v>
      </c>
      <c r="C263" s="15">
        <v>7.0000000000000007E-2</v>
      </c>
      <c r="D263" s="15">
        <v>6.92</v>
      </c>
      <c r="E263" s="15">
        <v>6.5</v>
      </c>
      <c r="F263" s="19">
        <v>0.53100000000000003</v>
      </c>
      <c r="G263" s="15">
        <v>0.08</v>
      </c>
      <c r="H263" s="15"/>
      <c r="I263">
        <v>67.2</v>
      </c>
      <c r="J263">
        <f t="shared" si="10"/>
        <v>0.94127040000000006</v>
      </c>
      <c r="K263">
        <v>1.39</v>
      </c>
      <c r="L263">
        <f t="shared" si="11"/>
        <v>4.3048299999999998E-2</v>
      </c>
      <c r="N263" s="15">
        <v>2</v>
      </c>
      <c r="O263" s="15">
        <v>1</v>
      </c>
      <c r="P263" s="15">
        <v>2</v>
      </c>
      <c r="Q263" s="15">
        <v>1</v>
      </c>
      <c r="R263" s="15">
        <v>6</v>
      </c>
      <c r="S263" s="15">
        <v>1</v>
      </c>
      <c r="T263" s="45">
        <f t="shared" si="12"/>
        <v>22.777777777777779</v>
      </c>
      <c r="U263" s="45">
        <f t="shared" si="13"/>
        <v>17.777777777777779</v>
      </c>
      <c r="V263" s="15"/>
      <c r="W263" s="15"/>
      <c r="X263" s="15" t="s">
        <v>66</v>
      </c>
      <c r="Y263" s="15" t="s">
        <v>26</v>
      </c>
      <c r="Z263" s="15">
        <v>73</v>
      </c>
      <c r="AA263" s="15" t="s">
        <v>132</v>
      </c>
      <c r="AB263" s="15">
        <v>64</v>
      </c>
      <c r="AC263" s="15" t="s">
        <v>132</v>
      </c>
      <c r="AD263" s="15"/>
      <c r="AE263" s="15"/>
      <c r="AF263" s="15"/>
      <c r="AG263" s="15"/>
      <c r="AH263" s="15"/>
      <c r="AI263" s="15"/>
      <c r="AJ263" s="15"/>
      <c r="AK263" s="15"/>
    </row>
    <row r="264" spans="1:37">
      <c r="A264" s="16">
        <v>40666</v>
      </c>
      <c r="B264" s="15">
        <v>16</v>
      </c>
      <c r="C264" s="15"/>
      <c r="D264" s="15"/>
      <c r="E264" s="15"/>
      <c r="F264" s="19"/>
      <c r="G264" s="15"/>
      <c r="H264" s="15"/>
      <c r="N264" s="15"/>
      <c r="O264" s="15"/>
      <c r="P264" s="15"/>
      <c r="Q264" s="15" t="s">
        <v>24</v>
      </c>
      <c r="R264" s="15"/>
      <c r="S264" s="15"/>
      <c r="T264" s="45" t="str">
        <f t="shared" si="12"/>
        <v xml:space="preserve"> </v>
      </c>
      <c r="U264" s="45" t="str">
        <f t="shared" si="13"/>
        <v xml:space="preserve"> </v>
      </c>
      <c r="V264" s="15"/>
      <c r="W264" s="15"/>
      <c r="X264" s="15"/>
      <c r="Y264" s="15"/>
      <c r="Z264" s="15"/>
      <c r="AA264" s="15" t="s">
        <v>132</v>
      </c>
      <c r="AB264" s="15"/>
      <c r="AC264" s="15" t="s">
        <v>132</v>
      </c>
      <c r="AD264" s="15"/>
      <c r="AE264" s="15"/>
      <c r="AF264" s="15"/>
      <c r="AG264" s="15"/>
      <c r="AH264" s="15"/>
      <c r="AI264" s="15"/>
      <c r="AJ264" s="15"/>
      <c r="AK264" s="15"/>
    </row>
    <row r="265" spans="1:37">
      <c r="A265" s="16">
        <v>40680</v>
      </c>
      <c r="B265" s="15">
        <v>16</v>
      </c>
      <c r="C265" s="15">
        <v>0.09</v>
      </c>
      <c r="D265" s="15">
        <v>7.51</v>
      </c>
      <c r="E265" s="15"/>
      <c r="F265" s="19">
        <v>0.30099999999999999</v>
      </c>
      <c r="G265" s="15">
        <v>0.154</v>
      </c>
      <c r="H265" s="15"/>
      <c r="I265">
        <v>72.900000000000006</v>
      </c>
      <c r="J265">
        <f t="shared" si="10"/>
        <v>1.0211103000000001</v>
      </c>
      <c r="K265">
        <v>2.25</v>
      </c>
      <c r="L265">
        <f t="shared" si="11"/>
        <v>6.9682500000000008E-2</v>
      </c>
      <c r="N265" s="15">
        <v>5</v>
      </c>
      <c r="O265" s="15">
        <v>3</v>
      </c>
      <c r="P265" s="15">
        <v>3</v>
      </c>
      <c r="Q265" s="15">
        <v>1</v>
      </c>
      <c r="R265" s="15">
        <v>7</v>
      </c>
      <c r="S265" s="15">
        <v>3</v>
      </c>
      <c r="T265" s="45">
        <f t="shared" si="12"/>
        <v>18.333333333333332</v>
      </c>
      <c r="U265" s="45">
        <f t="shared" si="13"/>
        <v>17.777777777777779</v>
      </c>
      <c r="V265" s="15"/>
      <c r="W265" s="15"/>
      <c r="X265" s="15"/>
      <c r="Y265" s="15" t="s">
        <v>26</v>
      </c>
      <c r="Z265" s="15">
        <v>65</v>
      </c>
      <c r="AA265" s="15" t="s">
        <v>132</v>
      </c>
      <c r="AB265" s="15">
        <v>64</v>
      </c>
      <c r="AC265" s="15" t="s">
        <v>132</v>
      </c>
      <c r="AD265" s="15"/>
      <c r="AE265" s="15"/>
      <c r="AF265" s="15" t="s">
        <v>25</v>
      </c>
      <c r="AG265" s="15">
        <v>16</v>
      </c>
      <c r="AH265" s="15">
        <v>7.09</v>
      </c>
      <c r="AI265" s="15">
        <v>0.82899999999999996</v>
      </c>
      <c r="AJ265" s="15">
        <v>0.4</v>
      </c>
      <c r="AK265" s="15">
        <v>3.1</v>
      </c>
    </row>
    <row r="266" spans="1:37">
      <c r="A266" s="16">
        <v>40694</v>
      </c>
      <c r="B266" s="15">
        <v>16</v>
      </c>
      <c r="C266" s="15"/>
      <c r="D266" s="15"/>
      <c r="E266" s="15"/>
      <c r="F266" s="19"/>
      <c r="G266" s="15"/>
      <c r="H266" s="15"/>
      <c r="N266" s="15"/>
      <c r="O266" s="15"/>
      <c r="P266" s="15"/>
      <c r="Q266" s="15" t="s">
        <v>24</v>
      </c>
      <c r="R266" s="15"/>
      <c r="S266" s="15"/>
      <c r="T266" s="45" t="str">
        <f t="shared" si="12"/>
        <v xml:space="preserve"> </v>
      </c>
      <c r="U266" s="45" t="str">
        <f t="shared" si="13"/>
        <v xml:space="preserve"> </v>
      </c>
      <c r="V266" s="15"/>
      <c r="W266" s="15"/>
      <c r="X266" s="15"/>
      <c r="Y266" s="15"/>
      <c r="Z266" s="15"/>
      <c r="AA266" s="15" t="s">
        <v>132</v>
      </c>
      <c r="AB266" s="15"/>
      <c r="AC266" s="15" t="s">
        <v>132</v>
      </c>
      <c r="AD266" s="15"/>
      <c r="AE266" s="15"/>
      <c r="AF266" s="15" t="s">
        <v>27</v>
      </c>
      <c r="AG266" s="15">
        <v>16</v>
      </c>
      <c r="AH266" s="15">
        <f>AVERAGE(D262:D263)</f>
        <v>6.92</v>
      </c>
      <c r="AI266" s="15">
        <f>AVERAGE(F262:F263)</f>
        <v>0.53100000000000003</v>
      </c>
      <c r="AJ266" s="15">
        <f>AVERAGE(G262:G263)</f>
        <v>0.08</v>
      </c>
      <c r="AK266" s="15">
        <f>AVERAGE(E262:E263)</f>
        <v>6.5</v>
      </c>
    </row>
    <row r="267" spans="1:37">
      <c r="A267" s="16">
        <v>40708</v>
      </c>
      <c r="B267" s="15">
        <v>16</v>
      </c>
      <c r="C267" s="15"/>
      <c r="D267" s="15"/>
      <c r="E267" s="15"/>
      <c r="F267" s="19"/>
      <c r="G267" s="15"/>
      <c r="H267" s="15"/>
      <c r="N267" s="15"/>
      <c r="O267" s="15"/>
      <c r="P267" s="15"/>
      <c r="Q267" s="15" t="s">
        <v>24</v>
      </c>
      <c r="R267" s="15"/>
      <c r="S267" s="15"/>
      <c r="T267" s="45" t="str">
        <f t="shared" si="12"/>
        <v xml:space="preserve"> </v>
      </c>
      <c r="U267" s="45" t="str">
        <f t="shared" si="13"/>
        <v xml:space="preserve"> </v>
      </c>
      <c r="V267" s="15"/>
      <c r="W267" s="15"/>
      <c r="X267" s="15"/>
      <c r="Y267" s="15"/>
      <c r="Z267" s="15"/>
      <c r="AA267" s="15" t="s">
        <v>132</v>
      </c>
      <c r="AB267" s="15"/>
      <c r="AC267" s="15" t="s">
        <v>132</v>
      </c>
      <c r="AD267" s="15"/>
      <c r="AE267" s="15"/>
      <c r="AF267" s="15" t="s">
        <v>28</v>
      </c>
      <c r="AG267" s="15">
        <v>16</v>
      </c>
      <c r="AH267" s="15">
        <f>AVERAGE(D264:D266)</f>
        <v>7.51</v>
      </c>
      <c r="AI267" s="15">
        <f>AVERAGE(F264:F266)</f>
        <v>0.30099999999999999</v>
      </c>
      <c r="AJ267" s="15">
        <f>AVERAGE(G264:G266)</f>
        <v>0.154</v>
      </c>
      <c r="AK267" s="15" t="e">
        <f>AVERAGE(E264:E266)</f>
        <v>#DIV/0!</v>
      </c>
    </row>
    <row r="268" spans="1:37">
      <c r="A268" s="16">
        <v>40722</v>
      </c>
      <c r="B268" s="15">
        <v>16</v>
      </c>
      <c r="C268" s="15"/>
      <c r="D268" s="15"/>
      <c r="E268" s="15"/>
      <c r="F268" s="19"/>
      <c r="G268" s="15"/>
      <c r="H268" s="15"/>
      <c r="N268" s="15"/>
      <c r="O268" s="15"/>
      <c r="P268" s="15"/>
      <c r="Q268" s="15" t="s">
        <v>24</v>
      </c>
      <c r="R268" s="15"/>
      <c r="S268" s="15"/>
      <c r="T268" s="45" t="str">
        <f t="shared" si="12"/>
        <v xml:space="preserve"> </v>
      </c>
      <c r="U268" s="45" t="str">
        <f t="shared" si="13"/>
        <v xml:space="preserve"> </v>
      </c>
      <c r="V268" s="15"/>
      <c r="W268" s="15"/>
      <c r="X268" s="15"/>
      <c r="Y268" s="15"/>
      <c r="Z268" s="15"/>
      <c r="AA268" s="15" t="s">
        <v>132</v>
      </c>
      <c r="AB268" s="15"/>
      <c r="AC268" s="15" t="s">
        <v>132</v>
      </c>
      <c r="AD268" s="15"/>
      <c r="AE268" s="15"/>
      <c r="AF268" s="15" t="s">
        <v>29</v>
      </c>
      <c r="AG268" s="15">
        <v>16</v>
      </c>
      <c r="AH268" s="15"/>
      <c r="AI268" s="15"/>
      <c r="AJ268" s="15"/>
      <c r="AK268" s="15"/>
    </row>
    <row r="269" spans="1:37">
      <c r="A269" s="16">
        <v>40736</v>
      </c>
      <c r="B269" s="15">
        <v>16</v>
      </c>
      <c r="C269" s="15">
        <v>7.0000000000000007E-2</v>
      </c>
      <c r="D269" s="15">
        <v>8.18</v>
      </c>
      <c r="E269" s="15"/>
      <c r="F269" s="19">
        <v>0.56999999999999995</v>
      </c>
      <c r="G269" s="15">
        <v>0.379</v>
      </c>
      <c r="H269" s="15"/>
      <c r="I269">
        <v>40.9</v>
      </c>
      <c r="J269">
        <f t="shared" si="10"/>
        <v>0.57288630000000007</v>
      </c>
      <c r="K269">
        <v>2.89</v>
      </c>
      <c r="L269">
        <f t="shared" si="11"/>
        <v>8.9503299999999994E-2</v>
      </c>
      <c r="N269" s="15">
        <v>5</v>
      </c>
      <c r="O269" s="15">
        <v>1</v>
      </c>
      <c r="P269" s="15">
        <v>2</v>
      </c>
      <c r="Q269" s="15">
        <v>2</v>
      </c>
      <c r="R269" s="15">
        <v>7</v>
      </c>
      <c r="S269" s="15">
        <v>1</v>
      </c>
      <c r="T269" s="45">
        <f t="shared" si="12"/>
        <v>33.333333333333336</v>
      </c>
      <c r="U269" s="45">
        <f t="shared" si="13"/>
        <v>26.111111111111111</v>
      </c>
      <c r="V269" s="15"/>
      <c r="W269" s="15"/>
      <c r="X269" s="15"/>
      <c r="Y269" s="15" t="s">
        <v>26</v>
      </c>
      <c r="Z269" s="15">
        <v>92</v>
      </c>
      <c r="AA269" s="15" t="s">
        <v>132</v>
      </c>
      <c r="AB269" s="15">
        <v>79</v>
      </c>
      <c r="AC269" s="15" t="s">
        <v>132</v>
      </c>
      <c r="AD269" s="15"/>
      <c r="AE269" s="15"/>
      <c r="AF269" s="15" t="s">
        <v>30</v>
      </c>
      <c r="AG269" s="15">
        <v>16</v>
      </c>
      <c r="AH269" s="15">
        <f>AVERAGE(D269:D270)</f>
        <v>8.18</v>
      </c>
      <c r="AI269" s="15">
        <f>AVERAGE(F269:F270)</f>
        <v>0.56999999999999995</v>
      </c>
      <c r="AJ269" s="15">
        <f>AVERAGE(G269:G270)</f>
        <v>0.379</v>
      </c>
      <c r="AK269" s="15" t="e">
        <f>AVERAGE(E269:E270)</f>
        <v>#DIV/0!</v>
      </c>
    </row>
    <row r="270" spans="1:37">
      <c r="A270" s="16">
        <v>40750</v>
      </c>
      <c r="B270" s="15">
        <v>16</v>
      </c>
      <c r="C270" s="15"/>
      <c r="D270" s="15"/>
      <c r="E270" s="15"/>
      <c r="F270" s="19"/>
      <c r="G270" s="15"/>
      <c r="H270" s="15"/>
      <c r="N270" s="15"/>
      <c r="O270" s="15"/>
      <c r="P270" s="15"/>
      <c r="Q270" s="15" t="s">
        <v>24</v>
      </c>
      <c r="R270" s="15"/>
      <c r="S270" s="15"/>
      <c r="T270" s="45" t="str">
        <f t="shared" si="12"/>
        <v xml:space="preserve"> </v>
      </c>
      <c r="U270" s="45" t="str">
        <f t="shared" si="13"/>
        <v xml:space="preserve"> </v>
      </c>
      <c r="V270" s="15"/>
      <c r="W270" s="15"/>
      <c r="X270" s="15"/>
      <c r="Y270" s="15"/>
      <c r="Z270" s="15"/>
      <c r="AA270" s="15" t="s">
        <v>132</v>
      </c>
      <c r="AB270" s="15"/>
      <c r="AC270" s="15" t="s">
        <v>132</v>
      </c>
      <c r="AD270" s="15"/>
      <c r="AE270" s="15"/>
      <c r="AF270" s="15" t="s">
        <v>31</v>
      </c>
      <c r="AG270" s="15">
        <v>16</v>
      </c>
      <c r="AH270" s="15">
        <f>AVERAGE(D271:D272)</f>
        <v>8.3699999999999992</v>
      </c>
      <c r="AI270" s="15">
        <f>AVERAGE(F271:F272)</f>
        <v>1.35</v>
      </c>
      <c r="AJ270" s="15">
        <f>AVERAGE(G271:G272)</f>
        <v>0.16800000000000001</v>
      </c>
      <c r="AK270" s="15" t="e">
        <f>AVERAGE(E271:E272)</f>
        <v>#DIV/0!</v>
      </c>
    </row>
    <row r="271" spans="1:37">
      <c r="A271" s="16">
        <v>40764</v>
      </c>
      <c r="B271" s="15">
        <v>16</v>
      </c>
      <c r="C271" s="15">
        <v>0.08</v>
      </c>
      <c r="D271" s="15">
        <v>8.3699999999999992</v>
      </c>
      <c r="E271" s="15"/>
      <c r="F271" s="19">
        <v>1.35</v>
      </c>
      <c r="G271" s="15">
        <v>0.16800000000000001</v>
      </c>
      <c r="H271" s="15"/>
      <c r="I271">
        <v>44.2</v>
      </c>
      <c r="J271">
        <f t="shared" si="10"/>
        <v>0.61910940000000003</v>
      </c>
      <c r="K271">
        <v>2.3199999999999998</v>
      </c>
      <c r="L271">
        <f t="shared" si="11"/>
        <v>7.1850399999999995E-2</v>
      </c>
      <c r="N271" s="15">
        <v>5</v>
      </c>
      <c r="O271" s="15">
        <v>1</v>
      </c>
      <c r="P271" s="15">
        <v>2</v>
      </c>
      <c r="Q271" s="15">
        <v>1</v>
      </c>
      <c r="R271" s="15">
        <v>5</v>
      </c>
      <c r="S271" s="15">
        <v>2</v>
      </c>
      <c r="T271" s="45">
        <f t="shared" si="12"/>
        <v>22.777777777777779</v>
      </c>
      <c r="U271" s="45">
        <f t="shared" si="13"/>
        <v>25.555555555555557</v>
      </c>
      <c r="V271" s="15"/>
      <c r="W271" s="15"/>
      <c r="X271" s="15" t="s">
        <v>67</v>
      </c>
      <c r="Y271" s="15" t="s">
        <v>26</v>
      </c>
      <c r="Z271" s="15">
        <v>73</v>
      </c>
      <c r="AA271" s="15" t="s">
        <v>132</v>
      </c>
      <c r="AB271" s="15">
        <v>78</v>
      </c>
      <c r="AC271" s="15" t="s">
        <v>132</v>
      </c>
      <c r="AD271" s="15"/>
      <c r="AE271" s="15"/>
      <c r="AF271" s="15" t="s">
        <v>32</v>
      </c>
      <c r="AG271" s="15">
        <v>16</v>
      </c>
      <c r="AH271" s="15">
        <f>AVERAGE(D273:D274)</f>
        <v>7.55</v>
      </c>
      <c r="AI271" s="15">
        <f>AVERAGE(F273:F274)</f>
        <v>1.83</v>
      </c>
      <c r="AJ271" s="15">
        <f>AVERAGE(G273:G274)</f>
        <v>0.17299999999999999</v>
      </c>
      <c r="AK271" s="15">
        <f>AVERAGE(E273:E274)</f>
        <v>6.3</v>
      </c>
    </row>
    <row r="272" spans="1:37">
      <c r="A272" s="16">
        <v>40778</v>
      </c>
      <c r="B272" s="15">
        <v>16</v>
      </c>
      <c r="C272" s="15"/>
      <c r="D272" s="15"/>
      <c r="E272" s="15"/>
      <c r="F272" s="19"/>
      <c r="G272" s="15"/>
      <c r="H272" s="15"/>
      <c r="N272" s="15"/>
      <c r="O272" s="15"/>
      <c r="P272" s="15"/>
      <c r="Q272" s="15" t="s">
        <v>24</v>
      </c>
      <c r="R272" s="15"/>
      <c r="S272" s="15"/>
      <c r="T272" s="45" t="str">
        <f t="shared" si="12"/>
        <v xml:space="preserve"> </v>
      </c>
      <c r="U272" s="45" t="str">
        <f t="shared" si="13"/>
        <v xml:space="preserve"> </v>
      </c>
      <c r="V272" s="15"/>
      <c r="W272" s="15"/>
      <c r="X272" s="15"/>
      <c r="Y272" s="15"/>
      <c r="Z272" s="15"/>
      <c r="AA272" s="15" t="s">
        <v>132</v>
      </c>
      <c r="AB272" s="15"/>
      <c r="AC272" s="15" t="s">
        <v>132</v>
      </c>
      <c r="AD272" s="15"/>
      <c r="AE272" s="15"/>
      <c r="AF272" s="15" t="s">
        <v>33</v>
      </c>
      <c r="AG272" s="15">
        <v>16</v>
      </c>
      <c r="AH272" s="15"/>
      <c r="AI272" s="15"/>
      <c r="AJ272" s="15"/>
      <c r="AK272" s="15"/>
    </row>
    <row r="273" spans="1:37">
      <c r="A273" s="16">
        <v>40792</v>
      </c>
      <c r="B273" s="15">
        <v>16</v>
      </c>
      <c r="C273" s="15">
        <v>7.0000000000000007E-2</v>
      </c>
      <c r="D273" s="15">
        <v>7.55</v>
      </c>
      <c r="E273" s="15">
        <v>6.3</v>
      </c>
      <c r="F273" s="19">
        <v>1.83</v>
      </c>
      <c r="G273" s="15">
        <v>0.17299999999999999</v>
      </c>
      <c r="H273" s="15"/>
      <c r="I273">
        <v>50.4</v>
      </c>
      <c r="J273">
        <f t="shared" si="10"/>
        <v>0.70595279999999994</v>
      </c>
      <c r="K273">
        <v>1.54</v>
      </c>
      <c r="L273">
        <f t="shared" si="11"/>
        <v>4.7693799999999995E-2</v>
      </c>
      <c r="N273" s="15">
        <v>5</v>
      </c>
      <c r="O273" s="15">
        <v>3</v>
      </c>
      <c r="P273" s="15">
        <v>2</v>
      </c>
      <c r="Q273" s="15">
        <v>2</v>
      </c>
      <c r="R273" s="15">
        <v>1</v>
      </c>
      <c r="S273" s="15">
        <v>2</v>
      </c>
      <c r="T273" s="45">
        <f t="shared" si="12"/>
        <v>21.666666666666668</v>
      </c>
      <c r="U273" s="45">
        <f t="shared" si="13"/>
        <v>20</v>
      </c>
      <c r="V273" s="15"/>
      <c r="W273" s="15"/>
      <c r="X273" s="15"/>
      <c r="Y273" s="15" t="s">
        <v>26</v>
      </c>
      <c r="Z273" s="15">
        <v>71</v>
      </c>
      <c r="AA273" s="15" t="s">
        <v>132</v>
      </c>
      <c r="AB273" s="15">
        <v>68</v>
      </c>
      <c r="AC273" s="15" t="s">
        <v>132</v>
      </c>
      <c r="AD273" s="15"/>
      <c r="AE273" s="15"/>
      <c r="AF273" s="15" t="s">
        <v>34</v>
      </c>
      <c r="AG273" s="15">
        <v>16</v>
      </c>
      <c r="AH273" s="15">
        <v>7.72</v>
      </c>
      <c r="AI273" s="15">
        <v>0.97299999999999998</v>
      </c>
      <c r="AJ273" s="15">
        <v>0.254</v>
      </c>
      <c r="AK273" s="15">
        <v>3.8</v>
      </c>
    </row>
    <row r="274" spans="1:37">
      <c r="A274" s="16">
        <v>40806</v>
      </c>
      <c r="B274" s="15">
        <v>16</v>
      </c>
      <c r="C274" s="15"/>
      <c r="D274" s="15"/>
      <c r="E274" s="15"/>
      <c r="F274" s="19"/>
      <c r="G274" s="15"/>
      <c r="H274" s="15"/>
      <c r="N274" s="15"/>
      <c r="O274" s="15"/>
      <c r="P274" s="15"/>
      <c r="Q274" s="15" t="s">
        <v>24</v>
      </c>
      <c r="R274" s="15"/>
      <c r="S274" s="15"/>
      <c r="T274" s="45" t="str">
        <f t="shared" si="12"/>
        <v xml:space="preserve"> </v>
      </c>
      <c r="U274" s="45" t="str">
        <f t="shared" si="13"/>
        <v xml:space="preserve"> </v>
      </c>
      <c r="V274" s="15"/>
      <c r="W274" s="15"/>
      <c r="X274" s="15"/>
      <c r="Y274" s="15"/>
      <c r="Z274" s="15"/>
      <c r="AA274" s="15" t="s">
        <v>132</v>
      </c>
      <c r="AB274" s="15"/>
      <c r="AC274" s="15" t="s">
        <v>132</v>
      </c>
      <c r="AD274" s="15"/>
      <c r="AE274" s="15"/>
      <c r="AF274" s="15"/>
      <c r="AG274" s="15"/>
      <c r="AH274" s="15"/>
      <c r="AI274" s="15"/>
      <c r="AJ274" s="15"/>
      <c r="AK274" s="15"/>
    </row>
    <row r="275" spans="1:37">
      <c r="A275" s="16">
        <v>40820</v>
      </c>
      <c r="B275" s="15">
        <v>16</v>
      </c>
      <c r="C275" s="15"/>
      <c r="D275" s="15"/>
      <c r="E275" s="15"/>
      <c r="F275" s="19"/>
      <c r="G275" s="15"/>
      <c r="H275" s="15"/>
      <c r="I275">
        <v>53.5</v>
      </c>
      <c r="J275">
        <f t="shared" si="10"/>
        <v>0.74937450000000005</v>
      </c>
      <c r="K275">
        <v>1.81</v>
      </c>
      <c r="L275">
        <f t="shared" si="11"/>
        <v>5.60557E-2</v>
      </c>
      <c r="N275" s="15"/>
      <c r="O275" s="15"/>
      <c r="P275" s="15"/>
      <c r="Q275" s="15" t="s">
        <v>24</v>
      </c>
      <c r="R275" s="15"/>
      <c r="S275" s="15"/>
      <c r="T275" s="45" t="str">
        <f t="shared" si="12"/>
        <v xml:space="preserve"> </v>
      </c>
      <c r="U275" s="45" t="str">
        <f t="shared" si="13"/>
        <v xml:space="preserve"> </v>
      </c>
      <c r="V275" s="15"/>
      <c r="W275" s="15"/>
      <c r="X275" s="15"/>
      <c r="Y275" s="15"/>
      <c r="Z275" s="15"/>
      <c r="AA275" s="15" t="s">
        <v>132</v>
      </c>
      <c r="AB275" s="15"/>
      <c r="AC275" s="15" t="s">
        <v>132</v>
      </c>
      <c r="AD275" s="15"/>
      <c r="AE275" s="15"/>
      <c r="AF275" s="15"/>
      <c r="AG275" s="15"/>
      <c r="AH275" s="15"/>
      <c r="AI275" s="15"/>
      <c r="AJ275" s="15"/>
      <c r="AK275" s="15"/>
    </row>
    <row r="276" spans="1:37">
      <c r="A276" s="16">
        <v>40834</v>
      </c>
      <c r="B276" s="15">
        <v>16</v>
      </c>
      <c r="C276" s="15"/>
      <c r="D276" s="15"/>
      <c r="E276" s="15"/>
      <c r="F276" s="19"/>
      <c r="G276" s="15"/>
      <c r="H276" s="15"/>
      <c r="N276" s="15"/>
      <c r="O276" s="15"/>
      <c r="P276" s="15"/>
      <c r="Q276" s="15" t="s">
        <v>24</v>
      </c>
      <c r="R276" s="15"/>
      <c r="S276" s="15"/>
      <c r="T276" s="45" t="str">
        <f t="shared" si="12"/>
        <v xml:space="preserve"> </v>
      </c>
      <c r="U276" s="45" t="str">
        <f t="shared" si="13"/>
        <v xml:space="preserve"> </v>
      </c>
      <c r="V276" s="15"/>
      <c r="W276" s="15"/>
      <c r="X276" s="15"/>
      <c r="Y276" s="15"/>
      <c r="Z276" s="15"/>
      <c r="AA276" s="15" t="s">
        <v>132</v>
      </c>
      <c r="AB276" s="15"/>
      <c r="AC276" s="15" t="s">
        <v>132</v>
      </c>
      <c r="AD276" s="15"/>
      <c r="AE276" s="15"/>
      <c r="AF276" s="15"/>
      <c r="AG276" s="15"/>
      <c r="AH276" s="15"/>
      <c r="AI276" s="15"/>
      <c r="AJ276" s="15"/>
      <c r="AK276" s="15"/>
    </row>
    <row r="277" spans="1:37">
      <c r="A277" s="16">
        <v>40848</v>
      </c>
      <c r="B277" s="15">
        <v>16</v>
      </c>
      <c r="C277" s="15">
        <v>0.08</v>
      </c>
      <c r="D277" s="15">
        <v>7.72</v>
      </c>
      <c r="E277" s="15">
        <v>3.8</v>
      </c>
      <c r="F277" s="19">
        <v>0.97299999999999998</v>
      </c>
      <c r="G277" s="15">
        <v>0.254</v>
      </c>
      <c r="H277" s="15"/>
      <c r="N277" s="15">
        <v>5</v>
      </c>
      <c r="O277" s="15">
        <v>1</v>
      </c>
      <c r="P277" s="15">
        <v>2</v>
      </c>
      <c r="Q277" s="15">
        <v>1</v>
      </c>
      <c r="R277" s="15">
        <v>1</v>
      </c>
      <c r="S277" s="15">
        <v>2</v>
      </c>
      <c r="T277" s="45">
        <f t="shared" si="12"/>
        <v>13.888888888888889</v>
      </c>
      <c r="U277" s="45">
        <f t="shared" si="13"/>
        <v>6.666666666666667</v>
      </c>
      <c r="V277" s="15"/>
      <c r="W277" s="15"/>
      <c r="X277" s="15"/>
      <c r="Y277" s="15" t="s">
        <v>26</v>
      </c>
      <c r="Z277" s="15">
        <v>57</v>
      </c>
      <c r="AA277" s="15" t="s">
        <v>132</v>
      </c>
      <c r="AB277" s="15">
        <v>44</v>
      </c>
      <c r="AC277" s="15" t="s">
        <v>132</v>
      </c>
      <c r="AD277" s="15"/>
      <c r="AE277" s="15"/>
      <c r="AF277" s="15"/>
      <c r="AG277" s="15"/>
      <c r="AH277" s="15"/>
      <c r="AI277" s="15"/>
      <c r="AJ277" s="15"/>
      <c r="AK277" s="15"/>
    </row>
    <row r="278" spans="1:37">
      <c r="A278" s="16">
        <v>40862</v>
      </c>
      <c r="B278" s="15">
        <v>16</v>
      </c>
      <c r="C278" s="15"/>
      <c r="D278" s="15"/>
      <c r="E278" s="15"/>
      <c r="F278" s="19"/>
      <c r="G278" s="15"/>
      <c r="H278" s="15"/>
      <c r="N278" s="15"/>
      <c r="O278" s="15"/>
      <c r="P278" s="15"/>
      <c r="Q278" s="15" t="s">
        <v>24</v>
      </c>
      <c r="R278" s="15"/>
      <c r="S278" s="15"/>
      <c r="T278" s="45" t="str">
        <f t="shared" si="12"/>
        <v xml:space="preserve"> </v>
      </c>
      <c r="U278" s="45" t="str">
        <f t="shared" si="13"/>
        <v xml:space="preserve"> </v>
      </c>
      <c r="V278" s="15"/>
      <c r="W278" s="15"/>
      <c r="X278" s="15"/>
      <c r="Y278" s="15"/>
      <c r="Z278" s="15"/>
      <c r="AA278" s="15" t="s">
        <v>132</v>
      </c>
      <c r="AB278" s="15"/>
      <c r="AC278" s="15" t="s">
        <v>132</v>
      </c>
      <c r="AD278" s="15"/>
      <c r="AE278" s="15"/>
      <c r="AF278" s="15"/>
      <c r="AG278" s="15"/>
      <c r="AH278" s="15"/>
      <c r="AI278" s="15"/>
      <c r="AJ278" s="15"/>
      <c r="AK278" s="15"/>
    </row>
    <row r="279" spans="1:37">
      <c r="A279" s="16"/>
      <c r="B279" s="15"/>
      <c r="C279" s="15"/>
      <c r="D279" s="15"/>
      <c r="E279" s="15"/>
      <c r="F279" s="19"/>
      <c r="G279" s="15"/>
      <c r="H279" s="15"/>
      <c r="N279" s="15"/>
      <c r="O279" s="15"/>
      <c r="P279" s="15"/>
      <c r="Q279" s="15"/>
      <c r="R279" s="15"/>
      <c r="S279" s="15"/>
      <c r="T279" s="45" t="str">
        <f t="shared" si="12"/>
        <v xml:space="preserve"> </v>
      </c>
      <c r="U279" s="45" t="str">
        <f t="shared" si="13"/>
        <v xml:space="preserve"> </v>
      </c>
      <c r="V279" s="15"/>
      <c r="W279" s="15"/>
      <c r="X279" s="15"/>
      <c r="Y279" s="15"/>
      <c r="Z279" s="15"/>
      <c r="AA279" s="15" t="s">
        <v>132</v>
      </c>
      <c r="AB279" s="15"/>
      <c r="AC279" s="15" t="s">
        <v>132</v>
      </c>
      <c r="AD279" s="15"/>
      <c r="AE279" s="15"/>
      <c r="AF279" s="15"/>
      <c r="AG279" s="15"/>
      <c r="AH279" s="15"/>
      <c r="AI279" s="15"/>
      <c r="AJ279" s="15"/>
      <c r="AK279" s="15"/>
    </row>
    <row r="280" spans="1:37">
      <c r="A280" s="16"/>
      <c r="B280" s="15"/>
      <c r="C280" s="15"/>
      <c r="D280" s="15"/>
      <c r="E280" s="15"/>
      <c r="F280" s="19"/>
      <c r="G280" s="15"/>
      <c r="H280" s="15"/>
      <c r="N280" s="15"/>
      <c r="O280" s="15"/>
      <c r="P280" s="15"/>
      <c r="Q280" s="15"/>
      <c r="R280" s="15"/>
      <c r="S280" s="15"/>
      <c r="T280" s="45" t="str">
        <f t="shared" si="12"/>
        <v xml:space="preserve"> </v>
      </c>
      <c r="U280" s="45" t="str">
        <f t="shared" si="13"/>
        <v xml:space="preserve"> </v>
      </c>
      <c r="V280" s="15"/>
      <c r="W280" s="15"/>
      <c r="X280" s="15"/>
      <c r="Y280" s="15"/>
      <c r="Z280" s="15"/>
      <c r="AA280" s="15" t="s">
        <v>132</v>
      </c>
      <c r="AB280" s="15"/>
      <c r="AC280" s="15" t="s">
        <v>132</v>
      </c>
      <c r="AD280" s="15"/>
      <c r="AE280" s="15"/>
      <c r="AF280" s="15"/>
      <c r="AG280" s="15"/>
      <c r="AH280" s="15"/>
      <c r="AI280" s="15"/>
      <c r="AJ280" s="15"/>
      <c r="AK280" s="15"/>
    </row>
    <row r="281" spans="1:37">
      <c r="A281" s="16"/>
      <c r="B281" s="15"/>
      <c r="C281" s="15"/>
      <c r="D281" s="15"/>
      <c r="E281" s="15"/>
      <c r="F281" s="19"/>
      <c r="G281" s="15"/>
      <c r="H281" s="15"/>
      <c r="N281" s="15"/>
      <c r="O281" s="15"/>
      <c r="P281" s="15"/>
      <c r="Q281" s="15"/>
      <c r="R281" s="15"/>
      <c r="S281" s="15"/>
      <c r="T281" s="45" t="str">
        <f t="shared" si="12"/>
        <v xml:space="preserve"> </v>
      </c>
      <c r="U281" s="45" t="str">
        <f t="shared" si="13"/>
        <v xml:space="preserve"> </v>
      </c>
      <c r="V281" s="15"/>
      <c r="W281" s="15"/>
      <c r="X281" s="15"/>
      <c r="Y281" s="15"/>
      <c r="Z281" s="15"/>
      <c r="AA281" s="15" t="s">
        <v>132</v>
      </c>
      <c r="AB281" s="15"/>
      <c r="AC281" s="15" t="s">
        <v>132</v>
      </c>
      <c r="AD281" s="15"/>
      <c r="AE281" s="15"/>
      <c r="AF281" s="15"/>
      <c r="AG281" s="15"/>
      <c r="AH281" s="15"/>
      <c r="AI281" s="15"/>
      <c r="AJ281" s="15"/>
      <c r="AK281" s="15"/>
    </row>
    <row r="282" spans="1:37">
      <c r="A282" s="16"/>
      <c r="B282" s="15"/>
      <c r="C282" s="15"/>
      <c r="D282" s="15"/>
      <c r="E282" s="15"/>
      <c r="F282" s="19"/>
      <c r="G282" s="15"/>
      <c r="H282" s="15"/>
      <c r="N282" s="15"/>
      <c r="O282" s="15"/>
      <c r="P282" s="15"/>
      <c r="Q282" s="15"/>
      <c r="R282" s="15"/>
      <c r="S282" s="15"/>
      <c r="T282" s="45" t="str">
        <f t="shared" si="12"/>
        <v xml:space="preserve"> </v>
      </c>
      <c r="U282" s="45" t="str">
        <f t="shared" si="13"/>
        <v xml:space="preserve"> </v>
      </c>
      <c r="V282" s="15"/>
      <c r="W282" s="15"/>
      <c r="X282" s="15"/>
      <c r="Y282" s="15"/>
      <c r="Z282" s="15"/>
      <c r="AA282" s="15" t="s">
        <v>132</v>
      </c>
      <c r="AB282" s="15"/>
      <c r="AC282" s="15" t="s">
        <v>132</v>
      </c>
      <c r="AD282" s="15"/>
      <c r="AE282" s="15"/>
      <c r="AF282" s="15"/>
      <c r="AG282" s="15"/>
      <c r="AH282" s="15"/>
      <c r="AI282" s="15"/>
      <c r="AJ282" s="15"/>
      <c r="AK282" s="15"/>
    </row>
    <row r="283" spans="1:37">
      <c r="A283" s="16">
        <v>40631</v>
      </c>
      <c r="B283" s="15">
        <v>17</v>
      </c>
      <c r="C283" s="15"/>
      <c r="D283" s="15"/>
      <c r="E283" s="37"/>
      <c r="F283" s="38" t="s">
        <v>122</v>
      </c>
      <c r="G283" s="37"/>
      <c r="H283" s="37"/>
      <c r="N283" s="15"/>
      <c r="O283" s="15"/>
      <c r="P283" s="15"/>
      <c r="Q283" s="15" t="s">
        <v>24</v>
      </c>
      <c r="R283" s="15"/>
      <c r="S283" s="15"/>
      <c r="T283" s="45" t="str">
        <f t="shared" si="12"/>
        <v xml:space="preserve"> </v>
      </c>
      <c r="U283" s="45" t="str">
        <f t="shared" si="13"/>
        <v xml:space="preserve"> </v>
      </c>
      <c r="V283" s="15"/>
      <c r="W283" s="15" t="s">
        <v>68</v>
      </c>
      <c r="X283" s="15"/>
      <c r="Y283" s="15"/>
      <c r="Z283" s="15"/>
      <c r="AA283" s="15" t="s">
        <v>132</v>
      </c>
      <c r="AB283" s="15"/>
      <c r="AC283" s="15" t="s">
        <v>132</v>
      </c>
      <c r="AD283" s="37"/>
      <c r="AE283" s="15"/>
      <c r="AF283" s="15"/>
      <c r="AG283" s="15"/>
      <c r="AH283" s="15"/>
      <c r="AI283" s="15"/>
      <c r="AJ283" s="15"/>
      <c r="AK283" s="15"/>
    </row>
    <row r="284" spans="1:37">
      <c r="A284" s="16">
        <v>40638</v>
      </c>
      <c r="B284" s="15">
        <v>17</v>
      </c>
      <c r="C284" s="15"/>
      <c r="D284" s="15"/>
      <c r="E284" s="15"/>
      <c r="F284" s="19"/>
      <c r="G284" s="15"/>
      <c r="H284" s="15"/>
      <c r="N284" s="15"/>
      <c r="O284" s="15"/>
      <c r="P284" s="15"/>
      <c r="Q284" s="15" t="s">
        <v>24</v>
      </c>
      <c r="R284" s="15"/>
      <c r="S284" s="15"/>
      <c r="T284" s="45" t="str">
        <f t="shared" si="12"/>
        <v xml:space="preserve"> </v>
      </c>
      <c r="U284" s="45" t="str">
        <f t="shared" si="13"/>
        <v xml:space="preserve"> </v>
      </c>
      <c r="V284" s="15"/>
      <c r="W284" s="15"/>
      <c r="X284" s="15"/>
      <c r="Y284" s="15"/>
      <c r="Z284" s="15"/>
      <c r="AA284" s="15" t="s">
        <v>132</v>
      </c>
      <c r="AB284" s="15"/>
      <c r="AC284" s="15" t="s">
        <v>132</v>
      </c>
      <c r="AD284" s="15"/>
      <c r="AE284" s="15"/>
      <c r="AF284" s="15"/>
      <c r="AG284" s="15"/>
      <c r="AH284" s="15"/>
      <c r="AI284" s="15"/>
      <c r="AJ284" s="15"/>
      <c r="AK284" s="15"/>
    </row>
    <row r="285" spans="1:37">
      <c r="A285" s="16">
        <v>40652</v>
      </c>
      <c r="B285" s="15">
        <v>17</v>
      </c>
      <c r="C285" s="15">
        <v>4.95</v>
      </c>
      <c r="D285" s="15">
        <v>6.18</v>
      </c>
      <c r="E285" s="15">
        <v>39.700000000000003</v>
      </c>
      <c r="F285" s="19">
        <v>6.23</v>
      </c>
      <c r="G285" s="15">
        <v>0.106</v>
      </c>
      <c r="H285" s="15"/>
      <c r="I285">
        <v>80.099999999999994</v>
      </c>
      <c r="J285">
        <f t="shared" si="10"/>
        <v>1.1219606999999998</v>
      </c>
      <c r="K285">
        <v>2.2000000000000002</v>
      </c>
      <c r="L285">
        <f t="shared" si="11"/>
        <v>6.8134E-2</v>
      </c>
      <c r="N285" s="15">
        <v>1</v>
      </c>
      <c r="O285" s="15">
        <v>3</v>
      </c>
      <c r="P285" s="15">
        <v>1</v>
      </c>
      <c r="Q285" s="15">
        <v>1</v>
      </c>
      <c r="R285" s="15">
        <v>0</v>
      </c>
      <c r="S285" s="15">
        <v>2</v>
      </c>
      <c r="T285" s="45">
        <f t="shared" si="12"/>
        <v>17.777777777777779</v>
      </c>
      <c r="U285" s="45">
        <f t="shared" si="13"/>
        <v>10</v>
      </c>
      <c r="V285" s="15">
        <v>0.4572</v>
      </c>
      <c r="W285" s="15"/>
      <c r="X285" s="15" t="s">
        <v>69</v>
      </c>
      <c r="Y285" s="15">
        <v>1</v>
      </c>
      <c r="Z285" s="15">
        <v>64</v>
      </c>
      <c r="AA285" s="15" t="s">
        <v>132</v>
      </c>
      <c r="AB285" s="15">
        <v>50</v>
      </c>
      <c r="AC285" s="15" t="s">
        <v>132</v>
      </c>
      <c r="AD285" s="15"/>
      <c r="AE285" s="15"/>
      <c r="AF285" s="15"/>
      <c r="AG285" s="15"/>
      <c r="AH285" s="15"/>
      <c r="AI285" s="15"/>
      <c r="AJ285" s="15"/>
      <c r="AK285" s="15"/>
    </row>
    <row r="286" spans="1:37">
      <c r="A286" s="16">
        <v>40666</v>
      </c>
      <c r="B286" s="15">
        <v>17</v>
      </c>
      <c r="C286" s="15">
        <v>4.78</v>
      </c>
      <c r="D286" s="19">
        <v>6.1</v>
      </c>
      <c r="E286" s="15">
        <v>71.8</v>
      </c>
      <c r="F286" s="19">
        <v>5.69</v>
      </c>
      <c r="G286" s="15">
        <v>6.8000000000000005E-2</v>
      </c>
      <c r="H286" s="15"/>
      <c r="N286" s="15">
        <v>1</v>
      </c>
      <c r="O286" s="15">
        <v>2</v>
      </c>
      <c r="P286" s="15">
        <v>2</v>
      </c>
      <c r="Q286" s="15">
        <v>2</v>
      </c>
      <c r="R286" s="15">
        <v>5</v>
      </c>
      <c r="S286" s="15">
        <v>1</v>
      </c>
      <c r="T286" s="45">
        <f t="shared" si="12"/>
        <v>22.222222222222221</v>
      </c>
      <c r="U286" s="45">
        <f t="shared" si="13"/>
        <v>17.222222222222221</v>
      </c>
      <c r="V286" s="15">
        <v>0.30480000000000002</v>
      </c>
      <c r="W286" s="15"/>
      <c r="X286" s="15"/>
      <c r="Y286" s="15">
        <v>1</v>
      </c>
      <c r="Z286" s="15">
        <v>72</v>
      </c>
      <c r="AA286" s="15" t="s">
        <v>132</v>
      </c>
      <c r="AB286" s="15">
        <v>63</v>
      </c>
      <c r="AC286" s="15" t="s">
        <v>132</v>
      </c>
      <c r="AD286" s="15"/>
      <c r="AE286" s="15"/>
      <c r="AF286" s="15"/>
      <c r="AG286" s="15"/>
      <c r="AH286" s="15"/>
      <c r="AI286" s="15"/>
      <c r="AJ286" s="15"/>
      <c r="AK286" s="15"/>
    </row>
    <row r="287" spans="1:37">
      <c r="A287" s="16">
        <v>40680</v>
      </c>
      <c r="B287" s="15">
        <v>17</v>
      </c>
      <c r="C287" s="15">
        <v>6.38</v>
      </c>
      <c r="D287" s="15">
        <v>6.52</v>
      </c>
      <c r="E287" s="15">
        <v>9</v>
      </c>
      <c r="F287" s="38">
        <v>3.1447000000000003</v>
      </c>
      <c r="G287" s="15">
        <v>0.08</v>
      </c>
      <c r="H287" s="15"/>
      <c r="I287">
        <v>67.400000000000006</v>
      </c>
      <c r="J287">
        <f t="shared" si="10"/>
        <v>0.94407180000000013</v>
      </c>
      <c r="K287">
        <v>1.64</v>
      </c>
      <c r="L287">
        <f t="shared" si="11"/>
        <v>5.0790799999999997E-2</v>
      </c>
      <c r="N287" s="15">
        <v>1</v>
      </c>
      <c r="O287" s="15">
        <v>3</v>
      </c>
      <c r="P287" s="15">
        <v>2</v>
      </c>
      <c r="Q287" s="15">
        <v>2</v>
      </c>
      <c r="R287" s="15">
        <v>4</v>
      </c>
      <c r="S287" s="15">
        <v>4</v>
      </c>
      <c r="T287" s="45">
        <f t="shared" si="12"/>
        <v>15.555555555555555</v>
      </c>
      <c r="U287" s="45">
        <f t="shared" si="13"/>
        <v>17.777777777777779</v>
      </c>
      <c r="V287" s="15">
        <v>0.4572</v>
      </c>
      <c r="W287" s="15"/>
      <c r="X287" s="15"/>
      <c r="Y287" s="15">
        <v>1</v>
      </c>
      <c r="Z287" s="15">
        <v>60</v>
      </c>
      <c r="AA287" s="15" t="s">
        <v>132</v>
      </c>
      <c r="AB287" s="15">
        <v>64</v>
      </c>
      <c r="AC287" s="15" t="s">
        <v>132</v>
      </c>
      <c r="AD287" s="15"/>
      <c r="AE287" s="15"/>
      <c r="AF287" s="15" t="s">
        <v>25</v>
      </c>
      <c r="AG287" s="15">
        <v>17</v>
      </c>
      <c r="AH287" s="15"/>
      <c r="AI287" s="15"/>
      <c r="AJ287" s="15"/>
      <c r="AK287" s="15"/>
    </row>
    <row r="288" spans="1:37">
      <c r="A288" s="16">
        <v>40694</v>
      </c>
      <c r="B288" s="15">
        <v>17</v>
      </c>
      <c r="C288" s="15">
        <v>5.79</v>
      </c>
      <c r="D288" s="15">
        <v>6.64</v>
      </c>
      <c r="E288" s="15">
        <v>15.8</v>
      </c>
      <c r="F288" s="19"/>
      <c r="G288" s="15">
        <v>0.28799999999999998</v>
      </c>
      <c r="H288" s="15"/>
      <c r="N288" s="15">
        <v>1</v>
      </c>
      <c r="O288" s="15">
        <v>2</v>
      </c>
      <c r="P288" s="15">
        <v>2</v>
      </c>
      <c r="Q288" s="15">
        <v>1</v>
      </c>
      <c r="R288" s="15">
        <v>4</v>
      </c>
      <c r="S288" s="15">
        <v>1</v>
      </c>
      <c r="T288" s="45">
        <f t="shared" si="12"/>
        <v>6.666666666666667</v>
      </c>
      <c r="U288" s="45">
        <f t="shared" si="13"/>
        <v>-4.4444444444444446</v>
      </c>
      <c r="V288" s="15">
        <v>0.4572</v>
      </c>
      <c r="W288" s="15"/>
      <c r="X288" s="15"/>
      <c r="Y288" s="15">
        <v>1</v>
      </c>
      <c r="Z288" s="15">
        <v>44</v>
      </c>
      <c r="AA288" s="15" t="s">
        <v>132</v>
      </c>
      <c r="AB288" s="15">
        <v>24</v>
      </c>
      <c r="AC288" s="15" t="s">
        <v>132</v>
      </c>
      <c r="AD288" s="15"/>
      <c r="AE288" s="15"/>
      <c r="AF288" s="15" t="s">
        <v>27</v>
      </c>
      <c r="AG288" s="15">
        <v>17</v>
      </c>
      <c r="AH288" s="15">
        <f>AVERAGE(D284:D285)</f>
        <v>6.18</v>
      </c>
      <c r="AI288" s="15">
        <f>AVERAGE(F284:F285)</f>
        <v>6.23</v>
      </c>
      <c r="AJ288" s="15">
        <f>AVERAGE(G284:G285)</f>
        <v>0.106</v>
      </c>
      <c r="AK288" s="15">
        <f>AVERAGE(E284:E285)</f>
        <v>39.700000000000003</v>
      </c>
    </row>
    <row r="289" spans="1:37">
      <c r="A289" s="16">
        <v>40708</v>
      </c>
      <c r="B289" s="15">
        <v>17</v>
      </c>
      <c r="C289" s="15">
        <v>6.81</v>
      </c>
      <c r="D289" s="15">
        <v>6.92</v>
      </c>
      <c r="E289" s="15">
        <v>18.5</v>
      </c>
      <c r="F289" s="38">
        <v>11.6</v>
      </c>
      <c r="G289" s="15">
        <v>0.26300000000000001</v>
      </c>
      <c r="H289" s="15"/>
      <c r="I289">
        <v>60.6</v>
      </c>
      <c r="J289">
        <f t="shared" si="10"/>
        <v>0.84882420000000003</v>
      </c>
      <c r="K289">
        <v>2.35</v>
      </c>
      <c r="L289">
        <f t="shared" si="11"/>
        <v>7.2779499999999997E-2</v>
      </c>
      <c r="N289" s="15">
        <v>1</v>
      </c>
      <c r="O289" s="15">
        <v>2</v>
      </c>
      <c r="P289" s="15">
        <v>2</v>
      </c>
      <c r="Q289" s="15">
        <v>2</v>
      </c>
      <c r="R289" s="15">
        <v>1</v>
      </c>
      <c r="S289" s="15">
        <v>1</v>
      </c>
      <c r="T289" s="45">
        <f t="shared" si="12"/>
        <v>20</v>
      </c>
      <c r="U289" s="45">
        <f t="shared" si="13"/>
        <v>22.777777777777779</v>
      </c>
      <c r="V289" s="15">
        <v>0.4572</v>
      </c>
      <c r="W289" s="15"/>
      <c r="X289" s="15"/>
      <c r="Y289" s="15">
        <v>1</v>
      </c>
      <c r="Z289" s="15">
        <v>68</v>
      </c>
      <c r="AA289" s="15" t="s">
        <v>132</v>
      </c>
      <c r="AB289" s="15">
        <v>73</v>
      </c>
      <c r="AC289" s="15" t="s">
        <v>132</v>
      </c>
      <c r="AD289" s="15"/>
      <c r="AE289" s="15"/>
      <c r="AF289" s="15" t="s">
        <v>28</v>
      </c>
      <c r="AG289" s="15">
        <v>17</v>
      </c>
      <c r="AH289" s="19">
        <f>AVERAGE(D286:D288)</f>
        <v>6.419999999999999</v>
      </c>
      <c r="AI289" s="19">
        <f>AVERAGE(F286:F288)</f>
        <v>4.4173500000000008</v>
      </c>
      <c r="AJ289" s="19">
        <f>AVERAGE(G286:G288)</f>
        <v>0.14533333333333334</v>
      </c>
      <c r="AK289" s="19">
        <f>AVERAGE(E286:E288)</f>
        <v>32.199999999999996</v>
      </c>
    </row>
    <row r="290" spans="1:37">
      <c r="A290" s="16">
        <v>40722</v>
      </c>
      <c r="B290" s="15">
        <v>17</v>
      </c>
      <c r="C290" s="15">
        <v>6.85</v>
      </c>
      <c r="D290" s="15">
        <v>6.62</v>
      </c>
      <c r="E290" s="15">
        <v>37.9</v>
      </c>
      <c r="F290" s="19"/>
      <c r="G290" s="15">
        <v>3.5000000000000003E-2</v>
      </c>
      <c r="H290" s="15"/>
      <c r="N290" s="15">
        <v>2</v>
      </c>
      <c r="O290" s="15">
        <v>1</v>
      </c>
      <c r="P290" s="15">
        <v>2</v>
      </c>
      <c r="Q290" s="15">
        <v>1</v>
      </c>
      <c r="R290" s="15">
        <v>4</v>
      </c>
      <c r="S290" s="15">
        <v>1</v>
      </c>
      <c r="T290" s="45">
        <f t="shared" si="12"/>
        <v>30</v>
      </c>
      <c r="U290" s="45">
        <f t="shared" si="13"/>
        <v>26.111111111111111</v>
      </c>
      <c r="V290" s="15">
        <v>0.4572</v>
      </c>
      <c r="W290" s="15"/>
      <c r="X290" s="15"/>
      <c r="Y290" s="15">
        <v>1</v>
      </c>
      <c r="Z290" s="15">
        <v>86</v>
      </c>
      <c r="AA290" s="15" t="s">
        <v>132</v>
      </c>
      <c r="AB290" s="15">
        <v>79</v>
      </c>
      <c r="AC290" s="15" t="s">
        <v>132</v>
      </c>
      <c r="AD290" s="15"/>
      <c r="AE290" s="15"/>
      <c r="AF290" s="15" t="s">
        <v>29</v>
      </c>
      <c r="AG290" s="15">
        <v>17</v>
      </c>
      <c r="AH290" s="15">
        <f>AVERAGE(D289:D290)</f>
        <v>6.77</v>
      </c>
      <c r="AI290" s="15">
        <f>AVERAGE(F289:F290)</f>
        <v>11.6</v>
      </c>
      <c r="AJ290" s="15">
        <f>AVERAGE(G289:G290)</f>
        <v>0.14900000000000002</v>
      </c>
      <c r="AK290" s="15">
        <f>AVERAGE(E289:E290)</f>
        <v>28.2</v>
      </c>
    </row>
    <row r="291" spans="1:37">
      <c r="A291" s="16">
        <v>40736</v>
      </c>
      <c r="B291" s="15">
        <v>17</v>
      </c>
      <c r="C291" s="15">
        <v>6.89</v>
      </c>
      <c r="D291" s="15">
        <v>7.23</v>
      </c>
      <c r="E291" s="15">
        <v>32.700000000000003</v>
      </c>
      <c r="F291" s="38">
        <v>1.01</v>
      </c>
      <c r="G291" s="15">
        <v>0.55200000000000005</v>
      </c>
      <c r="H291" s="15"/>
      <c r="I291">
        <v>102</v>
      </c>
      <c r="J291">
        <f t="shared" si="10"/>
        <v>1.428714</v>
      </c>
      <c r="K291">
        <v>3.63</v>
      </c>
      <c r="L291">
        <f t="shared" si="11"/>
        <v>0.1124211</v>
      </c>
      <c r="N291" s="15">
        <v>4</v>
      </c>
      <c r="O291" s="15">
        <v>2</v>
      </c>
      <c r="P291" s="15">
        <v>2</v>
      </c>
      <c r="Q291" s="15">
        <v>2</v>
      </c>
      <c r="R291" s="15">
        <v>7</v>
      </c>
      <c r="S291" s="15">
        <v>1</v>
      </c>
      <c r="T291" s="45">
        <f t="shared" si="12"/>
        <v>29.444444444444443</v>
      </c>
      <c r="U291" s="45">
        <f t="shared" si="13"/>
        <v>25</v>
      </c>
      <c r="V291" s="15">
        <v>0.2286</v>
      </c>
      <c r="W291" s="15"/>
      <c r="X291" s="15"/>
      <c r="Y291" s="15">
        <v>1</v>
      </c>
      <c r="Z291" s="15">
        <v>85</v>
      </c>
      <c r="AA291" s="15" t="s">
        <v>132</v>
      </c>
      <c r="AB291" s="15">
        <v>77</v>
      </c>
      <c r="AC291" s="15" t="s">
        <v>132</v>
      </c>
      <c r="AD291" s="15"/>
      <c r="AE291" s="15"/>
      <c r="AF291" s="15" t="s">
        <v>30</v>
      </c>
      <c r="AG291" s="15">
        <v>17</v>
      </c>
      <c r="AH291" s="15">
        <f>AVERAGE(D291:D292)</f>
        <v>6.9749999999999996</v>
      </c>
      <c r="AI291" s="15">
        <f>AVERAGE(F291:F292)</f>
        <v>8.3049999999999997</v>
      </c>
      <c r="AJ291" s="15">
        <f>AVERAGE(G291:G292)</f>
        <v>0.36250000000000004</v>
      </c>
      <c r="AK291" s="15">
        <f>AVERAGE(E291:E292)</f>
        <v>28</v>
      </c>
    </row>
    <row r="292" spans="1:37">
      <c r="A292" s="16">
        <v>40750</v>
      </c>
      <c r="B292" s="15">
        <v>17</v>
      </c>
      <c r="C292" s="15">
        <v>7.55</v>
      </c>
      <c r="D292" s="15">
        <v>6.72</v>
      </c>
      <c r="E292" s="15">
        <v>23.3</v>
      </c>
      <c r="F292" s="38">
        <v>15.6</v>
      </c>
      <c r="G292" s="15">
        <v>0.17299999999999999</v>
      </c>
      <c r="H292" s="15"/>
      <c r="I292">
        <v>76.599999999999994</v>
      </c>
      <c r="J292">
        <f t="shared" si="10"/>
        <v>1.0729361999999998</v>
      </c>
      <c r="K292">
        <v>3.06</v>
      </c>
      <c r="L292">
        <f t="shared" si="11"/>
        <v>9.4768199999999997E-2</v>
      </c>
      <c r="N292" s="15">
        <v>4</v>
      </c>
      <c r="O292" s="15">
        <v>2</v>
      </c>
      <c r="P292" s="15">
        <v>2</v>
      </c>
      <c r="Q292" s="15">
        <v>2</v>
      </c>
      <c r="R292" s="15">
        <v>6</v>
      </c>
      <c r="S292" s="15">
        <v>4</v>
      </c>
      <c r="T292" s="45">
        <f t="shared" si="12"/>
        <v>27.222222222222221</v>
      </c>
      <c r="U292" s="45">
        <f t="shared" si="13"/>
        <v>26.111111111111111</v>
      </c>
      <c r="V292" s="15">
        <v>0.30480000000000002</v>
      </c>
      <c r="W292" s="15"/>
      <c r="X292" s="15" t="s">
        <v>70</v>
      </c>
      <c r="Y292" s="15">
        <v>1</v>
      </c>
      <c r="Z292" s="15">
        <v>81</v>
      </c>
      <c r="AA292" s="15" t="s">
        <v>132</v>
      </c>
      <c r="AB292" s="15">
        <v>79</v>
      </c>
      <c r="AC292" s="15" t="s">
        <v>132</v>
      </c>
      <c r="AD292" s="15"/>
      <c r="AE292" s="15"/>
      <c r="AF292" s="15" t="s">
        <v>31</v>
      </c>
      <c r="AG292" s="15">
        <v>17</v>
      </c>
      <c r="AH292" s="15">
        <f>AVERAGE(D293:D294)</f>
        <v>7.2200000000000006</v>
      </c>
      <c r="AI292" s="15">
        <f>AVERAGE(F293:F294)</f>
        <v>0.91500000000000004</v>
      </c>
      <c r="AJ292" s="15">
        <f>AVERAGE(G293:G294)</f>
        <v>0.20050000000000001</v>
      </c>
      <c r="AK292" s="15">
        <f>AVERAGE(E293:E294)</f>
        <v>22.5</v>
      </c>
    </row>
    <row r="293" spans="1:37">
      <c r="A293" s="16">
        <v>40764</v>
      </c>
      <c r="B293" s="15">
        <v>17</v>
      </c>
      <c r="C293" s="15">
        <v>8.0500000000000007</v>
      </c>
      <c r="D293" s="15">
        <v>7.33</v>
      </c>
      <c r="E293" s="15">
        <v>22</v>
      </c>
      <c r="F293" s="38">
        <v>0.62</v>
      </c>
      <c r="G293" s="15">
        <v>0.245</v>
      </c>
      <c r="H293" s="15"/>
      <c r="I293">
        <v>62.7</v>
      </c>
      <c r="J293">
        <f t="shared" si="10"/>
        <v>0.87823890000000004</v>
      </c>
      <c r="K293">
        <v>2.93</v>
      </c>
      <c r="L293">
        <f t="shared" si="11"/>
        <v>9.0742100000000006E-2</v>
      </c>
      <c r="N293" s="15">
        <v>2</v>
      </c>
      <c r="O293" s="15">
        <v>1</v>
      </c>
      <c r="P293" s="15">
        <v>2</v>
      </c>
      <c r="Q293" s="15">
        <v>2</v>
      </c>
      <c r="R293" s="15">
        <v>0</v>
      </c>
      <c r="S293" s="15">
        <v>2</v>
      </c>
      <c r="T293" s="45">
        <f t="shared" si="12"/>
        <v>30.555555555555557</v>
      </c>
      <c r="U293" s="45">
        <f t="shared" si="13"/>
        <v>23.888888888888889</v>
      </c>
      <c r="V293" s="15">
        <v>0.30480000000000002</v>
      </c>
      <c r="W293" s="15"/>
      <c r="X293" s="15"/>
      <c r="Y293" s="15">
        <v>1</v>
      </c>
      <c r="Z293" s="15">
        <v>87</v>
      </c>
      <c r="AA293" s="15" t="s">
        <v>132</v>
      </c>
      <c r="AB293" s="15">
        <v>75</v>
      </c>
      <c r="AC293" s="15" t="s">
        <v>132</v>
      </c>
      <c r="AD293" s="15"/>
      <c r="AE293" s="15"/>
      <c r="AF293" s="15" t="s">
        <v>32</v>
      </c>
      <c r="AG293" s="15">
        <v>17</v>
      </c>
      <c r="AH293" s="15">
        <f>AVERAGE(D295:D296)</f>
        <v>6.82</v>
      </c>
      <c r="AI293" s="15">
        <f>AVERAGE(F295:F296)</f>
        <v>5.585</v>
      </c>
      <c r="AJ293" s="15">
        <f>AVERAGE(G295:G296)</f>
        <v>0.14299999999999999</v>
      </c>
      <c r="AK293" s="15">
        <f>AVERAGE(E295:E296)</f>
        <v>22.75</v>
      </c>
    </row>
    <row r="294" spans="1:37">
      <c r="A294" s="16">
        <v>40778</v>
      </c>
      <c r="B294" s="15">
        <v>17</v>
      </c>
      <c r="C294" s="15">
        <v>7.24</v>
      </c>
      <c r="D294" s="15">
        <v>7.11</v>
      </c>
      <c r="E294" s="15">
        <v>23</v>
      </c>
      <c r="F294" s="38">
        <v>1.21</v>
      </c>
      <c r="G294" s="15">
        <v>0.156</v>
      </c>
      <c r="H294" s="15"/>
      <c r="I294">
        <v>63.9</v>
      </c>
      <c r="J294">
        <f t="shared" si="10"/>
        <v>0.89504729999999999</v>
      </c>
      <c r="K294">
        <v>3.18</v>
      </c>
      <c r="L294">
        <f t="shared" si="11"/>
        <v>9.8484600000000005E-2</v>
      </c>
      <c r="N294" s="15">
        <v>4</v>
      </c>
      <c r="O294" s="15">
        <v>1</v>
      </c>
      <c r="P294" s="15">
        <v>1</v>
      </c>
      <c r="Q294" s="15">
        <v>1</v>
      </c>
      <c r="R294" s="15">
        <v>0</v>
      </c>
      <c r="S294" s="15">
        <v>3</v>
      </c>
      <c r="T294" s="45">
        <f t="shared" si="12"/>
        <v>19.444444444444443</v>
      </c>
      <c r="U294" s="45">
        <f t="shared" si="13"/>
        <v>21.111111111111111</v>
      </c>
      <c r="V294" s="15">
        <v>0.30480000000000002</v>
      </c>
      <c r="W294" s="15"/>
      <c r="X294" s="15"/>
      <c r="Y294" s="15">
        <v>1</v>
      </c>
      <c r="Z294" s="15">
        <v>67</v>
      </c>
      <c r="AA294" s="15" t="s">
        <v>132</v>
      </c>
      <c r="AB294" s="15">
        <v>70</v>
      </c>
      <c r="AC294" s="15" t="s">
        <v>132</v>
      </c>
      <c r="AD294" s="15"/>
      <c r="AE294" s="15"/>
      <c r="AF294" s="15" t="s">
        <v>33</v>
      </c>
      <c r="AG294" s="15">
        <v>17</v>
      </c>
      <c r="AH294" s="15">
        <f>AVERAGE(D297:D298)</f>
        <v>6.87</v>
      </c>
      <c r="AI294" s="15">
        <f>AVERAGE(F297:F298)</f>
        <v>4.93</v>
      </c>
      <c r="AJ294" s="15">
        <f>AVERAGE(G297:G298)</f>
        <v>0.247</v>
      </c>
      <c r="AK294" s="15">
        <f>AVERAGE(E297:E298)</f>
        <v>16.149999999999999</v>
      </c>
    </row>
    <row r="295" spans="1:37">
      <c r="A295" s="16">
        <v>40792</v>
      </c>
      <c r="B295" s="15">
        <v>17</v>
      </c>
      <c r="C295" s="15">
        <v>1.82</v>
      </c>
      <c r="D295" s="15">
        <v>6.9</v>
      </c>
      <c r="E295" s="15">
        <v>28</v>
      </c>
      <c r="F295" s="19">
        <v>5.89</v>
      </c>
      <c r="G295" s="15">
        <v>0.23899999999999999</v>
      </c>
      <c r="H295" s="15"/>
      <c r="I295">
        <v>73.8</v>
      </c>
      <c r="J295">
        <f t="shared" si="10"/>
        <v>1.0337166</v>
      </c>
      <c r="K295">
        <v>3.18</v>
      </c>
      <c r="L295">
        <f t="shared" si="11"/>
        <v>9.8484600000000005E-2</v>
      </c>
      <c r="N295" s="15">
        <v>0</v>
      </c>
      <c r="O295" s="15">
        <v>4</v>
      </c>
      <c r="P295" s="15">
        <v>1</v>
      </c>
      <c r="Q295" s="15">
        <v>2</v>
      </c>
      <c r="R295" s="15">
        <v>0</v>
      </c>
      <c r="S295" s="15">
        <v>4</v>
      </c>
      <c r="T295" s="45">
        <f t="shared" si="12"/>
        <v>20</v>
      </c>
      <c r="U295" s="45">
        <f t="shared" si="13"/>
        <v>20</v>
      </c>
      <c r="V295" s="15">
        <v>0.30480000000000002</v>
      </c>
      <c r="W295" s="15"/>
      <c r="X295" s="15"/>
      <c r="Y295" s="15">
        <v>1</v>
      </c>
      <c r="Z295" s="15">
        <v>68</v>
      </c>
      <c r="AA295" s="15" t="s">
        <v>132</v>
      </c>
      <c r="AB295" s="15">
        <v>68</v>
      </c>
      <c r="AC295" s="15" t="s">
        <v>132</v>
      </c>
      <c r="AD295" s="15"/>
      <c r="AE295" s="15"/>
      <c r="AF295" s="15" t="s">
        <v>34</v>
      </c>
      <c r="AG295" s="15">
        <v>17</v>
      </c>
      <c r="AH295" s="15">
        <v>6.8550000000000004</v>
      </c>
      <c r="AI295" s="15">
        <v>5.6050000000000004</v>
      </c>
      <c r="AJ295" s="15">
        <v>8.2000000000000003E-2</v>
      </c>
      <c r="AK295" s="15">
        <v>16.95</v>
      </c>
    </row>
    <row r="296" spans="1:37">
      <c r="A296" s="16">
        <v>40806</v>
      </c>
      <c r="B296" s="15">
        <v>17</v>
      </c>
      <c r="C296" s="15">
        <v>3.74</v>
      </c>
      <c r="D296" s="15">
        <v>6.74</v>
      </c>
      <c r="E296" s="15">
        <v>17.5</v>
      </c>
      <c r="F296" s="19">
        <v>5.28</v>
      </c>
      <c r="G296" s="15">
        <v>4.7E-2</v>
      </c>
      <c r="H296" s="15"/>
      <c r="I296">
        <v>66.5</v>
      </c>
      <c r="J296">
        <f t="shared" si="10"/>
        <v>0.93146550000000006</v>
      </c>
      <c r="K296">
        <v>2.2999999999999998</v>
      </c>
      <c r="L296">
        <f t="shared" si="11"/>
        <v>7.1231000000000003E-2</v>
      </c>
      <c r="N296" s="15">
        <v>1</v>
      </c>
      <c r="O296" s="15">
        <v>3</v>
      </c>
      <c r="P296" s="15">
        <v>1</v>
      </c>
      <c r="Q296" s="15">
        <v>1</v>
      </c>
      <c r="R296" s="15">
        <v>0</v>
      </c>
      <c r="S296" s="15">
        <v>2</v>
      </c>
      <c r="T296" s="45">
        <f t="shared" si="12"/>
        <v>17.777777777777779</v>
      </c>
      <c r="U296" s="45">
        <f t="shared" si="13"/>
        <v>16.111111111111111</v>
      </c>
      <c r="V296" s="15">
        <v>0.30480000000000002</v>
      </c>
      <c r="W296" s="15"/>
      <c r="X296" s="15"/>
      <c r="Y296" s="15">
        <v>1</v>
      </c>
      <c r="Z296" s="15">
        <v>64</v>
      </c>
      <c r="AA296" s="15" t="s">
        <v>132</v>
      </c>
      <c r="AB296" s="15">
        <v>61</v>
      </c>
      <c r="AC296" s="15" t="s">
        <v>132</v>
      </c>
      <c r="AD296" s="15"/>
      <c r="AE296" s="15"/>
      <c r="AF296" s="15"/>
      <c r="AG296" s="15"/>
      <c r="AH296" s="15"/>
      <c r="AI296" s="15"/>
      <c r="AJ296" s="15"/>
      <c r="AK296" s="15"/>
    </row>
    <row r="297" spans="1:37">
      <c r="A297" s="16">
        <v>40820</v>
      </c>
      <c r="B297" s="15">
        <v>17</v>
      </c>
      <c r="C297" s="15">
        <v>2.94</v>
      </c>
      <c r="D297" s="15">
        <v>6.74</v>
      </c>
      <c r="E297" s="15">
        <v>12.3</v>
      </c>
      <c r="F297" s="19">
        <v>4.93</v>
      </c>
      <c r="G297" s="15">
        <v>8.8999999999999996E-2</v>
      </c>
      <c r="H297" s="15"/>
      <c r="I297">
        <v>63.4</v>
      </c>
      <c r="J297">
        <f t="shared" si="10"/>
        <v>0.88804379999999994</v>
      </c>
      <c r="K297">
        <v>1.89</v>
      </c>
      <c r="L297">
        <f t="shared" si="11"/>
        <v>5.8533299999999996E-2</v>
      </c>
      <c r="N297" s="15">
        <v>3</v>
      </c>
      <c r="O297" s="15">
        <v>3</v>
      </c>
      <c r="P297" s="15">
        <v>1</v>
      </c>
      <c r="Q297" s="15">
        <v>1</v>
      </c>
      <c r="R297" s="15">
        <v>0</v>
      </c>
      <c r="S297" s="15">
        <v>3</v>
      </c>
      <c r="T297" s="45">
        <f t="shared" si="12"/>
        <v>9.4444444444444446</v>
      </c>
      <c r="U297" s="45">
        <f t="shared" si="13"/>
        <v>12.777777777777779</v>
      </c>
      <c r="V297" s="15">
        <v>0.38100000000000001</v>
      </c>
      <c r="W297" s="15"/>
      <c r="X297" s="15"/>
      <c r="Y297" s="15">
        <v>1</v>
      </c>
      <c r="Z297" s="15">
        <v>49</v>
      </c>
      <c r="AA297" s="15" t="s">
        <v>132</v>
      </c>
      <c r="AB297" s="15">
        <v>55</v>
      </c>
      <c r="AC297" s="15" t="s">
        <v>132</v>
      </c>
      <c r="AD297" s="15"/>
      <c r="AE297" s="15"/>
      <c r="AF297" s="15"/>
      <c r="AG297" s="15"/>
      <c r="AH297" s="15"/>
      <c r="AI297" s="15"/>
      <c r="AJ297" s="15"/>
      <c r="AK297" s="15"/>
    </row>
    <row r="298" spans="1:37">
      <c r="A298" s="16">
        <v>40834</v>
      </c>
      <c r="B298" s="15">
        <v>17</v>
      </c>
      <c r="C298" s="15">
        <v>3.84</v>
      </c>
      <c r="D298" s="15">
        <v>7</v>
      </c>
      <c r="E298" s="15">
        <v>20</v>
      </c>
      <c r="F298" s="19"/>
      <c r="G298" s="15">
        <v>0.40500000000000003</v>
      </c>
      <c r="H298" s="15"/>
      <c r="I298">
        <v>66.400000000000006</v>
      </c>
      <c r="J298">
        <f t="shared" si="10"/>
        <v>0.93006480000000014</v>
      </c>
      <c r="K298">
        <v>1.86</v>
      </c>
      <c r="L298">
        <f t="shared" si="11"/>
        <v>5.7604200000000001E-2</v>
      </c>
      <c r="N298" s="15">
        <v>3</v>
      </c>
      <c r="O298" s="15">
        <v>3</v>
      </c>
      <c r="P298" s="15">
        <v>1</v>
      </c>
      <c r="Q298" s="15">
        <v>1</v>
      </c>
      <c r="R298" s="15">
        <v>0</v>
      </c>
      <c r="S298" s="15">
        <v>1</v>
      </c>
      <c r="T298" s="45">
        <f t="shared" si="12"/>
        <v>13.888888888888889</v>
      </c>
      <c r="U298" s="45">
        <f t="shared" si="13"/>
        <v>12.222222222222221</v>
      </c>
      <c r="V298" s="15">
        <v>0.38100000000000001</v>
      </c>
      <c r="W298" s="15"/>
      <c r="X298" s="15"/>
      <c r="Y298" s="15">
        <v>1</v>
      </c>
      <c r="Z298" s="15">
        <v>57</v>
      </c>
      <c r="AA298" s="15" t="s">
        <v>132</v>
      </c>
      <c r="AB298" s="15">
        <v>54</v>
      </c>
      <c r="AC298" s="15" t="s">
        <v>132</v>
      </c>
      <c r="AD298" s="15"/>
      <c r="AE298" s="15"/>
      <c r="AF298" s="15"/>
      <c r="AG298" s="15"/>
      <c r="AH298" s="15"/>
      <c r="AI298" s="15"/>
      <c r="AJ298" s="15"/>
      <c r="AK298" s="15"/>
    </row>
    <row r="299" spans="1:37">
      <c r="A299" s="16">
        <v>40848</v>
      </c>
      <c r="B299" s="15">
        <v>17</v>
      </c>
      <c r="C299" s="15">
        <v>4.1500000000000004</v>
      </c>
      <c r="D299" s="15">
        <v>6.89</v>
      </c>
      <c r="E299" s="15">
        <v>9.1</v>
      </c>
      <c r="F299" s="19">
        <v>5.69</v>
      </c>
      <c r="G299" s="15">
        <v>0.09</v>
      </c>
      <c r="H299" s="15"/>
      <c r="I299">
        <v>71.7</v>
      </c>
      <c r="J299">
        <f t="shared" si="10"/>
        <v>1.0043019</v>
      </c>
      <c r="K299">
        <v>1.39</v>
      </c>
      <c r="L299">
        <f t="shared" si="11"/>
        <v>4.3048299999999998E-2</v>
      </c>
      <c r="N299" s="15">
        <v>3</v>
      </c>
      <c r="O299" s="15">
        <v>3</v>
      </c>
      <c r="P299" s="15">
        <v>2</v>
      </c>
      <c r="Q299" s="15">
        <v>2</v>
      </c>
      <c r="R299" s="15">
        <v>1</v>
      </c>
      <c r="S299" s="15">
        <v>4</v>
      </c>
      <c r="T299" s="45">
        <f t="shared" si="12"/>
        <v>10</v>
      </c>
      <c r="U299" s="45">
        <f t="shared" si="13"/>
        <v>7.2222222222222223</v>
      </c>
      <c r="V299" s="15">
        <v>0.38100000000000001</v>
      </c>
      <c r="W299" s="15"/>
      <c r="X299" s="15"/>
      <c r="Y299" s="15">
        <v>1</v>
      </c>
      <c r="Z299" s="15">
        <v>50</v>
      </c>
      <c r="AA299" s="15" t="s">
        <v>132</v>
      </c>
      <c r="AB299" s="15">
        <v>45</v>
      </c>
      <c r="AC299" s="15" t="s">
        <v>132</v>
      </c>
      <c r="AD299" s="15"/>
      <c r="AE299" s="15"/>
      <c r="AF299" s="15"/>
      <c r="AG299" s="15"/>
      <c r="AH299" s="15"/>
      <c r="AI299" s="15"/>
      <c r="AJ299" s="15"/>
      <c r="AK299" s="15"/>
    </row>
    <row r="300" spans="1:37">
      <c r="A300" s="16">
        <v>40862</v>
      </c>
      <c r="B300" s="15">
        <v>17</v>
      </c>
      <c r="C300" s="15">
        <v>3.83</v>
      </c>
      <c r="D300" s="15">
        <v>6.82</v>
      </c>
      <c r="E300" s="15">
        <v>24.8</v>
      </c>
      <c r="F300" s="19">
        <v>5.52</v>
      </c>
      <c r="G300" s="15">
        <v>7.3999999999999996E-2</v>
      </c>
      <c r="H300" s="15"/>
      <c r="I300">
        <v>74.3</v>
      </c>
      <c r="J300">
        <f t="shared" si="10"/>
        <v>1.0407200999999999</v>
      </c>
      <c r="K300">
        <v>1.84</v>
      </c>
      <c r="L300">
        <f t="shared" si="11"/>
        <v>5.6984800000000002E-2</v>
      </c>
      <c r="N300" s="15">
        <v>2</v>
      </c>
      <c r="O300" s="15">
        <v>3</v>
      </c>
      <c r="P300" s="15">
        <v>3</v>
      </c>
      <c r="Q300" s="15">
        <v>2</v>
      </c>
      <c r="R300" s="15">
        <v>7</v>
      </c>
      <c r="S300" s="15">
        <v>1</v>
      </c>
      <c r="T300" s="45">
        <f t="shared" si="12"/>
        <v>15.555555555555555</v>
      </c>
      <c r="U300" s="45">
        <f t="shared" si="13"/>
        <v>7.2222222222222223</v>
      </c>
      <c r="V300" s="15">
        <v>0.30480000000000002</v>
      </c>
      <c r="W300" s="15"/>
      <c r="X300" s="15"/>
      <c r="Y300" s="15">
        <v>1</v>
      </c>
      <c r="Z300" s="15">
        <v>60</v>
      </c>
      <c r="AA300" s="15" t="s">
        <v>132</v>
      </c>
      <c r="AB300" s="15">
        <v>45</v>
      </c>
      <c r="AC300" s="15" t="s">
        <v>132</v>
      </c>
      <c r="AD300" s="15"/>
      <c r="AE300" s="15"/>
      <c r="AF300" s="15"/>
      <c r="AG300" s="15"/>
      <c r="AH300" s="15"/>
      <c r="AI300" s="15"/>
      <c r="AJ300" s="15"/>
      <c r="AK300" s="15"/>
    </row>
    <row r="301" spans="1:37">
      <c r="A301" s="16"/>
      <c r="B301" s="15"/>
      <c r="C301" s="15"/>
      <c r="D301" s="15"/>
      <c r="E301" s="15"/>
      <c r="F301" s="19"/>
      <c r="G301" s="15"/>
      <c r="H301" s="15"/>
      <c r="N301" s="15"/>
      <c r="O301" s="15"/>
      <c r="P301" s="15"/>
      <c r="Q301" s="15"/>
      <c r="R301" s="15"/>
      <c r="S301" s="15"/>
      <c r="T301" s="45" t="str">
        <f t="shared" si="12"/>
        <v xml:space="preserve"> </v>
      </c>
      <c r="U301" s="45" t="str">
        <f t="shared" si="13"/>
        <v xml:space="preserve"> </v>
      </c>
      <c r="V301" s="15"/>
      <c r="W301" s="15"/>
      <c r="X301" s="15"/>
      <c r="Y301" s="15"/>
      <c r="Z301" s="15"/>
      <c r="AA301" s="15" t="s">
        <v>132</v>
      </c>
      <c r="AB301" s="15"/>
      <c r="AC301" s="15" t="s">
        <v>132</v>
      </c>
      <c r="AD301" s="15"/>
      <c r="AE301" s="15"/>
      <c r="AF301" s="15"/>
      <c r="AG301" s="15"/>
      <c r="AH301" s="15"/>
      <c r="AI301" s="15"/>
      <c r="AJ301" s="15"/>
      <c r="AK301" s="15"/>
    </row>
    <row r="302" spans="1:37">
      <c r="A302" s="16"/>
      <c r="B302" s="15"/>
      <c r="C302" s="15"/>
      <c r="D302" s="15"/>
      <c r="E302" s="15"/>
      <c r="F302" s="19"/>
      <c r="G302" s="15"/>
      <c r="H302" s="15"/>
      <c r="N302" s="15"/>
      <c r="O302" s="15"/>
      <c r="P302" s="15"/>
      <c r="Q302" s="15"/>
      <c r="R302" s="15"/>
      <c r="S302" s="15"/>
      <c r="T302" s="45" t="str">
        <f t="shared" si="12"/>
        <v xml:space="preserve"> </v>
      </c>
      <c r="U302" s="45" t="str">
        <f t="shared" si="13"/>
        <v xml:space="preserve"> </v>
      </c>
      <c r="V302" s="15"/>
      <c r="W302" s="15"/>
      <c r="X302" s="15"/>
      <c r="Y302" s="15"/>
      <c r="Z302" s="15"/>
      <c r="AA302" s="15" t="s">
        <v>132</v>
      </c>
      <c r="AB302" s="15"/>
      <c r="AC302" s="15" t="s">
        <v>132</v>
      </c>
      <c r="AD302" s="15"/>
      <c r="AE302" s="15"/>
      <c r="AF302" s="15"/>
      <c r="AG302" s="15"/>
      <c r="AH302" s="15"/>
      <c r="AI302" s="15"/>
      <c r="AJ302" s="15"/>
      <c r="AK302" s="15"/>
    </row>
    <row r="303" spans="1:37">
      <c r="A303" s="16"/>
      <c r="B303" s="15"/>
      <c r="C303" s="15"/>
      <c r="D303" s="15"/>
      <c r="E303" s="37"/>
      <c r="F303" s="38" t="s">
        <v>122</v>
      </c>
      <c r="G303" s="37"/>
      <c r="H303" s="37"/>
      <c r="N303" s="15"/>
      <c r="O303" s="15"/>
      <c r="P303" s="15"/>
      <c r="Q303" s="15"/>
      <c r="R303" s="15"/>
      <c r="S303" s="15"/>
      <c r="T303" s="45" t="str">
        <f t="shared" si="12"/>
        <v xml:space="preserve"> </v>
      </c>
      <c r="U303" s="45" t="str">
        <f t="shared" si="13"/>
        <v xml:space="preserve"> </v>
      </c>
      <c r="V303" s="15"/>
      <c r="W303" s="15"/>
      <c r="X303" s="15"/>
      <c r="Y303" s="15"/>
      <c r="Z303" s="15"/>
      <c r="AA303" s="15" t="s">
        <v>132</v>
      </c>
      <c r="AB303" s="15"/>
      <c r="AC303" s="15" t="s">
        <v>132</v>
      </c>
      <c r="AD303" s="37"/>
      <c r="AE303" s="15"/>
      <c r="AF303" s="15"/>
      <c r="AG303" s="15"/>
      <c r="AH303" s="15"/>
      <c r="AI303" s="15"/>
      <c r="AJ303" s="15"/>
      <c r="AK303" s="15"/>
    </row>
    <row r="304" spans="1:37">
      <c r="A304" s="16"/>
      <c r="B304" s="15"/>
      <c r="C304" s="15"/>
      <c r="D304" s="15"/>
      <c r="E304" s="15"/>
      <c r="F304" s="19"/>
      <c r="G304" s="15"/>
      <c r="H304" s="15"/>
      <c r="N304" s="15"/>
      <c r="O304" s="15"/>
      <c r="P304" s="15"/>
      <c r="Q304" s="15"/>
      <c r="R304" s="15"/>
      <c r="S304" s="15"/>
      <c r="T304" s="45" t="str">
        <f t="shared" si="12"/>
        <v xml:space="preserve"> </v>
      </c>
      <c r="U304" s="45" t="str">
        <f t="shared" si="13"/>
        <v xml:space="preserve"> </v>
      </c>
      <c r="V304" s="15"/>
      <c r="W304" s="15"/>
      <c r="X304" s="15"/>
      <c r="Y304" s="15"/>
      <c r="Z304" s="15"/>
      <c r="AA304" s="15" t="s">
        <v>132</v>
      </c>
      <c r="AB304" s="15"/>
      <c r="AC304" s="15" t="s">
        <v>132</v>
      </c>
      <c r="AD304" s="15"/>
      <c r="AE304" s="15"/>
      <c r="AF304" s="15"/>
      <c r="AG304" s="15"/>
      <c r="AH304" s="15"/>
      <c r="AI304" s="15"/>
      <c r="AJ304" s="15"/>
      <c r="AK304" s="15"/>
    </row>
    <row r="305" spans="1:37">
      <c r="A305" s="16">
        <v>40631</v>
      </c>
      <c r="B305" s="15">
        <v>18</v>
      </c>
      <c r="C305" s="15">
        <v>5.0599999999999996</v>
      </c>
      <c r="D305" s="15">
        <v>6.05</v>
      </c>
      <c r="E305" s="15">
        <v>18.100000000000001</v>
      </c>
      <c r="F305" s="38">
        <v>14.03</v>
      </c>
      <c r="G305" s="15">
        <v>0.44500000000000001</v>
      </c>
      <c r="H305" s="15"/>
      <c r="I305">
        <v>107</v>
      </c>
      <c r="J305">
        <f t="shared" si="10"/>
        <v>1.4987490000000001</v>
      </c>
      <c r="K305">
        <v>1.52</v>
      </c>
      <c r="L305">
        <f t="shared" si="11"/>
        <v>4.7074399999999995E-2</v>
      </c>
      <c r="N305" s="15">
        <v>1</v>
      </c>
      <c r="O305" s="15">
        <v>1</v>
      </c>
      <c r="P305" s="15">
        <v>2</v>
      </c>
      <c r="Q305" s="15">
        <v>1</v>
      </c>
      <c r="R305" s="15">
        <v>1</v>
      </c>
      <c r="S305" s="15">
        <v>3</v>
      </c>
      <c r="T305" s="45">
        <f t="shared" si="12"/>
        <v>10</v>
      </c>
      <c r="U305" s="45">
        <f t="shared" si="13"/>
        <v>10</v>
      </c>
      <c r="V305" s="15">
        <v>0.38100000000000001</v>
      </c>
      <c r="W305" s="15" t="s">
        <v>71</v>
      </c>
      <c r="X305" s="15" t="s">
        <v>66</v>
      </c>
      <c r="Y305" s="15">
        <v>1</v>
      </c>
      <c r="Z305" s="15">
        <v>50</v>
      </c>
      <c r="AA305" s="15" t="s">
        <v>132</v>
      </c>
      <c r="AB305" s="15">
        <v>50</v>
      </c>
      <c r="AC305" s="15" t="s">
        <v>132</v>
      </c>
      <c r="AD305" s="15"/>
      <c r="AE305" s="15"/>
      <c r="AF305" s="15"/>
      <c r="AG305" s="15"/>
      <c r="AH305" s="15"/>
      <c r="AI305" s="15"/>
      <c r="AJ305" s="15"/>
      <c r="AK305" s="15"/>
    </row>
    <row r="306" spans="1:37">
      <c r="A306" s="16">
        <v>40638</v>
      </c>
      <c r="B306" s="15">
        <v>18</v>
      </c>
      <c r="C306" s="15"/>
      <c r="D306" s="15">
        <v>6.05</v>
      </c>
      <c r="E306" s="15">
        <v>27.6</v>
      </c>
      <c r="F306" s="19"/>
      <c r="G306" s="15">
        <v>0.14099999999999999</v>
      </c>
      <c r="H306" s="15"/>
      <c r="I306">
        <v>95.2</v>
      </c>
      <c r="J306">
        <f t="shared" si="10"/>
        <v>1.3334664000000001</v>
      </c>
      <c r="K306">
        <v>1.73</v>
      </c>
      <c r="L306">
        <f t="shared" si="11"/>
        <v>5.3578100000000003E-2</v>
      </c>
      <c r="N306" s="15">
        <v>2</v>
      </c>
      <c r="O306" s="15">
        <v>4</v>
      </c>
      <c r="P306" s="15">
        <v>3</v>
      </c>
      <c r="Q306" s="15">
        <v>3</v>
      </c>
      <c r="R306" s="15">
        <v>5</v>
      </c>
      <c r="S306" s="15">
        <v>3</v>
      </c>
      <c r="T306" s="45">
        <f t="shared" si="12"/>
        <v>17.222222222222221</v>
      </c>
      <c r="U306" s="45">
        <f t="shared" si="13"/>
        <v>13.888888888888889</v>
      </c>
      <c r="V306" s="15">
        <v>0.30480000000000002</v>
      </c>
      <c r="W306" s="15"/>
      <c r="X306" s="15"/>
      <c r="Y306" s="15">
        <v>1</v>
      </c>
      <c r="Z306" s="15">
        <v>63</v>
      </c>
      <c r="AA306" s="15" t="s">
        <v>132</v>
      </c>
      <c r="AB306" s="15">
        <v>57</v>
      </c>
      <c r="AC306" s="15" t="s">
        <v>132</v>
      </c>
      <c r="AD306" s="15"/>
      <c r="AE306" s="15"/>
      <c r="AF306" s="15"/>
      <c r="AG306" s="15"/>
      <c r="AH306" s="15"/>
      <c r="AI306" s="15"/>
      <c r="AJ306" s="15"/>
      <c r="AK306" s="15"/>
    </row>
    <row r="307" spans="1:37">
      <c r="A307" s="16">
        <v>40652</v>
      </c>
      <c r="B307" s="15">
        <v>18</v>
      </c>
      <c r="C307" s="15">
        <v>5.0599999999999996</v>
      </c>
      <c r="D307" s="15">
        <v>6.23</v>
      </c>
      <c r="E307" s="15">
        <v>39.6</v>
      </c>
      <c r="F307" s="19">
        <v>6.45</v>
      </c>
      <c r="G307" s="15">
        <v>4.2999999999999997E-2</v>
      </c>
      <c r="H307" s="15"/>
      <c r="I307">
        <v>77.099999999999994</v>
      </c>
      <c r="J307">
        <f t="shared" si="10"/>
        <v>1.0799396999999999</v>
      </c>
      <c r="K307">
        <v>2.1</v>
      </c>
      <c r="L307">
        <f t="shared" si="11"/>
        <v>6.5037000000000011E-2</v>
      </c>
      <c r="N307" s="15">
        <v>2</v>
      </c>
      <c r="O307" s="15">
        <v>1</v>
      </c>
      <c r="P307" s="15">
        <v>2</v>
      </c>
      <c r="Q307" s="15">
        <v>1</v>
      </c>
      <c r="R307" s="15">
        <v>6</v>
      </c>
      <c r="S307" s="15">
        <v>1</v>
      </c>
      <c r="T307" s="45">
        <f t="shared" si="12"/>
        <v>23.888888888888889</v>
      </c>
      <c r="U307" s="45">
        <f t="shared" si="13"/>
        <v>17.222222222222221</v>
      </c>
      <c r="V307" s="15">
        <v>0.38100000000000001</v>
      </c>
      <c r="W307" s="15"/>
      <c r="X307" s="15"/>
      <c r="Y307" s="15">
        <v>1</v>
      </c>
      <c r="Z307" s="15">
        <v>75</v>
      </c>
      <c r="AA307" s="15" t="s">
        <v>132</v>
      </c>
      <c r="AB307" s="15">
        <v>63</v>
      </c>
      <c r="AC307" s="15" t="s">
        <v>132</v>
      </c>
      <c r="AD307" s="15"/>
      <c r="AE307" s="15"/>
      <c r="AF307" s="15"/>
      <c r="AG307" s="15"/>
      <c r="AH307" s="15"/>
      <c r="AI307" s="15"/>
      <c r="AJ307" s="15"/>
      <c r="AK307" s="15"/>
    </row>
    <row r="308" spans="1:37">
      <c r="A308" s="16">
        <v>40666</v>
      </c>
      <c r="B308" s="15">
        <v>18</v>
      </c>
      <c r="C308" s="15">
        <v>5.37</v>
      </c>
      <c r="D308" s="15">
        <v>6.11</v>
      </c>
      <c r="E308" s="15">
        <v>42.9</v>
      </c>
      <c r="F308" s="19">
        <v>3.1</v>
      </c>
      <c r="G308" s="15">
        <v>0.185</v>
      </c>
      <c r="H308" s="15"/>
      <c r="I308">
        <v>65.2</v>
      </c>
      <c r="J308">
        <f t="shared" si="10"/>
        <v>0.91325639999999997</v>
      </c>
      <c r="K308">
        <v>2.25</v>
      </c>
      <c r="L308">
        <f t="shared" si="11"/>
        <v>6.9682500000000008E-2</v>
      </c>
      <c r="N308" s="15">
        <v>2</v>
      </c>
      <c r="O308" s="15">
        <v>1</v>
      </c>
      <c r="P308" s="15">
        <v>3</v>
      </c>
      <c r="Q308" s="15">
        <v>2</v>
      </c>
      <c r="R308" s="15">
        <v>5</v>
      </c>
      <c r="S308" s="15">
        <v>1</v>
      </c>
      <c r="T308" s="45">
        <f t="shared" si="12"/>
        <v>27.222222222222221</v>
      </c>
      <c r="U308" s="45">
        <f t="shared" si="13"/>
        <v>21.111111111111111</v>
      </c>
      <c r="V308" s="15">
        <v>0.30480000000000002</v>
      </c>
      <c r="W308" s="15"/>
      <c r="X308" s="15"/>
      <c r="Y308" s="15">
        <v>1</v>
      </c>
      <c r="Z308" s="15">
        <v>81</v>
      </c>
      <c r="AA308" s="15" t="s">
        <v>132</v>
      </c>
      <c r="AB308" s="15">
        <v>70</v>
      </c>
      <c r="AC308" s="15" t="s">
        <v>132</v>
      </c>
      <c r="AD308" s="37" t="s">
        <v>123</v>
      </c>
      <c r="AE308" s="37"/>
      <c r="AF308" s="15"/>
      <c r="AG308" s="15"/>
      <c r="AH308" s="15"/>
      <c r="AI308" s="15"/>
      <c r="AJ308" s="15"/>
      <c r="AK308" s="15"/>
    </row>
    <row r="309" spans="1:37">
      <c r="A309" s="16">
        <v>40680</v>
      </c>
      <c r="B309" s="15">
        <v>18</v>
      </c>
      <c r="C309" s="15">
        <v>6</v>
      </c>
      <c r="D309" s="15">
        <v>6.5</v>
      </c>
      <c r="E309" s="15">
        <v>8.1999999999999993</v>
      </c>
      <c r="F309" s="38">
        <v>3.14</v>
      </c>
      <c r="G309" s="15">
        <v>0.188</v>
      </c>
      <c r="H309" s="15"/>
      <c r="I309">
        <v>64.5</v>
      </c>
      <c r="J309">
        <f t="shared" si="10"/>
        <v>0.90345150000000007</v>
      </c>
      <c r="K309">
        <v>1.65</v>
      </c>
      <c r="L309">
        <f t="shared" si="11"/>
        <v>5.11005E-2</v>
      </c>
      <c r="N309" s="15">
        <v>3</v>
      </c>
      <c r="O309" s="15">
        <v>4</v>
      </c>
      <c r="P309" s="15">
        <v>2</v>
      </c>
      <c r="Q309" s="15">
        <v>1</v>
      </c>
      <c r="R309" s="15">
        <v>3</v>
      </c>
      <c r="S309" s="15">
        <v>4</v>
      </c>
      <c r="T309" s="45">
        <f t="shared" si="12"/>
        <v>18.888888888888889</v>
      </c>
      <c r="U309" s="45">
        <f t="shared" si="13"/>
        <v>21.111111111111111</v>
      </c>
      <c r="V309" s="15">
        <v>0.38100000000000001</v>
      </c>
      <c r="W309" s="15"/>
      <c r="X309" s="15"/>
      <c r="Y309" s="15">
        <v>1</v>
      </c>
      <c r="Z309" s="15">
        <v>66</v>
      </c>
      <c r="AA309" s="15" t="s">
        <v>132</v>
      </c>
      <c r="AB309" s="15">
        <v>70</v>
      </c>
      <c r="AC309" s="15" t="s">
        <v>132</v>
      </c>
      <c r="AD309" s="15"/>
      <c r="AE309" s="15"/>
      <c r="AF309" s="15" t="s">
        <v>25</v>
      </c>
      <c r="AG309" s="15">
        <v>18</v>
      </c>
      <c r="AH309" s="19">
        <v>6.05</v>
      </c>
      <c r="AI309" s="19"/>
      <c r="AJ309" s="18">
        <v>0.44500000000000001</v>
      </c>
      <c r="AK309" s="20">
        <v>18.100000000000001</v>
      </c>
    </row>
    <row r="310" spans="1:37">
      <c r="A310" s="16">
        <v>40694</v>
      </c>
      <c r="B310" s="15">
        <v>18</v>
      </c>
      <c r="C310" s="15">
        <v>3.65</v>
      </c>
      <c r="D310" s="15">
        <v>6.6</v>
      </c>
      <c r="E310" s="15">
        <v>17</v>
      </c>
      <c r="F310" s="19">
        <v>3.4</v>
      </c>
      <c r="G310" s="15">
        <v>0.25</v>
      </c>
      <c r="H310" s="15"/>
      <c r="I310">
        <v>69</v>
      </c>
      <c r="J310">
        <f t="shared" si="10"/>
        <v>0.96648299999999998</v>
      </c>
      <c r="K310">
        <v>2.29</v>
      </c>
      <c r="L310">
        <f t="shared" si="11"/>
        <v>7.0921300000000007E-2</v>
      </c>
      <c r="N310" s="15">
        <v>3</v>
      </c>
      <c r="O310" s="15">
        <v>1</v>
      </c>
      <c r="P310" s="15">
        <v>2</v>
      </c>
      <c r="Q310" s="15">
        <v>1</v>
      </c>
      <c r="R310" s="15">
        <v>5</v>
      </c>
      <c r="S310" s="15">
        <v>1</v>
      </c>
      <c r="T310" s="45">
        <f t="shared" si="12"/>
        <v>35.555555555555557</v>
      </c>
      <c r="U310" s="45">
        <f t="shared" si="13"/>
        <v>27.777777777777779</v>
      </c>
      <c r="V310" s="15">
        <v>0.38100000000000001</v>
      </c>
      <c r="W310" s="15"/>
      <c r="X310" s="15"/>
      <c r="Y310" s="15">
        <v>1</v>
      </c>
      <c r="Z310" s="15">
        <v>96</v>
      </c>
      <c r="AA310" s="15" t="s">
        <v>132</v>
      </c>
      <c r="AB310" s="15">
        <v>82</v>
      </c>
      <c r="AC310" s="15" t="s">
        <v>132</v>
      </c>
      <c r="AD310" s="15"/>
      <c r="AE310" s="15"/>
      <c r="AF310" s="15" t="s">
        <v>27</v>
      </c>
      <c r="AG310" s="15">
        <v>18</v>
      </c>
      <c r="AH310" s="19">
        <f>AVERAGE(D306:D307)</f>
        <v>6.1400000000000006</v>
      </c>
      <c r="AI310" s="19">
        <f>AVERAGE(F306:F307)</f>
        <v>6.45</v>
      </c>
      <c r="AJ310" s="18">
        <f>AVERAGE(G306:G307)</f>
        <v>9.1999999999999998E-2</v>
      </c>
      <c r="AK310" s="20">
        <f>AVERAGE(E306:E307)</f>
        <v>33.6</v>
      </c>
    </row>
    <row r="311" spans="1:37">
      <c r="A311" s="16">
        <v>40708</v>
      </c>
      <c r="B311" s="15">
        <v>18</v>
      </c>
      <c r="C311" s="15">
        <v>6.99</v>
      </c>
      <c r="D311" s="15">
        <v>6.87</v>
      </c>
      <c r="E311" s="15">
        <v>15.2</v>
      </c>
      <c r="F311" s="38">
        <v>10.244999999999999</v>
      </c>
      <c r="G311" s="15">
        <v>0.23599999999999999</v>
      </c>
      <c r="H311" s="15"/>
      <c r="I311">
        <v>59.9</v>
      </c>
      <c r="J311">
        <f t="shared" si="10"/>
        <v>0.83901929999999991</v>
      </c>
      <c r="K311">
        <v>2.2400000000000002</v>
      </c>
      <c r="L311">
        <f t="shared" si="11"/>
        <v>6.9372799999999998E-2</v>
      </c>
      <c r="N311" s="15">
        <v>3</v>
      </c>
      <c r="O311" s="15">
        <v>1</v>
      </c>
      <c r="P311" s="15">
        <v>2</v>
      </c>
      <c r="Q311" s="15">
        <v>1</v>
      </c>
      <c r="R311" s="15">
        <v>2</v>
      </c>
      <c r="S311" s="15">
        <v>2</v>
      </c>
      <c r="T311" s="45">
        <f t="shared" si="12"/>
        <v>25</v>
      </c>
      <c r="U311" s="45">
        <f t="shared" si="13"/>
        <v>27.222222222222221</v>
      </c>
      <c r="V311" s="15">
        <v>0.38100000000000001</v>
      </c>
      <c r="W311" s="15"/>
      <c r="X311" s="15"/>
      <c r="Y311" s="15">
        <v>1</v>
      </c>
      <c r="Z311" s="15">
        <v>77</v>
      </c>
      <c r="AA311" s="15" t="s">
        <v>132</v>
      </c>
      <c r="AB311" s="15">
        <v>81</v>
      </c>
      <c r="AC311" s="15" t="s">
        <v>132</v>
      </c>
      <c r="AD311" s="15"/>
      <c r="AE311" s="15"/>
      <c r="AF311" s="15" t="s">
        <v>28</v>
      </c>
      <c r="AG311" s="15">
        <v>18</v>
      </c>
      <c r="AH311" s="19">
        <f>AVERAGE(D308:D310)</f>
        <v>6.4033333333333333</v>
      </c>
      <c r="AI311" s="19">
        <f>AVERAGE(F308:F310)</f>
        <v>3.2133333333333334</v>
      </c>
      <c r="AJ311" s="18">
        <f>AVERAGE(G308:G310)</f>
        <v>0.20766666666666667</v>
      </c>
      <c r="AK311" s="20">
        <f>AVERAGE(E308:E310)</f>
        <v>22.7</v>
      </c>
    </row>
    <row r="312" spans="1:37">
      <c r="A312" s="16">
        <v>40722</v>
      </c>
      <c r="B312" s="15">
        <v>18</v>
      </c>
      <c r="C312" s="15">
        <v>7.06</v>
      </c>
      <c r="D312" s="15">
        <v>6.53</v>
      </c>
      <c r="E312" s="15">
        <v>18.899999999999999</v>
      </c>
      <c r="F312" s="38">
        <v>6.79</v>
      </c>
      <c r="G312" s="15">
        <v>6.5000000000000002E-2</v>
      </c>
      <c r="H312" s="15"/>
      <c r="I312">
        <v>73.7</v>
      </c>
      <c r="J312">
        <f t="shared" si="10"/>
        <v>1.0323159000000002</v>
      </c>
      <c r="K312">
        <v>2.4</v>
      </c>
      <c r="L312">
        <f t="shared" si="11"/>
        <v>7.4327999999999991E-2</v>
      </c>
      <c r="N312" s="15">
        <v>4</v>
      </c>
      <c r="O312" s="15">
        <v>3</v>
      </c>
      <c r="P312" s="15">
        <v>3</v>
      </c>
      <c r="Q312" s="15">
        <v>2</v>
      </c>
      <c r="R312" s="15">
        <v>7</v>
      </c>
      <c r="S312" s="15">
        <v>1</v>
      </c>
      <c r="T312" s="45">
        <f t="shared" si="12"/>
        <v>31.111111111111111</v>
      </c>
      <c r="U312" s="45">
        <f t="shared" si="13"/>
        <v>27.777777777777779</v>
      </c>
      <c r="V312" s="15">
        <v>0.38100000000000001</v>
      </c>
      <c r="W312" s="15"/>
      <c r="X312" s="15"/>
      <c r="Y312" s="15">
        <v>1</v>
      </c>
      <c r="Z312" s="15">
        <v>88</v>
      </c>
      <c r="AA312" s="15" t="s">
        <v>132</v>
      </c>
      <c r="AB312" s="15">
        <v>82</v>
      </c>
      <c r="AC312" s="15" t="s">
        <v>132</v>
      </c>
      <c r="AD312" s="15"/>
      <c r="AE312" s="15"/>
      <c r="AF312" s="15" t="s">
        <v>29</v>
      </c>
      <c r="AG312" s="15">
        <v>18</v>
      </c>
      <c r="AH312" s="19">
        <f>AVERAGE(D311:D312)</f>
        <v>6.7</v>
      </c>
      <c r="AI312" s="19">
        <f>AVERAGE(F311:F312)</f>
        <v>8.5175000000000001</v>
      </c>
      <c r="AJ312" s="18">
        <f>AVERAGE(G311:G312)</f>
        <v>0.15049999999999999</v>
      </c>
      <c r="AK312" s="20">
        <f>AVERAGE(E311:E312)</f>
        <v>17.049999999999997</v>
      </c>
    </row>
    <row r="313" spans="1:37">
      <c r="A313" s="16">
        <v>40736</v>
      </c>
      <c r="B313" s="15">
        <v>18</v>
      </c>
      <c r="C313" s="15">
        <v>7.66</v>
      </c>
      <c r="D313" s="15">
        <v>7.13</v>
      </c>
      <c r="E313" s="15">
        <v>19.2</v>
      </c>
      <c r="F313" s="38">
        <v>2.48</v>
      </c>
      <c r="G313" s="15">
        <v>0.442</v>
      </c>
      <c r="H313" s="15"/>
      <c r="I313">
        <v>68.400000000000006</v>
      </c>
      <c r="J313">
        <f t="shared" si="10"/>
        <v>0.95807880000000001</v>
      </c>
      <c r="K313">
        <v>2.0099999999999998</v>
      </c>
      <c r="L313">
        <f t="shared" si="11"/>
        <v>6.2249699999999991E-2</v>
      </c>
      <c r="N313" s="15">
        <v>4</v>
      </c>
      <c r="O313" s="15">
        <v>1</v>
      </c>
      <c r="P313" s="15">
        <v>2</v>
      </c>
      <c r="Q313" s="15">
        <v>1</v>
      </c>
      <c r="R313" s="15">
        <v>5</v>
      </c>
      <c r="S313" s="15">
        <v>1</v>
      </c>
      <c r="T313" s="45">
        <f t="shared" si="12"/>
        <v>40</v>
      </c>
      <c r="U313" s="45">
        <f t="shared" si="13"/>
        <v>30</v>
      </c>
      <c r="V313" s="15">
        <v>0.30480000000000002</v>
      </c>
      <c r="W313" s="15"/>
      <c r="X313" s="15"/>
      <c r="Y313" s="15">
        <v>1</v>
      </c>
      <c r="Z313" s="15">
        <v>104</v>
      </c>
      <c r="AA313" s="15" t="s">
        <v>132</v>
      </c>
      <c r="AB313" s="15">
        <v>86</v>
      </c>
      <c r="AC313" s="15" t="s">
        <v>132</v>
      </c>
      <c r="AD313" s="15"/>
      <c r="AE313" s="15"/>
      <c r="AF313" s="15" t="s">
        <v>30</v>
      </c>
      <c r="AG313" s="15">
        <v>18</v>
      </c>
      <c r="AH313" s="19">
        <f>AVERAGE(D313:D314)</f>
        <v>6.9249999999999998</v>
      </c>
      <c r="AI313" s="19">
        <f>AVERAGE(F313:F314)</f>
        <v>2.8200000000000003</v>
      </c>
      <c r="AJ313" s="18">
        <f>AVERAGE(G313:G314)</f>
        <v>0.34099999999999997</v>
      </c>
      <c r="AK313" s="20">
        <f>AVERAGE(E313:E314)</f>
        <v>18.850000000000001</v>
      </c>
    </row>
    <row r="314" spans="1:37">
      <c r="A314" s="16">
        <v>40750</v>
      </c>
      <c r="B314" s="15">
        <v>18</v>
      </c>
      <c r="C314" s="15">
        <v>8.26</v>
      </c>
      <c r="D314" s="15">
        <v>6.72</v>
      </c>
      <c r="E314" s="15">
        <v>18.5</v>
      </c>
      <c r="F314" s="38">
        <v>3.16</v>
      </c>
      <c r="G314" s="15">
        <v>0.24</v>
      </c>
      <c r="H314" s="15"/>
      <c r="I314">
        <v>80.099999999999994</v>
      </c>
      <c r="J314">
        <f t="shared" si="10"/>
        <v>1.1219606999999998</v>
      </c>
      <c r="K314">
        <v>2.33</v>
      </c>
      <c r="L314">
        <f t="shared" si="11"/>
        <v>7.2160100000000005E-2</v>
      </c>
      <c r="N314" s="15">
        <v>4</v>
      </c>
      <c r="O314" s="15">
        <v>2</v>
      </c>
      <c r="P314" s="15">
        <v>2</v>
      </c>
      <c r="Q314" s="15">
        <v>1</v>
      </c>
      <c r="R314" s="15">
        <v>1</v>
      </c>
      <c r="S314" s="15">
        <v>5</v>
      </c>
      <c r="T314" s="45">
        <f t="shared" si="12"/>
        <v>37.222222222222221</v>
      </c>
      <c r="U314" s="45">
        <f t="shared" si="13"/>
        <v>30</v>
      </c>
      <c r="V314" s="15">
        <v>0.30480000000000002</v>
      </c>
      <c r="W314" s="15"/>
      <c r="X314" s="15"/>
      <c r="Y314" s="15">
        <v>1</v>
      </c>
      <c r="Z314" s="15">
        <v>99</v>
      </c>
      <c r="AA314" s="15" t="s">
        <v>132</v>
      </c>
      <c r="AB314" s="15">
        <v>86</v>
      </c>
      <c r="AC314" s="15" t="s">
        <v>132</v>
      </c>
      <c r="AD314" s="15"/>
      <c r="AE314" s="15"/>
      <c r="AF314" s="15" t="s">
        <v>31</v>
      </c>
      <c r="AG314" s="15">
        <v>18</v>
      </c>
      <c r="AH314" s="19">
        <f>AVERAGE(D315:D316)</f>
        <v>7.12</v>
      </c>
      <c r="AI314" s="19">
        <f>AVERAGE(F315:F316)</f>
        <v>4.25</v>
      </c>
      <c r="AJ314" s="18">
        <f>AVERAGE(G315:G316)</f>
        <v>0.23099999999999998</v>
      </c>
      <c r="AK314" s="20">
        <f>AVERAGE(E315:E316)</f>
        <v>20.05</v>
      </c>
    </row>
    <row r="315" spans="1:37">
      <c r="A315" s="16">
        <v>40764</v>
      </c>
      <c r="B315" s="15">
        <v>18</v>
      </c>
      <c r="C315" s="15">
        <v>8.9600000000000009</v>
      </c>
      <c r="D315" s="15">
        <v>7.12</v>
      </c>
      <c r="E315" s="15">
        <v>19.8</v>
      </c>
      <c r="F315" s="19">
        <v>7.51</v>
      </c>
      <c r="G315" s="15">
        <v>0.25600000000000001</v>
      </c>
      <c r="H315" s="15"/>
      <c r="I315">
        <v>58.3</v>
      </c>
      <c r="J315">
        <f t="shared" ref="J315:J423" si="14">(I315*14.007)*(0.001)</f>
        <v>0.81660809999999995</v>
      </c>
      <c r="K315">
        <v>2.23</v>
      </c>
      <c r="L315">
        <f t="shared" si="11"/>
        <v>6.9063099999999988E-2</v>
      </c>
      <c r="N315" s="15">
        <v>4</v>
      </c>
      <c r="O315" s="15">
        <v>2</v>
      </c>
      <c r="P315" s="15">
        <v>3</v>
      </c>
      <c r="Q315" s="15">
        <v>2</v>
      </c>
      <c r="R315" s="15">
        <v>5</v>
      </c>
      <c r="S315" s="15">
        <v>2</v>
      </c>
      <c r="T315" s="45">
        <f t="shared" si="12"/>
        <v>31.111111111111111</v>
      </c>
      <c r="U315" s="45">
        <f t="shared" si="13"/>
        <v>28.888888888888889</v>
      </c>
      <c r="V315" s="15">
        <v>0.38100000000000001</v>
      </c>
      <c r="W315" s="15"/>
      <c r="X315" s="15"/>
      <c r="Y315" s="15">
        <v>1</v>
      </c>
      <c r="Z315" s="15">
        <v>88</v>
      </c>
      <c r="AA315" s="15" t="s">
        <v>132</v>
      </c>
      <c r="AB315" s="15">
        <v>84</v>
      </c>
      <c r="AC315" s="15" t="s">
        <v>132</v>
      </c>
      <c r="AD315" s="15"/>
      <c r="AE315" s="15"/>
      <c r="AF315" s="15" t="s">
        <v>32</v>
      </c>
      <c r="AG315" s="15">
        <v>18</v>
      </c>
      <c r="AH315" s="19">
        <f>AVERAGE(D317:D318)</f>
        <v>6.76</v>
      </c>
      <c r="AI315" s="19">
        <f>AVERAGE(F317:F318)</f>
        <v>6.3550000000000004</v>
      </c>
      <c r="AJ315" s="18">
        <f>AVERAGE(G317:G318)</f>
        <v>0.11550000000000001</v>
      </c>
      <c r="AK315" s="20">
        <f>AVERAGE(E317:E318)</f>
        <v>16.149999999999999</v>
      </c>
    </row>
    <row r="316" spans="1:37">
      <c r="A316" s="16">
        <v>40778</v>
      </c>
      <c r="B316" s="15">
        <v>18</v>
      </c>
      <c r="C316" s="15">
        <v>8.23</v>
      </c>
      <c r="D316" s="15">
        <v>7.12</v>
      </c>
      <c r="E316" s="15">
        <v>20.3</v>
      </c>
      <c r="F316" s="38">
        <v>0.99</v>
      </c>
      <c r="G316" s="15">
        <v>0.20599999999999999</v>
      </c>
      <c r="H316" s="15"/>
      <c r="I316">
        <v>109</v>
      </c>
      <c r="J316">
        <f t="shared" si="14"/>
        <v>1.5267629999999999</v>
      </c>
      <c r="K316">
        <v>3.66</v>
      </c>
      <c r="L316">
        <f t="shared" si="11"/>
        <v>0.1133502</v>
      </c>
      <c r="N316" s="15">
        <v>1</v>
      </c>
      <c r="O316" s="15">
        <v>1</v>
      </c>
      <c r="P316" s="15">
        <v>2</v>
      </c>
      <c r="Q316" s="15">
        <v>1</v>
      </c>
      <c r="R316" s="15">
        <v>3</v>
      </c>
      <c r="S316" s="15">
        <v>2</v>
      </c>
      <c r="T316" s="45">
        <f t="shared" si="12"/>
        <v>30</v>
      </c>
      <c r="U316" s="45">
        <f t="shared" si="13"/>
        <v>26.111111111111111</v>
      </c>
      <c r="V316" s="15">
        <v>0.4572</v>
      </c>
      <c r="W316" s="15"/>
      <c r="X316" s="15"/>
      <c r="Y316" s="15">
        <v>1</v>
      </c>
      <c r="Z316" s="15">
        <v>86</v>
      </c>
      <c r="AA316" s="15" t="s">
        <v>132</v>
      </c>
      <c r="AB316" s="15">
        <v>79</v>
      </c>
      <c r="AC316" s="15" t="s">
        <v>132</v>
      </c>
      <c r="AD316" s="15"/>
      <c r="AE316" s="15"/>
      <c r="AF316" s="15" t="s">
        <v>33</v>
      </c>
      <c r="AG316" s="15">
        <v>18</v>
      </c>
      <c r="AH316" s="19">
        <f>AVERAGE(D319:D320)</f>
        <v>6.8450000000000006</v>
      </c>
      <c r="AI316" s="19">
        <f>AVERAGE(F319:F320)</f>
        <v>6.36</v>
      </c>
      <c r="AJ316" s="18">
        <f>AVERAGE(G319:G320)</f>
        <v>0.14650000000000002</v>
      </c>
      <c r="AK316" s="20">
        <f>AVERAGE(E319:E320)</f>
        <v>11.25</v>
      </c>
    </row>
    <row r="317" spans="1:37">
      <c r="A317" s="16">
        <v>40792</v>
      </c>
      <c r="B317" s="15">
        <v>18</v>
      </c>
      <c r="C317" s="15">
        <v>4.09</v>
      </c>
      <c r="D317" s="15">
        <v>6.8</v>
      </c>
      <c r="E317" s="15">
        <v>18.5</v>
      </c>
      <c r="F317" s="19">
        <v>8.48</v>
      </c>
      <c r="G317" s="15">
        <v>0.191</v>
      </c>
      <c r="H317" s="15"/>
      <c r="I317">
        <v>83.9</v>
      </c>
      <c r="J317">
        <f t="shared" si="14"/>
        <v>1.1751873000000002</v>
      </c>
      <c r="K317">
        <v>2.41</v>
      </c>
      <c r="L317">
        <f t="shared" si="11"/>
        <v>7.4637700000000001E-2</v>
      </c>
      <c r="N317" s="15">
        <v>4</v>
      </c>
      <c r="O317" s="15">
        <v>3</v>
      </c>
      <c r="P317" s="15">
        <v>3</v>
      </c>
      <c r="Q317" s="15">
        <v>2</v>
      </c>
      <c r="R317" s="15">
        <v>2</v>
      </c>
      <c r="S317" s="15">
        <v>3</v>
      </c>
      <c r="T317" s="45">
        <f t="shared" si="12"/>
        <v>20</v>
      </c>
      <c r="U317" s="45">
        <f t="shared" si="13"/>
        <v>25</v>
      </c>
      <c r="V317" s="15">
        <v>0.30480000000000002</v>
      </c>
      <c r="W317" s="15"/>
      <c r="X317" s="15"/>
      <c r="Y317" s="15">
        <v>1</v>
      </c>
      <c r="Z317" s="15">
        <v>68</v>
      </c>
      <c r="AA317" s="15" t="s">
        <v>132</v>
      </c>
      <c r="AB317" s="15">
        <v>77</v>
      </c>
      <c r="AC317" s="15" t="s">
        <v>132</v>
      </c>
      <c r="AD317" s="15"/>
      <c r="AE317" s="15"/>
      <c r="AF317" s="15" t="s">
        <v>34</v>
      </c>
      <c r="AG317" s="15">
        <v>18</v>
      </c>
      <c r="AH317" s="19">
        <v>6.84</v>
      </c>
      <c r="AI317" s="19">
        <v>6</v>
      </c>
      <c r="AJ317" s="18">
        <v>6.9500000000000006E-2</v>
      </c>
      <c r="AK317" s="20">
        <v>9.65</v>
      </c>
    </row>
    <row r="318" spans="1:37">
      <c r="A318" s="16">
        <v>40806</v>
      </c>
      <c r="B318" s="15">
        <v>18</v>
      </c>
      <c r="C318" s="15">
        <v>5.75</v>
      </c>
      <c r="D318" s="15">
        <v>6.72</v>
      </c>
      <c r="E318" s="15">
        <v>13.8</v>
      </c>
      <c r="F318" s="38">
        <v>4.2300000000000004</v>
      </c>
      <c r="G318" s="15">
        <v>0.04</v>
      </c>
      <c r="H318" s="15"/>
      <c r="I318">
        <v>80.400000000000006</v>
      </c>
      <c r="J318">
        <f t="shared" si="14"/>
        <v>1.1261628000000001</v>
      </c>
      <c r="K318">
        <v>2.06</v>
      </c>
      <c r="L318">
        <f t="shared" si="11"/>
        <v>6.3798199999999999E-2</v>
      </c>
      <c r="N318" s="15">
        <v>1</v>
      </c>
      <c r="O318" s="15">
        <v>3</v>
      </c>
      <c r="P318" s="15">
        <v>2</v>
      </c>
      <c r="Q318" s="15">
        <v>1</v>
      </c>
      <c r="R318" s="15">
        <v>5</v>
      </c>
      <c r="S318" s="15">
        <v>1</v>
      </c>
      <c r="T318" s="45">
        <f t="shared" si="12"/>
        <v>22.222222222222221</v>
      </c>
      <c r="U318" s="45">
        <f t="shared" si="13"/>
        <v>21.111111111111111</v>
      </c>
      <c r="V318" s="15">
        <v>0.30480000000000002</v>
      </c>
      <c r="W318" s="15"/>
      <c r="X318" s="15"/>
      <c r="Y318" s="15">
        <v>1</v>
      </c>
      <c r="Z318" s="15">
        <v>72</v>
      </c>
      <c r="AA318" s="15" t="s">
        <v>132</v>
      </c>
      <c r="AB318" s="15">
        <v>70</v>
      </c>
      <c r="AC318" s="15" t="s">
        <v>132</v>
      </c>
      <c r="AD318" s="15"/>
      <c r="AE318" s="15"/>
      <c r="AF318" s="15"/>
      <c r="AG318" s="15"/>
      <c r="AH318" s="15"/>
      <c r="AI318" s="15"/>
      <c r="AJ318" s="15"/>
      <c r="AK318" s="15"/>
    </row>
    <row r="319" spans="1:37">
      <c r="A319" s="16">
        <v>40820</v>
      </c>
      <c r="B319" s="15">
        <v>18</v>
      </c>
      <c r="C319" s="15">
        <v>2.4900000000000002</v>
      </c>
      <c r="D319" s="15">
        <v>6.74</v>
      </c>
      <c r="E319" s="15">
        <v>8.4</v>
      </c>
      <c r="F319" s="19">
        <v>6.36</v>
      </c>
      <c r="G319" s="15">
        <v>0.1</v>
      </c>
      <c r="H319" s="15"/>
      <c r="I319">
        <v>73.599999999999994</v>
      </c>
      <c r="J319">
        <f t="shared" si="14"/>
        <v>1.0309151999999999</v>
      </c>
      <c r="K319">
        <v>1.79</v>
      </c>
      <c r="L319">
        <f t="shared" si="11"/>
        <v>5.5436299999999994E-2</v>
      </c>
      <c r="N319" s="15">
        <v>1</v>
      </c>
      <c r="O319" s="15">
        <v>2</v>
      </c>
      <c r="P319" s="15">
        <v>2</v>
      </c>
      <c r="Q319" s="15">
        <v>1</v>
      </c>
      <c r="R319" s="15">
        <v>8</v>
      </c>
      <c r="S319" s="15">
        <v>3</v>
      </c>
      <c r="T319" s="45">
        <f t="shared" si="12"/>
        <v>20</v>
      </c>
      <c r="U319" s="45">
        <f t="shared" si="13"/>
        <v>17.777777777777779</v>
      </c>
      <c r="V319" s="15">
        <v>0.4572</v>
      </c>
      <c r="W319" s="15"/>
      <c r="X319" s="15"/>
      <c r="Y319" s="15">
        <v>1</v>
      </c>
      <c r="Z319" s="15">
        <v>68</v>
      </c>
      <c r="AA319" s="15" t="s">
        <v>132</v>
      </c>
      <c r="AB319" s="15">
        <v>64</v>
      </c>
      <c r="AC319" s="15" t="s">
        <v>132</v>
      </c>
      <c r="AD319" s="15"/>
      <c r="AE319" s="15"/>
      <c r="AF319" s="15"/>
      <c r="AG319" s="15"/>
      <c r="AH319" s="15"/>
      <c r="AI319" s="15"/>
      <c r="AJ319" s="15"/>
      <c r="AK319" s="15"/>
    </row>
    <row r="320" spans="1:37">
      <c r="A320" s="16">
        <v>40834</v>
      </c>
      <c r="B320" s="15">
        <v>18</v>
      </c>
      <c r="C320" s="15">
        <v>4.6900000000000004</v>
      </c>
      <c r="D320" s="15">
        <v>6.95</v>
      </c>
      <c r="E320" s="15">
        <v>14.1</v>
      </c>
      <c r="F320" s="19"/>
      <c r="G320" s="15">
        <v>0.193</v>
      </c>
      <c r="H320" s="15"/>
      <c r="I320">
        <v>57.2</v>
      </c>
      <c r="J320">
        <f t="shared" si="14"/>
        <v>0.80120040000000003</v>
      </c>
      <c r="K320">
        <v>1.63</v>
      </c>
      <c r="L320">
        <f t="shared" si="11"/>
        <v>5.0481100000000001E-2</v>
      </c>
      <c r="N320" s="15">
        <v>2</v>
      </c>
      <c r="O320" s="15">
        <v>1</v>
      </c>
      <c r="P320" s="15">
        <v>2</v>
      </c>
      <c r="Q320" s="15">
        <v>1</v>
      </c>
      <c r="R320" s="15">
        <v>3</v>
      </c>
      <c r="S320" s="15">
        <v>1</v>
      </c>
      <c r="T320" s="45">
        <f t="shared" si="12"/>
        <v>22.777777777777779</v>
      </c>
      <c r="U320" s="45">
        <f t="shared" si="13"/>
        <v>18.888888888888889</v>
      </c>
      <c r="V320" s="15">
        <v>0.38100000000000001</v>
      </c>
      <c r="W320" s="15"/>
      <c r="X320" s="15"/>
      <c r="Y320" s="15">
        <v>1</v>
      </c>
      <c r="Z320" s="15">
        <v>73</v>
      </c>
      <c r="AA320" s="15" t="s">
        <v>132</v>
      </c>
      <c r="AB320" s="15">
        <v>66</v>
      </c>
      <c r="AC320" s="15" t="s">
        <v>132</v>
      </c>
      <c r="AD320" s="15"/>
      <c r="AE320" s="15"/>
      <c r="AF320" s="15"/>
      <c r="AG320" s="15"/>
      <c r="AH320" s="15"/>
      <c r="AI320" s="15"/>
      <c r="AJ320" s="15"/>
      <c r="AK320" s="15"/>
    </row>
    <row r="321" spans="1:37">
      <c r="A321" s="16">
        <v>40848</v>
      </c>
      <c r="B321" s="15">
        <v>18</v>
      </c>
      <c r="C321" s="15">
        <v>4.45</v>
      </c>
      <c r="D321" s="15">
        <v>6.8</v>
      </c>
      <c r="E321" s="15">
        <v>7.5</v>
      </c>
      <c r="F321" s="19">
        <v>6.07</v>
      </c>
      <c r="G321" s="15">
        <v>0.105</v>
      </c>
      <c r="H321" s="15"/>
      <c r="I321">
        <v>65.3</v>
      </c>
      <c r="J321">
        <f t="shared" si="14"/>
        <v>0.91465709999999989</v>
      </c>
      <c r="K321">
        <v>1.31</v>
      </c>
      <c r="L321">
        <f t="shared" si="11"/>
        <v>4.0570700000000001E-2</v>
      </c>
      <c r="N321" s="15">
        <v>2</v>
      </c>
      <c r="O321" s="15">
        <v>1</v>
      </c>
      <c r="P321" s="15">
        <v>2</v>
      </c>
      <c r="Q321" s="15">
        <v>1</v>
      </c>
      <c r="R321" s="15">
        <v>8</v>
      </c>
      <c r="S321" s="15">
        <v>3</v>
      </c>
      <c r="T321" s="45">
        <f t="shared" si="12"/>
        <v>17.222222222222221</v>
      </c>
      <c r="U321" s="45">
        <f t="shared" si="13"/>
        <v>12.777777777777779</v>
      </c>
      <c r="V321" s="15">
        <v>0.53339999999999999</v>
      </c>
      <c r="W321" s="15"/>
      <c r="X321" s="15"/>
      <c r="Y321" s="15">
        <v>1</v>
      </c>
      <c r="Z321" s="15">
        <v>63</v>
      </c>
      <c r="AA321" s="15" t="s">
        <v>132</v>
      </c>
      <c r="AB321" s="15">
        <v>55</v>
      </c>
      <c r="AC321" s="15" t="s">
        <v>132</v>
      </c>
      <c r="AD321" s="15"/>
      <c r="AE321" s="15"/>
      <c r="AF321" s="15"/>
      <c r="AG321" s="15"/>
      <c r="AH321" s="15"/>
      <c r="AI321" s="15"/>
      <c r="AJ321" s="15"/>
      <c r="AK321" s="15"/>
    </row>
    <row r="322" spans="1:37">
      <c r="A322" s="16">
        <v>40862</v>
      </c>
      <c r="B322" s="15">
        <v>18</v>
      </c>
      <c r="C322" s="15">
        <v>4.13</v>
      </c>
      <c r="D322" s="15">
        <v>6.88</v>
      </c>
      <c r="E322" s="15">
        <v>11.8</v>
      </c>
      <c r="F322" s="19">
        <v>5.93</v>
      </c>
      <c r="G322" s="15">
        <v>3.4000000000000002E-2</v>
      </c>
      <c r="H322" s="15"/>
      <c r="I322">
        <v>69.8</v>
      </c>
      <c r="J322">
        <f t="shared" si="14"/>
        <v>0.97768860000000002</v>
      </c>
      <c r="K322">
        <v>1.3</v>
      </c>
      <c r="L322">
        <f t="shared" si="11"/>
        <v>4.0261000000000005E-2</v>
      </c>
      <c r="N322" s="15">
        <v>4</v>
      </c>
      <c r="O322" s="15">
        <v>3</v>
      </c>
      <c r="P322" s="15">
        <v>2</v>
      </c>
      <c r="Q322" s="15">
        <v>2</v>
      </c>
      <c r="R322" s="15">
        <v>7</v>
      </c>
      <c r="S322" s="15">
        <v>1</v>
      </c>
      <c r="T322" s="45">
        <f t="shared" si="12"/>
        <v>18.888888888888889</v>
      </c>
      <c r="U322" s="45">
        <f t="shared" si="13"/>
        <v>13.888888888888889</v>
      </c>
      <c r="V322" s="15">
        <v>0.38100000000000001</v>
      </c>
      <c r="W322" s="15"/>
      <c r="X322" s="15"/>
      <c r="Y322" s="15">
        <v>1</v>
      </c>
      <c r="Z322" s="15">
        <v>66</v>
      </c>
      <c r="AA322" s="15" t="s">
        <v>132</v>
      </c>
      <c r="AB322" s="15">
        <v>57</v>
      </c>
      <c r="AC322" s="15" t="s">
        <v>132</v>
      </c>
      <c r="AD322" s="15"/>
      <c r="AE322" s="15"/>
      <c r="AF322" s="15"/>
      <c r="AG322" s="15"/>
      <c r="AH322" s="15"/>
      <c r="AI322" s="15"/>
      <c r="AJ322" s="15"/>
      <c r="AK322" s="15"/>
    </row>
    <row r="323" spans="1:37">
      <c r="A323" s="16"/>
      <c r="B323" s="15"/>
      <c r="C323" s="15"/>
      <c r="D323" s="15"/>
      <c r="E323" s="15"/>
      <c r="F323" s="19"/>
      <c r="G323" s="15"/>
      <c r="H323" s="15"/>
      <c r="N323" s="15"/>
      <c r="O323" s="15"/>
      <c r="P323" s="15"/>
      <c r="Q323" s="15"/>
      <c r="R323" s="15"/>
      <c r="S323" s="15"/>
      <c r="T323" s="45" t="str">
        <f t="shared" ref="T323:T386" si="15">IF(Z323&gt;0,IF(AA323="F",((Z323-32)*5/9),Z323),IF(Z323&lt;0,IF(AA323="F",((Z323-32)*5/9),Z323)," "))</f>
        <v xml:space="preserve"> </v>
      </c>
      <c r="U323" s="45" t="str">
        <f t="shared" ref="U323:U386" si="16">IF(AB323&gt;0,IF(AC323="F",((AB323-32)*5/9),AB323),IF(AB323&lt;0,IF(AC323="F",((AB323-32)*5/9),AB323)," "))</f>
        <v xml:space="preserve"> </v>
      </c>
      <c r="V323" s="15"/>
      <c r="W323" s="15"/>
      <c r="X323" s="15"/>
      <c r="Y323" s="15"/>
      <c r="Z323" s="15"/>
      <c r="AA323" s="15" t="s">
        <v>132</v>
      </c>
      <c r="AB323" s="15"/>
      <c r="AC323" s="15" t="s">
        <v>132</v>
      </c>
      <c r="AD323" s="15"/>
      <c r="AE323" s="15"/>
      <c r="AF323" s="15"/>
      <c r="AG323" s="15"/>
      <c r="AH323" s="15"/>
      <c r="AI323" s="15"/>
      <c r="AJ323" s="15"/>
      <c r="AK323" s="15"/>
    </row>
    <row r="324" spans="1:37">
      <c r="A324" s="16"/>
      <c r="B324" s="15"/>
      <c r="C324" s="15"/>
      <c r="D324" s="15"/>
      <c r="E324" s="15"/>
      <c r="F324" s="19"/>
      <c r="G324" s="15"/>
      <c r="H324" s="15"/>
      <c r="N324" s="15"/>
      <c r="O324" s="15"/>
      <c r="P324" s="15"/>
      <c r="Q324" s="15"/>
      <c r="R324" s="15"/>
      <c r="S324" s="15"/>
      <c r="T324" s="45" t="str">
        <f t="shared" si="15"/>
        <v xml:space="preserve"> </v>
      </c>
      <c r="U324" s="45" t="str">
        <f t="shared" si="16"/>
        <v xml:space="preserve"> </v>
      </c>
      <c r="V324" s="15"/>
      <c r="W324" s="15"/>
      <c r="X324" s="15"/>
      <c r="Y324" s="15"/>
      <c r="Z324" s="15"/>
      <c r="AA324" s="15" t="s">
        <v>132</v>
      </c>
      <c r="AB324" s="15"/>
      <c r="AC324" s="15" t="s">
        <v>132</v>
      </c>
      <c r="AD324" s="15"/>
      <c r="AE324" s="15"/>
      <c r="AF324" s="15"/>
      <c r="AG324" s="15"/>
      <c r="AH324" s="15"/>
      <c r="AI324" s="15"/>
      <c r="AJ324" s="15"/>
      <c r="AK324" s="15"/>
    </row>
    <row r="325" spans="1:37">
      <c r="A325" s="16"/>
      <c r="B325" s="15"/>
      <c r="C325" s="15"/>
      <c r="D325" s="15"/>
      <c r="E325" s="15"/>
      <c r="F325" s="19"/>
      <c r="G325" s="15"/>
      <c r="H325" s="15"/>
      <c r="N325" s="15"/>
      <c r="O325" s="15"/>
      <c r="P325" s="15"/>
      <c r="Q325" s="15"/>
      <c r="R325" s="15"/>
      <c r="S325" s="15"/>
      <c r="T325" s="45" t="str">
        <f t="shared" si="15"/>
        <v xml:space="preserve"> </v>
      </c>
      <c r="U325" s="45" t="str">
        <f t="shared" si="16"/>
        <v xml:space="preserve"> </v>
      </c>
      <c r="V325" s="15"/>
      <c r="W325" s="15"/>
      <c r="X325" s="15"/>
      <c r="Y325" s="15"/>
      <c r="Z325" s="15"/>
      <c r="AA325" s="15" t="s">
        <v>132</v>
      </c>
      <c r="AB325" s="15"/>
      <c r="AC325" s="15" t="s">
        <v>132</v>
      </c>
      <c r="AD325" s="15"/>
      <c r="AE325" s="15"/>
      <c r="AF325" s="15"/>
      <c r="AG325" s="15"/>
      <c r="AH325" s="15"/>
      <c r="AI325" s="15"/>
      <c r="AJ325" s="15"/>
      <c r="AK325" s="15"/>
    </row>
    <row r="326" spans="1:37">
      <c r="A326" s="16"/>
      <c r="B326" s="15"/>
      <c r="C326" s="15"/>
      <c r="D326" s="15"/>
      <c r="E326" s="15"/>
      <c r="F326" s="19"/>
      <c r="G326" s="15"/>
      <c r="H326" s="15"/>
      <c r="N326" s="15"/>
      <c r="O326" s="15"/>
      <c r="P326" s="15"/>
      <c r="Q326" s="15"/>
      <c r="R326" s="15"/>
      <c r="S326" s="15"/>
      <c r="T326" s="45" t="str">
        <f t="shared" si="15"/>
        <v xml:space="preserve"> </v>
      </c>
      <c r="U326" s="45" t="str">
        <f t="shared" si="16"/>
        <v xml:space="preserve"> </v>
      </c>
      <c r="V326" s="15"/>
      <c r="W326" s="15"/>
      <c r="X326" s="15"/>
      <c r="Y326" s="15"/>
      <c r="Z326" s="15"/>
      <c r="AA326" s="15" t="s">
        <v>132</v>
      </c>
      <c r="AB326" s="15"/>
      <c r="AC326" s="15" t="s">
        <v>132</v>
      </c>
      <c r="AD326" s="15"/>
      <c r="AE326" s="15"/>
      <c r="AF326" s="15"/>
      <c r="AG326" s="15"/>
      <c r="AH326" s="15"/>
      <c r="AI326" s="15"/>
      <c r="AJ326" s="15"/>
      <c r="AK326" s="15"/>
    </row>
    <row r="327" spans="1:37">
      <c r="A327" s="16">
        <v>40631</v>
      </c>
      <c r="B327" s="15">
        <v>19</v>
      </c>
      <c r="C327" s="15">
        <v>0.12</v>
      </c>
      <c r="D327" s="15">
        <v>6.87</v>
      </c>
      <c r="E327" s="15">
        <v>34.700000000000003</v>
      </c>
      <c r="F327" s="19">
        <v>4.46</v>
      </c>
      <c r="G327" s="18">
        <v>0.28999999999999998</v>
      </c>
      <c r="H327" s="18"/>
      <c r="I327">
        <v>363</v>
      </c>
      <c r="J327">
        <f t="shared" si="14"/>
        <v>5.0845410000000006</v>
      </c>
      <c r="K327">
        <v>3.66</v>
      </c>
      <c r="L327">
        <f t="shared" si="11"/>
        <v>0.1133502</v>
      </c>
      <c r="N327" s="15">
        <v>1</v>
      </c>
      <c r="O327" s="15">
        <v>1</v>
      </c>
      <c r="P327" s="15">
        <v>2</v>
      </c>
      <c r="Q327" s="15">
        <v>2</v>
      </c>
      <c r="R327" s="15">
        <v>5</v>
      </c>
      <c r="S327" s="15">
        <v>1</v>
      </c>
      <c r="T327" s="45">
        <f t="shared" si="15"/>
        <v>8.8888888888888893</v>
      </c>
      <c r="U327" s="45">
        <f t="shared" si="16"/>
        <v>10</v>
      </c>
      <c r="V327" s="15">
        <v>0.53339999999999999</v>
      </c>
      <c r="W327" s="15" t="s">
        <v>72</v>
      </c>
      <c r="X327" s="15" t="s">
        <v>73</v>
      </c>
      <c r="Y327" s="15">
        <v>1</v>
      </c>
      <c r="Z327" s="15">
        <v>48</v>
      </c>
      <c r="AA327" s="15" t="s">
        <v>132</v>
      </c>
      <c r="AB327" s="15">
        <v>50</v>
      </c>
      <c r="AC327" s="15" t="s">
        <v>132</v>
      </c>
      <c r="AD327" s="15"/>
      <c r="AE327" s="15"/>
      <c r="AF327" s="15"/>
      <c r="AG327" s="15"/>
      <c r="AH327" s="15"/>
      <c r="AI327" s="15"/>
      <c r="AJ327" s="15"/>
      <c r="AK327" s="15"/>
    </row>
    <row r="328" spans="1:37">
      <c r="A328" s="16">
        <v>40638</v>
      </c>
      <c r="B328" s="15">
        <v>19</v>
      </c>
      <c r="C328" s="15"/>
      <c r="D328" s="15">
        <v>7.08</v>
      </c>
      <c r="E328" s="15">
        <v>46.9</v>
      </c>
      <c r="F328" s="19"/>
      <c r="G328" s="15">
        <v>0.06</v>
      </c>
      <c r="H328" s="15"/>
      <c r="I328">
        <v>329</v>
      </c>
      <c r="J328">
        <f t="shared" si="14"/>
        <v>4.6083030000000003</v>
      </c>
      <c r="K328">
        <v>3.17</v>
      </c>
      <c r="L328">
        <f t="shared" si="11"/>
        <v>9.8174899999999996E-2</v>
      </c>
      <c r="N328" s="15">
        <v>3</v>
      </c>
      <c r="O328" s="15">
        <v>3</v>
      </c>
      <c r="P328" s="15">
        <v>3</v>
      </c>
      <c r="Q328" s="15">
        <v>3</v>
      </c>
      <c r="R328" s="15">
        <v>8</v>
      </c>
      <c r="S328" s="15">
        <v>3</v>
      </c>
      <c r="T328" s="45">
        <f t="shared" si="15"/>
        <v>16.666666666666668</v>
      </c>
      <c r="U328" s="45">
        <f t="shared" si="16"/>
        <v>13.333333333333334</v>
      </c>
      <c r="V328" s="15">
        <v>0.62230000000000008</v>
      </c>
      <c r="W328" s="15"/>
      <c r="X328" s="15" t="s">
        <v>74</v>
      </c>
      <c r="Y328" s="15">
        <v>2</v>
      </c>
      <c r="Z328" s="15">
        <v>62</v>
      </c>
      <c r="AA328" s="15" t="s">
        <v>132</v>
      </c>
      <c r="AB328" s="15">
        <v>56</v>
      </c>
      <c r="AC328" s="15" t="s">
        <v>132</v>
      </c>
      <c r="AD328" s="15"/>
      <c r="AE328" s="15"/>
      <c r="AF328" s="15"/>
      <c r="AG328" s="15"/>
      <c r="AH328" s="15"/>
      <c r="AI328" s="15"/>
      <c r="AJ328" s="15"/>
      <c r="AK328" s="15"/>
    </row>
    <row r="329" spans="1:37">
      <c r="A329" s="16">
        <v>40652</v>
      </c>
      <c r="B329" s="15">
        <v>19</v>
      </c>
      <c r="C329" s="15">
        <v>0.17</v>
      </c>
      <c r="D329" s="15">
        <v>7.08</v>
      </c>
      <c r="E329" s="15">
        <v>31.1</v>
      </c>
      <c r="F329" s="19">
        <v>3.62</v>
      </c>
      <c r="G329" s="15">
        <v>8.3000000000000004E-2</v>
      </c>
      <c r="H329" s="15"/>
      <c r="I329">
        <v>266</v>
      </c>
      <c r="J329">
        <f t="shared" si="14"/>
        <v>3.7258620000000002</v>
      </c>
      <c r="K329">
        <v>2.64</v>
      </c>
      <c r="L329">
        <f t="shared" si="11"/>
        <v>8.1760800000000008E-2</v>
      </c>
      <c r="N329" s="15">
        <v>4</v>
      </c>
      <c r="O329" s="15">
        <v>3</v>
      </c>
      <c r="P329" s="15">
        <v>3</v>
      </c>
      <c r="Q329" s="15">
        <v>2</v>
      </c>
      <c r="R329" s="15">
        <v>7</v>
      </c>
      <c r="S329" s="15">
        <v>1</v>
      </c>
      <c r="T329" s="45">
        <f t="shared" si="15"/>
        <v>20.555555555555557</v>
      </c>
      <c r="U329" s="45">
        <f t="shared" si="16"/>
        <v>17.222222222222221</v>
      </c>
      <c r="V329" s="15">
        <v>0.53339999999999999</v>
      </c>
      <c r="W329" s="15"/>
      <c r="X329" s="15" t="s">
        <v>75</v>
      </c>
      <c r="Y329" s="15">
        <v>1</v>
      </c>
      <c r="Z329" s="15">
        <v>69</v>
      </c>
      <c r="AA329" s="15" t="s">
        <v>132</v>
      </c>
      <c r="AB329" s="15">
        <v>63</v>
      </c>
      <c r="AC329" s="15" t="s">
        <v>132</v>
      </c>
      <c r="AD329" s="15"/>
      <c r="AE329" s="15"/>
      <c r="AF329" s="15"/>
      <c r="AG329" s="15"/>
      <c r="AH329" s="15"/>
      <c r="AI329" s="15"/>
      <c r="AJ329" s="15"/>
      <c r="AK329" s="15"/>
    </row>
    <row r="330" spans="1:37">
      <c r="A330" s="16">
        <v>40666</v>
      </c>
      <c r="B330" s="15">
        <v>19</v>
      </c>
      <c r="C330" s="15"/>
      <c r="D330" s="15"/>
      <c r="E330" s="15"/>
      <c r="F330" s="19"/>
      <c r="G330" s="15"/>
      <c r="H330" s="15"/>
      <c r="N330" s="15"/>
      <c r="O330" s="15"/>
      <c r="P330" s="15"/>
      <c r="Q330" s="15" t="s">
        <v>24</v>
      </c>
      <c r="R330" s="15"/>
      <c r="S330" s="15"/>
      <c r="T330" s="45" t="str">
        <f t="shared" si="15"/>
        <v xml:space="preserve"> </v>
      </c>
      <c r="U330" s="45" t="str">
        <f t="shared" si="16"/>
        <v xml:space="preserve"> </v>
      </c>
      <c r="V330" s="15"/>
      <c r="W330" s="15"/>
      <c r="X330" s="15"/>
      <c r="Y330" s="15"/>
      <c r="Z330" s="15"/>
      <c r="AA330" s="15" t="s">
        <v>132</v>
      </c>
      <c r="AB330" s="15"/>
      <c r="AC330" s="15" t="s">
        <v>132</v>
      </c>
      <c r="AD330" s="15"/>
      <c r="AE330" s="15"/>
      <c r="AF330" s="15"/>
      <c r="AG330" s="15"/>
      <c r="AH330" s="15"/>
      <c r="AI330" s="15"/>
      <c r="AJ330" s="15"/>
      <c r="AK330" s="15"/>
    </row>
    <row r="331" spans="1:37">
      <c r="A331" s="16">
        <v>40680</v>
      </c>
      <c r="B331" s="15">
        <v>19</v>
      </c>
      <c r="C331" s="15">
        <v>7.49</v>
      </c>
      <c r="D331" s="15">
        <v>7.22</v>
      </c>
      <c r="E331" s="15">
        <v>27.2</v>
      </c>
      <c r="F331" s="19">
        <v>1.03</v>
      </c>
      <c r="G331" s="15">
        <v>0.12</v>
      </c>
      <c r="H331" s="15"/>
      <c r="I331">
        <v>231</v>
      </c>
      <c r="J331">
        <f t="shared" si="14"/>
        <v>3.235617</v>
      </c>
      <c r="K331">
        <v>2.77</v>
      </c>
      <c r="L331">
        <f t="shared" si="11"/>
        <v>8.5786899999999999E-2</v>
      </c>
      <c r="N331" s="15">
        <v>1</v>
      </c>
      <c r="O331" s="15">
        <v>2</v>
      </c>
      <c r="P331" s="15">
        <v>2</v>
      </c>
      <c r="Q331" s="15">
        <v>2</v>
      </c>
      <c r="R331" s="15">
        <v>6</v>
      </c>
      <c r="S331" s="15">
        <v>5</v>
      </c>
      <c r="T331" s="45">
        <f t="shared" si="15"/>
        <v>22.222222222222221</v>
      </c>
      <c r="U331" s="45">
        <f t="shared" si="16"/>
        <v>21.111111111111111</v>
      </c>
      <c r="V331" s="15">
        <v>0.4572</v>
      </c>
      <c r="W331" s="15"/>
      <c r="X331" s="15" t="s">
        <v>76</v>
      </c>
      <c r="Y331" s="15"/>
      <c r="Z331" s="15">
        <v>72</v>
      </c>
      <c r="AA331" s="15" t="s">
        <v>132</v>
      </c>
      <c r="AB331" s="15">
        <v>70</v>
      </c>
      <c r="AC331" s="15" t="s">
        <v>132</v>
      </c>
      <c r="AD331" s="15"/>
      <c r="AE331" s="15"/>
      <c r="AF331" s="15" t="s">
        <v>25</v>
      </c>
      <c r="AG331" s="15">
        <v>19</v>
      </c>
      <c r="AH331" s="19">
        <v>6.87</v>
      </c>
      <c r="AI331" s="19">
        <v>4.46</v>
      </c>
      <c r="AJ331" s="19">
        <v>0.28999999999999998</v>
      </c>
      <c r="AK331" s="20">
        <v>34.700000000000003</v>
      </c>
    </row>
    <row r="332" spans="1:37">
      <c r="A332" s="16">
        <v>40694</v>
      </c>
      <c r="B332" s="15">
        <v>19</v>
      </c>
      <c r="C332" s="15">
        <v>0.41</v>
      </c>
      <c r="D332" s="15">
        <v>7.46</v>
      </c>
      <c r="E332" s="15">
        <v>51.5</v>
      </c>
      <c r="F332" s="19">
        <v>0.155</v>
      </c>
      <c r="G332" s="15">
        <v>0.307</v>
      </c>
      <c r="H332" s="15"/>
      <c r="I332">
        <v>156</v>
      </c>
      <c r="J332">
        <f t="shared" si="14"/>
        <v>2.185092</v>
      </c>
      <c r="K332">
        <v>3.78</v>
      </c>
      <c r="L332">
        <f t="shared" si="11"/>
        <v>0.11706659999999999</v>
      </c>
      <c r="N332" s="15">
        <v>3</v>
      </c>
      <c r="O332" s="15">
        <v>1</v>
      </c>
      <c r="P332" s="15">
        <v>2</v>
      </c>
      <c r="Q332" s="15">
        <v>1</v>
      </c>
      <c r="R332" s="15">
        <v>2</v>
      </c>
      <c r="S332" s="15">
        <v>1</v>
      </c>
      <c r="T332" s="45">
        <f t="shared" si="15"/>
        <v>32.222222222222221</v>
      </c>
      <c r="U332" s="45">
        <f t="shared" si="16"/>
        <v>28.888888888888889</v>
      </c>
      <c r="V332" s="15">
        <v>1.0668</v>
      </c>
      <c r="W332" s="15"/>
      <c r="X332" s="15"/>
      <c r="Y332" s="15">
        <v>2</v>
      </c>
      <c r="Z332" s="15">
        <v>90</v>
      </c>
      <c r="AA332" s="15" t="s">
        <v>132</v>
      </c>
      <c r="AB332" s="15">
        <v>84</v>
      </c>
      <c r="AC332" s="15" t="s">
        <v>132</v>
      </c>
      <c r="AD332" s="15"/>
      <c r="AE332" s="15"/>
      <c r="AF332" s="15" t="s">
        <v>27</v>
      </c>
      <c r="AG332" s="15">
        <v>19</v>
      </c>
      <c r="AH332" s="19">
        <f>AVERAGE(D328:D329)</f>
        <v>7.08</v>
      </c>
      <c r="AI332" s="19">
        <f>AVERAGE(F328:F329)</f>
        <v>3.62</v>
      </c>
      <c r="AJ332" s="19">
        <f>AVERAGE(G328:G329)</f>
        <v>7.1500000000000008E-2</v>
      </c>
      <c r="AK332" s="20">
        <f>AVERAGE(E328:E329)</f>
        <v>39</v>
      </c>
    </row>
    <row r="333" spans="1:37">
      <c r="A333" s="16">
        <v>40708</v>
      </c>
      <c r="B333" s="15">
        <v>19</v>
      </c>
      <c r="C333" s="15">
        <v>0.43</v>
      </c>
      <c r="D333" s="15">
        <v>7.71</v>
      </c>
      <c r="E333" s="15">
        <v>57.4</v>
      </c>
      <c r="F333" s="19">
        <v>0.81899999999999995</v>
      </c>
      <c r="G333" s="15"/>
      <c r="H333" s="15"/>
      <c r="I333">
        <v>159</v>
      </c>
      <c r="J333">
        <f t="shared" si="14"/>
        <v>2.2271129999999997</v>
      </c>
      <c r="K333">
        <v>3.36</v>
      </c>
      <c r="L333">
        <f t="shared" si="11"/>
        <v>0.10405919999999999</v>
      </c>
      <c r="N333" s="15">
        <v>2</v>
      </c>
      <c r="O333" s="15">
        <v>2</v>
      </c>
      <c r="P333" s="15">
        <v>3</v>
      </c>
      <c r="Q333" s="15">
        <v>2</v>
      </c>
      <c r="R333" s="15">
        <v>5</v>
      </c>
      <c r="S333" s="15">
        <v>1</v>
      </c>
      <c r="T333" s="45">
        <f t="shared" si="15"/>
        <v>22.777777777777779</v>
      </c>
      <c r="U333" s="45">
        <f t="shared" si="16"/>
        <v>27.777777777777779</v>
      </c>
      <c r="V333" s="15">
        <v>0.4572</v>
      </c>
      <c r="W333" s="15"/>
      <c r="X333" s="15" t="s">
        <v>77</v>
      </c>
      <c r="Y333" s="15"/>
      <c r="Z333" s="15">
        <v>73</v>
      </c>
      <c r="AA333" s="15" t="s">
        <v>132</v>
      </c>
      <c r="AB333" s="15">
        <v>82</v>
      </c>
      <c r="AC333" s="15" t="s">
        <v>132</v>
      </c>
      <c r="AD333" s="15"/>
      <c r="AE333" s="15"/>
      <c r="AF333" s="15" t="s">
        <v>28</v>
      </c>
      <c r="AG333" s="15">
        <v>19</v>
      </c>
      <c r="AH333" s="19">
        <f>AVERAGE(D330:D332)</f>
        <v>7.34</v>
      </c>
      <c r="AI333" s="19">
        <f>AVERAGE(F330:F332)</f>
        <v>0.59250000000000003</v>
      </c>
      <c r="AJ333" s="19">
        <f>AVERAGE(G330:G332)</f>
        <v>0.2135</v>
      </c>
      <c r="AK333" s="20">
        <f>AVERAGE(E330:E332)</f>
        <v>39.35</v>
      </c>
    </row>
    <row r="334" spans="1:37">
      <c r="A334" s="16">
        <v>40722</v>
      </c>
      <c r="B334" s="15">
        <v>19</v>
      </c>
      <c r="C334" s="15">
        <v>0.56000000000000005</v>
      </c>
      <c r="D334" s="15">
        <v>7.4</v>
      </c>
      <c r="E334" s="15">
        <v>57.4</v>
      </c>
      <c r="F334" s="19">
        <v>2.5499999999999998</v>
      </c>
      <c r="G334" s="15">
        <v>0.03</v>
      </c>
      <c r="H334" s="15"/>
      <c r="I334">
        <v>134</v>
      </c>
      <c r="J334">
        <f t="shared" si="14"/>
        <v>1.876938</v>
      </c>
      <c r="K334">
        <v>3.48</v>
      </c>
      <c r="L334">
        <f t="shared" si="11"/>
        <v>0.1077756</v>
      </c>
      <c r="N334" s="15">
        <v>1</v>
      </c>
      <c r="O334" s="15">
        <v>1</v>
      </c>
      <c r="P334" s="15">
        <v>2</v>
      </c>
      <c r="Q334" s="15">
        <v>2</v>
      </c>
      <c r="R334" s="15">
        <v>8</v>
      </c>
      <c r="S334" s="15">
        <v>1</v>
      </c>
      <c r="T334" s="45">
        <f t="shared" si="15"/>
        <v>32.222222222222221</v>
      </c>
      <c r="U334" s="45">
        <f t="shared" si="16"/>
        <v>25.555555555555557</v>
      </c>
      <c r="V334" s="15">
        <v>0.38100000000000001</v>
      </c>
      <c r="W334" s="15"/>
      <c r="X334" s="15" t="s">
        <v>76</v>
      </c>
      <c r="Y334" s="15">
        <v>1</v>
      </c>
      <c r="Z334" s="15">
        <v>90</v>
      </c>
      <c r="AA334" s="15" t="s">
        <v>132</v>
      </c>
      <c r="AB334" s="15">
        <v>78</v>
      </c>
      <c r="AC334" s="15" t="s">
        <v>132</v>
      </c>
      <c r="AD334" s="15"/>
      <c r="AE334" s="15"/>
      <c r="AF334" s="15" t="s">
        <v>29</v>
      </c>
      <c r="AG334" s="15">
        <v>19</v>
      </c>
      <c r="AH334" s="19">
        <f>AVERAGE(D333:D334)</f>
        <v>7.5549999999999997</v>
      </c>
      <c r="AI334" s="19">
        <f>AVERAGE(F333:F334)</f>
        <v>1.6844999999999999</v>
      </c>
      <c r="AJ334" s="19">
        <f>AVERAGE(G333:G334)</f>
        <v>0.03</v>
      </c>
      <c r="AK334" s="20">
        <f>AVERAGE(E333:E334)</f>
        <v>57.4</v>
      </c>
    </row>
    <row r="335" spans="1:37">
      <c r="A335" s="16">
        <v>40736</v>
      </c>
      <c r="B335" s="15">
        <v>19</v>
      </c>
      <c r="C335" s="15">
        <v>0.71</v>
      </c>
      <c r="D335" s="15">
        <v>7.86</v>
      </c>
      <c r="E335" s="15">
        <v>43.9</v>
      </c>
      <c r="F335" s="19">
        <v>3.33</v>
      </c>
      <c r="G335" s="15">
        <v>0.503</v>
      </c>
      <c r="H335" s="15"/>
      <c r="I335">
        <v>168</v>
      </c>
      <c r="J335">
        <f t="shared" si="14"/>
        <v>2.3531759999999999</v>
      </c>
      <c r="K335">
        <v>3.44</v>
      </c>
      <c r="L335">
        <f t="shared" ref="L335:L443" si="17">(K335*30.97)*(0.001)</f>
        <v>0.1065368</v>
      </c>
      <c r="N335" s="15">
        <v>4</v>
      </c>
      <c r="O335" s="15">
        <v>1</v>
      </c>
      <c r="P335" s="15">
        <v>2</v>
      </c>
      <c r="Q335" s="15">
        <v>2</v>
      </c>
      <c r="R335" s="15">
        <v>7</v>
      </c>
      <c r="S335" s="15">
        <v>1</v>
      </c>
      <c r="T335" s="45">
        <f t="shared" si="15"/>
        <v>31.111111111111111</v>
      </c>
      <c r="U335" s="45">
        <f t="shared" si="16"/>
        <v>28.888888888888889</v>
      </c>
      <c r="V335" s="15">
        <v>0.48259999999999997</v>
      </c>
      <c r="W335" s="15"/>
      <c r="X335" s="15" t="s">
        <v>75</v>
      </c>
      <c r="Y335" s="15">
        <v>1</v>
      </c>
      <c r="Z335" s="15">
        <v>88</v>
      </c>
      <c r="AA335" s="15" t="s">
        <v>132</v>
      </c>
      <c r="AB335" s="15">
        <v>84</v>
      </c>
      <c r="AC335" s="15" t="s">
        <v>132</v>
      </c>
      <c r="AD335" s="15"/>
      <c r="AE335" s="15"/>
      <c r="AF335" s="15" t="s">
        <v>30</v>
      </c>
      <c r="AG335" s="15">
        <v>19</v>
      </c>
      <c r="AH335" s="19">
        <f>AVERAGE(D335:D336)</f>
        <v>7.7650000000000006</v>
      </c>
      <c r="AI335" s="19">
        <f>AVERAGE(F335:F336)</f>
        <v>3.14</v>
      </c>
      <c r="AJ335" s="19">
        <f>AVERAGE(G335:G336)</f>
        <v>0.36049999999999999</v>
      </c>
      <c r="AK335" s="20">
        <f>AVERAGE(E335:E336)</f>
        <v>46.5</v>
      </c>
    </row>
    <row r="336" spans="1:37">
      <c r="A336" s="16">
        <v>40750</v>
      </c>
      <c r="B336" s="15">
        <v>19</v>
      </c>
      <c r="C336" s="15">
        <v>0.59</v>
      </c>
      <c r="D336" s="15">
        <v>7.67</v>
      </c>
      <c r="E336" s="15">
        <v>49.1</v>
      </c>
      <c r="F336" s="19">
        <v>2.95</v>
      </c>
      <c r="G336" s="15">
        <v>0.218</v>
      </c>
      <c r="H336" s="15"/>
      <c r="I336">
        <v>171</v>
      </c>
      <c r="J336">
        <f t="shared" si="14"/>
        <v>2.395197</v>
      </c>
      <c r="K336">
        <v>3.35</v>
      </c>
      <c r="L336">
        <f t="shared" si="17"/>
        <v>0.10374949999999999</v>
      </c>
      <c r="N336" s="15">
        <v>2</v>
      </c>
      <c r="O336" s="15">
        <v>1</v>
      </c>
      <c r="P336" s="15">
        <v>2</v>
      </c>
      <c r="Q336" s="15">
        <v>1</v>
      </c>
      <c r="R336" s="15">
        <v>6</v>
      </c>
      <c r="S336" s="15">
        <v>5</v>
      </c>
      <c r="T336" s="45">
        <f t="shared" si="15"/>
        <v>33.333333333333336</v>
      </c>
      <c r="U336" s="45">
        <f t="shared" si="16"/>
        <v>28.333333333333332</v>
      </c>
      <c r="V336" s="15">
        <v>1.2192000000000001</v>
      </c>
      <c r="W336" s="15"/>
      <c r="X336" s="15" t="s">
        <v>76</v>
      </c>
      <c r="Y336" s="15">
        <v>2</v>
      </c>
      <c r="Z336" s="15">
        <v>92</v>
      </c>
      <c r="AA336" s="15" t="s">
        <v>132</v>
      </c>
      <c r="AB336" s="15">
        <v>83</v>
      </c>
      <c r="AC336" s="15" t="s">
        <v>132</v>
      </c>
      <c r="AD336" s="15"/>
      <c r="AE336" s="15"/>
      <c r="AF336" s="15" t="s">
        <v>31</v>
      </c>
      <c r="AG336" s="15">
        <v>19</v>
      </c>
      <c r="AH336" s="19">
        <f>AVERAGE(D337:D338)</f>
        <v>7.93</v>
      </c>
      <c r="AI336" s="19">
        <f>AVERAGE(F337:F338)</f>
        <v>2.8600000000000003</v>
      </c>
      <c r="AJ336" s="19">
        <f>AVERAGE(G337:G338)</f>
        <v>0.122</v>
      </c>
      <c r="AK336" s="20">
        <f>AVERAGE(E337:E338)</f>
        <v>51.8</v>
      </c>
    </row>
    <row r="337" spans="1:37">
      <c r="A337" s="16">
        <v>40764</v>
      </c>
      <c r="B337" s="15">
        <v>19</v>
      </c>
      <c r="C337" s="15">
        <v>0.66</v>
      </c>
      <c r="D337" s="15">
        <v>7.87</v>
      </c>
      <c r="E337" s="15">
        <v>52.4</v>
      </c>
      <c r="F337" s="19">
        <v>4.12</v>
      </c>
      <c r="G337" s="15">
        <v>0.154</v>
      </c>
      <c r="H337" s="15"/>
      <c r="I337">
        <v>158</v>
      </c>
      <c r="J337">
        <f t="shared" si="14"/>
        <v>2.2131059999999998</v>
      </c>
      <c r="K337">
        <v>3.99</v>
      </c>
      <c r="L337">
        <f t="shared" si="17"/>
        <v>0.12357030000000001</v>
      </c>
      <c r="N337" s="15">
        <v>2</v>
      </c>
      <c r="O337" s="15">
        <v>2</v>
      </c>
      <c r="P337" s="15">
        <v>2</v>
      </c>
      <c r="Q337" s="15">
        <v>2</v>
      </c>
      <c r="R337" s="15">
        <v>1</v>
      </c>
      <c r="S337" s="15">
        <v>1</v>
      </c>
      <c r="T337" s="45">
        <f t="shared" si="15"/>
        <v>30.555555555555557</v>
      </c>
      <c r="U337" s="45">
        <f t="shared" si="16"/>
        <v>26.666666666666668</v>
      </c>
      <c r="V337" s="15">
        <v>0.4572</v>
      </c>
      <c r="W337" s="15"/>
      <c r="X337" s="15"/>
      <c r="Y337" s="15">
        <v>1</v>
      </c>
      <c r="Z337" s="15">
        <v>87</v>
      </c>
      <c r="AA337" s="15" t="s">
        <v>132</v>
      </c>
      <c r="AB337" s="15">
        <v>80</v>
      </c>
      <c r="AC337" s="15" t="s">
        <v>132</v>
      </c>
      <c r="AD337" s="15"/>
      <c r="AE337" s="15"/>
      <c r="AF337" s="15" t="s">
        <v>32</v>
      </c>
      <c r="AG337" s="15">
        <v>19</v>
      </c>
      <c r="AH337" s="19">
        <f>AVERAGE(D339:D340)</f>
        <v>7.68</v>
      </c>
      <c r="AI337" s="19">
        <f>AVERAGE(F339:F340)</f>
        <v>4.0199999999999996</v>
      </c>
      <c r="AJ337" s="19">
        <f>AVERAGE(G339:G340)</f>
        <v>0.1285</v>
      </c>
      <c r="AK337" s="20">
        <f>AVERAGE(E339:E340)</f>
        <v>33.5</v>
      </c>
    </row>
    <row r="338" spans="1:37">
      <c r="A338" s="16">
        <v>40778</v>
      </c>
      <c r="B338" s="15">
        <v>19</v>
      </c>
      <c r="C338" s="15">
        <v>0.63</v>
      </c>
      <c r="D338" s="15">
        <v>7.99</v>
      </c>
      <c r="E338" s="15">
        <v>51.2</v>
      </c>
      <c r="F338" s="19">
        <v>1.6</v>
      </c>
      <c r="G338" s="15">
        <v>0.09</v>
      </c>
      <c r="H338" s="15"/>
      <c r="I338">
        <v>190</v>
      </c>
      <c r="J338">
        <f t="shared" si="14"/>
        <v>2.66133</v>
      </c>
      <c r="K338">
        <v>4.08</v>
      </c>
      <c r="L338">
        <f t="shared" si="17"/>
        <v>0.12635759999999999</v>
      </c>
      <c r="N338" s="15">
        <v>4</v>
      </c>
      <c r="O338" s="15">
        <v>2</v>
      </c>
      <c r="P338" s="15">
        <v>2</v>
      </c>
      <c r="Q338" s="15">
        <v>2</v>
      </c>
      <c r="R338" s="15">
        <v>6</v>
      </c>
      <c r="S338" s="15">
        <v>3</v>
      </c>
      <c r="T338" s="45">
        <f t="shared" si="15"/>
        <v>28.888888888888889</v>
      </c>
      <c r="U338" s="45">
        <f t="shared" si="16"/>
        <v>27.777777777777779</v>
      </c>
      <c r="V338" s="15">
        <v>0.30480000000000002</v>
      </c>
      <c r="W338" s="15"/>
      <c r="X338" s="15" t="s">
        <v>78</v>
      </c>
      <c r="Y338" s="15">
        <v>1</v>
      </c>
      <c r="Z338" s="15">
        <v>84</v>
      </c>
      <c r="AA338" s="15" t="s">
        <v>132</v>
      </c>
      <c r="AB338" s="15">
        <v>82</v>
      </c>
      <c r="AC338" s="15" t="s">
        <v>132</v>
      </c>
      <c r="AD338" s="15"/>
      <c r="AE338" s="15"/>
      <c r="AF338" s="15" t="s">
        <v>33</v>
      </c>
      <c r="AG338" s="15">
        <v>19</v>
      </c>
      <c r="AH338" s="19">
        <f>AVERAGE(D341:D342)</f>
        <v>7.91</v>
      </c>
      <c r="AI338" s="19">
        <f>AVERAGE(F341:F342)</f>
        <v>4.83</v>
      </c>
      <c r="AJ338" s="19">
        <f>AVERAGE(G341:G342)</f>
        <v>0.13700000000000001</v>
      </c>
      <c r="AK338" s="20">
        <f>AVERAGE(E341:E342)</f>
        <v>32.4</v>
      </c>
    </row>
    <row r="339" spans="1:37">
      <c r="A339" s="16">
        <v>40792</v>
      </c>
      <c r="B339" s="15">
        <v>19</v>
      </c>
      <c r="C339" s="15">
        <v>0.27</v>
      </c>
      <c r="D339" s="15">
        <v>7.57</v>
      </c>
      <c r="E339" s="15">
        <v>30.3</v>
      </c>
      <c r="F339" s="19">
        <v>4.2</v>
      </c>
      <c r="G339" s="15">
        <v>0.23699999999999999</v>
      </c>
      <c r="H339" s="15"/>
      <c r="I339">
        <v>167</v>
      </c>
      <c r="J339">
        <f t="shared" si="14"/>
        <v>2.3391690000000001</v>
      </c>
      <c r="K339">
        <v>3.05</v>
      </c>
      <c r="L339">
        <f t="shared" si="17"/>
        <v>9.4458499999999987E-2</v>
      </c>
      <c r="N339" s="15">
        <v>1</v>
      </c>
      <c r="O339" s="15">
        <v>3</v>
      </c>
      <c r="P339" s="15">
        <v>2</v>
      </c>
      <c r="Q339" s="15">
        <v>1</v>
      </c>
      <c r="R339" s="15">
        <v>6</v>
      </c>
      <c r="S339" s="15">
        <v>5</v>
      </c>
      <c r="T339" s="45">
        <f t="shared" si="15"/>
        <v>25</v>
      </c>
      <c r="U339" s="45">
        <f t="shared" si="16"/>
        <v>21.666666666666668</v>
      </c>
      <c r="V339" s="15">
        <v>1.0668</v>
      </c>
      <c r="W339" s="15"/>
      <c r="X339" s="15" t="s">
        <v>76</v>
      </c>
      <c r="Y339" s="15">
        <v>2</v>
      </c>
      <c r="Z339" s="15">
        <v>77</v>
      </c>
      <c r="AA339" s="15" t="s">
        <v>132</v>
      </c>
      <c r="AB339" s="15">
        <v>71</v>
      </c>
      <c r="AC339" s="15" t="s">
        <v>132</v>
      </c>
      <c r="AD339" s="15"/>
      <c r="AE339" s="15"/>
      <c r="AF339" s="15" t="s">
        <v>34</v>
      </c>
      <c r="AG339" s="15">
        <v>19</v>
      </c>
      <c r="AH339" s="19">
        <v>7.6950000000000003</v>
      </c>
      <c r="AI339" s="19">
        <v>5.4550000000000001</v>
      </c>
      <c r="AJ339" s="19">
        <v>0.109</v>
      </c>
      <c r="AK339" s="20">
        <v>26.7</v>
      </c>
    </row>
    <row r="340" spans="1:37">
      <c r="A340" s="16">
        <v>40806</v>
      </c>
      <c r="B340" s="15">
        <v>19</v>
      </c>
      <c r="C340" s="15">
        <v>0.26</v>
      </c>
      <c r="D340" s="15">
        <v>7.79</v>
      </c>
      <c r="E340" s="15">
        <v>36.700000000000003</v>
      </c>
      <c r="F340" s="19">
        <v>3.84</v>
      </c>
      <c r="G340" s="15">
        <v>0.02</v>
      </c>
      <c r="H340" s="15"/>
      <c r="I340">
        <v>224</v>
      </c>
      <c r="J340">
        <f t="shared" si="14"/>
        <v>3.1375679999999999</v>
      </c>
      <c r="K340">
        <v>2.34</v>
      </c>
      <c r="L340">
        <f t="shared" si="17"/>
        <v>7.2469799999999987E-2</v>
      </c>
      <c r="N340" s="15">
        <v>1</v>
      </c>
      <c r="O340" s="15">
        <v>3</v>
      </c>
      <c r="P340" s="15">
        <v>2</v>
      </c>
      <c r="Q340" s="15">
        <v>2</v>
      </c>
      <c r="R340" s="15">
        <v>7</v>
      </c>
      <c r="S340" s="15">
        <v>1</v>
      </c>
      <c r="T340" s="45">
        <f t="shared" si="15"/>
        <v>17.777777777777779</v>
      </c>
      <c r="U340" s="45">
        <f t="shared" si="16"/>
        <v>18.888888888888889</v>
      </c>
      <c r="V340" s="15">
        <v>0.6604000000000001</v>
      </c>
      <c r="W340" s="15"/>
      <c r="X340" s="15" t="s">
        <v>75</v>
      </c>
      <c r="Y340" s="15">
        <v>1</v>
      </c>
      <c r="Z340" s="15">
        <v>64</v>
      </c>
      <c r="AA340" s="15" t="s">
        <v>132</v>
      </c>
      <c r="AB340" s="15">
        <v>66</v>
      </c>
      <c r="AC340" s="15" t="s">
        <v>132</v>
      </c>
      <c r="AD340" s="15"/>
      <c r="AE340" s="15"/>
      <c r="AF340" s="15"/>
      <c r="AG340" s="15"/>
      <c r="AH340" s="15"/>
      <c r="AI340" s="15"/>
      <c r="AJ340" s="15"/>
      <c r="AK340" s="15"/>
    </row>
    <row r="341" spans="1:37">
      <c r="A341" s="16">
        <v>40820</v>
      </c>
      <c r="B341" s="15">
        <v>19</v>
      </c>
      <c r="C341" s="15"/>
      <c r="D341" s="15"/>
      <c r="E341" s="15"/>
      <c r="F341" s="19"/>
      <c r="G341" s="15"/>
      <c r="H341" s="15"/>
      <c r="N341" s="15"/>
      <c r="O341" s="15"/>
      <c r="P341" s="15"/>
      <c r="Q341" s="15" t="s">
        <v>24</v>
      </c>
      <c r="R341" s="15"/>
      <c r="S341" s="15"/>
      <c r="T341" s="45" t="str">
        <f t="shared" si="15"/>
        <v xml:space="preserve"> </v>
      </c>
      <c r="U341" s="45" t="str">
        <f t="shared" si="16"/>
        <v xml:space="preserve"> </v>
      </c>
      <c r="V341" s="15"/>
      <c r="W341" s="15"/>
      <c r="X341" s="15"/>
      <c r="Y341" s="15"/>
      <c r="Z341" s="15"/>
      <c r="AA341" s="15" t="s">
        <v>132</v>
      </c>
      <c r="AB341" s="15"/>
      <c r="AC341" s="15" t="s">
        <v>132</v>
      </c>
      <c r="AD341" s="15"/>
      <c r="AE341" s="15"/>
      <c r="AF341" s="15"/>
      <c r="AG341" s="15"/>
      <c r="AH341" s="15"/>
      <c r="AI341" s="15"/>
      <c r="AJ341" s="15"/>
      <c r="AK341" s="15"/>
    </row>
    <row r="342" spans="1:37">
      <c r="A342" s="16">
        <v>40834</v>
      </c>
      <c r="B342" s="15">
        <v>19</v>
      </c>
      <c r="C342" s="15">
        <v>0.19</v>
      </c>
      <c r="D342" s="15">
        <v>7.91</v>
      </c>
      <c r="E342" s="15">
        <v>32.4</v>
      </c>
      <c r="F342" s="19">
        <v>4.83</v>
      </c>
      <c r="G342" s="15">
        <v>0.13700000000000001</v>
      </c>
      <c r="H342" s="15"/>
      <c r="I342">
        <v>304</v>
      </c>
      <c r="J342">
        <f t="shared" si="14"/>
        <v>4.2581280000000001</v>
      </c>
      <c r="K342">
        <v>2.81</v>
      </c>
      <c r="L342">
        <f t="shared" si="17"/>
        <v>8.7025699999999998E-2</v>
      </c>
      <c r="N342" s="15">
        <v>1</v>
      </c>
      <c r="O342" s="15">
        <v>2</v>
      </c>
      <c r="P342" s="15">
        <v>1</v>
      </c>
      <c r="Q342" s="15">
        <v>1</v>
      </c>
      <c r="R342" s="15">
        <v>4</v>
      </c>
      <c r="S342" s="15">
        <v>1</v>
      </c>
      <c r="T342" s="45">
        <f t="shared" si="15"/>
        <v>21.666666666666668</v>
      </c>
      <c r="U342" s="45">
        <f t="shared" si="16"/>
        <v>19.444444444444443</v>
      </c>
      <c r="V342" s="15">
        <v>0.53339999999999999</v>
      </c>
      <c r="W342" s="15"/>
      <c r="X342" s="15"/>
      <c r="Y342" s="15">
        <v>1</v>
      </c>
      <c r="Z342" s="15">
        <v>71</v>
      </c>
      <c r="AA342" s="15" t="s">
        <v>132</v>
      </c>
      <c r="AB342" s="15">
        <v>67</v>
      </c>
      <c r="AC342" s="15" t="s">
        <v>132</v>
      </c>
      <c r="AD342" s="15"/>
      <c r="AE342" s="15"/>
      <c r="AF342" s="15"/>
      <c r="AG342" s="15"/>
      <c r="AH342" s="15"/>
      <c r="AI342" s="15"/>
      <c r="AJ342" s="15"/>
      <c r="AK342" s="15"/>
    </row>
    <row r="343" spans="1:37">
      <c r="A343" s="16">
        <v>40848</v>
      </c>
      <c r="B343" s="15">
        <v>19</v>
      </c>
      <c r="C343" s="15">
        <v>0.27</v>
      </c>
      <c r="D343" s="15">
        <v>7.65</v>
      </c>
      <c r="E343" s="15">
        <v>17.8</v>
      </c>
      <c r="F343" s="19">
        <v>5.05</v>
      </c>
      <c r="G343" s="15">
        <v>0.159</v>
      </c>
      <c r="H343" s="15"/>
      <c r="I343">
        <v>321</v>
      </c>
      <c r="J343">
        <f t="shared" si="14"/>
        <v>4.4962470000000003</v>
      </c>
      <c r="K343">
        <v>1.99</v>
      </c>
      <c r="L343">
        <f t="shared" si="17"/>
        <v>6.1630299999999999E-2</v>
      </c>
      <c r="N343" s="15">
        <v>1</v>
      </c>
      <c r="O343" s="15">
        <v>1</v>
      </c>
      <c r="P343" s="15">
        <v>1</v>
      </c>
      <c r="Q343" s="15">
        <v>1</v>
      </c>
      <c r="R343" s="15">
        <v>0</v>
      </c>
      <c r="S343" s="15">
        <v>3</v>
      </c>
      <c r="T343" s="45">
        <f t="shared" si="15"/>
        <v>8.8888888888888893</v>
      </c>
      <c r="U343" s="45">
        <f t="shared" si="16"/>
        <v>10</v>
      </c>
      <c r="V343" s="15">
        <v>1.0668</v>
      </c>
      <c r="W343" s="15"/>
      <c r="X343" s="15"/>
      <c r="Y343" s="15">
        <v>2</v>
      </c>
      <c r="Z343" s="15">
        <v>48</v>
      </c>
      <c r="AA343" s="15" t="s">
        <v>132</v>
      </c>
      <c r="AB343" s="15">
        <v>50</v>
      </c>
      <c r="AC343" s="15" t="s">
        <v>132</v>
      </c>
      <c r="AD343" s="15"/>
      <c r="AE343" s="15"/>
      <c r="AF343" s="15"/>
      <c r="AG343" s="15"/>
      <c r="AH343" s="15"/>
      <c r="AI343" s="15"/>
      <c r="AJ343" s="15"/>
      <c r="AK343" s="15"/>
    </row>
    <row r="344" spans="1:37">
      <c r="A344" s="16">
        <v>40862</v>
      </c>
      <c r="B344" s="15">
        <v>19</v>
      </c>
      <c r="C344" s="15">
        <v>0.17</v>
      </c>
      <c r="D344" s="15">
        <v>7.74</v>
      </c>
      <c r="E344" s="15">
        <v>35.6</v>
      </c>
      <c r="F344" s="19">
        <v>5.86</v>
      </c>
      <c r="G344" s="15">
        <v>5.8999999999999997E-2</v>
      </c>
      <c r="H344" s="15"/>
      <c r="I344">
        <v>336</v>
      </c>
      <c r="J344">
        <f t="shared" si="14"/>
        <v>4.7063519999999999</v>
      </c>
      <c r="K344">
        <v>2.4</v>
      </c>
      <c r="L344">
        <f t="shared" si="17"/>
        <v>7.4327999999999991E-2</v>
      </c>
      <c r="N344" s="15">
        <v>2</v>
      </c>
      <c r="O344" s="15">
        <v>2</v>
      </c>
      <c r="P344" s="15">
        <v>2</v>
      </c>
      <c r="Q344" s="15">
        <v>2</v>
      </c>
      <c r="R344" s="15">
        <v>7</v>
      </c>
      <c r="S344" s="15">
        <v>1</v>
      </c>
      <c r="T344" s="45">
        <f t="shared" si="15"/>
        <v>18.333333333333332</v>
      </c>
      <c r="U344" s="45">
        <f t="shared" si="16"/>
        <v>17.222222222222221</v>
      </c>
      <c r="V344" s="15">
        <v>0.4572</v>
      </c>
      <c r="W344" s="15"/>
      <c r="X344" s="15"/>
      <c r="Y344" s="15">
        <v>1</v>
      </c>
      <c r="Z344" s="15">
        <v>65</v>
      </c>
      <c r="AA344" s="15" t="s">
        <v>132</v>
      </c>
      <c r="AB344" s="15">
        <v>63</v>
      </c>
      <c r="AC344" s="15" t="s">
        <v>132</v>
      </c>
      <c r="AD344" s="15"/>
      <c r="AE344" s="15"/>
      <c r="AF344" s="15"/>
      <c r="AG344" s="15"/>
      <c r="AH344" s="15"/>
      <c r="AI344" s="15"/>
      <c r="AJ344" s="15"/>
      <c r="AK344" s="15"/>
    </row>
    <row r="345" spans="1:37">
      <c r="A345" s="16"/>
      <c r="B345" s="15"/>
      <c r="C345" s="15"/>
      <c r="D345" s="15"/>
      <c r="E345" s="15"/>
      <c r="F345" s="19"/>
      <c r="G345" s="15"/>
      <c r="H345" s="15"/>
      <c r="N345" s="15"/>
      <c r="O345" s="15"/>
      <c r="P345" s="15"/>
      <c r="Q345" s="15"/>
      <c r="R345" s="15"/>
      <c r="S345" s="15"/>
      <c r="T345" s="45" t="str">
        <f t="shared" si="15"/>
        <v xml:space="preserve"> </v>
      </c>
      <c r="U345" s="45" t="str">
        <f t="shared" si="16"/>
        <v xml:space="preserve"> </v>
      </c>
      <c r="V345" s="15"/>
      <c r="W345" s="15"/>
      <c r="X345" s="15"/>
      <c r="Y345" s="15"/>
      <c r="Z345" s="15"/>
      <c r="AA345" s="15" t="s">
        <v>132</v>
      </c>
      <c r="AB345" s="15"/>
      <c r="AC345" s="15" t="s">
        <v>132</v>
      </c>
      <c r="AD345" s="15"/>
      <c r="AE345" s="15"/>
      <c r="AF345" s="15"/>
      <c r="AG345" s="15"/>
      <c r="AH345" s="15"/>
      <c r="AI345" s="15"/>
      <c r="AJ345" s="15"/>
      <c r="AK345" s="15"/>
    </row>
    <row r="346" spans="1:37">
      <c r="A346" s="16"/>
      <c r="B346" s="15"/>
      <c r="C346" s="15"/>
      <c r="D346" s="15"/>
      <c r="E346" s="15"/>
      <c r="F346" s="19"/>
      <c r="G346" s="15"/>
      <c r="H346" s="15"/>
      <c r="N346" s="15"/>
      <c r="O346" s="15"/>
      <c r="P346" s="15"/>
      <c r="Q346" s="15"/>
      <c r="R346" s="15"/>
      <c r="S346" s="15"/>
      <c r="T346" s="45" t="str">
        <f t="shared" si="15"/>
        <v xml:space="preserve"> </v>
      </c>
      <c r="U346" s="45" t="str">
        <f t="shared" si="16"/>
        <v xml:space="preserve"> </v>
      </c>
      <c r="V346" s="15"/>
      <c r="W346" s="15"/>
      <c r="X346" s="15"/>
      <c r="Y346" s="15"/>
      <c r="Z346" s="15"/>
      <c r="AA346" s="15" t="s">
        <v>132</v>
      </c>
      <c r="AB346" s="15"/>
      <c r="AC346" s="15" t="s">
        <v>132</v>
      </c>
      <c r="AD346" s="15"/>
      <c r="AE346" s="15"/>
      <c r="AF346" s="15"/>
      <c r="AG346" s="15"/>
      <c r="AH346" s="15"/>
      <c r="AI346" s="15"/>
      <c r="AJ346" s="15"/>
      <c r="AK346" s="15"/>
    </row>
    <row r="347" spans="1:37">
      <c r="A347" s="16"/>
      <c r="B347" s="15"/>
      <c r="C347" s="15"/>
      <c r="D347" s="15"/>
      <c r="E347" s="15"/>
      <c r="F347" s="19"/>
      <c r="G347" s="15"/>
      <c r="H347" s="15"/>
      <c r="N347" s="15"/>
      <c r="O347" s="15"/>
      <c r="P347" s="15"/>
      <c r="Q347" s="15"/>
      <c r="R347" s="15"/>
      <c r="S347" s="15"/>
      <c r="T347" s="45" t="str">
        <f t="shared" si="15"/>
        <v xml:space="preserve"> </v>
      </c>
      <c r="U347" s="45" t="str">
        <f t="shared" si="16"/>
        <v xml:space="preserve"> </v>
      </c>
      <c r="V347" s="15"/>
      <c r="W347" s="15"/>
      <c r="X347" s="15"/>
      <c r="Y347" s="15"/>
      <c r="Z347" s="15"/>
      <c r="AA347" s="15" t="s">
        <v>132</v>
      </c>
      <c r="AB347" s="15"/>
      <c r="AC347" s="15" t="s">
        <v>132</v>
      </c>
      <c r="AD347" s="15"/>
      <c r="AE347" s="15"/>
      <c r="AF347" s="15"/>
      <c r="AG347" s="15"/>
      <c r="AH347" s="15"/>
      <c r="AI347" s="15"/>
      <c r="AJ347" s="15"/>
      <c r="AK347" s="15"/>
    </row>
    <row r="348" spans="1:37">
      <c r="A348" s="16"/>
      <c r="B348" s="15"/>
      <c r="C348" s="15"/>
      <c r="D348" s="15"/>
      <c r="E348" s="15"/>
      <c r="F348" s="19"/>
      <c r="G348" s="15"/>
      <c r="H348" s="15"/>
      <c r="N348" s="15"/>
      <c r="O348" s="15"/>
      <c r="P348" s="15"/>
      <c r="Q348" s="15"/>
      <c r="R348" s="15"/>
      <c r="S348" s="15"/>
      <c r="T348" s="45" t="str">
        <f t="shared" si="15"/>
        <v xml:space="preserve"> </v>
      </c>
      <c r="U348" s="45" t="str">
        <f t="shared" si="16"/>
        <v xml:space="preserve"> </v>
      </c>
      <c r="V348" s="15"/>
      <c r="W348" s="15"/>
      <c r="X348" s="15"/>
      <c r="Y348" s="15"/>
      <c r="Z348" s="15"/>
      <c r="AA348" s="15" t="s">
        <v>132</v>
      </c>
      <c r="AB348" s="15"/>
      <c r="AC348" s="15" t="s">
        <v>132</v>
      </c>
      <c r="AD348" s="15"/>
      <c r="AE348" s="15"/>
      <c r="AF348" s="15"/>
      <c r="AG348" s="15"/>
      <c r="AH348" s="15"/>
      <c r="AI348" s="15"/>
      <c r="AJ348" s="15"/>
      <c r="AK348" s="15"/>
    </row>
    <row r="349" spans="1:37">
      <c r="A349" s="16">
        <v>40631</v>
      </c>
      <c r="B349" s="15">
        <v>21</v>
      </c>
      <c r="C349" s="15">
        <v>0.32</v>
      </c>
      <c r="D349" s="15">
        <v>6.71</v>
      </c>
      <c r="E349" s="15">
        <v>29.5</v>
      </c>
      <c r="F349" s="19">
        <v>2.9</v>
      </c>
      <c r="G349" s="15">
        <v>0.26100000000000001</v>
      </c>
      <c r="H349" s="15"/>
      <c r="I349">
        <v>200</v>
      </c>
      <c r="J349">
        <f t="shared" si="14"/>
        <v>2.8014000000000001</v>
      </c>
      <c r="K349">
        <v>2.29</v>
      </c>
      <c r="L349">
        <f t="shared" si="17"/>
        <v>7.0921300000000007E-2</v>
      </c>
      <c r="N349" s="15">
        <v>3</v>
      </c>
      <c r="O349" s="15">
        <v>1</v>
      </c>
      <c r="P349" s="15">
        <v>1</v>
      </c>
      <c r="Q349" s="15">
        <v>2</v>
      </c>
      <c r="R349" s="15">
        <v>8</v>
      </c>
      <c r="S349" s="15">
        <v>1</v>
      </c>
      <c r="T349" s="45">
        <f t="shared" si="15"/>
        <v>0.55555555555555558</v>
      </c>
      <c r="U349" s="45">
        <f t="shared" si="16"/>
        <v>7.7777777777777777</v>
      </c>
      <c r="V349" s="15">
        <v>0.254</v>
      </c>
      <c r="W349" s="15" t="s">
        <v>79</v>
      </c>
      <c r="X349" s="15" t="s">
        <v>80</v>
      </c>
      <c r="Y349" s="15">
        <v>2</v>
      </c>
      <c r="Z349" s="15">
        <v>33</v>
      </c>
      <c r="AA349" s="15" t="s">
        <v>132</v>
      </c>
      <c r="AB349" s="15">
        <v>46</v>
      </c>
      <c r="AC349" s="15" t="s">
        <v>132</v>
      </c>
      <c r="AD349" s="15"/>
      <c r="AE349" s="15"/>
      <c r="AF349" s="15"/>
      <c r="AG349" s="15"/>
      <c r="AH349" s="15"/>
      <c r="AI349" s="15"/>
      <c r="AJ349" s="15"/>
      <c r="AK349" s="15"/>
    </row>
    <row r="350" spans="1:37">
      <c r="A350" s="16">
        <v>40638</v>
      </c>
      <c r="B350" s="15">
        <v>21</v>
      </c>
      <c r="C350" s="15"/>
      <c r="D350" s="15">
        <v>6.21</v>
      </c>
      <c r="E350" s="15">
        <v>16.8</v>
      </c>
      <c r="F350" s="19"/>
      <c r="G350" s="15">
        <v>8.5999999999999993E-2</v>
      </c>
      <c r="H350" s="15"/>
      <c r="I350">
        <v>162</v>
      </c>
      <c r="J350">
        <f t="shared" si="14"/>
        <v>2.2691340000000002</v>
      </c>
      <c r="K350">
        <v>2.21</v>
      </c>
      <c r="L350">
        <f t="shared" si="17"/>
        <v>6.8443699999999996E-2</v>
      </c>
      <c r="N350" s="15">
        <v>4</v>
      </c>
      <c r="O350" s="15">
        <v>4</v>
      </c>
      <c r="P350" s="15">
        <v>4</v>
      </c>
      <c r="Q350" s="15">
        <v>3</v>
      </c>
      <c r="R350" s="15">
        <v>6</v>
      </c>
      <c r="S350" s="15">
        <v>2</v>
      </c>
      <c r="T350" s="45">
        <f t="shared" si="15"/>
        <v>16.666666666666668</v>
      </c>
      <c r="U350" s="45">
        <f t="shared" si="16"/>
        <v>10.555555555555555</v>
      </c>
      <c r="V350" s="15">
        <v>0.4572</v>
      </c>
      <c r="W350" s="15"/>
      <c r="X350" s="15"/>
      <c r="Y350" s="15">
        <v>1</v>
      </c>
      <c r="Z350" s="15">
        <v>62</v>
      </c>
      <c r="AA350" s="15" t="s">
        <v>132</v>
      </c>
      <c r="AB350" s="15">
        <v>51</v>
      </c>
      <c r="AC350" s="15" t="s">
        <v>132</v>
      </c>
      <c r="AD350" s="15"/>
      <c r="AE350" s="15"/>
      <c r="AF350" s="15"/>
      <c r="AG350" s="15"/>
      <c r="AH350" s="15"/>
      <c r="AI350" s="15"/>
      <c r="AJ350" s="15"/>
      <c r="AK350" s="15"/>
    </row>
    <row r="351" spans="1:37">
      <c r="A351" s="16">
        <v>40652</v>
      </c>
      <c r="B351" s="15">
        <v>21</v>
      </c>
      <c r="C351" s="15">
        <v>1.64</v>
      </c>
      <c r="D351" s="15">
        <v>6.48</v>
      </c>
      <c r="E351" s="15">
        <v>22.5</v>
      </c>
      <c r="F351" s="19">
        <v>4.13</v>
      </c>
      <c r="G351" s="15">
        <v>0.114</v>
      </c>
      <c r="H351" s="15"/>
      <c r="I351">
        <v>151</v>
      </c>
      <c r="J351">
        <f t="shared" si="14"/>
        <v>2.1150569999999997</v>
      </c>
      <c r="K351">
        <v>2.17</v>
      </c>
      <c r="L351">
        <f t="shared" si="17"/>
        <v>6.7204899999999998E-2</v>
      </c>
      <c r="N351" s="15">
        <v>2</v>
      </c>
      <c r="O351" s="15">
        <v>1</v>
      </c>
      <c r="P351" s="15">
        <v>1</v>
      </c>
      <c r="Q351" s="15">
        <v>1</v>
      </c>
      <c r="R351" s="15">
        <v>5</v>
      </c>
      <c r="S351" s="15">
        <v>1</v>
      </c>
      <c r="T351" s="45">
        <f t="shared" si="15"/>
        <v>14.444444444444445</v>
      </c>
      <c r="U351" s="45">
        <f t="shared" si="16"/>
        <v>14.444444444444445</v>
      </c>
      <c r="V351" s="15">
        <v>0.38100000000000001</v>
      </c>
      <c r="W351" s="15"/>
      <c r="X351" s="15"/>
      <c r="Y351" s="15">
        <v>1</v>
      </c>
      <c r="Z351" s="15">
        <v>58</v>
      </c>
      <c r="AA351" s="15" t="s">
        <v>132</v>
      </c>
      <c r="AB351" s="15">
        <v>58</v>
      </c>
      <c r="AC351" s="15" t="s">
        <v>132</v>
      </c>
      <c r="AD351" s="15"/>
      <c r="AE351" s="15"/>
      <c r="AF351" s="15"/>
      <c r="AG351" s="15"/>
      <c r="AH351" s="15"/>
      <c r="AI351" s="15"/>
      <c r="AJ351" s="15"/>
      <c r="AK351" s="15"/>
    </row>
    <row r="352" spans="1:37">
      <c r="A352" s="16">
        <v>40666</v>
      </c>
      <c r="B352" s="15">
        <v>21</v>
      </c>
      <c r="C352" s="15">
        <v>1.43</v>
      </c>
      <c r="D352" s="15">
        <v>6.46</v>
      </c>
      <c r="E352" s="15">
        <v>15.8</v>
      </c>
      <c r="F352" s="19">
        <v>3.1</v>
      </c>
      <c r="G352" s="15">
        <v>0.14099999999999999</v>
      </c>
      <c r="H352" s="15"/>
      <c r="I352">
        <v>129</v>
      </c>
      <c r="J352">
        <f t="shared" si="14"/>
        <v>1.8069030000000001</v>
      </c>
      <c r="K352">
        <v>2.0699999999999998</v>
      </c>
      <c r="L352">
        <f t="shared" si="17"/>
        <v>6.4107899999999982E-2</v>
      </c>
      <c r="N352" s="15">
        <v>2</v>
      </c>
      <c r="O352" s="15">
        <v>1</v>
      </c>
      <c r="P352" s="15">
        <v>1</v>
      </c>
      <c r="Q352" s="15">
        <v>1</v>
      </c>
      <c r="R352" s="15">
        <v>0</v>
      </c>
      <c r="S352" s="15">
        <v>1</v>
      </c>
      <c r="T352" s="45">
        <f t="shared" si="15"/>
        <v>17.777777777777779</v>
      </c>
      <c r="U352" s="45">
        <f t="shared" si="16"/>
        <v>18.888888888888889</v>
      </c>
      <c r="V352" s="15">
        <v>0.30480000000000002</v>
      </c>
      <c r="W352" s="15"/>
      <c r="X352" s="15"/>
      <c r="Y352" s="15">
        <v>1</v>
      </c>
      <c r="Z352" s="15">
        <v>64</v>
      </c>
      <c r="AA352" s="15" t="s">
        <v>132</v>
      </c>
      <c r="AB352" s="15">
        <v>66</v>
      </c>
      <c r="AC352" s="15" t="s">
        <v>132</v>
      </c>
      <c r="AD352" s="15"/>
      <c r="AE352" s="15"/>
      <c r="AF352" s="15"/>
      <c r="AG352" s="15"/>
      <c r="AH352" s="15"/>
      <c r="AI352" s="15"/>
      <c r="AJ352" s="15"/>
      <c r="AK352" s="15"/>
    </row>
    <row r="353" spans="1:38">
      <c r="A353" s="16">
        <v>40680</v>
      </c>
      <c r="B353" s="15">
        <v>21</v>
      </c>
      <c r="C353" s="15">
        <v>1.92</v>
      </c>
      <c r="D353" s="15">
        <v>6.84</v>
      </c>
      <c r="E353" s="15">
        <v>9.6</v>
      </c>
      <c r="F353" s="19">
        <v>0.94</v>
      </c>
      <c r="G353" s="15">
        <v>0.185</v>
      </c>
      <c r="H353" s="15"/>
      <c r="I353">
        <v>110</v>
      </c>
      <c r="J353">
        <f t="shared" si="14"/>
        <v>1.54077</v>
      </c>
      <c r="K353">
        <v>2.15</v>
      </c>
      <c r="L353">
        <f t="shared" si="17"/>
        <v>6.6585499999999992E-2</v>
      </c>
      <c r="N353" s="15">
        <v>2</v>
      </c>
      <c r="O353" s="15">
        <v>4</v>
      </c>
      <c r="P353" s="15">
        <v>1</v>
      </c>
      <c r="Q353" s="15">
        <v>2</v>
      </c>
      <c r="R353" s="15">
        <v>5</v>
      </c>
      <c r="S353" s="15">
        <v>2</v>
      </c>
      <c r="T353" s="45">
        <f t="shared" si="15"/>
        <v>17.222222222222221</v>
      </c>
      <c r="U353" s="45">
        <f t="shared" si="16"/>
        <v>19.444444444444443</v>
      </c>
      <c r="V353" s="15">
        <v>0.38100000000000001</v>
      </c>
      <c r="W353" s="15"/>
      <c r="X353" s="15"/>
      <c r="Y353" s="15">
        <v>1</v>
      </c>
      <c r="Z353" s="15">
        <v>63</v>
      </c>
      <c r="AA353" s="15" t="s">
        <v>132</v>
      </c>
      <c r="AB353" s="15">
        <v>67</v>
      </c>
      <c r="AC353" s="15" t="s">
        <v>132</v>
      </c>
      <c r="AD353" s="15"/>
      <c r="AE353" s="15"/>
      <c r="AF353" s="15" t="s">
        <v>25</v>
      </c>
      <c r="AG353" s="15">
        <v>21</v>
      </c>
      <c r="AH353" s="31">
        <v>6.71</v>
      </c>
      <c r="AI353" s="19">
        <v>2.9</v>
      </c>
      <c r="AJ353" s="19">
        <v>0.26100000000000001</v>
      </c>
      <c r="AK353" s="20">
        <v>29.5</v>
      </c>
      <c r="AL353" s="39"/>
    </row>
    <row r="354" spans="1:38">
      <c r="A354" s="16">
        <v>40694</v>
      </c>
      <c r="B354" s="15">
        <v>21</v>
      </c>
      <c r="C354" s="15">
        <v>0.77</v>
      </c>
      <c r="D354" s="15">
        <v>7.08</v>
      </c>
      <c r="E354" s="15">
        <v>11.6</v>
      </c>
      <c r="F354" s="19">
        <v>0.23799999999999999</v>
      </c>
      <c r="G354" s="15">
        <v>0.29499999999999998</v>
      </c>
      <c r="H354" s="15"/>
      <c r="I354">
        <v>114</v>
      </c>
      <c r="J354">
        <f t="shared" si="14"/>
        <v>1.5967979999999999</v>
      </c>
      <c r="K354">
        <v>3.27</v>
      </c>
      <c r="L354">
        <f t="shared" si="17"/>
        <v>0.1012719</v>
      </c>
      <c r="N354" s="15">
        <v>3</v>
      </c>
      <c r="O354" s="15">
        <v>1</v>
      </c>
      <c r="P354" s="15">
        <v>1</v>
      </c>
      <c r="Q354" s="15">
        <v>1</v>
      </c>
      <c r="R354" s="15">
        <v>0</v>
      </c>
      <c r="S354" s="15">
        <v>1</v>
      </c>
      <c r="T354" s="45">
        <f t="shared" si="15"/>
        <v>23.333333333333332</v>
      </c>
      <c r="U354" s="45">
        <f t="shared" si="16"/>
        <v>25.555555555555557</v>
      </c>
      <c r="V354" s="15">
        <v>0.30480000000000002</v>
      </c>
      <c r="W354" s="15"/>
      <c r="X354" s="15"/>
      <c r="Y354" s="15">
        <v>2</v>
      </c>
      <c r="Z354" s="15">
        <v>74</v>
      </c>
      <c r="AA354" s="15" t="s">
        <v>132</v>
      </c>
      <c r="AB354" s="15">
        <v>78</v>
      </c>
      <c r="AC354" s="15" t="s">
        <v>132</v>
      </c>
      <c r="AD354" s="15"/>
      <c r="AE354" s="15"/>
      <c r="AF354" s="15" t="s">
        <v>27</v>
      </c>
      <c r="AG354" s="15">
        <v>21</v>
      </c>
      <c r="AH354" s="19">
        <f>AVERAGE(D350:D351)</f>
        <v>6.3450000000000006</v>
      </c>
      <c r="AI354" s="19">
        <f>AVERAGE(F350:F351)</f>
        <v>4.13</v>
      </c>
      <c r="AJ354" s="19">
        <f>AVERAGE(G350:G351)</f>
        <v>0.1</v>
      </c>
      <c r="AK354" s="20">
        <f>AVERAGE(E350:E351)</f>
        <v>19.649999999999999</v>
      </c>
      <c r="AL354" s="39"/>
    </row>
    <row r="355" spans="1:38">
      <c r="A355" s="16">
        <v>40708</v>
      </c>
      <c r="B355" s="15">
        <v>21</v>
      </c>
      <c r="C355" s="15">
        <v>2.0099999999999998</v>
      </c>
      <c r="D355" s="15">
        <v>7.21</v>
      </c>
      <c r="E355" s="15">
        <v>14.6</v>
      </c>
      <c r="F355" s="19">
        <v>1.47</v>
      </c>
      <c r="G355" s="15">
        <v>8.5000000000000006E-2</v>
      </c>
      <c r="H355" s="15"/>
      <c r="I355">
        <v>91.5</v>
      </c>
      <c r="J355">
        <f t="shared" si="14"/>
        <v>1.2816405</v>
      </c>
      <c r="K355">
        <v>2.9</v>
      </c>
      <c r="L355">
        <f t="shared" si="17"/>
        <v>8.981299999999999E-2</v>
      </c>
      <c r="N355" s="15">
        <v>2</v>
      </c>
      <c r="O355" s="15">
        <v>1</v>
      </c>
      <c r="P355" s="15">
        <v>1</v>
      </c>
      <c r="Q355" s="15">
        <v>1</v>
      </c>
      <c r="R355" s="15">
        <v>0</v>
      </c>
      <c r="S355" s="15">
        <v>2</v>
      </c>
      <c r="T355" s="45">
        <f t="shared" si="15"/>
        <v>16.666666666666668</v>
      </c>
      <c r="U355" s="45">
        <f t="shared" si="16"/>
        <v>24.444444444444443</v>
      </c>
      <c r="V355" s="15">
        <v>0.30480000000000002</v>
      </c>
      <c r="W355" s="15"/>
      <c r="X355" s="15"/>
      <c r="Y355" s="15">
        <v>1</v>
      </c>
      <c r="Z355" s="15">
        <v>62</v>
      </c>
      <c r="AA355" s="15" t="s">
        <v>132</v>
      </c>
      <c r="AB355" s="15">
        <v>76</v>
      </c>
      <c r="AC355" s="15" t="s">
        <v>132</v>
      </c>
      <c r="AD355" s="15"/>
      <c r="AE355" s="15"/>
      <c r="AF355" s="15" t="s">
        <v>28</v>
      </c>
      <c r="AG355" s="15">
        <v>21</v>
      </c>
      <c r="AH355" s="19">
        <f>AVERAGE(D352:D354)</f>
        <v>6.7933333333333339</v>
      </c>
      <c r="AI355" s="19">
        <f>AVERAGE(F352:F354)</f>
        <v>1.4260000000000002</v>
      </c>
      <c r="AJ355" s="19">
        <f>AVERAGE(G352:G354)</f>
        <v>0.20699999999999999</v>
      </c>
      <c r="AK355" s="20">
        <f>AVERAGE(E352:E354)</f>
        <v>12.333333333333334</v>
      </c>
      <c r="AL355" s="39"/>
    </row>
    <row r="356" spans="1:38">
      <c r="A356" s="16">
        <v>40722</v>
      </c>
      <c r="B356" s="15">
        <v>21</v>
      </c>
      <c r="C356" s="15">
        <v>2.42</v>
      </c>
      <c r="D356" s="15">
        <v>6.94</v>
      </c>
      <c r="E356" s="15">
        <v>24.2</v>
      </c>
      <c r="F356" s="19">
        <v>3.45</v>
      </c>
      <c r="G356" s="15">
        <v>0.04</v>
      </c>
      <c r="H356" s="15"/>
      <c r="I356">
        <v>65.3</v>
      </c>
      <c r="J356">
        <f t="shared" si="14"/>
        <v>0.91465709999999989</v>
      </c>
      <c r="K356">
        <v>2.38</v>
      </c>
      <c r="L356">
        <f t="shared" si="17"/>
        <v>7.3708599999999985E-2</v>
      </c>
      <c r="N356" s="15">
        <v>4</v>
      </c>
      <c r="O356" s="15">
        <v>3</v>
      </c>
      <c r="P356" s="15">
        <v>1</v>
      </c>
      <c r="Q356" s="15">
        <v>1</v>
      </c>
      <c r="R356" s="15">
        <v>0</v>
      </c>
      <c r="S356" s="15">
        <v>2</v>
      </c>
      <c r="T356" s="45">
        <f t="shared" si="15"/>
        <v>24.444444444444443</v>
      </c>
      <c r="U356" s="45">
        <f t="shared" si="16"/>
        <v>25.555555555555557</v>
      </c>
      <c r="V356" s="15">
        <v>0.30480000000000002</v>
      </c>
      <c r="W356" s="15"/>
      <c r="X356" s="15"/>
      <c r="Y356" s="15">
        <v>1</v>
      </c>
      <c r="Z356" s="15">
        <v>76</v>
      </c>
      <c r="AA356" s="15" t="s">
        <v>132</v>
      </c>
      <c r="AB356" s="15">
        <v>78</v>
      </c>
      <c r="AC356" s="15" t="s">
        <v>132</v>
      </c>
      <c r="AD356" s="15"/>
      <c r="AE356" s="15"/>
      <c r="AF356" s="15" t="s">
        <v>29</v>
      </c>
      <c r="AG356" s="15">
        <v>21</v>
      </c>
      <c r="AH356" s="19">
        <f>AVERAGE(D355:D356)</f>
        <v>7.0750000000000002</v>
      </c>
      <c r="AI356" s="19">
        <f>AVERAGE(F355:F356)</f>
        <v>2.46</v>
      </c>
      <c r="AJ356" s="19">
        <f>AVERAGE(G355:G356)</f>
        <v>6.25E-2</v>
      </c>
      <c r="AK356" s="20">
        <f>AVERAGE(E355:E356)</f>
        <v>19.399999999999999</v>
      </c>
      <c r="AL356" s="39"/>
    </row>
    <row r="357" spans="1:38">
      <c r="A357" s="16">
        <v>40736</v>
      </c>
      <c r="B357" s="15">
        <v>21</v>
      </c>
      <c r="C357" s="15">
        <v>2.78</v>
      </c>
      <c r="D357" s="15">
        <v>7.39</v>
      </c>
      <c r="E357" s="15">
        <v>26.2</v>
      </c>
      <c r="F357" s="19">
        <v>4.76</v>
      </c>
      <c r="G357" s="15">
        <v>0.32800000000000001</v>
      </c>
      <c r="H357" s="15"/>
      <c r="I357">
        <v>56.9</v>
      </c>
      <c r="J357">
        <f t="shared" si="14"/>
        <v>0.79699829999999994</v>
      </c>
      <c r="K357">
        <v>2.6</v>
      </c>
      <c r="L357">
        <f t="shared" si="17"/>
        <v>8.052200000000001E-2</v>
      </c>
      <c r="N357" s="15">
        <v>2</v>
      </c>
      <c r="O357" s="15">
        <v>3</v>
      </c>
      <c r="P357" s="15">
        <v>1</v>
      </c>
      <c r="Q357" s="15">
        <v>1</v>
      </c>
      <c r="R357" s="15">
        <v>0</v>
      </c>
      <c r="S357" s="15">
        <v>1</v>
      </c>
      <c r="T357" s="45">
        <f t="shared" si="15"/>
        <v>25.555555555555557</v>
      </c>
      <c r="U357" s="45">
        <f t="shared" si="16"/>
        <v>27.777777777777779</v>
      </c>
      <c r="V357" s="15">
        <v>0.30480000000000002</v>
      </c>
      <c r="W357" s="15"/>
      <c r="X357" s="15"/>
      <c r="Y357" s="15">
        <v>1</v>
      </c>
      <c r="Z357" s="15">
        <v>78</v>
      </c>
      <c r="AA357" s="15" t="s">
        <v>132</v>
      </c>
      <c r="AB357" s="15">
        <v>82</v>
      </c>
      <c r="AC357" s="15" t="s">
        <v>132</v>
      </c>
      <c r="AD357" s="15"/>
      <c r="AE357" s="15"/>
      <c r="AF357" s="15" t="s">
        <v>30</v>
      </c>
      <c r="AG357" s="15">
        <v>21</v>
      </c>
      <c r="AH357" s="19">
        <f>AVERAGE(D357:D358)</f>
        <v>7.2549999999999999</v>
      </c>
      <c r="AI357" s="19">
        <f>AVERAGE(F357:F358)</f>
        <v>4.75</v>
      </c>
      <c r="AJ357" s="19">
        <f>AVERAGE(G357:G358)</f>
        <v>0.26950000000000002</v>
      </c>
      <c r="AK357" s="20">
        <f>AVERAGE(E357:E358)</f>
        <v>27.15</v>
      </c>
      <c r="AL357" s="39"/>
    </row>
    <row r="358" spans="1:38">
      <c r="A358" s="16">
        <v>40750</v>
      </c>
      <c r="B358" s="15">
        <v>21</v>
      </c>
      <c r="C358" s="15">
        <v>3.06</v>
      </c>
      <c r="D358" s="15">
        <v>7.12</v>
      </c>
      <c r="E358" s="15">
        <v>28.1</v>
      </c>
      <c r="F358" s="19">
        <v>4.74</v>
      </c>
      <c r="G358" s="15">
        <v>0.21099999999999999</v>
      </c>
      <c r="H358" s="15"/>
      <c r="I358">
        <v>66.599999999999994</v>
      </c>
      <c r="J358">
        <f t="shared" si="14"/>
        <v>0.93286619999999998</v>
      </c>
      <c r="K358">
        <v>3.61</v>
      </c>
      <c r="L358">
        <f t="shared" si="17"/>
        <v>0.1118017</v>
      </c>
      <c r="N358" s="15">
        <v>4</v>
      </c>
      <c r="O358" s="15">
        <v>2</v>
      </c>
      <c r="P358" s="15">
        <v>2</v>
      </c>
      <c r="Q358" s="15">
        <v>2</v>
      </c>
      <c r="R358" s="15">
        <v>8</v>
      </c>
      <c r="S358" s="15">
        <v>3</v>
      </c>
      <c r="T358" s="45">
        <f t="shared" si="15"/>
        <v>25</v>
      </c>
      <c r="U358" s="45">
        <f t="shared" si="16"/>
        <v>28.888888888888889</v>
      </c>
      <c r="V358" s="15">
        <v>0.30480000000000002</v>
      </c>
      <c r="W358" s="15"/>
      <c r="X358" s="15"/>
      <c r="Y358" s="15">
        <v>1</v>
      </c>
      <c r="Z358" s="15">
        <v>77</v>
      </c>
      <c r="AA358" s="15" t="s">
        <v>132</v>
      </c>
      <c r="AB358" s="15">
        <v>84</v>
      </c>
      <c r="AC358" s="15" t="s">
        <v>132</v>
      </c>
      <c r="AD358" s="15"/>
      <c r="AE358" s="15"/>
      <c r="AF358" s="15" t="s">
        <v>31</v>
      </c>
      <c r="AG358" s="15">
        <v>21</v>
      </c>
      <c r="AH358" s="19">
        <f>AVERAGE(D359:D360)</f>
        <v>7.415</v>
      </c>
      <c r="AI358" s="19">
        <f>AVERAGE(F359:F360)</f>
        <v>2.6</v>
      </c>
      <c r="AJ358" s="19">
        <f>AVERAGE(G359:G360)</f>
        <v>0.16849999999999998</v>
      </c>
      <c r="AK358" s="20">
        <f>AVERAGE(E359:E360)</f>
        <v>29.9</v>
      </c>
      <c r="AL358" s="39"/>
    </row>
    <row r="359" spans="1:38">
      <c r="A359" s="16">
        <v>40764</v>
      </c>
      <c r="B359" s="15">
        <v>21</v>
      </c>
      <c r="C359" s="15">
        <v>3.59</v>
      </c>
      <c r="D359" s="15">
        <v>7.35</v>
      </c>
      <c r="E359" s="15">
        <v>31.9</v>
      </c>
      <c r="F359" s="19">
        <v>3.14</v>
      </c>
      <c r="G359" s="15">
        <v>0.214</v>
      </c>
      <c r="H359" s="15"/>
      <c r="I359">
        <v>53.8</v>
      </c>
      <c r="J359">
        <f t="shared" si="14"/>
        <v>0.75357660000000004</v>
      </c>
      <c r="K359">
        <v>2.97</v>
      </c>
      <c r="L359">
        <f t="shared" si="17"/>
        <v>9.1980900000000004E-2</v>
      </c>
      <c r="N359" s="15">
        <v>4</v>
      </c>
      <c r="O359" s="15">
        <v>1</v>
      </c>
      <c r="P359" s="15">
        <v>2</v>
      </c>
      <c r="Q359" s="15">
        <v>1</v>
      </c>
      <c r="R359" s="15">
        <v>4</v>
      </c>
      <c r="S359" s="15">
        <v>2</v>
      </c>
      <c r="T359" s="45">
        <f t="shared" si="15"/>
        <v>32.777777777777779</v>
      </c>
      <c r="U359" s="45">
        <f t="shared" si="16"/>
        <v>30</v>
      </c>
      <c r="V359" s="15">
        <v>0.30480000000000002</v>
      </c>
      <c r="W359" s="15"/>
      <c r="X359" s="15"/>
      <c r="Y359" s="15">
        <v>1</v>
      </c>
      <c r="Z359" s="15">
        <v>91</v>
      </c>
      <c r="AA359" s="15" t="s">
        <v>132</v>
      </c>
      <c r="AB359" s="15">
        <v>86</v>
      </c>
      <c r="AC359" s="15" t="s">
        <v>132</v>
      </c>
      <c r="AD359" s="15"/>
      <c r="AE359" s="15"/>
      <c r="AF359" s="15" t="s">
        <v>32</v>
      </c>
      <c r="AG359" s="15">
        <v>21</v>
      </c>
      <c r="AH359" s="19">
        <f>AVERAGE(D361:D362)</f>
        <v>7.34</v>
      </c>
      <c r="AI359" s="19">
        <f>AVERAGE(F361:F362)</f>
        <v>8.4699999999999989</v>
      </c>
      <c r="AJ359" s="19">
        <f>AVERAGE(G361:G362)</f>
        <v>0.184</v>
      </c>
      <c r="AK359" s="20">
        <f>AVERAGE(E361:E362)</f>
        <v>23.45</v>
      </c>
      <c r="AL359" s="39"/>
    </row>
    <row r="360" spans="1:38">
      <c r="A360" s="16">
        <v>40778</v>
      </c>
      <c r="B360" s="15">
        <v>21</v>
      </c>
      <c r="C360" s="15">
        <v>3.12</v>
      </c>
      <c r="D360" s="15">
        <v>7.48</v>
      </c>
      <c r="E360" s="15">
        <v>27.9</v>
      </c>
      <c r="F360" s="19">
        <v>2.06</v>
      </c>
      <c r="G360" s="15">
        <v>0.123</v>
      </c>
      <c r="H360" s="15"/>
      <c r="I360">
        <v>62.7</v>
      </c>
      <c r="J360">
        <f t="shared" si="14"/>
        <v>0.87823890000000004</v>
      </c>
      <c r="K360">
        <v>3.12</v>
      </c>
      <c r="L360">
        <f t="shared" si="17"/>
        <v>9.6626400000000001E-2</v>
      </c>
      <c r="N360" s="15">
        <v>4</v>
      </c>
      <c r="O360" s="15">
        <v>1</v>
      </c>
      <c r="P360" s="15">
        <v>1</v>
      </c>
      <c r="Q360" s="15">
        <v>1</v>
      </c>
      <c r="R360" s="15">
        <v>0</v>
      </c>
      <c r="S360" s="15">
        <v>2</v>
      </c>
      <c r="T360" s="45">
        <f t="shared" si="15"/>
        <v>15.555555555555555</v>
      </c>
      <c r="U360" s="45">
        <f t="shared" si="16"/>
        <v>24.444444444444443</v>
      </c>
      <c r="V360" s="15">
        <v>0.33020000000000005</v>
      </c>
      <c r="W360" s="15"/>
      <c r="X360" s="15"/>
      <c r="Y360" s="15">
        <v>1</v>
      </c>
      <c r="Z360" s="15">
        <v>60</v>
      </c>
      <c r="AA360" s="15" t="s">
        <v>132</v>
      </c>
      <c r="AB360" s="15">
        <v>76</v>
      </c>
      <c r="AC360" s="15" t="s">
        <v>132</v>
      </c>
      <c r="AD360" s="15"/>
      <c r="AE360" s="15"/>
      <c r="AF360" s="15" t="s">
        <v>33</v>
      </c>
      <c r="AG360" s="15">
        <v>21</v>
      </c>
      <c r="AH360" s="19">
        <f>AVERAGE(D363:D364)</f>
        <v>7.28</v>
      </c>
      <c r="AI360" s="19">
        <f>AVERAGE(F363:F364)</f>
        <v>2.77</v>
      </c>
      <c r="AJ360" s="19">
        <f>AVERAGE(G363:G364)</f>
        <v>0.1</v>
      </c>
      <c r="AK360" s="20">
        <f>AVERAGE(E363:E364)</f>
        <v>7.8</v>
      </c>
      <c r="AL360" s="39"/>
    </row>
    <row r="361" spans="1:38">
      <c r="A361" s="16">
        <v>40792</v>
      </c>
      <c r="B361" s="15">
        <v>21</v>
      </c>
      <c r="C361" s="15">
        <v>0.46</v>
      </c>
      <c r="D361" s="15">
        <v>7.28</v>
      </c>
      <c r="E361" s="15">
        <v>21.9</v>
      </c>
      <c r="F361" s="19">
        <v>3.24</v>
      </c>
      <c r="G361" s="15">
        <v>0.251</v>
      </c>
      <c r="H361" s="15"/>
      <c r="I361">
        <v>76</v>
      </c>
      <c r="J361">
        <f t="shared" si="14"/>
        <v>1.064532</v>
      </c>
      <c r="K361">
        <v>2.89</v>
      </c>
      <c r="L361">
        <f t="shared" si="17"/>
        <v>8.9503299999999994E-2</v>
      </c>
      <c r="N361" s="15">
        <v>4</v>
      </c>
      <c r="O361" s="15">
        <v>3</v>
      </c>
      <c r="P361" s="15">
        <v>3</v>
      </c>
      <c r="Q361" s="15">
        <v>2</v>
      </c>
      <c r="R361" s="15">
        <v>2</v>
      </c>
      <c r="S361" s="15">
        <v>3</v>
      </c>
      <c r="T361" s="45">
        <f t="shared" si="15"/>
        <v>21.111111111111111</v>
      </c>
      <c r="U361" s="45">
        <f t="shared" si="16"/>
        <v>25</v>
      </c>
      <c r="V361" s="15">
        <v>0.38100000000000001</v>
      </c>
      <c r="W361" s="15"/>
      <c r="X361" s="15" t="s">
        <v>66</v>
      </c>
      <c r="Y361" s="15">
        <v>1</v>
      </c>
      <c r="Z361" s="15">
        <v>70</v>
      </c>
      <c r="AA361" s="15" t="s">
        <v>132</v>
      </c>
      <c r="AB361" s="15">
        <v>77</v>
      </c>
      <c r="AC361" s="15" t="s">
        <v>132</v>
      </c>
      <c r="AD361" s="15"/>
      <c r="AE361" s="15"/>
      <c r="AF361" s="15" t="s">
        <v>34</v>
      </c>
      <c r="AG361" s="15">
        <v>21</v>
      </c>
      <c r="AH361" s="19">
        <v>7.19</v>
      </c>
      <c r="AI361" s="19">
        <v>3.9350000000000001</v>
      </c>
      <c r="AJ361" s="19">
        <v>9.2999999999999999E-2</v>
      </c>
      <c r="AK361" s="20">
        <v>6.25</v>
      </c>
      <c r="AL361" s="39"/>
    </row>
    <row r="362" spans="1:38">
      <c r="A362" s="16">
        <v>40806</v>
      </c>
      <c r="B362" s="15">
        <v>21</v>
      </c>
      <c r="C362" s="15">
        <v>0.42</v>
      </c>
      <c r="D362" s="15">
        <v>7.4</v>
      </c>
      <c r="E362" s="15">
        <v>25</v>
      </c>
      <c r="F362" s="19">
        <v>13.7</v>
      </c>
      <c r="G362" s="15">
        <v>0.11700000000000001</v>
      </c>
      <c r="H362" s="15"/>
      <c r="I362">
        <v>91.3</v>
      </c>
      <c r="J362">
        <f t="shared" si="14"/>
        <v>1.2788390999999999</v>
      </c>
      <c r="K362">
        <v>3.33</v>
      </c>
      <c r="L362">
        <f t="shared" si="17"/>
        <v>0.1031301</v>
      </c>
      <c r="N362" s="15">
        <v>2</v>
      </c>
      <c r="O362" s="15">
        <v>3</v>
      </c>
      <c r="P362" s="15">
        <v>1</v>
      </c>
      <c r="Q362" s="15">
        <v>1</v>
      </c>
      <c r="R362" s="15">
        <v>0</v>
      </c>
      <c r="S362" s="15">
        <v>2</v>
      </c>
      <c r="T362" s="45">
        <f t="shared" si="15"/>
        <v>23.333333333333332</v>
      </c>
      <c r="U362" s="45">
        <f t="shared" si="16"/>
        <v>20</v>
      </c>
      <c r="V362" s="15">
        <v>0.38100000000000001</v>
      </c>
      <c r="W362" s="15"/>
      <c r="X362" s="15" t="s">
        <v>80</v>
      </c>
      <c r="Y362" s="15">
        <v>1</v>
      </c>
      <c r="Z362" s="15">
        <v>74</v>
      </c>
      <c r="AA362" s="15" t="s">
        <v>132</v>
      </c>
      <c r="AB362" s="15">
        <v>68</v>
      </c>
      <c r="AC362" s="15" t="s">
        <v>132</v>
      </c>
      <c r="AD362" s="15"/>
      <c r="AE362" s="15"/>
      <c r="AF362" s="15"/>
      <c r="AG362" s="15"/>
      <c r="AH362" s="15"/>
      <c r="AI362" s="15"/>
      <c r="AJ362" s="15"/>
      <c r="AK362" s="15"/>
    </row>
    <row r="363" spans="1:38">
      <c r="A363" s="16">
        <v>40820</v>
      </c>
      <c r="B363" s="15">
        <v>21</v>
      </c>
      <c r="C363" s="15"/>
      <c r="D363" s="15"/>
      <c r="E363" s="15"/>
      <c r="F363" s="19"/>
      <c r="G363" s="15"/>
      <c r="H363" s="15"/>
      <c r="N363" s="15"/>
      <c r="O363" s="15"/>
      <c r="P363" s="15"/>
      <c r="Q363" s="15" t="s">
        <v>24</v>
      </c>
      <c r="R363" s="15"/>
      <c r="S363" s="15"/>
      <c r="T363" s="45" t="str">
        <f t="shared" si="15"/>
        <v xml:space="preserve"> </v>
      </c>
      <c r="U363" s="45" t="str">
        <f t="shared" si="16"/>
        <v xml:space="preserve"> </v>
      </c>
      <c r="V363" s="15"/>
      <c r="W363" s="15"/>
      <c r="X363" s="15"/>
      <c r="Y363" s="15"/>
      <c r="Z363" s="15"/>
      <c r="AA363" s="15" t="s">
        <v>132</v>
      </c>
      <c r="AB363" s="15"/>
      <c r="AC363" s="15" t="s">
        <v>132</v>
      </c>
      <c r="AD363" s="15"/>
      <c r="AE363" s="15"/>
      <c r="AF363" s="15"/>
      <c r="AG363" s="15"/>
      <c r="AH363" s="15"/>
      <c r="AI363" s="15"/>
      <c r="AJ363" s="15"/>
      <c r="AK363" s="15"/>
    </row>
    <row r="364" spans="1:38">
      <c r="A364" s="16">
        <v>40834</v>
      </c>
      <c r="B364" s="15">
        <v>21</v>
      </c>
      <c r="C364" s="15">
        <v>1.28</v>
      </c>
      <c r="D364" s="15">
        <v>7.28</v>
      </c>
      <c r="E364" s="15">
        <v>7.8</v>
      </c>
      <c r="F364" s="19">
        <v>2.77</v>
      </c>
      <c r="G364" s="15">
        <v>0.1</v>
      </c>
      <c r="H364" s="15"/>
      <c r="I364">
        <v>91</v>
      </c>
      <c r="J364">
        <f t="shared" si="14"/>
        <v>1.274637</v>
      </c>
      <c r="K364">
        <v>1.87</v>
      </c>
      <c r="L364">
        <f t="shared" si="17"/>
        <v>5.7913899999999997E-2</v>
      </c>
      <c r="N364" s="15">
        <v>1</v>
      </c>
      <c r="O364" s="15">
        <v>2</v>
      </c>
      <c r="P364" s="15">
        <v>1</v>
      </c>
      <c r="Q364" s="15">
        <v>1</v>
      </c>
      <c r="R364" s="15">
        <v>0</v>
      </c>
      <c r="S364" s="15">
        <v>1</v>
      </c>
      <c r="T364" s="45">
        <f t="shared" si="15"/>
        <v>12.777777777777779</v>
      </c>
      <c r="U364" s="45">
        <f t="shared" si="16"/>
        <v>16.666666666666668</v>
      </c>
      <c r="V364" s="15">
        <v>0.53339999999999999</v>
      </c>
      <c r="W364" s="15"/>
      <c r="X364" s="15"/>
      <c r="Y364" s="15">
        <v>1</v>
      </c>
      <c r="Z364" s="15">
        <v>55</v>
      </c>
      <c r="AA364" s="15" t="s">
        <v>132</v>
      </c>
      <c r="AB364" s="15">
        <v>62</v>
      </c>
      <c r="AC364" s="15" t="s">
        <v>132</v>
      </c>
      <c r="AD364" s="15"/>
      <c r="AE364" s="15"/>
      <c r="AF364" s="15"/>
      <c r="AG364" s="15"/>
      <c r="AH364" s="15"/>
      <c r="AI364" s="15"/>
      <c r="AJ364" s="15"/>
      <c r="AK364" s="15"/>
    </row>
    <row r="365" spans="1:38">
      <c r="A365" s="16">
        <v>40848</v>
      </c>
      <c r="B365" s="15">
        <v>21</v>
      </c>
      <c r="C365" s="15">
        <v>1.2</v>
      </c>
      <c r="D365" s="15">
        <v>7.15</v>
      </c>
      <c r="E365" s="15">
        <v>6.5</v>
      </c>
      <c r="F365" s="19">
        <v>3.59</v>
      </c>
      <c r="G365" s="15">
        <v>0.124</v>
      </c>
      <c r="H365" s="15"/>
      <c r="I365">
        <v>118</v>
      </c>
      <c r="J365">
        <f t="shared" si="14"/>
        <v>1.6528260000000001</v>
      </c>
      <c r="K365">
        <v>1.59</v>
      </c>
      <c r="L365">
        <f t="shared" si="17"/>
        <v>4.9242300000000003E-2</v>
      </c>
      <c r="N365" s="15">
        <v>1</v>
      </c>
      <c r="O365" s="15">
        <v>3</v>
      </c>
      <c r="P365" s="15">
        <v>2</v>
      </c>
      <c r="Q365" s="15">
        <v>2</v>
      </c>
      <c r="R365" s="15">
        <v>7</v>
      </c>
      <c r="S365" s="15">
        <v>3</v>
      </c>
      <c r="T365" s="45">
        <f t="shared" si="15"/>
        <v>6.666666666666667</v>
      </c>
      <c r="U365" s="45">
        <f t="shared" si="16"/>
        <v>10.555555555555555</v>
      </c>
      <c r="V365" s="15">
        <v>0.53339999999999999</v>
      </c>
      <c r="W365" s="15"/>
      <c r="X365" s="15"/>
      <c r="Y365" s="15">
        <v>1</v>
      </c>
      <c r="Z365" s="15">
        <v>44</v>
      </c>
      <c r="AA365" s="15" t="s">
        <v>132</v>
      </c>
      <c r="AB365" s="15">
        <v>51</v>
      </c>
      <c r="AC365" s="15" t="s">
        <v>132</v>
      </c>
      <c r="AD365" s="15"/>
      <c r="AE365" s="15"/>
      <c r="AF365" s="15"/>
      <c r="AG365" s="15"/>
      <c r="AH365" s="15"/>
      <c r="AI365" s="15"/>
      <c r="AJ365" s="15"/>
      <c r="AK365" s="15"/>
    </row>
    <row r="366" spans="1:38">
      <c r="A366" s="16">
        <v>40862</v>
      </c>
      <c r="B366" s="15">
        <v>21</v>
      </c>
      <c r="C366" s="15">
        <v>1.1200000000000001</v>
      </c>
      <c r="D366" s="15">
        <v>7.23</v>
      </c>
      <c r="E366" s="15">
        <v>6</v>
      </c>
      <c r="F366" s="19">
        <v>4.28</v>
      </c>
      <c r="G366" s="15">
        <v>6.2E-2</v>
      </c>
      <c r="H366" s="15"/>
      <c r="I366">
        <v>138</v>
      </c>
      <c r="J366">
        <f t="shared" si="14"/>
        <v>1.932966</v>
      </c>
      <c r="K366">
        <v>1.29</v>
      </c>
      <c r="L366">
        <f t="shared" si="17"/>
        <v>3.9951299999999995E-2</v>
      </c>
      <c r="N366" s="15">
        <v>2</v>
      </c>
      <c r="O366" s="15">
        <v>2</v>
      </c>
      <c r="P366" s="15">
        <v>1</v>
      </c>
      <c r="Q366" s="15">
        <v>1</v>
      </c>
      <c r="R366" s="15">
        <v>0</v>
      </c>
      <c r="S366" s="15">
        <v>1</v>
      </c>
      <c r="T366" s="45">
        <f t="shared" si="15"/>
        <v>15.555555555555555</v>
      </c>
      <c r="U366" s="45">
        <f t="shared" si="16"/>
        <v>10.555555555555555</v>
      </c>
      <c r="V366" s="15">
        <v>0.53339999999999999</v>
      </c>
      <c r="W366" s="15"/>
      <c r="X366" s="15"/>
      <c r="Y366" s="15">
        <v>1</v>
      </c>
      <c r="Z366" s="15">
        <v>60</v>
      </c>
      <c r="AA366" s="15" t="s">
        <v>132</v>
      </c>
      <c r="AB366" s="15">
        <v>51</v>
      </c>
      <c r="AC366" s="15" t="s">
        <v>132</v>
      </c>
      <c r="AD366" s="15"/>
      <c r="AE366" s="15"/>
      <c r="AF366" s="15"/>
      <c r="AG366" s="15"/>
      <c r="AH366" s="15"/>
      <c r="AI366" s="15"/>
      <c r="AJ366" s="15"/>
      <c r="AK366" s="15"/>
    </row>
    <row r="367" spans="1:38">
      <c r="A367" s="16"/>
      <c r="B367" s="15"/>
      <c r="C367" s="15"/>
      <c r="D367" s="15"/>
      <c r="E367" s="15"/>
      <c r="F367" s="19"/>
      <c r="G367" s="15"/>
      <c r="H367" s="15"/>
      <c r="N367" s="15"/>
      <c r="O367" s="15"/>
      <c r="P367" s="15"/>
      <c r="Q367" s="15"/>
      <c r="R367" s="15"/>
      <c r="S367" s="15"/>
      <c r="T367" s="45" t="str">
        <f t="shared" si="15"/>
        <v xml:space="preserve"> </v>
      </c>
      <c r="U367" s="45" t="str">
        <f t="shared" si="16"/>
        <v xml:space="preserve"> </v>
      </c>
      <c r="V367" s="15"/>
      <c r="W367" s="15"/>
      <c r="X367" s="15"/>
      <c r="Y367" s="15"/>
      <c r="Z367" s="15"/>
      <c r="AA367" s="15" t="s">
        <v>132</v>
      </c>
      <c r="AB367" s="15"/>
      <c r="AC367" s="15" t="s">
        <v>132</v>
      </c>
      <c r="AD367" s="15"/>
      <c r="AE367" s="15"/>
      <c r="AF367" s="15"/>
      <c r="AG367" s="15"/>
      <c r="AH367" s="15"/>
      <c r="AI367" s="15"/>
      <c r="AJ367" s="15"/>
      <c r="AK367" s="15"/>
    </row>
    <row r="368" spans="1:38">
      <c r="A368" s="16"/>
      <c r="B368" s="15"/>
      <c r="C368" s="15"/>
      <c r="D368" s="15"/>
      <c r="E368" s="15"/>
      <c r="F368" s="19"/>
      <c r="G368" s="15"/>
      <c r="H368" s="15"/>
      <c r="N368" s="15"/>
      <c r="O368" s="15"/>
      <c r="P368" s="15"/>
      <c r="Q368" s="15"/>
      <c r="R368" s="15"/>
      <c r="S368" s="15"/>
      <c r="T368" s="45" t="str">
        <f t="shared" si="15"/>
        <v xml:space="preserve"> </v>
      </c>
      <c r="U368" s="45" t="str">
        <f t="shared" si="16"/>
        <v xml:space="preserve"> </v>
      </c>
      <c r="V368" s="15"/>
      <c r="W368" s="15"/>
      <c r="X368" s="15"/>
      <c r="Y368" s="15"/>
      <c r="Z368" s="15"/>
      <c r="AA368" s="15" t="s">
        <v>132</v>
      </c>
      <c r="AB368" s="15"/>
      <c r="AC368" s="15" t="s">
        <v>132</v>
      </c>
      <c r="AD368" s="15"/>
      <c r="AE368" s="15"/>
      <c r="AF368" s="15"/>
      <c r="AG368" s="15"/>
      <c r="AH368" s="15"/>
      <c r="AI368" s="15"/>
      <c r="AJ368" s="15"/>
      <c r="AK368" s="15"/>
    </row>
    <row r="369" spans="1:37">
      <c r="A369" s="16"/>
      <c r="B369" s="15"/>
      <c r="C369" s="15"/>
      <c r="D369" s="15"/>
      <c r="E369" s="15"/>
      <c r="F369" s="19"/>
      <c r="G369" s="15"/>
      <c r="H369" s="15"/>
      <c r="N369" s="15"/>
      <c r="O369" s="15"/>
      <c r="P369" s="15"/>
      <c r="Q369" s="15"/>
      <c r="R369" s="15"/>
      <c r="S369" s="15"/>
      <c r="T369" s="45" t="str">
        <f t="shared" si="15"/>
        <v xml:space="preserve"> </v>
      </c>
      <c r="U369" s="45" t="str">
        <f t="shared" si="16"/>
        <v xml:space="preserve"> </v>
      </c>
      <c r="V369" s="15"/>
      <c r="W369" s="15"/>
      <c r="X369" s="15"/>
      <c r="Y369" s="15"/>
      <c r="Z369" s="15"/>
      <c r="AA369" s="15" t="s">
        <v>132</v>
      </c>
      <c r="AB369" s="15"/>
      <c r="AC369" s="15" t="s">
        <v>132</v>
      </c>
      <c r="AD369" s="15"/>
      <c r="AE369" s="15"/>
      <c r="AF369" s="15"/>
      <c r="AG369" s="15"/>
      <c r="AH369" s="15"/>
      <c r="AI369" s="15"/>
      <c r="AJ369" s="15"/>
      <c r="AK369" s="15"/>
    </row>
    <row r="370" spans="1:37">
      <c r="A370" s="16"/>
      <c r="B370" s="15"/>
      <c r="C370" s="15"/>
      <c r="D370" s="15"/>
      <c r="E370" s="15"/>
      <c r="F370" s="19"/>
      <c r="G370" s="15"/>
      <c r="H370" s="15"/>
      <c r="N370" s="15"/>
      <c r="O370" s="15"/>
      <c r="P370" s="15"/>
      <c r="Q370" s="15"/>
      <c r="R370" s="15"/>
      <c r="S370" s="15"/>
      <c r="T370" s="45" t="str">
        <f t="shared" si="15"/>
        <v xml:space="preserve"> </v>
      </c>
      <c r="U370" s="45" t="str">
        <f t="shared" si="16"/>
        <v xml:space="preserve"> </v>
      </c>
      <c r="V370" s="15"/>
      <c r="W370" s="15"/>
      <c r="X370" s="15"/>
      <c r="Y370" s="15"/>
      <c r="Z370" s="15"/>
      <c r="AA370" s="15" t="s">
        <v>132</v>
      </c>
      <c r="AB370" s="15"/>
      <c r="AC370" s="15" t="s">
        <v>132</v>
      </c>
      <c r="AD370" s="15"/>
      <c r="AE370" s="15"/>
      <c r="AF370" s="15"/>
      <c r="AG370" s="15"/>
      <c r="AH370" s="15"/>
      <c r="AI370" s="15"/>
      <c r="AJ370" s="15"/>
      <c r="AK370" s="15"/>
    </row>
    <row r="371" spans="1:37">
      <c r="A371" s="16">
        <v>40631</v>
      </c>
      <c r="B371" s="15">
        <v>22</v>
      </c>
      <c r="C371" s="15"/>
      <c r="D371" s="15"/>
      <c r="E371" s="15"/>
      <c r="F371" s="19"/>
      <c r="G371" s="15"/>
      <c r="H371" s="15"/>
      <c r="N371" s="15"/>
      <c r="O371" s="15"/>
      <c r="P371" s="15"/>
      <c r="Q371" s="15" t="s">
        <v>24</v>
      </c>
      <c r="R371" s="15"/>
      <c r="S371" s="15"/>
      <c r="T371" s="45" t="str">
        <f t="shared" si="15"/>
        <v xml:space="preserve"> </v>
      </c>
      <c r="U371" s="45" t="str">
        <f t="shared" si="16"/>
        <v xml:space="preserve"> </v>
      </c>
      <c r="V371" s="15"/>
      <c r="W371" s="15" t="s">
        <v>81</v>
      </c>
      <c r="X371" s="15"/>
      <c r="Y371" s="15"/>
      <c r="Z371" s="15"/>
      <c r="AA371" s="15" t="s">
        <v>132</v>
      </c>
      <c r="AB371" s="15"/>
      <c r="AC371" s="15" t="s">
        <v>132</v>
      </c>
      <c r="AD371" s="15"/>
      <c r="AE371" s="15"/>
      <c r="AF371" s="15"/>
      <c r="AG371" s="15"/>
      <c r="AH371" s="15"/>
      <c r="AI371" s="15"/>
      <c r="AJ371" s="15"/>
      <c r="AK371" s="15"/>
    </row>
    <row r="372" spans="1:37">
      <c r="A372" s="16">
        <v>40638</v>
      </c>
      <c r="B372" s="15">
        <v>22</v>
      </c>
      <c r="C372" s="15"/>
      <c r="D372" s="15">
        <v>6</v>
      </c>
      <c r="E372" s="15">
        <v>22.4</v>
      </c>
      <c r="F372" s="19"/>
      <c r="G372" s="15">
        <v>4.2999999999999997E-2</v>
      </c>
      <c r="H372" s="15"/>
      <c r="I372">
        <v>115</v>
      </c>
      <c r="J372">
        <f t="shared" si="14"/>
        <v>1.610805</v>
      </c>
      <c r="K372">
        <v>1.88</v>
      </c>
      <c r="L372">
        <f t="shared" si="17"/>
        <v>5.82236E-2</v>
      </c>
      <c r="N372" s="15">
        <v>2</v>
      </c>
      <c r="O372" s="15">
        <v>2</v>
      </c>
      <c r="P372" s="15">
        <v>2</v>
      </c>
      <c r="Q372" s="15">
        <v>2</v>
      </c>
      <c r="R372" s="15">
        <v>7</v>
      </c>
      <c r="S372" s="15">
        <v>3</v>
      </c>
      <c r="T372" s="45">
        <f t="shared" si="15"/>
        <v>16.666666666666668</v>
      </c>
      <c r="U372" s="45">
        <f t="shared" si="16"/>
        <v>10</v>
      </c>
      <c r="V372" s="15">
        <v>0.4572</v>
      </c>
      <c r="W372" s="15"/>
      <c r="X372" s="15" t="s">
        <v>82</v>
      </c>
      <c r="Y372" s="15">
        <v>1</v>
      </c>
      <c r="Z372" s="15">
        <v>62</v>
      </c>
      <c r="AA372" s="15" t="s">
        <v>132</v>
      </c>
      <c r="AB372" s="15">
        <v>50</v>
      </c>
      <c r="AC372" s="15" t="s">
        <v>132</v>
      </c>
      <c r="AD372" s="15"/>
      <c r="AE372" s="15"/>
      <c r="AF372" s="15"/>
      <c r="AG372" s="15"/>
      <c r="AH372" s="15"/>
      <c r="AI372" s="15"/>
      <c r="AJ372" s="15"/>
      <c r="AK372" s="15"/>
    </row>
    <row r="373" spans="1:37">
      <c r="A373" s="16">
        <v>40652</v>
      </c>
      <c r="B373" s="15">
        <v>22</v>
      </c>
      <c r="C373" s="15">
        <v>1.94</v>
      </c>
      <c r="D373" s="15">
        <v>6.46</v>
      </c>
      <c r="E373" s="15">
        <v>19.5</v>
      </c>
      <c r="F373" s="19">
        <v>4.3899999999999997</v>
      </c>
      <c r="G373" s="15">
        <v>0.16800000000000001</v>
      </c>
      <c r="H373" s="15"/>
      <c r="I373">
        <v>166</v>
      </c>
      <c r="J373">
        <f t="shared" si="14"/>
        <v>2.3251619999999997</v>
      </c>
      <c r="K373">
        <v>2.33</v>
      </c>
      <c r="L373">
        <f t="shared" si="17"/>
        <v>7.2160100000000005E-2</v>
      </c>
      <c r="N373" s="15">
        <v>3</v>
      </c>
      <c r="O373" s="15">
        <v>1</v>
      </c>
      <c r="P373" s="15">
        <v>2</v>
      </c>
      <c r="Q373" s="15">
        <v>1</v>
      </c>
      <c r="R373" s="15">
        <v>5</v>
      </c>
      <c r="S373" s="15">
        <v>1</v>
      </c>
      <c r="T373" s="45">
        <f t="shared" si="15"/>
        <v>21.111111111111111</v>
      </c>
      <c r="U373" s="45">
        <f t="shared" si="16"/>
        <v>14.444444444444445</v>
      </c>
      <c r="V373" s="15">
        <v>0.38100000000000001</v>
      </c>
      <c r="W373" s="15"/>
      <c r="X373" s="15"/>
      <c r="Y373" s="15">
        <v>1</v>
      </c>
      <c r="Z373" s="15">
        <v>70</v>
      </c>
      <c r="AA373" s="15" t="s">
        <v>132</v>
      </c>
      <c r="AB373" s="15">
        <v>58</v>
      </c>
      <c r="AC373" s="15" t="s">
        <v>132</v>
      </c>
      <c r="AD373" s="15"/>
      <c r="AE373" s="15"/>
      <c r="AF373" s="15"/>
      <c r="AG373" s="15"/>
      <c r="AH373" s="15"/>
      <c r="AI373" s="15"/>
      <c r="AJ373" s="15"/>
      <c r="AK373" s="15"/>
    </row>
    <row r="374" spans="1:37">
      <c r="A374" s="16">
        <v>40666</v>
      </c>
      <c r="B374" s="15">
        <v>22</v>
      </c>
      <c r="C374" s="15">
        <v>2.02</v>
      </c>
      <c r="D374" s="15">
        <v>6.38</v>
      </c>
      <c r="E374" s="15">
        <v>14.8</v>
      </c>
      <c r="F374" s="19">
        <v>3.85</v>
      </c>
      <c r="G374" s="15">
        <v>0.10299999999999999</v>
      </c>
      <c r="H374" s="15"/>
      <c r="I374">
        <v>124</v>
      </c>
      <c r="J374">
        <f t="shared" si="14"/>
        <v>1.7368680000000001</v>
      </c>
      <c r="K374">
        <v>2.74</v>
      </c>
      <c r="L374">
        <f t="shared" si="17"/>
        <v>8.4857799999999997E-2</v>
      </c>
      <c r="N374" s="15">
        <v>2</v>
      </c>
      <c r="O374" s="15">
        <v>1</v>
      </c>
      <c r="P374" s="15">
        <v>2</v>
      </c>
      <c r="Q374" s="15">
        <v>2</v>
      </c>
      <c r="R374" s="15">
        <v>6</v>
      </c>
      <c r="S374" s="15">
        <v>1</v>
      </c>
      <c r="T374" s="45">
        <f t="shared" si="15"/>
        <v>23.333333333333332</v>
      </c>
      <c r="U374" s="45">
        <f t="shared" si="16"/>
        <v>18.888888888888889</v>
      </c>
      <c r="V374" s="15">
        <v>0.30480000000000002</v>
      </c>
      <c r="W374" s="15"/>
      <c r="X374" s="15"/>
      <c r="Y374" s="15">
        <v>1</v>
      </c>
      <c r="Z374" s="15">
        <v>74</v>
      </c>
      <c r="AA374" s="15" t="s">
        <v>132</v>
      </c>
      <c r="AB374" s="15">
        <v>66</v>
      </c>
      <c r="AC374" s="15" t="s">
        <v>132</v>
      </c>
      <c r="AD374" s="15"/>
      <c r="AE374" s="15"/>
      <c r="AF374" s="15"/>
      <c r="AG374" s="15"/>
      <c r="AH374" s="15"/>
      <c r="AI374" s="15"/>
      <c r="AJ374" s="15"/>
      <c r="AK374" s="15"/>
    </row>
    <row r="375" spans="1:37">
      <c r="A375" s="16">
        <v>40680</v>
      </c>
      <c r="B375" s="15">
        <v>22</v>
      </c>
      <c r="C375" s="15">
        <v>2.5299999999999998</v>
      </c>
      <c r="D375" s="15">
        <v>6.78</v>
      </c>
      <c r="E375" s="15">
        <v>8.8000000000000007</v>
      </c>
      <c r="F375" s="19">
        <v>1.28</v>
      </c>
      <c r="G375" s="15">
        <v>0.13</v>
      </c>
      <c r="H375" s="15"/>
      <c r="I375">
        <v>108</v>
      </c>
      <c r="J375">
        <f t="shared" si="14"/>
        <v>1.512756</v>
      </c>
      <c r="K375">
        <v>2</v>
      </c>
      <c r="L375">
        <f t="shared" si="17"/>
        <v>6.1940000000000002E-2</v>
      </c>
      <c r="N375" s="15">
        <v>3</v>
      </c>
      <c r="O375" s="15">
        <v>3</v>
      </c>
      <c r="P375" s="15">
        <v>3</v>
      </c>
      <c r="Q375" s="15">
        <v>2</v>
      </c>
      <c r="R375" s="15">
        <v>2</v>
      </c>
      <c r="S375" s="15">
        <v>5</v>
      </c>
      <c r="T375" s="45">
        <f t="shared" si="15"/>
        <v>17.777777777777779</v>
      </c>
      <c r="U375" s="45">
        <f t="shared" si="16"/>
        <v>18.888888888888889</v>
      </c>
      <c r="V375" s="15">
        <v>0.35560000000000003</v>
      </c>
      <c r="W375" s="15"/>
      <c r="X375" s="15"/>
      <c r="Y375" s="15">
        <v>1</v>
      </c>
      <c r="Z375" s="15">
        <v>64</v>
      </c>
      <c r="AA375" s="15" t="s">
        <v>132</v>
      </c>
      <c r="AB375" s="15">
        <v>66</v>
      </c>
      <c r="AC375" s="15" t="s">
        <v>132</v>
      </c>
      <c r="AD375" s="15"/>
      <c r="AE375" s="15"/>
      <c r="AF375" s="15" t="s">
        <v>25</v>
      </c>
      <c r="AG375" s="15">
        <v>22</v>
      </c>
      <c r="AH375" s="15"/>
      <c r="AI375" s="15"/>
      <c r="AJ375" s="15"/>
      <c r="AK375" s="15"/>
    </row>
    <row r="376" spans="1:37">
      <c r="A376" s="16">
        <v>40694</v>
      </c>
      <c r="B376" s="15">
        <v>22</v>
      </c>
      <c r="C376" s="15">
        <v>2.25</v>
      </c>
      <c r="D376" s="15">
        <v>6.94</v>
      </c>
      <c r="E376" s="15">
        <v>11.2</v>
      </c>
      <c r="F376" s="19">
        <v>0.53300000000000003</v>
      </c>
      <c r="G376" s="15">
        <v>0.156</v>
      </c>
      <c r="H376" s="15"/>
      <c r="I376">
        <v>82.4</v>
      </c>
      <c r="J376">
        <f t="shared" si="14"/>
        <v>1.1541767999999999</v>
      </c>
      <c r="K376">
        <v>2.2200000000000002</v>
      </c>
      <c r="L376">
        <f t="shared" si="17"/>
        <v>6.8753400000000006E-2</v>
      </c>
      <c r="N376" s="15">
        <v>3</v>
      </c>
      <c r="O376" s="15">
        <v>1</v>
      </c>
      <c r="P376" s="15">
        <v>2</v>
      </c>
      <c r="Q376" s="15">
        <v>2</v>
      </c>
      <c r="R376" s="15">
        <v>1</v>
      </c>
      <c r="S376" s="15">
        <v>1</v>
      </c>
      <c r="T376" s="45">
        <f t="shared" si="15"/>
        <v>30</v>
      </c>
      <c r="U376" s="45">
        <f t="shared" si="16"/>
        <v>25.555555555555557</v>
      </c>
      <c r="V376" s="15">
        <v>0.38100000000000001</v>
      </c>
      <c r="W376" s="15"/>
      <c r="X376" s="15"/>
      <c r="Y376" s="15">
        <v>1</v>
      </c>
      <c r="Z376" s="15">
        <v>86</v>
      </c>
      <c r="AA376" s="15" t="s">
        <v>132</v>
      </c>
      <c r="AB376" s="15">
        <v>78</v>
      </c>
      <c r="AC376" s="15" t="s">
        <v>132</v>
      </c>
      <c r="AD376" s="15"/>
      <c r="AE376" s="15"/>
      <c r="AF376" s="15" t="s">
        <v>27</v>
      </c>
      <c r="AG376" s="15">
        <v>22</v>
      </c>
      <c r="AH376" s="15">
        <f>AVERAGE(D372:D373)</f>
        <v>6.23</v>
      </c>
      <c r="AI376" s="15">
        <f>AVERAGE(F372:F373)</f>
        <v>4.3899999999999997</v>
      </c>
      <c r="AJ376" s="15">
        <f>AVERAGE(G372:G373)</f>
        <v>0.10550000000000001</v>
      </c>
      <c r="AK376" s="20">
        <f>AVERAGE(E372:E373)</f>
        <v>20.95</v>
      </c>
    </row>
    <row r="377" spans="1:37">
      <c r="A377" s="16">
        <v>40708</v>
      </c>
      <c r="B377" s="15">
        <v>22</v>
      </c>
      <c r="C377" s="15">
        <v>3.51</v>
      </c>
      <c r="D377" s="15">
        <v>7.06</v>
      </c>
      <c r="E377" s="15">
        <v>11.2</v>
      </c>
      <c r="F377" s="19">
        <v>5.27</v>
      </c>
      <c r="G377" s="15">
        <v>0.27500000000000002</v>
      </c>
      <c r="H377" s="15"/>
      <c r="I377">
        <v>86.1</v>
      </c>
      <c r="J377">
        <f t="shared" si="14"/>
        <v>1.2060027</v>
      </c>
      <c r="K377">
        <v>2.4700000000000002</v>
      </c>
      <c r="L377">
        <f t="shared" si="17"/>
        <v>7.6495900000000006E-2</v>
      </c>
      <c r="N377" s="15">
        <v>3</v>
      </c>
      <c r="O377" s="15">
        <v>2</v>
      </c>
      <c r="P377" s="15">
        <v>3</v>
      </c>
      <c r="Q377" s="15">
        <v>2</v>
      </c>
      <c r="R377" s="15">
        <v>8</v>
      </c>
      <c r="S377" s="15">
        <v>2</v>
      </c>
      <c r="T377" s="45">
        <f t="shared" si="15"/>
        <v>21.111111111111111</v>
      </c>
      <c r="U377" s="45">
        <f t="shared" si="16"/>
        <v>25.555555555555557</v>
      </c>
      <c r="V377" s="15">
        <v>0.35560000000000003</v>
      </c>
      <c r="W377" s="15"/>
      <c r="X377" s="15"/>
      <c r="Y377" s="15">
        <v>1</v>
      </c>
      <c r="Z377" s="15">
        <v>70</v>
      </c>
      <c r="AA377" s="15" t="s">
        <v>132</v>
      </c>
      <c r="AB377" s="15">
        <v>78</v>
      </c>
      <c r="AC377" s="15" t="s">
        <v>132</v>
      </c>
      <c r="AD377" s="15"/>
      <c r="AE377" s="15"/>
      <c r="AF377" s="15" t="s">
        <v>28</v>
      </c>
      <c r="AG377" s="15">
        <v>22</v>
      </c>
      <c r="AH377" s="15">
        <f>AVERAGE(D374:D376)</f>
        <v>6.7</v>
      </c>
      <c r="AI377" s="15">
        <f>AVERAGE(F374:F376)</f>
        <v>1.8876666666666668</v>
      </c>
      <c r="AJ377" s="15">
        <f>AVERAGE(G374:G376)</f>
        <v>0.12966666666666668</v>
      </c>
      <c r="AK377" s="20">
        <f>AVERAGE(E374:E376)</f>
        <v>11.6</v>
      </c>
    </row>
    <row r="378" spans="1:37">
      <c r="A378" s="16">
        <v>40722</v>
      </c>
      <c r="B378" s="15">
        <v>22</v>
      </c>
      <c r="C378" s="15">
        <v>4.1100000000000003</v>
      </c>
      <c r="D378" s="15">
        <v>6.87</v>
      </c>
      <c r="E378" s="15">
        <v>11.5</v>
      </c>
      <c r="F378" s="19">
        <v>5.0199999999999996</v>
      </c>
      <c r="G378" s="15">
        <v>0.126</v>
      </c>
      <c r="H378" s="15"/>
      <c r="I378">
        <v>64.5</v>
      </c>
      <c r="J378">
        <f t="shared" si="14"/>
        <v>0.90345150000000007</v>
      </c>
      <c r="K378">
        <v>2.13</v>
      </c>
      <c r="L378">
        <f t="shared" si="17"/>
        <v>6.59661E-2</v>
      </c>
      <c r="N378" s="15">
        <v>4</v>
      </c>
      <c r="O378" s="15">
        <v>3</v>
      </c>
      <c r="P378" s="15">
        <v>2</v>
      </c>
      <c r="Q378" s="15">
        <v>2</v>
      </c>
      <c r="R378" s="15">
        <v>6</v>
      </c>
      <c r="S378" s="15">
        <v>2</v>
      </c>
      <c r="T378" s="45">
        <f t="shared" si="15"/>
        <v>27.777777777777779</v>
      </c>
      <c r="U378" s="45">
        <f t="shared" si="16"/>
        <v>25.555555555555557</v>
      </c>
      <c r="V378" s="15">
        <v>0.50800000000000001</v>
      </c>
      <c r="W378" s="15"/>
      <c r="X378" s="15"/>
      <c r="Y378" s="15">
        <v>1</v>
      </c>
      <c r="Z378" s="15">
        <v>82</v>
      </c>
      <c r="AA378" s="15" t="s">
        <v>132</v>
      </c>
      <c r="AB378" s="15">
        <v>78</v>
      </c>
      <c r="AC378" s="15" t="s">
        <v>132</v>
      </c>
      <c r="AD378" s="15"/>
      <c r="AE378" s="15"/>
      <c r="AF378" s="15" t="s">
        <v>29</v>
      </c>
      <c r="AG378" s="15">
        <v>22</v>
      </c>
      <c r="AH378" s="15">
        <f>AVERAGE(D377:D378)</f>
        <v>6.9649999999999999</v>
      </c>
      <c r="AI378" s="15">
        <f>AVERAGE(F377:F378)</f>
        <v>5.1449999999999996</v>
      </c>
      <c r="AJ378" s="15">
        <f>AVERAGE(G377:G378)</f>
        <v>0.20050000000000001</v>
      </c>
      <c r="AK378" s="20">
        <f>AVERAGE(E377:E378)</f>
        <v>11.35</v>
      </c>
    </row>
    <row r="379" spans="1:37">
      <c r="A379" s="16">
        <v>40736</v>
      </c>
      <c r="B379" s="15">
        <v>22</v>
      </c>
      <c r="C379" s="15">
        <v>4.3499999999999996</v>
      </c>
      <c r="D379" s="15">
        <v>7.3</v>
      </c>
      <c r="E379" s="15">
        <v>22.1</v>
      </c>
      <c r="F379" s="19">
        <v>7.03</v>
      </c>
      <c r="G379" s="15">
        <v>0.152</v>
      </c>
      <c r="H379" s="15"/>
      <c r="I379">
        <v>55.7</v>
      </c>
      <c r="J379">
        <f t="shared" si="14"/>
        <v>0.78018989999999999</v>
      </c>
      <c r="K379">
        <v>2.63</v>
      </c>
      <c r="L379">
        <f t="shared" si="17"/>
        <v>8.1451099999999999E-2</v>
      </c>
      <c r="N379" s="15">
        <v>4</v>
      </c>
      <c r="O379" s="15">
        <v>1</v>
      </c>
      <c r="P379" s="15">
        <v>3</v>
      </c>
      <c r="Q379" s="15">
        <v>3</v>
      </c>
      <c r="R379" s="15">
        <v>7</v>
      </c>
      <c r="S379" s="15">
        <v>1</v>
      </c>
      <c r="T379" s="45">
        <f t="shared" si="15"/>
        <v>26.666666666666668</v>
      </c>
      <c r="U379" s="45">
        <f t="shared" si="16"/>
        <v>27.777777777777779</v>
      </c>
      <c r="V379" s="15">
        <v>0.35560000000000003</v>
      </c>
      <c r="W379" s="15"/>
      <c r="X379" s="15"/>
      <c r="Y379" s="15">
        <v>1</v>
      </c>
      <c r="Z379" s="15">
        <v>80</v>
      </c>
      <c r="AA379" s="15" t="s">
        <v>132</v>
      </c>
      <c r="AB379" s="15">
        <v>82</v>
      </c>
      <c r="AC379" s="15" t="s">
        <v>132</v>
      </c>
      <c r="AD379" s="15"/>
      <c r="AE379" s="15"/>
      <c r="AF379" s="15" t="s">
        <v>30</v>
      </c>
      <c r="AG379" s="15">
        <v>22</v>
      </c>
      <c r="AH379" s="15">
        <f>AVERAGE(D379:D380)</f>
        <v>7.1349999999999998</v>
      </c>
      <c r="AI379" s="15">
        <f>AVERAGE(F379:F380)</f>
        <v>5.65</v>
      </c>
      <c r="AJ379" s="15">
        <f>AVERAGE(G379:G380)</f>
        <v>0.11249999999999999</v>
      </c>
      <c r="AK379" s="20">
        <f>AVERAGE(E379:E380)</f>
        <v>19.55</v>
      </c>
    </row>
    <row r="380" spans="1:37">
      <c r="A380" s="16">
        <v>40750</v>
      </c>
      <c r="B380" s="15">
        <v>22</v>
      </c>
      <c r="C380" s="15">
        <v>5.49</v>
      </c>
      <c r="D380" s="15">
        <v>6.97</v>
      </c>
      <c r="E380" s="15">
        <v>17</v>
      </c>
      <c r="F380" s="38">
        <v>4.2699999999999996</v>
      </c>
      <c r="G380" s="15">
        <v>7.2999999999999995E-2</v>
      </c>
      <c r="H380" s="15"/>
      <c r="I380">
        <v>59.5</v>
      </c>
      <c r="J380">
        <f t="shared" si="14"/>
        <v>0.83341649999999989</v>
      </c>
      <c r="K380">
        <v>2.72</v>
      </c>
      <c r="L380">
        <f t="shared" si="17"/>
        <v>8.4238400000000005E-2</v>
      </c>
      <c r="N380" s="15">
        <v>1</v>
      </c>
      <c r="O380" s="15">
        <v>2</v>
      </c>
      <c r="P380" s="15">
        <v>2</v>
      </c>
      <c r="Q380" s="15">
        <v>2</v>
      </c>
      <c r="R380" s="15">
        <v>7</v>
      </c>
      <c r="S380" s="15">
        <v>4</v>
      </c>
      <c r="T380" s="45">
        <f t="shared" si="15"/>
        <v>26.666666666666668</v>
      </c>
      <c r="U380" s="45">
        <f t="shared" si="16"/>
        <v>27.777777777777779</v>
      </c>
      <c r="V380" s="15">
        <v>0.35560000000000003</v>
      </c>
      <c r="W380" s="15"/>
      <c r="X380" s="15"/>
      <c r="Y380" s="15">
        <v>1</v>
      </c>
      <c r="Z380" s="15">
        <v>80</v>
      </c>
      <c r="AA380" s="15" t="s">
        <v>132</v>
      </c>
      <c r="AB380" s="15">
        <v>82</v>
      </c>
      <c r="AC380" s="15" t="s">
        <v>132</v>
      </c>
      <c r="AD380" s="15"/>
      <c r="AE380" s="15"/>
      <c r="AF380" s="15" t="s">
        <v>31</v>
      </c>
      <c r="AG380" s="15">
        <v>22</v>
      </c>
      <c r="AH380" s="15">
        <f>AVERAGE(D381:D382)</f>
        <v>7.2549999999999999</v>
      </c>
      <c r="AI380" s="15">
        <f>AVERAGE(F381:F382)</f>
        <v>2.0100000000000002</v>
      </c>
      <c r="AJ380" s="15">
        <f>AVERAGE(G381:G382)</f>
        <v>0.16649999999999998</v>
      </c>
      <c r="AK380" s="20">
        <f>AVERAGE(E381:E382)</f>
        <v>21.05</v>
      </c>
    </row>
    <row r="381" spans="1:37">
      <c r="A381" s="16">
        <v>40764</v>
      </c>
      <c r="B381" s="15">
        <v>22</v>
      </c>
      <c r="C381" s="15">
        <v>5.87</v>
      </c>
      <c r="D381" s="15">
        <v>7.21</v>
      </c>
      <c r="E381" s="15">
        <v>20.100000000000001</v>
      </c>
      <c r="F381" s="38">
        <v>1.32</v>
      </c>
      <c r="G381" s="15">
        <v>0.157</v>
      </c>
      <c r="H381" s="15"/>
      <c r="I381">
        <v>46.5</v>
      </c>
      <c r="J381">
        <f t="shared" si="14"/>
        <v>0.6513255</v>
      </c>
      <c r="K381">
        <v>2.63</v>
      </c>
      <c r="L381">
        <f t="shared" si="17"/>
        <v>8.1451099999999999E-2</v>
      </c>
      <c r="N381" s="15">
        <v>2</v>
      </c>
      <c r="O381" s="15">
        <v>1</v>
      </c>
      <c r="P381" s="15">
        <v>2</v>
      </c>
      <c r="Q381" s="15">
        <v>1</v>
      </c>
      <c r="R381" s="15">
        <v>2</v>
      </c>
      <c r="S381" s="15">
        <v>1</v>
      </c>
      <c r="T381" s="45">
        <f t="shared" si="15"/>
        <v>28.888888888888889</v>
      </c>
      <c r="U381" s="45">
        <f t="shared" si="16"/>
        <v>27.777777777777779</v>
      </c>
      <c r="V381" s="15">
        <v>0.50800000000000001</v>
      </c>
      <c r="W381" s="15"/>
      <c r="X381" s="15"/>
      <c r="Y381" s="15">
        <v>1</v>
      </c>
      <c r="Z381" s="15">
        <v>84</v>
      </c>
      <c r="AA381" s="15" t="s">
        <v>132</v>
      </c>
      <c r="AB381" s="15">
        <v>82</v>
      </c>
      <c r="AC381" s="15" t="s">
        <v>132</v>
      </c>
      <c r="AD381" s="15"/>
      <c r="AE381" s="15"/>
      <c r="AF381" s="15" t="s">
        <v>32</v>
      </c>
      <c r="AG381" s="15">
        <v>22</v>
      </c>
      <c r="AH381" s="15">
        <f>AVERAGE(D383:D384)</f>
        <v>6.95</v>
      </c>
      <c r="AI381" s="15">
        <f>AVERAGE(F383:F384)</f>
        <v>2.319</v>
      </c>
      <c r="AJ381" s="15">
        <f>AVERAGE(G383:G384)</f>
        <v>0.17749999999999999</v>
      </c>
      <c r="AK381" s="20">
        <f>AVERAGE(E383:E384)</f>
        <v>18.25</v>
      </c>
    </row>
    <row r="382" spans="1:37">
      <c r="A382" s="16">
        <v>40778</v>
      </c>
      <c r="B382" s="15">
        <v>22</v>
      </c>
      <c r="C382" s="15">
        <v>4.8499999999999996</v>
      </c>
      <c r="D382" s="15">
        <v>7.3</v>
      </c>
      <c r="E382" s="15">
        <v>22</v>
      </c>
      <c r="F382" s="19">
        <v>2.7</v>
      </c>
      <c r="G382" s="15">
        <v>0.17599999999999999</v>
      </c>
      <c r="H382" s="15"/>
      <c r="I382">
        <v>52.9</v>
      </c>
      <c r="J382">
        <f t="shared" si="14"/>
        <v>0.74097029999999997</v>
      </c>
      <c r="K382">
        <v>2.5299999999999998</v>
      </c>
      <c r="L382">
        <f t="shared" si="17"/>
        <v>7.8354099999999996E-2</v>
      </c>
      <c r="N382" s="15">
        <v>2</v>
      </c>
      <c r="O382" s="15">
        <v>1</v>
      </c>
      <c r="P382" s="15">
        <v>1</v>
      </c>
      <c r="Q382" s="15">
        <v>1</v>
      </c>
      <c r="R382" s="15">
        <v>5</v>
      </c>
      <c r="S382" s="15">
        <v>1</v>
      </c>
      <c r="T382" s="45">
        <f t="shared" si="15"/>
        <v>17.777777777777779</v>
      </c>
      <c r="U382" s="45">
        <f t="shared" si="16"/>
        <v>23.333333333333332</v>
      </c>
      <c r="V382" s="15">
        <v>0.36829999999999996</v>
      </c>
      <c r="W382" s="15"/>
      <c r="X382" s="15"/>
      <c r="Y382" s="15">
        <v>1</v>
      </c>
      <c r="Z382" s="15">
        <v>64</v>
      </c>
      <c r="AA382" s="15" t="s">
        <v>132</v>
      </c>
      <c r="AB382" s="15">
        <v>74</v>
      </c>
      <c r="AC382" s="15" t="s">
        <v>132</v>
      </c>
      <c r="AD382" s="15"/>
      <c r="AE382" s="15"/>
      <c r="AF382" s="15" t="s">
        <v>33</v>
      </c>
      <c r="AG382" s="15">
        <v>22</v>
      </c>
      <c r="AH382" s="15">
        <f>AVERAGE(D385:D386)</f>
        <v>7.03</v>
      </c>
      <c r="AI382" s="15">
        <f>AVERAGE(F385:F386)</f>
        <v>4.0250000000000004</v>
      </c>
      <c r="AJ382" s="15">
        <f>AVERAGE(G385:G386)</f>
        <v>0.16749999999999998</v>
      </c>
      <c r="AK382" s="20">
        <f>AVERAGE(E385:E386)</f>
        <v>9.1999999999999993</v>
      </c>
    </row>
    <row r="383" spans="1:37">
      <c r="A383" s="16">
        <v>40792</v>
      </c>
      <c r="B383" s="15">
        <v>22</v>
      </c>
      <c r="C383" s="15">
        <v>0.87</v>
      </c>
      <c r="D383" s="15">
        <v>7.11</v>
      </c>
      <c r="E383" s="15">
        <v>23</v>
      </c>
      <c r="F383" s="19">
        <v>4.16</v>
      </c>
      <c r="G383" s="15">
        <v>0.29699999999999999</v>
      </c>
      <c r="H383" s="15"/>
      <c r="I383">
        <v>72.900000000000006</v>
      </c>
      <c r="J383">
        <f t="shared" si="14"/>
        <v>1.0211103000000001</v>
      </c>
      <c r="K383">
        <v>2.78</v>
      </c>
      <c r="L383">
        <f t="shared" si="17"/>
        <v>8.6096599999999995E-2</v>
      </c>
      <c r="N383" s="15">
        <v>2</v>
      </c>
      <c r="O383" s="15">
        <v>4</v>
      </c>
      <c r="P383" s="15">
        <v>3</v>
      </c>
      <c r="Q383" s="15">
        <v>2</v>
      </c>
      <c r="R383" s="15">
        <v>5</v>
      </c>
      <c r="S383" s="15">
        <v>3</v>
      </c>
      <c r="T383" s="45">
        <f t="shared" si="15"/>
        <v>18.333333333333332</v>
      </c>
      <c r="U383" s="45">
        <f t="shared" si="16"/>
        <v>22.777777777777779</v>
      </c>
      <c r="V383" s="15">
        <v>0.43180000000000002</v>
      </c>
      <c r="W383" s="15"/>
      <c r="X383" s="15"/>
      <c r="Y383" s="15">
        <v>1</v>
      </c>
      <c r="Z383" s="15">
        <v>65</v>
      </c>
      <c r="AA383" s="15" t="s">
        <v>132</v>
      </c>
      <c r="AB383" s="15">
        <v>73</v>
      </c>
      <c r="AC383" s="15" t="s">
        <v>132</v>
      </c>
      <c r="AD383" s="15"/>
      <c r="AE383" s="15"/>
      <c r="AF383" s="15" t="s">
        <v>34</v>
      </c>
      <c r="AG383" s="15">
        <v>22</v>
      </c>
      <c r="AH383" s="15">
        <v>7.26</v>
      </c>
      <c r="AI383" s="15">
        <v>3.89</v>
      </c>
      <c r="AJ383" s="15">
        <v>6.25E-2</v>
      </c>
      <c r="AK383" s="20">
        <v>6.4</v>
      </c>
    </row>
    <row r="384" spans="1:37">
      <c r="A384" s="16">
        <v>40806</v>
      </c>
      <c r="B384" s="15">
        <v>22</v>
      </c>
      <c r="C384" s="15">
        <v>3.73</v>
      </c>
      <c r="D384" s="15">
        <v>6.79</v>
      </c>
      <c r="E384" s="15">
        <v>13.5</v>
      </c>
      <c r="F384" s="19">
        <v>0.47799999999999998</v>
      </c>
      <c r="G384" s="15">
        <v>5.8000000000000003E-2</v>
      </c>
      <c r="H384" s="15"/>
      <c r="I384">
        <v>55.6</v>
      </c>
      <c r="J384">
        <f t="shared" si="14"/>
        <v>0.77878920000000007</v>
      </c>
      <c r="K384">
        <v>2.2000000000000002</v>
      </c>
      <c r="L384">
        <f t="shared" si="17"/>
        <v>6.8134E-2</v>
      </c>
      <c r="N384" s="15">
        <v>1</v>
      </c>
      <c r="O384" s="15">
        <v>3</v>
      </c>
      <c r="P384" s="15">
        <v>1</v>
      </c>
      <c r="Q384" s="15">
        <v>1</v>
      </c>
      <c r="R384" s="15">
        <v>0</v>
      </c>
      <c r="S384" s="15">
        <v>1</v>
      </c>
      <c r="T384" s="45">
        <f t="shared" si="15"/>
        <v>18.888888888888889</v>
      </c>
      <c r="U384" s="45">
        <f t="shared" si="16"/>
        <v>20</v>
      </c>
      <c r="V384" s="15">
        <v>0.4572</v>
      </c>
      <c r="W384" s="15"/>
      <c r="X384" s="15"/>
      <c r="Y384" s="15">
        <v>1</v>
      </c>
      <c r="Z384" s="15">
        <v>66</v>
      </c>
      <c r="AA384" s="15" t="s">
        <v>132</v>
      </c>
      <c r="AB384" s="15">
        <v>68</v>
      </c>
      <c r="AC384" s="15" t="s">
        <v>132</v>
      </c>
      <c r="AD384" s="15"/>
      <c r="AE384" s="15"/>
      <c r="AF384" s="15"/>
      <c r="AG384" s="15"/>
      <c r="AH384" s="15"/>
      <c r="AI384" s="15"/>
      <c r="AJ384" s="15"/>
      <c r="AK384" s="20"/>
    </row>
    <row r="385" spans="1:37">
      <c r="A385" s="16">
        <v>40820</v>
      </c>
      <c r="B385" s="15">
        <v>22</v>
      </c>
      <c r="C385" s="15">
        <v>1.73</v>
      </c>
      <c r="D385" s="15">
        <v>6.95</v>
      </c>
      <c r="E385" s="15">
        <v>8.3000000000000007</v>
      </c>
      <c r="F385" s="19">
        <v>3.87</v>
      </c>
      <c r="G385" s="15">
        <v>0.126</v>
      </c>
      <c r="H385" s="15"/>
      <c r="I385">
        <v>70.3</v>
      </c>
      <c r="J385">
        <f t="shared" si="14"/>
        <v>0.98469209999999996</v>
      </c>
      <c r="K385">
        <v>2.0699999999999998</v>
      </c>
      <c r="L385">
        <f t="shared" si="17"/>
        <v>6.4107899999999982E-2</v>
      </c>
      <c r="N385" s="15">
        <v>1</v>
      </c>
      <c r="O385" s="15">
        <v>1</v>
      </c>
      <c r="P385" s="15">
        <v>1</v>
      </c>
      <c r="Q385" s="15">
        <v>2</v>
      </c>
      <c r="R385" s="15">
        <v>7</v>
      </c>
      <c r="S385" s="15">
        <v>2</v>
      </c>
      <c r="T385" s="45">
        <f t="shared" si="15"/>
        <v>12.222222222222221</v>
      </c>
      <c r="U385" s="45">
        <f t="shared" si="16"/>
        <v>16.666666666666668</v>
      </c>
      <c r="V385" s="15">
        <v>0.43180000000000002</v>
      </c>
      <c r="W385" s="15"/>
      <c r="X385" s="15"/>
      <c r="Y385" s="15">
        <v>1</v>
      </c>
      <c r="Z385" s="15">
        <v>54</v>
      </c>
      <c r="AA385" s="15" t="s">
        <v>132</v>
      </c>
      <c r="AB385" s="15">
        <v>62</v>
      </c>
      <c r="AC385" s="15" t="s">
        <v>132</v>
      </c>
      <c r="AD385" s="15"/>
      <c r="AE385" s="15"/>
      <c r="AF385" s="15"/>
      <c r="AG385" s="15"/>
      <c r="AH385" s="15"/>
      <c r="AI385" s="15"/>
      <c r="AJ385" s="15"/>
      <c r="AK385" s="20"/>
    </row>
    <row r="386" spans="1:37">
      <c r="A386" s="16">
        <v>40834</v>
      </c>
      <c r="B386" s="15">
        <v>22</v>
      </c>
      <c r="C386" s="15">
        <v>2.79</v>
      </c>
      <c r="D386" s="15">
        <v>7.11</v>
      </c>
      <c r="E386" s="15">
        <v>10.1</v>
      </c>
      <c r="F386" s="19">
        <v>4.18</v>
      </c>
      <c r="G386" s="15">
        <v>0.20899999999999999</v>
      </c>
      <c r="H386" s="15"/>
      <c r="I386">
        <v>79.8</v>
      </c>
      <c r="J386">
        <f t="shared" si="14"/>
        <v>1.1177585999999999</v>
      </c>
      <c r="K386">
        <v>1.87</v>
      </c>
      <c r="L386">
        <f t="shared" si="17"/>
        <v>5.7913899999999997E-2</v>
      </c>
      <c r="N386" s="15">
        <v>2</v>
      </c>
      <c r="O386" s="15">
        <v>2</v>
      </c>
      <c r="P386" s="15">
        <v>2</v>
      </c>
      <c r="Q386" s="15">
        <v>2</v>
      </c>
      <c r="R386" s="15">
        <v>2</v>
      </c>
      <c r="S386" s="15">
        <v>1</v>
      </c>
      <c r="T386" s="45">
        <f t="shared" si="15"/>
        <v>16.111111111111111</v>
      </c>
      <c r="U386" s="45">
        <f t="shared" si="16"/>
        <v>16.666666666666668</v>
      </c>
      <c r="V386" s="15">
        <v>0.53339999999999999</v>
      </c>
      <c r="W386" s="15"/>
      <c r="X386" s="15"/>
      <c r="Y386" s="15">
        <v>1</v>
      </c>
      <c r="Z386" s="15">
        <v>61</v>
      </c>
      <c r="AA386" s="15" t="s">
        <v>132</v>
      </c>
      <c r="AB386" s="15">
        <v>62</v>
      </c>
      <c r="AC386" s="15" t="s">
        <v>132</v>
      </c>
      <c r="AD386" s="15"/>
      <c r="AE386" s="15"/>
      <c r="AF386" s="15"/>
      <c r="AG386" s="15"/>
      <c r="AH386" s="15"/>
      <c r="AI386" s="15"/>
      <c r="AJ386" s="15"/>
      <c r="AK386" s="20"/>
    </row>
    <row r="387" spans="1:37">
      <c r="A387" s="16">
        <v>40848</v>
      </c>
      <c r="B387" s="15">
        <v>22</v>
      </c>
      <c r="C387" s="15">
        <v>1.32</v>
      </c>
      <c r="D387" s="15">
        <v>7.35</v>
      </c>
      <c r="E387" s="15">
        <v>7.9</v>
      </c>
      <c r="F387" s="19">
        <v>3.31</v>
      </c>
      <c r="G387" s="15">
        <v>7.0000000000000007E-2</v>
      </c>
      <c r="H387" s="15"/>
      <c r="N387" s="15">
        <v>2</v>
      </c>
      <c r="O387" s="15">
        <v>2</v>
      </c>
      <c r="P387" s="15">
        <v>4</v>
      </c>
      <c r="Q387" s="15">
        <v>3</v>
      </c>
      <c r="R387" s="15">
        <v>8</v>
      </c>
      <c r="S387" s="15">
        <v>4</v>
      </c>
      <c r="T387" s="45">
        <f t="shared" ref="T387:T450" si="18">IF(Z387&gt;0,IF(AA387="F",((Z387-32)*5/9),Z387),IF(Z387&lt;0,IF(AA387="F",((Z387-32)*5/9),Z387)," "))</f>
        <v>13.333333333333334</v>
      </c>
      <c r="U387" s="45">
        <f t="shared" ref="U387:U450" si="19">IF(AB387&gt;0,IF(AC387="F",((AB387-32)*5/9),AB387),IF(AB387&lt;0,IF(AC387="F",((AB387-32)*5/9),AB387)," "))</f>
        <v>10.555555555555555</v>
      </c>
      <c r="V387" s="15">
        <v>0.73659999999999992</v>
      </c>
      <c r="W387" s="15"/>
      <c r="X387" s="15"/>
      <c r="Y387" s="15">
        <v>1</v>
      </c>
      <c r="Z387" s="15">
        <v>56</v>
      </c>
      <c r="AA387" s="15" t="s">
        <v>132</v>
      </c>
      <c r="AB387" s="15">
        <v>51</v>
      </c>
      <c r="AC387" s="15" t="s">
        <v>132</v>
      </c>
      <c r="AD387" s="15"/>
      <c r="AE387" s="15"/>
      <c r="AF387" s="15"/>
      <c r="AG387" s="15"/>
      <c r="AH387" s="15"/>
      <c r="AI387" s="15"/>
      <c r="AJ387" s="15"/>
      <c r="AK387" s="20"/>
    </row>
    <row r="388" spans="1:37">
      <c r="A388" s="16">
        <v>40862</v>
      </c>
      <c r="B388" s="15">
        <v>22</v>
      </c>
      <c r="C388" s="15">
        <v>1.59</v>
      </c>
      <c r="D388" s="15">
        <v>7.17</v>
      </c>
      <c r="E388" s="15">
        <v>4.9000000000000004</v>
      </c>
      <c r="F388" s="19">
        <v>4.47</v>
      </c>
      <c r="G388" s="15">
        <v>5.5E-2</v>
      </c>
      <c r="H388" s="15"/>
      <c r="I388">
        <v>87.8</v>
      </c>
      <c r="J388">
        <f t="shared" si="14"/>
        <v>1.2298145999999999</v>
      </c>
      <c r="K388">
        <v>1.3</v>
      </c>
      <c r="L388">
        <f t="shared" si="17"/>
        <v>4.0261000000000005E-2</v>
      </c>
      <c r="N388" s="15">
        <v>2</v>
      </c>
      <c r="O388" s="15">
        <v>3</v>
      </c>
      <c r="P388" s="15">
        <v>3</v>
      </c>
      <c r="Q388" s="15">
        <v>2</v>
      </c>
      <c r="R388" s="15">
        <v>7</v>
      </c>
      <c r="S388" s="15">
        <v>1</v>
      </c>
      <c r="T388" s="45">
        <f t="shared" si="18"/>
        <v>16.666666666666668</v>
      </c>
      <c r="U388" s="45">
        <f t="shared" si="19"/>
        <v>10.555555555555555</v>
      </c>
      <c r="V388" s="15">
        <v>0.55880000000000007</v>
      </c>
      <c r="W388" s="15"/>
      <c r="X388" s="15"/>
      <c r="Y388" s="15">
        <v>1</v>
      </c>
      <c r="Z388" s="15">
        <v>62</v>
      </c>
      <c r="AA388" s="15" t="s">
        <v>132</v>
      </c>
      <c r="AB388" s="15">
        <v>51</v>
      </c>
      <c r="AC388" s="15" t="s">
        <v>132</v>
      </c>
      <c r="AD388" s="15"/>
      <c r="AE388" s="15"/>
      <c r="AF388" s="15"/>
      <c r="AG388" s="15"/>
      <c r="AH388" s="15"/>
      <c r="AI388" s="15"/>
      <c r="AJ388" s="15"/>
      <c r="AK388" s="20"/>
    </row>
    <row r="389" spans="1:37">
      <c r="A389" s="16"/>
      <c r="B389" s="15"/>
      <c r="C389" s="15"/>
      <c r="D389" s="15"/>
      <c r="E389" s="15"/>
      <c r="F389" s="19"/>
      <c r="G389" s="15"/>
      <c r="H389" s="15"/>
      <c r="N389" s="15"/>
      <c r="O389" s="15"/>
      <c r="P389" s="15"/>
      <c r="Q389" s="15"/>
      <c r="R389" s="15"/>
      <c r="S389" s="15"/>
      <c r="T389" s="45" t="str">
        <f t="shared" si="18"/>
        <v xml:space="preserve"> </v>
      </c>
      <c r="U389" s="45" t="str">
        <f t="shared" si="19"/>
        <v xml:space="preserve"> </v>
      </c>
      <c r="V389" s="15"/>
      <c r="W389" s="15"/>
      <c r="X389" s="15"/>
      <c r="Y389" s="15"/>
      <c r="Z389" s="15"/>
      <c r="AA389" s="15" t="s">
        <v>132</v>
      </c>
      <c r="AB389" s="15"/>
      <c r="AC389" s="15" t="s">
        <v>132</v>
      </c>
      <c r="AD389" s="15"/>
      <c r="AE389" s="15"/>
      <c r="AF389" s="15"/>
      <c r="AG389" s="15"/>
      <c r="AH389" s="15"/>
      <c r="AI389" s="15"/>
      <c r="AJ389" s="15"/>
      <c r="AK389" s="20"/>
    </row>
    <row r="390" spans="1:37">
      <c r="A390" s="16"/>
      <c r="B390" s="15"/>
      <c r="C390" s="15"/>
      <c r="D390" s="15"/>
      <c r="E390" s="15"/>
      <c r="F390" s="19"/>
      <c r="G390" s="15"/>
      <c r="H390" s="15"/>
      <c r="N390" s="15"/>
      <c r="O390" s="15"/>
      <c r="P390" s="15"/>
      <c r="Q390" s="15"/>
      <c r="R390" s="15"/>
      <c r="S390" s="15"/>
      <c r="T390" s="45" t="str">
        <f t="shared" si="18"/>
        <v xml:space="preserve"> </v>
      </c>
      <c r="U390" s="45" t="str">
        <f t="shared" si="19"/>
        <v xml:space="preserve"> </v>
      </c>
      <c r="V390" s="15"/>
      <c r="W390" s="15"/>
      <c r="X390" s="15"/>
      <c r="Y390" s="15"/>
      <c r="Z390" s="15"/>
      <c r="AA390" s="15" t="s">
        <v>132</v>
      </c>
      <c r="AB390" s="15"/>
      <c r="AC390" s="15" t="s">
        <v>132</v>
      </c>
      <c r="AD390" s="15"/>
      <c r="AE390" s="15"/>
      <c r="AF390" s="15"/>
      <c r="AG390" s="15"/>
      <c r="AH390" s="15"/>
      <c r="AI390" s="15"/>
      <c r="AJ390" s="15"/>
      <c r="AK390" s="20"/>
    </row>
    <row r="391" spans="1:37">
      <c r="A391" s="16"/>
      <c r="B391" s="15"/>
      <c r="C391" s="15"/>
      <c r="D391" s="15"/>
      <c r="E391" s="37"/>
      <c r="F391" s="38" t="s">
        <v>122</v>
      </c>
      <c r="G391" s="37"/>
      <c r="H391" s="37"/>
      <c r="N391" s="15"/>
      <c r="O391" s="15"/>
      <c r="P391" s="15"/>
      <c r="Q391" s="15"/>
      <c r="R391" s="15"/>
      <c r="S391" s="15"/>
      <c r="T391" s="45" t="str">
        <f t="shared" si="18"/>
        <v xml:space="preserve"> </v>
      </c>
      <c r="U391" s="45" t="str">
        <f t="shared" si="19"/>
        <v xml:space="preserve"> </v>
      </c>
      <c r="V391" s="15"/>
      <c r="W391" s="15"/>
      <c r="X391" s="15"/>
      <c r="Y391" s="15"/>
      <c r="Z391" s="15"/>
      <c r="AA391" s="15" t="s">
        <v>132</v>
      </c>
      <c r="AB391" s="15"/>
      <c r="AC391" s="15" t="s">
        <v>132</v>
      </c>
      <c r="AD391" s="37"/>
      <c r="AE391" s="15"/>
      <c r="AF391" s="15"/>
      <c r="AG391" s="15"/>
      <c r="AH391" s="15"/>
      <c r="AI391" s="15"/>
      <c r="AJ391" s="15"/>
      <c r="AK391" s="20"/>
    </row>
    <row r="392" spans="1:37">
      <c r="A392" s="16"/>
      <c r="B392" s="15"/>
      <c r="C392" s="15"/>
      <c r="D392" s="15"/>
      <c r="E392" s="15"/>
      <c r="F392" s="19"/>
      <c r="G392" s="15"/>
      <c r="H392" s="15"/>
      <c r="N392" s="15"/>
      <c r="O392" s="15"/>
      <c r="P392" s="15"/>
      <c r="Q392" s="15"/>
      <c r="R392" s="15"/>
      <c r="S392" s="15"/>
      <c r="T392" s="45" t="str">
        <f t="shared" si="18"/>
        <v xml:space="preserve"> </v>
      </c>
      <c r="U392" s="45" t="str">
        <f t="shared" si="19"/>
        <v xml:space="preserve"> </v>
      </c>
      <c r="V392" s="15"/>
      <c r="W392" s="15"/>
      <c r="X392" s="15"/>
      <c r="Y392" s="15"/>
      <c r="Z392" s="15"/>
      <c r="AA392" s="15" t="s">
        <v>132</v>
      </c>
      <c r="AB392" s="15"/>
      <c r="AC392" s="15" t="s">
        <v>132</v>
      </c>
      <c r="AD392" s="15"/>
      <c r="AE392" s="15"/>
      <c r="AF392" s="15"/>
      <c r="AG392" s="15"/>
      <c r="AH392" s="15"/>
      <c r="AI392" s="15"/>
      <c r="AJ392" s="15"/>
      <c r="AK392" s="20"/>
    </row>
    <row r="393" spans="1:37">
      <c r="A393" s="16">
        <v>40631</v>
      </c>
      <c r="B393" s="15">
        <v>23</v>
      </c>
      <c r="C393" s="15">
        <v>5.19</v>
      </c>
      <c r="D393" s="15">
        <v>6.04</v>
      </c>
      <c r="E393" s="15">
        <v>18.600000000000001</v>
      </c>
      <c r="F393" s="38">
        <v>14.25</v>
      </c>
      <c r="G393" s="15">
        <v>0.24199999999999999</v>
      </c>
      <c r="H393" s="15"/>
      <c r="I393">
        <v>107</v>
      </c>
      <c r="J393">
        <f t="shared" si="14"/>
        <v>1.4987490000000001</v>
      </c>
      <c r="K393">
        <v>1.56</v>
      </c>
      <c r="L393">
        <f t="shared" si="17"/>
        <v>4.8313200000000001E-2</v>
      </c>
      <c r="N393" s="15">
        <v>1</v>
      </c>
      <c r="O393" s="15">
        <v>1</v>
      </c>
      <c r="P393" s="15">
        <v>2</v>
      </c>
      <c r="Q393" s="15">
        <v>1</v>
      </c>
      <c r="R393" s="15">
        <v>1</v>
      </c>
      <c r="S393" s="15">
        <v>3</v>
      </c>
      <c r="T393" s="45">
        <f t="shared" si="18"/>
        <v>15</v>
      </c>
      <c r="U393" s="45">
        <f t="shared" si="19"/>
        <v>10</v>
      </c>
      <c r="V393" s="15">
        <v>0.4572</v>
      </c>
      <c r="W393" s="15" t="s">
        <v>83</v>
      </c>
      <c r="X393" s="15" t="s">
        <v>66</v>
      </c>
      <c r="Y393" s="15">
        <v>1</v>
      </c>
      <c r="Z393" s="15">
        <v>59</v>
      </c>
      <c r="AA393" s="15" t="s">
        <v>132</v>
      </c>
      <c r="AB393" s="15">
        <v>50</v>
      </c>
      <c r="AC393" s="15" t="s">
        <v>132</v>
      </c>
      <c r="AD393" s="15"/>
      <c r="AE393" s="15"/>
      <c r="AF393" s="15"/>
      <c r="AG393" s="15"/>
      <c r="AH393" s="15"/>
      <c r="AI393" s="15"/>
      <c r="AJ393" s="15"/>
      <c r="AK393" s="20"/>
    </row>
    <row r="394" spans="1:37">
      <c r="A394" s="16">
        <v>40638</v>
      </c>
      <c r="B394" s="15">
        <v>23</v>
      </c>
      <c r="C394" s="15"/>
      <c r="D394" s="15">
        <v>6.13</v>
      </c>
      <c r="E394" s="15">
        <v>21.5</v>
      </c>
      <c r="F394" s="19"/>
      <c r="G394" s="15">
        <v>7.0000000000000007E-2</v>
      </c>
      <c r="H394" s="15"/>
      <c r="I394">
        <v>119</v>
      </c>
      <c r="J394">
        <f t="shared" si="14"/>
        <v>1.6668329999999998</v>
      </c>
      <c r="K394">
        <v>1.84</v>
      </c>
      <c r="L394">
        <f t="shared" si="17"/>
        <v>5.6984800000000002E-2</v>
      </c>
      <c r="N394" s="15">
        <v>2</v>
      </c>
      <c r="O394" s="15">
        <v>4</v>
      </c>
      <c r="P394" s="15">
        <v>3</v>
      </c>
      <c r="Q394" s="15">
        <v>3</v>
      </c>
      <c r="R394" s="15">
        <v>5</v>
      </c>
      <c r="S394" s="15">
        <v>3</v>
      </c>
      <c r="T394" s="45">
        <f t="shared" si="18"/>
        <v>17.222222222222221</v>
      </c>
      <c r="U394" s="45">
        <f t="shared" si="19"/>
        <v>13.888888888888889</v>
      </c>
      <c r="V394" s="15">
        <v>0.38100000000000001</v>
      </c>
      <c r="W394" s="15"/>
      <c r="X394" s="15"/>
      <c r="Y394" s="15">
        <v>1</v>
      </c>
      <c r="Z394" s="15">
        <v>63</v>
      </c>
      <c r="AA394" s="15" t="s">
        <v>132</v>
      </c>
      <c r="AB394" s="15">
        <v>57</v>
      </c>
      <c r="AC394" s="15" t="s">
        <v>132</v>
      </c>
      <c r="AD394" s="15"/>
      <c r="AE394" s="15"/>
      <c r="AF394" s="15"/>
      <c r="AG394" s="15"/>
      <c r="AH394" s="15"/>
      <c r="AI394" s="15"/>
      <c r="AJ394" s="15"/>
      <c r="AK394" s="20"/>
    </row>
    <row r="395" spans="1:37">
      <c r="A395" s="16">
        <v>40652</v>
      </c>
      <c r="B395" s="15">
        <v>23</v>
      </c>
      <c r="C395" s="15">
        <v>4.22</v>
      </c>
      <c r="D395" s="15">
        <v>6.27</v>
      </c>
      <c r="E395" s="15">
        <v>22</v>
      </c>
      <c r="F395" s="19">
        <v>6.12</v>
      </c>
      <c r="G395" s="15">
        <v>9.8000000000000004E-2</v>
      </c>
      <c r="H395" s="15"/>
      <c r="I395">
        <v>96</v>
      </c>
      <c r="J395">
        <f t="shared" si="14"/>
        <v>1.3446720000000001</v>
      </c>
      <c r="K395">
        <v>2.65</v>
      </c>
      <c r="L395">
        <f t="shared" si="17"/>
        <v>8.2070499999999991E-2</v>
      </c>
      <c r="N395" s="15">
        <v>2</v>
      </c>
      <c r="O395" s="15">
        <v>1</v>
      </c>
      <c r="P395" s="15">
        <v>3</v>
      </c>
      <c r="Q395" s="15">
        <v>2</v>
      </c>
      <c r="R395" s="15">
        <v>6</v>
      </c>
      <c r="S395" s="15">
        <v>1</v>
      </c>
      <c r="T395" s="45">
        <f t="shared" si="18"/>
        <v>22.777777777777779</v>
      </c>
      <c r="U395" s="45">
        <f t="shared" si="19"/>
        <v>16.111111111111111</v>
      </c>
      <c r="V395" s="15">
        <v>0.38100000000000001</v>
      </c>
      <c r="W395" s="15"/>
      <c r="X395" s="15"/>
      <c r="Y395" s="15">
        <v>1</v>
      </c>
      <c r="Z395" s="15">
        <v>73</v>
      </c>
      <c r="AA395" s="15" t="s">
        <v>132</v>
      </c>
      <c r="AB395" s="15">
        <v>61</v>
      </c>
      <c r="AC395" s="15" t="s">
        <v>132</v>
      </c>
      <c r="AD395" s="15"/>
      <c r="AE395" s="15"/>
      <c r="AF395" s="15"/>
      <c r="AG395" s="15"/>
      <c r="AH395" s="15"/>
      <c r="AI395" s="15"/>
      <c r="AJ395" s="15"/>
      <c r="AK395" s="20"/>
    </row>
    <row r="396" spans="1:37">
      <c r="A396" s="16">
        <v>40666</v>
      </c>
      <c r="B396" s="15">
        <v>23</v>
      </c>
      <c r="C396" s="15">
        <v>4.01</v>
      </c>
      <c r="D396" s="15">
        <v>6.24</v>
      </c>
      <c r="E396" s="15">
        <v>22.1</v>
      </c>
      <c r="F396" s="19">
        <v>5.43</v>
      </c>
      <c r="G396" s="15">
        <v>9.9000000000000005E-2</v>
      </c>
      <c r="H396" s="15"/>
      <c r="I396">
        <v>92.7</v>
      </c>
      <c r="J396">
        <f t="shared" si="14"/>
        <v>1.2984489000000001</v>
      </c>
      <c r="K396">
        <v>2.1800000000000002</v>
      </c>
      <c r="L396">
        <f t="shared" si="17"/>
        <v>6.7514600000000008E-2</v>
      </c>
      <c r="N396" s="15">
        <v>2</v>
      </c>
      <c r="O396" s="15">
        <v>1</v>
      </c>
      <c r="P396" s="15">
        <v>3</v>
      </c>
      <c r="Q396" s="15">
        <v>2</v>
      </c>
      <c r="R396" s="15">
        <v>5</v>
      </c>
      <c r="S396" s="15">
        <v>1</v>
      </c>
      <c r="T396" s="45">
        <f t="shared" si="18"/>
        <v>27.777777777777779</v>
      </c>
      <c r="U396" s="45">
        <f t="shared" si="19"/>
        <v>21.111111111111111</v>
      </c>
      <c r="V396" s="15">
        <v>0.38100000000000001</v>
      </c>
      <c r="W396" s="15"/>
      <c r="X396" s="15"/>
      <c r="Y396" s="15">
        <v>1</v>
      </c>
      <c r="Z396" s="15">
        <v>82</v>
      </c>
      <c r="AA396" s="15" t="s">
        <v>132</v>
      </c>
      <c r="AB396" s="15">
        <v>70</v>
      </c>
      <c r="AC396" s="15" t="s">
        <v>132</v>
      </c>
      <c r="AD396" s="15"/>
      <c r="AE396" s="15"/>
      <c r="AF396" s="15"/>
      <c r="AG396" s="15"/>
      <c r="AH396" s="15"/>
      <c r="AI396" s="15"/>
      <c r="AJ396" s="15"/>
      <c r="AK396" s="20"/>
    </row>
    <row r="397" spans="1:37">
      <c r="A397" s="16">
        <v>40680</v>
      </c>
      <c r="B397" s="15">
        <v>23</v>
      </c>
      <c r="C397" s="15">
        <v>4.8600000000000003</v>
      </c>
      <c r="D397" s="15">
        <v>6.62</v>
      </c>
      <c r="E397" s="15">
        <v>7</v>
      </c>
      <c r="F397" s="19">
        <v>1.49</v>
      </c>
      <c r="G397" s="15">
        <v>0.25</v>
      </c>
      <c r="H397" s="15"/>
      <c r="I397">
        <v>79.5</v>
      </c>
      <c r="J397">
        <f t="shared" si="14"/>
        <v>1.1135564999999998</v>
      </c>
      <c r="K397">
        <v>2.2200000000000002</v>
      </c>
      <c r="L397">
        <f t="shared" si="17"/>
        <v>6.8753400000000006E-2</v>
      </c>
      <c r="N397" s="15">
        <v>3</v>
      </c>
      <c r="O397" s="15">
        <v>4</v>
      </c>
      <c r="P397" s="15">
        <v>2</v>
      </c>
      <c r="Q397" s="15">
        <v>1</v>
      </c>
      <c r="R397" s="15">
        <v>3</v>
      </c>
      <c r="S397" s="15">
        <v>4</v>
      </c>
      <c r="T397" s="45">
        <f t="shared" si="18"/>
        <v>18.333333333333332</v>
      </c>
      <c r="U397" s="45">
        <f t="shared" si="19"/>
        <v>21.111111111111111</v>
      </c>
      <c r="V397" s="15">
        <v>0.38100000000000001</v>
      </c>
      <c r="W397" s="15"/>
      <c r="X397" s="15"/>
      <c r="Y397" s="15">
        <v>1</v>
      </c>
      <c r="Z397" s="15">
        <v>65</v>
      </c>
      <c r="AA397" s="15" t="s">
        <v>132</v>
      </c>
      <c r="AB397" s="15">
        <v>70</v>
      </c>
      <c r="AC397" s="15" t="s">
        <v>132</v>
      </c>
      <c r="AD397" s="15"/>
      <c r="AE397" s="15"/>
      <c r="AF397" s="15" t="s">
        <v>25</v>
      </c>
      <c r="AG397" s="15">
        <v>23</v>
      </c>
      <c r="AH397" s="15">
        <v>6.04</v>
      </c>
      <c r="AI397" s="15"/>
      <c r="AJ397" s="15">
        <v>0.24199999999999999</v>
      </c>
      <c r="AK397" s="20">
        <v>18.600000000000001</v>
      </c>
    </row>
    <row r="398" spans="1:37">
      <c r="A398" s="16">
        <v>40694</v>
      </c>
      <c r="B398" s="15">
        <v>23</v>
      </c>
      <c r="C398" s="15">
        <v>4.49</v>
      </c>
      <c r="D398" s="15">
        <v>6.79</v>
      </c>
      <c r="E398" s="15">
        <v>15.3</v>
      </c>
      <c r="F398" s="19">
        <v>1.92</v>
      </c>
      <c r="G398" s="15">
        <v>0.13500000000000001</v>
      </c>
      <c r="H398" s="15"/>
      <c r="N398" s="15">
        <v>3</v>
      </c>
      <c r="O398" s="15">
        <v>1</v>
      </c>
      <c r="P398" s="15">
        <v>2</v>
      </c>
      <c r="Q398" s="15">
        <v>1</v>
      </c>
      <c r="R398" s="15">
        <v>2</v>
      </c>
      <c r="S398" s="15">
        <v>1</v>
      </c>
      <c r="T398" s="45">
        <f t="shared" si="18"/>
        <v>35</v>
      </c>
      <c r="U398" s="45">
        <f t="shared" si="19"/>
        <v>27.777777777777779</v>
      </c>
      <c r="V398" s="15">
        <v>0.38100000000000001</v>
      </c>
      <c r="W398" s="15"/>
      <c r="X398" s="15"/>
      <c r="Y398" s="15">
        <v>1</v>
      </c>
      <c r="Z398" s="15">
        <v>95</v>
      </c>
      <c r="AA398" s="15" t="s">
        <v>132</v>
      </c>
      <c r="AB398" s="15">
        <v>82</v>
      </c>
      <c r="AC398" s="15" t="s">
        <v>132</v>
      </c>
      <c r="AD398" s="15"/>
      <c r="AE398" s="15"/>
      <c r="AF398" s="15" t="s">
        <v>27</v>
      </c>
      <c r="AG398" s="15">
        <v>23</v>
      </c>
      <c r="AH398" s="15">
        <f>AVERAGE(D394:D395)</f>
        <v>6.1999999999999993</v>
      </c>
      <c r="AI398" s="15">
        <f>AVERAGE(F394:F395)</f>
        <v>6.12</v>
      </c>
      <c r="AJ398" s="15">
        <f>AVERAGE(G394:G395)</f>
        <v>8.4000000000000005E-2</v>
      </c>
      <c r="AK398" s="20">
        <f>AVERAGE(E394:E395)</f>
        <v>21.75</v>
      </c>
    </row>
    <row r="399" spans="1:37">
      <c r="A399" s="16">
        <v>40708</v>
      </c>
      <c r="B399" s="15">
        <v>23</v>
      </c>
      <c r="C399" s="15">
        <v>5.49</v>
      </c>
      <c r="D399" s="15">
        <v>6.95</v>
      </c>
      <c r="E399" s="15">
        <v>9.5</v>
      </c>
      <c r="F399" s="38">
        <v>21.1</v>
      </c>
      <c r="G399" s="15">
        <v>0.219</v>
      </c>
      <c r="H399" s="15"/>
      <c r="I399">
        <v>68.5</v>
      </c>
      <c r="J399">
        <f t="shared" si="14"/>
        <v>0.95947950000000004</v>
      </c>
      <c r="K399">
        <v>2.0699999999999998</v>
      </c>
      <c r="L399">
        <f t="shared" si="17"/>
        <v>6.4107899999999982E-2</v>
      </c>
      <c r="N399" s="15">
        <v>3</v>
      </c>
      <c r="O399" s="15">
        <v>1</v>
      </c>
      <c r="P399" s="15">
        <v>3</v>
      </c>
      <c r="Q399" s="15">
        <v>2</v>
      </c>
      <c r="R399" s="15">
        <v>8</v>
      </c>
      <c r="S399" s="15">
        <v>2</v>
      </c>
      <c r="T399" s="45">
        <f t="shared" si="18"/>
        <v>23.888888888888889</v>
      </c>
      <c r="U399" s="45">
        <f t="shared" si="19"/>
        <v>25</v>
      </c>
      <c r="V399" s="15">
        <v>0.38100000000000001</v>
      </c>
      <c r="W399" s="15"/>
      <c r="X399" s="15"/>
      <c r="Y399" s="15">
        <v>1</v>
      </c>
      <c r="Z399" s="15">
        <v>75</v>
      </c>
      <c r="AA399" s="15" t="s">
        <v>132</v>
      </c>
      <c r="AB399" s="15">
        <v>77</v>
      </c>
      <c r="AC399" s="15" t="s">
        <v>132</v>
      </c>
      <c r="AD399" s="15"/>
      <c r="AE399" s="15"/>
      <c r="AF399" s="15" t="s">
        <v>28</v>
      </c>
      <c r="AG399" s="15">
        <v>23</v>
      </c>
      <c r="AH399" s="15">
        <f>AVERAGE(D396:D398)</f>
        <v>6.55</v>
      </c>
      <c r="AI399" s="18">
        <f>AVERAGE(F396:F398)</f>
        <v>2.9466666666666668</v>
      </c>
      <c r="AJ399" s="18">
        <f>AVERAGE(G396:G398)</f>
        <v>0.16133333333333333</v>
      </c>
      <c r="AK399" s="20">
        <f>AVERAGE(E396:E398)</f>
        <v>14.800000000000002</v>
      </c>
    </row>
    <row r="400" spans="1:37">
      <c r="A400" s="16">
        <v>40722</v>
      </c>
      <c r="B400" s="15">
        <v>23</v>
      </c>
      <c r="C400" s="15">
        <v>6.77</v>
      </c>
      <c r="D400" s="15">
        <v>6.76</v>
      </c>
      <c r="E400" s="15">
        <v>12.6</v>
      </c>
      <c r="F400" s="38">
        <v>9.4600000000000009</v>
      </c>
      <c r="G400" s="15">
        <v>0.105</v>
      </c>
      <c r="H400" s="15"/>
      <c r="I400">
        <v>51.4</v>
      </c>
      <c r="J400">
        <f t="shared" si="14"/>
        <v>0.71995980000000004</v>
      </c>
      <c r="K400">
        <v>1.8</v>
      </c>
      <c r="L400">
        <f t="shared" si="17"/>
        <v>5.5746000000000004E-2</v>
      </c>
      <c r="N400" s="15">
        <v>4</v>
      </c>
      <c r="O400" s="15">
        <v>3</v>
      </c>
      <c r="P400" s="15">
        <v>2</v>
      </c>
      <c r="Q400" s="15">
        <v>2</v>
      </c>
      <c r="R400" s="15">
        <v>7</v>
      </c>
      <c r="S400" s="15">
        <v>1</v>
      </c>
      <c r="T400" s="45">
        <f t="shared" si="18"/>
        <v>30</v>
      </c>
      <c r="U400" s="45">
        <f t="shared" si="19"/>
        <v>27.777777777777779</v>
      </c>
      <c r="V400" s="15">
        <v>0.38100000000000001</v>
      </c>
      <c r="W400" s="15"/>
      <c r="X400" s="15"/>
      <c r="Y400" s="15">
        <v>1</v>
      </c>
      <c r="Z400" s="15">
        <v>86</v>
      </c>
      <c r="AA400" s="15" t="s">
        <v>132</v>
      </c>
      <c r="AB400" s="15">
        <v>82</v>
      </c>
      <c r="AC400" s="15" t="s">
        <v>132</v>
      </c>
      <c r="AD400" s="15"/>
      <c r="AE400" s="15"/>
      <c r="AF400" s="15" t="s">
        <v>29</v>
      </c>
      <c r="AG400" s="15">
        <v>23</v>
      </c>
      <c r="AH400" s="15">
        <f>AVERAGE(D399:D400)</f>
        <v>6.8550000000000004</v>
      </c>
      <c r="AI400" s="15">
        <f>AVERAGE(F399:F400)</f>
        <v>15.280000000000001</v>
      </c>
      <c r="AJ400" s="15">
        <f>AVERAGE(G399:G400)</f>
        <v>0.16200000000000001</v>
      </c>
      <c r="AK400" s="20">
        <f>AVERAGE(E399:E400)</f>
        <v>11.05</v>
      </c>
    </row>
    <row r="401" spans="1:37">
      <c r="A401" s="16">
        <v>40736</v>
      </c>
      <c r="B401" s="15">
        <v>23</v>
      </c>
      <c r="C401" s="15">
        <v>7.49</v>
      </c>
      <c r="D401" s="15">
        <v>7.09</v>
      </c>
      <c r="E401" s="15">
        <v>15.5</v>
      </c>
      <c r="F401" s="38">
        <v>1.69</v>
      </c>
      <c r="G401" s="15">
        <v>0.35199999999999998</v>
      </c>
      <c r="H401" s="15"/>
      <c r="I401">
        <v>42.7</v>
      </c>
      <c r="J401">
        <f t="shared" si="14"/>
        <v>0.5980989000000001</v>
      </c>
      <c r="K401">
        <v>1.83</v>
      </c>
      <c r="L401">
        <f t="shared" si="17"/>
        <v>5.6675099999999999E-2</v>
      </c>
      <c r="N401" s="15">
        <v>4</v>
      </c>
      <c r="O401" s="15">
        <v>1</v>
      </c>
      <c r="P401" s="15">
        <v>3</v>
      </c>
      <c r="Q401" s="15">
        <v>1</v>
      </c>
      <c r="R401" s="15">
        <v>8</v>
      </c>
      <c r="S401" s="15">
        <v>1</v>
      </c>
      <c r="T401" s="45">
        <f t="shared" si="18"/>
        <v>33.888888888888886</v>
      </c>
      <c r="U401" s="45">
        <f t="shared" si="19"/>
        <v>30</v>
      </c>
      <c r="V401" s="15">
        <v>0.4572</v>
      </c>
      <c r="W401" s="15"/>
      <c r="X401" s="15"/>
      <c r="Y401" s="15">
        <v>1</v>
      </c>
      <c r="Z401" s="15">
        <v>93</v>
      </c>
      <c r="AA401" s="15" t="s">
        <v>132</v>
      </c>
      <c r="AB401" s="15">
        <v>86</v>
      </c>
      <c r="AC401" s="15" t="s">
        <v>132</v>
      </c>
      <c r="AD401" s="15"/>
      <c r="AE401" s="15"/>
      <c r="AF401" s="15" t="s">
        <v>30</v>
      </c>
      <c r="AG401" s="15">
        <v>23</v>
      </c>
      <c r="AH401" s="15">
        <f>AVERAGE(D401:D402)</f>
        <v>6.9450000000000003</v>
      </c>
      <c r="AI401" s="15">
        <f>AVERAGE(F401:F402)</f>
        <v>1.92</v>
      </c>
      <c r="AJ401" s="15">
        <f>AVERAGE(G401:G402)</f>
        <v>0.2445</v>
      </c>
      <c r="AK401" s="20">
        <f>AVERAGE(E401:E402)</f>
        <v>16.850000000000001</v>
      </c>
    </row>
    <row r="402" spans="1:37">
      <c r="A402" s="16">
        <v>40750</v>
      </c>
      <c r="B402" s="15">
        <v>23</v>
      </c>
      <c r="C402" s="15">
        <v>8.42</v>
      </c>
      <c r="D402" s="15">
        <v>6.8</v>
      </c>
      <c r="E402" s="15">
        <v>18.2</v>
      </c>
      <c r="F402" s="38">
        <v>2.15</v>
      </c>
      <c r="G402" s="15">
        <v>0.13700000000000001</v>
      </c>
      <c r="H402" s="15"/>
      <c r="I402">
        <v>49.1</v>
      </c>
      <c r="J402">
        <f t="shared" si="14"/>
        <v>0.68774369999999996</v>
      </c>
      <c r="K402">
        <v>2.09</v>
      </c>
      <c r="L402">
        <f t="shared" si="17"/>
        <v>6.4727300000000002E-2</v>
      </c>
      <c r="N402" s="15">
        <v>4</v>
      </c>
      <c r="O402" s="15">
        <v>2</v>
      </c>
      <c r="P402" s="15">
        <v>2</v>
      </c>
      <c r="Q402" s="15">
        <v>1</v>
      </c>
      <c r="R402" s="15">
        <v>1</v>
      </c>
      <c r="S402" s="15">
        <v>5</v>
      </c>
      <c r="T402" s="45">
        <f t="shared" si="18"/>
        <v>30</v>
      </c>
      <c r="U402" s="45">
        <f t="shared" si="19"/>
        <v>30</v>
      </c>
      <c r="V402" s="15">
        <v>0.38100000000000001</v>
      </c>
      <c r="W402" s="15"/>
      <c r="X402" s="15"/>
      <c r="Y402" s="15">
        <v>1</v>
      </c>
      <c r="Z402" s="15">
        <v>86</v>
      </c>
      <c r="AA402" s="15" t="s">
        <v>132</v>
      </c>
      <c r="AB402" s="15">
        <v>86</v>
      </c>
      <c r="AC402" s="15" t="s">
        <v>132</v>
      </c>
      <c r="AD402" s="15"/>
      <c r="AE402" s="15"/>
      <c r="AF402" s="15" t="s">
        <v>31</v>
      </c>
      <c r="AG402" s="15">
        <v>23</v>
      </c>
      <c r="AH402" s="15">
        <f>AVERAGE(D403:D404)</f>
        <v>7.07</v>
      </c>
      <c r="AI402" s="15">
        <f>AVERAGE(F403:F404)</f>
        <v>0.57999999999999996</v>
      </c>
      <c r="AJ402" s="15">
        <f>AVERAGE(G403:G404)</f>
        <v>0.188</v>
      </c>
      <c r="AK402" s="20">
        <f>AVERAGE(E403:E404)</f>
        <v>16.899999999999999</v>
      </c>
    </row>
    <row r="403" spans="1:37">
      <c r="A403" s="16">
        <v>40764</v>
      </c>
      <c r="B403" s="15">
        <v>23</v>
      </c>
      <c r="C403" s="15">
        <v>9.01</v>
      </c>
      <c r="D403" s="15">
        <v>7.02</v>
      </c>
      <c r="E403" s="15">
        <v>17.3</v>
      </c>
      <c r="F403" s="38">
        <v>0.59</v>
      </c>
      <c r="G403" s="15">
        <v>0.27200000000000002</v>
      </c>
      <c r="H403" s="15"/>
      <c r="I403">
        <v>40</v>
      </c>
      <c r="J403">
        <f t="shared" si="14"/>
        <v>0.56028</v>
      </c>
      <c r="K403">
        <v>2.04</v>
      </c>
      <c r="L403">
        <f t="shared" si="17"/>
        <v>6.3178799999999993E-2</v>
      </c>
      <c r="N403" s="15">
        <v>4</v>
      </c>
      <c r="O403" s="15">
        <v>1</v>
      </c>
      <c r="P403" s="15">
        <v>3</v>
      </c>
      <c r="Q403" s="15">
        <v>2</v>
      </c>
      <c r="R403" s="15">
        <v>5</v>
      </c>
      <c r="S403" s="15">
        <v>2</v>
      </c>
      <c r="T403" s="45">
        <f t="shared" si="18"/>
        <v>31.111111111111111</v>
      </c>
      <c r="U403" s="45">
        <f t="shared" si="19"/>
        <v>28.888888888888889</v>
      </c>
      <c r="V403" s="15">
        <v>0.4572</v>
      </c>
      <c r="W403" s="15"/>
      <c r="X403" s="15"/>
      <c r="Y403" s="15">
        <v>1</v>
      </c>
      <c r="Z403" s="15">
        <v>88</v>
      </c>
      <c r="AA403" s="15" t="s">
        <v>132</v>
      </c>
      <c r="AB403" s="15">
        <v>84</v>
      </c>
      <c r="AC403" s="15" t="s">
        <v>132</v>
      </c>
      <c r="AD403" s="15"/>
      <c r="AE403" s="15"/>
      <c r="AF403" s="15" t="s">
        <v>32</v>
      </c>
      <c r="AG403" s="15">
        <v>23</v>
      </c>
      <c r="AH403" s="15">
        <f>AVERAGE(D405:D406)</f>
        <v>6.7050000000000001</v>
      </c>
      <c r="AI403" s="15">
        <f>AVERAGE(F405:F406)</f>
        <v>6.1950000000000003</v>
      </c>
      <c r="AJ403" s="15">
        <f>AVERAGE(G405:G406)</f>
        <v>0.17699999999999999</v>
      </c>
      <c r="AK403" s="20">
        <f>AVERAGE(E405:E406)</f>
        <v>18.049999999999997</v>
      </c>
    </row>
    <row r="404" spans="1:37">
      <c r="A404" s="16">
        <v>40778</v>
      </c>
      <c r="B404" s="15">
        <v>23</v>
      </c>
      <c r="C404" s="15">
        <v>8.3000000000000007</v>
      </c>
      <c r="D404" s="15">
        <v>7.12</v>
      </c>
      <c r="E404" s="15">
        <v>16.5</v>
      </c>
      <c r="F404" s="38">
        <v>0.56999999999999995</v>
      </c>
      <c r="G404" s="15">
        <v>0.104</v>
      </c>
      <c r="H404" s="15"/>
      <c r="I404">
        <v>46.1</v>
      </c>
      <c r="J404">
        <f t="shared" si="14"/>
        <v>0.64572270000000009</v>
      </c>
      <c r="K404">
        <v>2.0099999999999998</v>
      </c>
      <c r="L404">
        <f t="shared" si="17"/>
        <v>6.2249699999999991E-2</v>
      </c>
      <c r="N404" s="15">
        <v>1</v>
      </c>
      <c r="O404" s="15">
        <v>1</v>
      </c>
      <c r="P404" s="15">
        <v>2</v>
      </c>
      <c r="Q404" s="15">
        <v>1</v>
      </c>
      <c r="R404" s="15">
        <v>3</v>
      </c>
      <c r="S404" s="15">
        <v>2</v>
      </c>
      <c r="T404" s="45">
        <f t="shared" si="18"/>
        <v>27.777777777777779</v>
      </c>
      <c r="U404" s="45">
        <f t="shared" si="19"/>
        <v>26.111111111111111</v>
      </c>
      <c r="V404" s="15">
        <v>0.38100000000000001</v>
      </c>
      <c r="W404" s="15"/>
      <c r="X404" s="15"/>
      <c r="Y404" s="15">
        <v>1</v>
      </c>
      <c r="Z404" s="15">
        <v>82</v>
      </c>
      <c r="AA404" s="15" t="s">
        <v>132</v>
      </c>
      <c r="AB404" s="15">
        <v>79</v>
      </c>
      <c r="AC404" s="15" t="s">
        <v>132</v>
      </c>
      <c r="AD404" s="15"/>
      <c r="AE404" s="15"/>
      <c r="AF404" s="15" t="s">
        <v>33</v>
      </c>
      <c r="AG404" s="15">
        <v>23</v>
      </c>
      <c r="AH404" s="15">
        <f>AVERAGE(D407:D408)</f>
        <v>6.86</v>
      </c>
      <c r="AI404" s="15">
        <f>AVERAGE(F407:F408)</f>
        <v>5.59</v>
      </c>
      <c r="AJ404" s="15">
        <f>AVERAGE(G407:G408)</f>
        <v>0.08</v>
      </c>
      <c r="AK404" s="20">
        <f>AVERAGE(E407:E408)</f>
        <v>10.050000000000001</v>
      </c>
    </row>
    <row r="405" spans="1:37">
      <c r="A405" s="16">
        <v>40792</v>
      </c>
      <c r="B405" s="15">
        <v>23</v>
      </c>
      <c r="C405" s="15">
        <v>4.03</v>
      </c>
      <c r="D405" s="15">
        <v>6.69</v>
      </c>
      <c r="E405" s="15">
        <v>20.9</v>
      </c>
      <c r="F405" s="19">
        <v>8.32</v>
      </c>
      <c r="G405" s="15">
        <v>0.28699999999999998</v>
      </c>
      <c r="H405" s="15"/>
      <c r="I405">
        <v>53.9</v>
      </c>
      <c r="J405">
        <f t="shared" si="14"/>
        <v>0.75497730000000007</v>
      </c>
      <c r="K405">
        <v>2.15</v>
      </c>
      <c r="L405">
        <f t="shared" si="17"/>
        <v>6.6585499999999992E-2</v>
      </c>
      <c r="N405" s="15">
        <v>4</v>
      </c>
      <c r="O405" s="15">
        <v>3</v>
      </c>
      <c r="P405" s="15">
        <v>3</v>
      </c>
      <c r="Q405" s="15">
        <v>2</v>
      </c>
      <c r="R405" s="15">
        <v>2</v>
      </c>
      <c r="S405" s="15">
        <v>3</v>
      </c>
      <c r="T405" s="45">
        <f t="shared" si="18"/>
        <v>21.111111111111111</v>
      </c>
      <c r="U405" s="45">
        <f t="shared" si="19"/>
        <v>25</v>
      </c>
      <c r="V405" s="15">
        <v>0.38100000000000001</v>
      </c>
      <c r="W405" s="15"/>
      <c r="X405" s="15"/>
      <c r="Y405" s="15">
        <v>1</v>
      </c>
      <c r="Z405" s="15">
        <v>70</v>
      </c>
      <c r="AA405" s="15" t="s">
        <v>132</v>
      </c>
      <c r="AB405" s="15">
        <v>77</v>
      </c>
      <c r="AC405" s="15" t="s">
        <v>132</v>
      </c>
      <c r="AD405" s="15"/>
      <c r="AE405" s="15"/>
      <c r="AF405" s="15" t="s">
        <v>34</v>
      </c>
      <c r="AG405" s="15">
        <v>23</v>
      </c>
      <c r="AH405" s="15">
        <v>6.87</v>
      </c>
      <c r="AI405" s="15">
        <v>5.5750000000000002</v>
      </c>
      <c r="AJ405" s="15">
        <v>0.111</v>
      </c>
      <c r="AK405" s="20">
        <v>5.9</v>
      </c>
    </row>
    <row r="406" spans="1:37">
      <c r="A406" s="16">
        <v>40806</v>
      </c>
      <c r="B406" s="15">
        <v>23</v>
      </c>
      <c r="C406" s="15">
        <v>5.7</v>
      </c>
      <c r="D406" s="15">
        <v>6.72</v>
      </c>
      <c r="E406" s="15">
        <v>15.2</v>
      </c>
      <c r="F406" s="38">
        <v>4.07</v>
      </c>
      <c r="G406" s="15">
        <v>6.7000000000000004E-2</v>
      </c>
      <c r="H406" s="15"/>
      <c r="I406">
        <v>48.2</v>
      </c>
      <c r="J406">
        <f t="shared" si="14"/>
        <v>0.67513740000000011</v>
      </c>
      <c r="K406">
        <v>1.91</v>
      </c>
      <c r="L406">
        <f t="shared" si="17"/>
        <v>5.9152699999999996E-2</v>
      </c>
      <c r="N406" s="15">
        <v>1</v>
      </c>
      <c r="O406" s="15">
        <v>3</v>
      </c>
      <c r="P406" s="15">
        <v>2</v>
      </c>
      <c r="Q406" s="15">
        <v>1</v>
      </c>
      <c r="R406" s="15">
        <v>5</v>
      </c>
      <c r="S406" s="15">
        <v>1</v>
      </c>
      <c r="T406" s="45">
        <f t="shared" si="18"/>
        <v>21.111111111111111</v>
      </c>
      <c r="U406" s="45">
        <f t="shared" si="19"/>
        <v>21.111111111111111</v>
      </c>
      <c r="V406" s="15">
        <v>0.38100000000000001</v>
      </c>
      <c r="W406" s="15"/>
      <c r="X406" s="15"/>
      <c r="Y406" s="15">
        <v>1</v>
      </c>
      <c r="Z406" s="15">
        <v>70</v>
      </c>
      <c r="AA406" s="15" t="s">
        <v>132</v>
      </c>
      <c r="AB406" s="15">
        <v>70</v>
      </c>
      <c r="AC406" s="15" t="s">
        <v>132</v>
      </c>
      <c r="AD406" s="15"/>
      <c r="AE406" s="15"/>
      <c r="AF406" s="17"/>
      <c r="AG406" s="15"/>
      <c r="AH406" s="15"/>
      <c r="AI406" s="15"/>
      <c r="AJ406" s="15"/>
      <c r="AK406" s="20"/>
    </row>
    <row r="407" spans="1:37">
      <c r="A407" s="16">
        <v>40820</v>
      </c>
      <c r="B407" s="15">
        <v>23</v>
      </c>
      <c r="C407" s="15">
        <v>2.82</v>
      </c>
      <c r="D407" s="15">
        <v>6.74</v>
      </c>
      <c r="E407" s="15">
        <v>8.3000000000000007</v>
      </c>
      <c r="F407" s="19">
        <v>5.8</v>
      </c>
      <c r="G407" s="15">
        <v>7.9000000000000001E-2</v>
      </c>
      <c r="H407" s="15"/>
      <c r="I407">
        <v>60.5</v>
      </c>
      <c r="J407">
        <f t="shared" si="14"/>
        <v>0.8474235</v>
      </c>
      <c r="K407">
        <v>1.71</v>
      </c>
      <c r="L407">
        <f t="shared" si="17"/>
        <v>5.2958700000000004E-2</v>
      </c>
      <c r="N407" s="15">
        <v>1</v>
      </c>
      <c r="O407" s="15">
        <v>2</v>
      </c>
      <c r="P407" s="15">
        <v>3</v>
      </c>
      <c r="Q407" s="15">
        <v>1</v>
      </c>
      <c r="R407" s="15">
        <v>8</v>
      </c>
      <c r="S407" s="15">
        <v>3</v>
      </c>
      <c r="T407" s="45">
        <f t="shared" si="18"/>
        <v>17.222222222222221</v>
      </c>
      <c r="U407" s="45">
        <f t="shared" si="19"/>
        <v>17.777777777777779</v>
      </c>
      <c r="V407" s="15">
        <v>0.38100000000000001</v>
      </c>
      <c r="W407" s="15"/>
      <c r="X407" s="15"/>
      <c r="Y407" s="15">
        <v>1</v>
      </c>
      <c r="Z407" s="15">
        <v>63</v>
      </c>
      <c r="AA407" s="15" t="s">
        <v>132</v>
      </c>
      <c r="AB407" s="15">
        <v>64</v>
      </c>
      <c r="AC407" s="15" t="s">
        <v>132</v>
      </c>
      <c r="AD407" s="15"/>
      <c r="AE407" s="15"/>
      <c r="AF407" s="17"/>
      <c r="AG407" s="15"/>
      <c r="AH407" s="15"/>
      <c r="AI407" s="15"/>
      <c r="AJ407" s="15"/>
      <c r="AK407" s="20"/>
    </row>
    <row r="408" spans="1:37">
      <c r="A408" s="16">
        <v>40834</v>
      </c>
      <c r="B408" s="15">
        <v>23</v>
      </c>
      <c r="C408" s="15">
        <v>4.28</v>
      </c>
      <c r="D408" s="15">
        <v>6.98</v>
      </c>
      <c r="E408" s="15">
        <v>11.8</v>
      </c>
      <c r="F408" s="19">
        <v>5.38</v>
      </c>
      <c r="G408" s="15">
        <v>8.1000000000000003E-2</v>
      </c>
      <c r="H408" s="15"/>
      <c r="I408">
        <v>57</v>
      </c>
      <c r="J408">
        <f t="shared" si="14"/>
        <v>0.79839899999999997</v>
      </c>
      <c r="K408">
        <v>1.53</v>
      </c>
      <c r="L408">
        <f t="shared" si="17"/>
        <v>4.7384099999999998E-2</v>
      </c>
      <c r="N408" s="15">
        <v>2</v>
      </c>
      <c r="O408" s="15">
        <v>1</v>
      </c>
      <c r="P408" s="15">
        <v>2</v>
      </c>
      <c r="Q408" s="15">
        <v>1</v>
      </c>
      <c r="R408" s="15">
        <v>3</v>
      </c>
      <c r="S408" s="15">
        <v>1</v>
      </c>
      <c r="T408" s="45">
        <f t="shared" si="18"/>
        <v>25</v>
      </c>
      <c r="U408" s="45">
        <f t="shared" si="19"/>
        <v>18.888888888888889</v>
      </c>
      <c r="V408" s="15">
        <v>0.4572</v>
      </c>
      <c r="W408" s="15"/>
      <c r="X408" s="15"/>
      <c r="Y408" s="15">
        <v>1</v>
      </c>
      <c r="Z408" s="15">
        <v>77</v>
      </c>
      <c r="AA408" s="15" t="s">
        <v>132</v>
      </c>
      <c r="AB408" s="15">
        <v>66</v>
      </c>
      <c r="AC408" s="15" t="s">
        <v>132</v>
      </c>
      <c r="AD408" s="15"/>
      <c r="AE408" s="15"/>
      <c r="AF408" s="8"/>
      <c r="AG408" s="15"/>
      <c r="AH408" s="15"/>
      <c r="AI408" s="15"/>
      <c r="AJ408" s="15"/>
      <c r="AK408" s="20"/>
    </row>
    <row r="409" spans="1:37">
      <c r="A409" s="16">
        <v>40848</v>
      </c>
      <c r="B409" s="15">
        <v>23</v>
      </c>
      <c r="C409" s="15">
        <v>3.89</v>
      </c>
      <c r="D409" s="15">
        <v>6.79</v>
      </c>
      <c r="E409" s="15">
        <v>5.7</v>
      </c>
      <c r="F409" s="19">
        <v>5.67</v>
      </c>
      <c r="G409" s="15">
        <v>0.126</v>
      </c>
      <c r="H409" s="15"/>
      <c r="N409" s="15">
        <v>2</v>
      </c>
      <c r="O409" s="15">
        <v>1</v>
      </c>
      <c r="P409" s="15">
        <v>3</v>
      </c>
      <c r="Q409" s="15">
        <v>1</v>
      </c>
      <c r="R409" s="15">
        <v>8</v>
      </c>
      <c r="S409" s="15">
        <v>3</v>
      </c>
      <c r="T409" s="45">
        <f t="shared" si="18"/>
        <v>15</v>
      </c>
      <c r="U409" s="45">
        <f t="shared" si="19"/>
        <v>12.777777777777779</v>
      </c>
      <c r="V409" s="15">
        <v>0.78739999999999999</v>
      </c>
      <c r="W409" s="15"/>
      <c r="X409" s="15"/>
      <c r="Y409" s="15">
        <v>1</v>
      </c>
      <c r="Z409" s="15">
        <v>59</v>
      </c>
      <c r="AA409" s="15" t="s">
        <v>132</v>
      </c>
      <c r="AB409" s="15">
        <v>55</v>
      </c>
      <c r="AC409" s="15" t="s">
        <v>132</v>
      </c>
      <c r="AD409" s="15"/>
      <c r="AE409" s="15"/>
      <c r="AF409" s="17"/>
      <c r="AG409" s="15"/>
      <c r="AH409" s="15"/>
      <c r="AI409" s="15"/>
      <c r="AJ409" s="15"/>
      <c r="AK409" s="20"/>
    </row>
    <row r="410" spans="1:37">
      <c r="A410" s="16">
        <v>40862</v>
      </c>
      <c r="B410" s="15">
        <v>23</v>
      </c>
      <c r="C410" s="15">
        <v>3.08</v>
      </c>
      <c r="D410" s="15">
        <v>6.95</v>
      </c>
      <c r="E410" s="15">
        <v>6.1</v>
      </c>
      <c r="F410" s="19">
        <v>5.48</v>
      </c>
      <c r="G410" s="15">
        <v>9.6000000000000002E-2</v>
      </c>
      <c r="H410" s="15"/>
      <c r="I410">
        <v>87.8</v>
      </c>
      <c r="J410">
        <f t="shared" si="14"/>
        <v>1.2298145999999999</v>
      </c>
      <c r="K410">
        <v>1.3</v>
      </c>
      <c r="L410">
        <f t="shared" si="17"/>
        <v>4.0261000000000005E-2</v>
      </c>
      <c r="N410" s="15">
        <v>4</v>
      </c>
      <c r="O410" s="15">
        <v>3</v>
      </c>
      <c r="P410" s="15">
        <v>2</v>
      </c>
      <c r="Q410" s="15">
        <v>2</v>
      </c>
      <c r="R410" s="15">
        <v>7</v>
      </c>
      <c r="S410" s="15">
        <v>1</v>
      </c>
      <c r="T410" s="45">
        <f t="shared" si="18"/>
        <v>20</v>
      </c>
      <c r="U410" s="45">
        <f t="shared" si="19"/>
        <v>12.777777777777779</v>
      </c>
      <c r="V410" s="15">
        <v>0.4572</v>
      </c>
      <c r="W410" s="15"/>
      <c r="X410" s="15"/>
      <c r="Y410" s="15">
        <v>1</v>
      </c>
      <c r="Z410" s="15">
        <v>68</v>
      </c>
      <c r="AA410" s="15" t="s">
        <v>132</v>
      </c>
      <c r="AB410" s="15">
        <v>55</v>
      </c>
      <c r="AC410" s="15" t="s">
        <v>132</v>
      </c>
      <c r="AD410" s="15"/>
      <c r="AE410" s="15"/>
      <c r="AF410" s="17"/>
      <c r="AG410" s="15"/>
      <c r="AH410" s="15"/>
      <c r="AI410" s="15"/>
      <c r="AJ410" s="15"/>
      <c r="AK410" s="20"/>
    </row>
    <row r="411" spans="1:37">
      <c r="A411" s="16"/>
      <c r="B411" s="15"/>
      <c r="C411" s="15"/>
      <c r="D411" s="15"/>
      <c r="E411" s="15"/>
      <c r="F411" s="19"/>
      <c r="G411" s="15"/>
      <c r="H411" s="15"/>
      <c r="N411" s="15"/>
      <c r="O411" s="15"/>
      <c r="P411" s="15"/>
      <c r="Q411" s="15"/>
      <c r="R411" s="15"/>
      <c r="S411" s="15"/>
      <c r="T411" s="45" t="str">
        <f t="shared" si="18"/>
        <v xml:space="preserve"> </v>
      </c>
      <c r="U411" s="45" t="str">
        <f t="shared" si="19"/>
        <v xml:space="preserve"> </v>
      </c>
      <c r="V411" s="15"/>
      <c r="W411" s="15"/>
      <c r="X411" s="15"/>
      <c r="Y411" s="15"/>
      <c r="Z411" s="15"/>
      <c r="AA411" s="15" t="s">
        <v>132</v>
      </c>
      <c r="AB411" s="15"/>
      <c r="AC411" s="15" t="s">
        <v>132</v>
      </c>
      <c r="AD411" s="15"/>
      <c r="AE411" s="15"/>
      <c r="AF411" s="17"/>
      <c r="AG411" s="15"/>
      <c r="AH411" s="15"/>
      <c r="AI411" s="15"/>
      <c r="AJ411" s="15"/>
      <c r="AK411" s="20"/>
    </row>
    <row r="412" spans="1:37">
      <c r="A412" s="16"/>
      <c r="B412" s="15"/>
      <c r="C412" s="15"/>
      <c r="D412" s="15"/>
      <c r="E412" s="15"/>
      <c r="F412" s="19"/>
      <c r="G412" s="15"/>
      <c r="H412" s="15"/>
      <c r="N412" s="15"/>
      <c r="O412" s="15"/>
      <c r="P412" s="15"/>
      <c r="Q412" s="15"/>
      <c r="R412" s="15"/>
      <c r="S412" s="15"/>
      <c r="T412" s="45" t="str">
        <f t="shared" si="18"/>
        <v xml:space="preserve"> </v>
      </c>
      <c r="U412" s="45" t="str">
        <f t="shared" si="19"/>
        <v xml:space="preserve"> </v>
      </c>
      <c r="V412" s="15"/>
      <c r="W412" s="15"/>
      <c r="X412" s="15"/>
      <c r="Y412" s="15"/>
      <c r="Z412" s="15"/>
      <c r="AA412" s="15" t="s">
        <v>132</v>
      </c>
      <c r="AB412" s="15"/>
      <c r="AC412" s="15" t="s">
        <v>132</v>
      </c>
      <c r="AD412" s="15"/>
      <c r="AE412" s="15"/>
      <c r="AF412" s="17"/>
      <c r="AG412" s="15"/>
      <c r="AH412" s="15"/>
      <c r="AI412" s="15"/>
      <c r="AJ412" s="15"/>
      <c r="AK412" s="20"/>
    </row>
    <row r="413" spans="1:37">
      <c r="A413" s="16"/>
      <c r="B413" s="15"/>
      <c r="C413" s="15"/>
      <c r="D413" s="15"/>
      <c r="E413" s="15"/>
      <c r="F413" s="19"/>
      <c r="G413" s="15"/>
      <c r="H413" s="15"/>
      <c r="N413" s="15"/>
      <c r="O413" s="15"/>
      <c r="P413" s="15"/>
      <c r="Q413" s="15"/>
      <c r="R413" s="15"/>
      <c r="S413" s="15"/>
      <c r="T413" s="45" t="str">
        <f t="shared" si="18"/>
        <v xml:space="preserve"> </v>
      </c>
      <c r="U413" s="45" t="str">
        <f t="shared" si="19"/>
        <v xml:space="preserve"> </v>
      </c>
      <c r="V413" s="15"/>
      <c r="W413" s="15"/>
      <c r="X413" s="15"/>
      <c r="Y413" s="15"/>
      <c r="Z413" s="15"/>
      <c r="AA413" s="15" t="s">
        <v>132</v>
      </c>
      <c r="AB413" s="15"/>
      <c r="AC413" s="15" t="s">
        <v>132</v>
      </c>
      <c r="AD413" s="15"/>
      <c r="AE413" s="15"/>
      <c r="AF413" s="17"/>
      <c r="AG413" s="15"/>
      <c r="AH413" s="15"/>
      <c r="AI413" s="15"/>
      <c r="AJ413" s="15"/>
      <c r="AK413" s="20"/>
    </row>
    <row r="414" spans="1:37">
      <c r="A414" s="16"/>
      <c r="B414" s="15"/>
      <c r="C414" s="15"/>
      <c r="D414" s="15"/>
      <c r="E414" s="37"/>
      <c r="F414" s="38" t="s">
        <v>122</v>
      </c>
      <c r="G414" s="37"/>
      <c r="H414" s="37"/>
      <c r="N414" s="15"/>
      <c r="O414" s="15"/>
      <c r="P414" s="15"/>
      <c r="Q414" s="15"/>
      <c r="R414" s="15"/>
      <c r="S414" s="15"/>
      <c r="T414" s="45" t="str">
        <f t="shared" si="18"/>
        <v xml:space="preserve"> </v>
      </c>
      <c r="U414" s="45" t="str">
        <f t="shared" si="19"/>
        <v xml:space="preserve"> </v>
      </c>
      <c r="V414" s="15"/>
      <c r="W414" s="15"/>
      <c r="X414" s="15"/>
      <c r="Y414" s="15"/>
      <c r="Z414" s="15"/>
      <c r="AA414" s="15" t="s">
        <v>132</v>
      </c>
      <c r="AB414" s="15"/>
      <c r="AC414" s="15" t="s">
        <v>132</v>
      </c>
      <c r="AD414" s="37"/>
      <c r="AE414" s="15"/>
      <c r="AF414" s="17"/>
      <c r="AG414" s="15"/>
      <c r="AH414" s="15"/>
      <c r="AI414" s="15"/>
      <c r="AJ414" s="15"/>
      <c r="AK414" s="20"/>
    </row>
    <row r="415" spans="1:37">
      <c r="A415" s="16">
        <v>40631</v>
      </c>
      <c r="B415" s="15">
        <v>24</v>
      </c>
      <c r="C415" s="15"/>
      <c r="D415" s="15"/>
      <c r="E415" s="15"/>
      <c r="F415" s="19"/>
      <c r="G415" s="15"/>
      <c r="H415" s="15"/>
      <c r="N415" s="15"/>
      <c r="O415" s="15"/>
      <c r="P415" s="15"/>
      <c r="Q415" s="15" t="s">
        <v>24</v>
      </c>
      <c r="R415" s="15"/>
      <c r="S415" s="15"/>
      <c r="T415" s="45" t="str">
        <f t="shared" si="18"/>
        <v xml:space="preserve"> </v>
      </c>
      <c r="U415" s="45" t="str">
        <f t="shared" si="19"/>
        <v xml:space="preserve"> </v>
      </c>
      <c r="V415" s="15"/>
      <c r="W415" s="15" t="s">
        <v>84</v>
      </c>
      <c r="X415" s="15"/>
      <c r="Y415" s="15"/>
      <c r="Z415" s="15"/>
      <c r="AA415" s="15" t="s">
        <v>132</v>
      </c>
      <c r="AB415" s="15"/>
      <c r="AC415" s="15" t="s">
        <v>132</v>
      </c>
      <c r="AD415" s="15"/>
      <c r="AE415" s="15"/>
      <c r="AF415" s="17"/>
      <c r="AG415" s="15"/>
      <c r="AH415" s="15"/>
      <c r="AI415" s="15"/>
      <c r="AJ415" s="15"/>
      <c r="AK415" s="20"/>
    </row>
    <row r="416" spans="1:37">
      <c r="A416" s="16">
        <v>40638</v>
      </c>
      <c r="B416" s="15">
        <v>24</v>
      </c>
      <c r="C416" s="15"/>
      <c r="D416" s="15">
        <v>7.32</v>
      </c>
      <c r="E416" s="15">
        <v>35.9</v>
      </c>
      <c r="F416" s="19"/>
      <c r="G416" s="15">
        <v>5.2999999999999999E-2</v>
      </c>
      <c r="H416" s="15"/>
      <c r="I416">
        <v>54.4</v>
      </c>
      <c r="J416">
        <f t="shared" si="14"/>
        <v>0.7619807999999999</v>
      </c>
      <c r="K416">
        <v>1.75</v>
      </c>
      <c r="L416">
        <f t="shared" si="17"/>
        <v>5.4197499999999996E-2</v>
      </c>
      <c r="N416" s="15">
        <v>1</v>
      </c>
      <c r="O416" s="15">
        <v>3</v>
      </c>
      <c r="P416" s="15">
        <v>4</v>
      </c>
      <c r="Q416" s="15">
        <v>4</v>
      </c>
      <c r="R416" s="15">
        <v>1</v>
      </c>
      <c r="S416" s="15">
        <v>5</v>
      </c>
      <c r="T416" s="45">
        <f t="shared" si="18"/>
        <v>10</v>
      </c>
      <c r="U416" s="45" t="e">
        <f t="shared" si="19"/>
        <v>#VALUE!</v>
      </c>
      <c r="V416" s="15"/>
      <c r="W416" s="15"/>
      <c r="X416" s="15" t="s">
        <v>85</v>
      </c>
      <c r="Y416" s="15" t="s">
        <v>26</v>
      </c>
      <c r="Z416" s="15">
        <v>50</v>
      </c>
      <c r="AA416" s="15" t="s">
        <v>132</v>
      </c>
      <c r="AB416" s="15" t="s">
        <v>26</v>
      </c>
      <c r="AC416" s="15" t="s">
        <v>132</v>
      </c>
      <c r="AD416" s="15"/>
      <c r="AE416" s="15"/>
      <c r="AF416" s="17"/>
      <c r="AG416" s="15"/>
      <c r="AH416" s="15"/>
      <c r="AI416" s="15"/>
      <c r="AJ416" s="15"/>
      <c r="AK416" s="20"/>
    </row>
    <row r="417" spans="1:37">
      <c r="A417" s="16">
        <v>40652</v>
      </c>
      <c r="B417" s="15">
        <v>24</v>
      </c>
      <c r="C417" s="15">
        <v>11.32</v>
      </c>
      <c r="D417" s="15">
        <v>6.01</v>
      </c>
      <c r="E417" s="15">
        <v>22.2</v>
      </c>
      <c r="F417" s="38">
        <v>0.26</v>
      </c>
      <c r="G417" s="15">
        <v>0.189</v>
      </c>
      <c r="H417" s="15"/>
      <c r="I417">
        <v>42.8</v>
      </c>
      <c r="J417">
        <f t="shared" si="14"/>
        <v>0.59949960000000002</v>
      </c>
      <c r="K417">
        <v>1.27</v>
      </c>
      <c r="L417">
        <f t="shared" si="17"/>
        <v>3.9331899999999996E-2</v>
      </c>
      <c r="N417" s="15">
        <v>3</v>
      </c>
      <c r="O417" s="15">
        <v>2</v>
      </c>
      <c r="P417" s="15">
        <v>1</v>
      </c>
      <c r="Q417" s="15">
        <v>1</v>
      </c>
      <c r="R417" s="15">
        <v>0</v>
      </c>
      <c r="S417" s="15">
        <v>1</v>
      </c>
      <c r="T417" s="45">
        <f t="shared" si="18"/>
        <v>21.111111111111111</v>
      </c>
      <c r="U417" s="45" t="e">
        <f t="shared" si="19"/>
        <v>#VALUE!</v>
      </c>
      <c r="V417" s="15"/>
      <c r="W417" s="15"/>
      <c r="X417" s="15"/>
      <c r="Y417" s="15" t="s">
        <v>26</v>
      </c>
      <c r="Z417" s="15">
        <v>70</v>
      </c>
      <c r="AA417" s="15" t="s">
        <v>132</v>
      </c>
      <c r="AB417" s="15" t="s">
        <v>26</v>
      </c>
      <c r="AC417" s="15" t="s">
        <v>132</v>
      </c>
      <c r="AD417" s="15" t="s">
        <v>86</v>
      </c>
      <c r="AE417" s="15"/>
      <c r="AF417" s="15"/>
      <c r="AG417" s="15"/>
      <c r="AH417" s="15"/>
      <c r="AI417" s="15"/>
      <c r="AJ417" s="15"/>
      <c r="AK417" s="20"/>
    </row>
    <row r="418" spans="1:37">
      <c r="A418" s="16">
        <v>40666</v>
      </c>
      <c r="B418" s="15">
        <v>24</v>
      </c>
      <c r="C418" s="15">
        <v>6.37</v>
      </c>
      <c r="D418" s="15">
        <v>5.99</v>
      </c>
      <c r="E418" s="15">
        <v>21.2</v>
      </c>
      <c r="F418" s="38">
        <v>0.14000000000000001</v>
      </c>
      <c r="G418" s="15">
        <v>0.10199999999999999</v>
      </c>
      <c r="H418" s="15"/>
      <c r="I418">
        <v>40.799999999999997</v>
      </c>
      <c r="J418">
        <f t="shared" si="14"/>
        <v>0.57148560000000004</v>
      </c>
      <c r="K418">
        <v>1.47</v>
      </c>
      <c r="L418">
        <f t="shared" si="17"/>
        <v>4.5525900000000001E-2</v>
      </c>
      <c r="N418" s="15">
        <v>1</v>
      </c>
      <c r="O418" s="15">
        <v>2</v>
      </c>
      <c r="P418" s="15">
        <v>2</v>
      </c>
      <c r="Q418" s="15">
        <v>2</v>
      </c>
      <c r="R418" s="15">
        <v>2</v>
      </c>
      <c r="S418" s="15">
        <v>1</v>
      </c>
      <c r="T418" s="45">
        <f t="shared" si="18"/>
        <v>25.555555555555557</v>
      </c>
      <c r="U418" s="45" t="e">
        <f t="shared" si="19"/>
        <v>#VALUE!</v>
      </c>
      <c r="V418" s="15"/>
      <c r="W418" s="15"/>
      <c r="X418" s="15"/>
      <c r="Y418" s="15" t="s">
        <v>26</v>
      </c>
      <c r="Z418" s="15">
        <v>78</v>
      </c>
      <c r="AA418" s="15" t="s">
        <v>132</v>
      </c>
      <c r="AB418" s="15" t="s">
        <v>26</v>
      </c>
      <c r="AC418" s="15" t="s">
        <v>132</v>
      </c>
      <c r="AD418" s="15" t="s">
        <v>87</v>
      </c>
      <c r="AE418" s="15"/>
      <c r="AF418" s="15"/>
      <c r="AG418" s="15"/>
      <c r="AH418" s="15"/>
      <c r="AI418" s="15"/>
      <c r="AJ418" s="15"/>
      <c r="AK418" s="20"/>
    </row>
    <row r="419" spans="1:37">
      <c r="A419" s="16">
        <v>40680</v>
      </c>
      <c r="B419" s="15">
        <v>24</v>
      </c>
      <c r="C419" s="15">
        <v>10.65</v>
      </c>
      <c r="D419" s="15">
        <v>6.44</v>
      </c>
      <c r="E419" s="15">
        <v>10.4</v>
      </c>
      <c r="F419" s="38">
        <v>0.92</v>
      </c>
      <c r="G419" s="15">
        <v>0.247</v>
      </c>
      <c r="H419" s="15"/>
      <c r="I419">
        <v>47.2</v>
      </c>
      <c r="J419">
        <f t="shared" si="14"/>
        <v>0.66113040000000001</v>
      </c>
      <c r="K419">
        <v>1.56</v>
      </c>
      <c r="L419">
        <f t="shared" si="17"/>
        <v>4.8313200000000001E-2</v>
      </c>
      <c r="N419" s="15">
        <v>1</v>
      </c>
      <c r="O419" s="15">
        <v>2</v>
      </c>
      <c r="P419" s="15">
        <v>2</v>
      </c>
      <c r="Q419" s="15">
        <v>2</v>
      </c>
      <c r="R419" s="15">
        <v>1</v>
      </c>
      <c r="S419" s="15">
        <v>5</v>
      </c>
      <c r="T419" s="45">
        <f t="shared" si="18"/>
        <v>23.888888888888889</v>
      </c>
      <c r="U419" s="45" t="e">
        <f t="shared" si="19"/>
        <v>#VALUE!</v>
      </c>
      <c r="V419" s="15"/>
      <c r="W419" s="15"/>
      <c r="X419" s="15"/>
      <c r="Y419" s="15" t="s">
        <v>26</v>
      </c>
      <c r="Z419" s="15">
        <v>75</v>
      </c>
      <c r="AA419" s="15" t="s">
        <v>132</v>
      </c>
      <c r="AB419" s="15" t="s">
        <v>26</v>
      </c>
      <c r="AC419" s="15" t="s">
        <v>132</v>
      </c>
      <c r="AD419" s="15"/>
      <c r="AE419" s="15"/>
      <c r="AF419" s="15" t="s">
        <v>25</v>
      </c>
      <c r="AG419" s="15">
        <v>24</v>
      </c>
      <c r="AH419" s="15"/>
      <c r="AI419" s="15"/>
      <c r="AJ419" s="15"/>
      <c r="AK419" s="20"/>
    </row>
    <row r="420" spans="1:37">
      <c r="A420" s="16">
        <v>40694</v>
      </c>
      <c r="B420" s="15">
        <v>24</v>
      </c>
      <c r="C420" s="15">
        <v>10.210000000000001</v>
      </c>
      <c r="D420" s="15">
        <v>6.6</v>
      </c>
      <c r="E420" s="15">
        <v>12.7</v>
      </c>
      <c r="F420" s="38">
        <v>1.3</v>
      </c>
      <c r="G420" s="15">
        <v>9.1999999999999998E-2</v>
      </c>
      <c r="H420" s="15"/>
      <c r="I420">
        <v>43.7</v>
      </c>
      <c r="J420">
        <f t="shared" si="14"/>
        <v>0.61210589999999998</v>
      </c>
      <c r="K420">
        <v>1.59</v>
      </c>
      <c r="L420">
        <f t="shared" si="17"/>
        <v>4.9242300000000003E-2</v>
      </c>
      <c r="N420" s="15">
        <v>0</v>
      </c>
      <c r="O420" s="15">
        <v>2</v>
      </c>
      <c r="P420" s="15">
        <v>1</v>
      </c>
      <c r="Q420" s="15">
        <v>1</v>
      </c>
      <c r="R420" s="15">
        <v>0</v>
      </c>
      <c r="S420" s="15">
        <v>1</v>
      </c>
      <c r="T420" s="45">
        <f t="shared" si="18"/>
        <v>36.111111111111114</v>
      </c>
      <c r="U420" s="45" t="e">
        <f t="shared" si="19"/>
        <v>#VALUE!</v>
      </c>
      <c r="V420" s="15"/>
      <c r="W420" s="15"/>
      <c r="X420" s="15"/>
      <c r="Y420" s="15" t="s">
        <v>26</v>
      </c>
      <c r="Z420" s="15">
        <v>97</v>
      </c>
      <c r="AA420" s="15" t="s">
        <v>132</v>
      </c>
      <c r="AB420" s="15" t="s">
        <v>26</v>
      </c>
      <c r="AC420" s="15" t="s">
        <v>132</v>
      </c>
      <c r="AD420" s="15"/>
      <c r="AE420" s="15"/>
      <c r="AF420" s="15" t="s">
        <v>27</v>
      </c>
      <c r="AG420" s="15">
        <v>24</v>
      </c>
      <c r="AH420" s="15">
        <f>AVERAGE(D416:D417)</f>
        <v>6.665</v>
      </c>
      <c r="AI420" s="15">
        <f>AVERAGE(F416:F417)</f>
        <v>0.26</v>
      </c>
      <c r="AJ420" s="15">
        <f>AVERAGE(G416:G417)</f>
        <v>0.121</v>
      </c>
      <c r="AK420" s="20">
        <f>AVERAGE(E416:E417)</f>
        <v>29.049999999999997</v>
      </c>
    </row>
    <row r="421" spans="1:37">
      <c r="A421" s="16">
        <v>40708</v>
      </c>
      <c r="B421" s="15">
        <v>24</v>
      </c>
      <c r="C421" s="15">
        <v>10.210000000000001</v>
      </c>
      <c r="D421" s="15">
        <v>6.78</v>
      </c>
      <c r="E421" s="15">
        <v>21.8</v>
      </c>
      <c r="F421" s="38">
        <v>0.55000000000000004</v>
      </c>
      <c r="G421" s="15">
        <v>0.39100000000000001</v>
      </c>
      <c r="H421" s="15"/>
      <c r="I421">
        <v>57.8</v>
      </c>
      <c r="J421">
        <f t="shared" si="14"/>
        <v>0.8096045999999999</v>
      </c>
      <c r="K421">
        <v>2.2400000000000002</v>
      </c>
      <c r="L421">
        <f t="shared" si="17"/>
        <v>6.9372799999999998E-2</v>
      </c>
      <c r="N421" s="15">
        <v>1</v>
      </c>
      <c r="O421" s="15">
        <v>2</v>
      </c>
      <c r="P421" s="15">
        <v>2</v>
      </c>
      <c r="Q421" s="15">
        <v>1</v>
      </c>
      <c r="R421" s="15">
        <v>5</v>
      </c>
      <c r="S421" s="15">
        <v>1</v>
      </c>
      <c r="T421" s="45">
        <f t="shared" si="18"/>
        <v>20.555555555555557</v>
      </c>
      <c r="U421" s="45" t="e">
        <f t="shared" si="19"/>
        <v>#VALUE!</v>
      </c>
      <c r="V421" s="15"/>
      <c r="W421" s="15"/>
      <c r="X421" s="15"/>
      <c r="Y421" s="15" t="s">
        <v>26</v>
      </c>
      <c r="Z421" s="15">
        <v>69</v>
      </c>
      <c r="AA421" s="15" t="s">
        <v>132</v>
      </c>
      <c r="AB421" s="15" t="s">
        <v>26</v>
      </c>
      <c r="AC421" s="15" t="s">
        <v>132</v>
      </c>
      <c r="AD421" s="15"/>
      <c r="AE421" s="15"/>
      <c r="AF421" s="15" t="s">
        <v>28</v>
      </c>
      <c r="AG421" s="15">
        <v>24</v>
      </c>
      <c r="AH421" s="15">
        <f>AVERAGE(D418:D420)</f>
        <v>6.3433333333333337</v>
      </c>
      <c r="AI421" s="15">
        <f>AVERAGE(F418:F420)</f>
        <v>0.78666666666666674</v>
      </c>
      <c r="AJ421" s="15">
        <f>AVERAGE(G418:G420)</f>
        <v>0.14699999999999999</v>
      </c>
      <c r="AK421" s="20">
        <f>AVERAGE(E418:E420)</f>
        <v>14.766666666666666</v>
      </c>
    </row>
    <row r="422" spans="1:37">
      <c r="A422" s="16">
        <v>40722</v>
      </c>
      <c r="B422" s="15">
        <v>24</v>
      </c>
      <c r="C422" s="15">
        <v>10.09</v>
      </c>
      <c r="D422" s="15">
        <v>6.62</v>
      </c>
      <c r="E422" s="15">
        <v>115.1</v>
      </c>
      <c r="F422" s="38">
        <v>1.52</v>
      </c>
      <c r="G422" s="15">
        <v>0.114</v>
      </c>
      <c r="H422" s="15"/>
      <c r="I422">
        <v>44.4</v>
      </c>
      <c r="J422">
        <f t="shared" si="14"/>
        <v>0.62191079999999999</v>
      </c>
      <c r="K422">
        <v>2.0299999999999998</v>
      </c>
      <c r="L422">
        <f t="shared" si="17"/>
        <v>6.2869099999999983E-2</v>
      </c>
      <c r="N422" s="15">
        <v>1</v>
      </c>
      <c r="O422" s="15">
        <v>1</v>
      </c>
      <c r="P422" s="15">
        <v>2</v>
      </c>
      <c r="Q422" s="15">
        <v>2</v>
      </c>
      <c r="R422" s="15">
        <v>7</v>
      </c>
      <c r="S422" s="15">
        <v>3</v>
      </c>
      <c r="T422" s="45">
        <f t="shared" si="18"/>
        <v>29.444444444444443</v>
      </c>
      <c r="U422" s="45" t="e">
        <f t="shared" si="19"/>
        <v>#VALUE!</v>
      </c>
      <c r="V422" s="15"/>
      <c r="W422" s="15"/>
      <c r="X422" s="15"/>
      <c r="Y422" s="15" t="s">
        <v>26</v>
      </c>
      <c r="Z422" s="15">
        <v>85</v>
      </c>
      <c r="AA422" s="15" t="s">
        <v>132</v>
      </c>
      <c r="AB422" s="15" t="s">
        <v>26</v>
      </c>
      <c r="AC422" s="15" t="s">
        <v>132</v>
      </c>
      <c r="AD422" s="15"/>
      <c r="AE422" s="15"/>
      <c r="AF422" s="15" t="s">
        <v>29</v>
      </c>
      <c r="AG422" s="15">
        <v>24</v>
      </c>
      <c r="AH422" s="15">
        <f>AVERAGE(D421:D422)</f>
        <v>6.7</v>
      </c>
      <c r="AI422" s="15">
        <f>AVERAGE(F421:F422)</f>
        <v>1.0350000000000001</v>
      </c>
      <c r="AJ422" s="15">
        <f>AVERAGE(G421:G422)</f>
        <v>0.2525</v>
      </c>
      <c r="AK422" s="20">
        <f>AVERAGE(E421:E422)</f>
        <v>68.45</v>
      </c>
    </row>
    <row r="423" spans="1:37">
      <c r="A423" s="16">
        <v>40736</v>
      </c>
      <c r="B423" s="15">
        <v>24</v>
      </c>
      <c r="C423" s="15">
        <v>10.63</v>
      </c>
      <c r="D423" s="15">
        <v>6.98</v>
      </c>
      <c r="E423" s="15">
        <v>13</v>
      </c>
      <c r="F423" s="38">
        <v>0.8</v>
      </c>
      <c r="G423" s="15">
        <v>0.45500000000000002</v>
      </c>
      <c r="H423" s="15"/>
      <c r="I423">
        <v>48.9</v>
      </c>
      <c r="J423">
        <f t="shared" si="14"/>
        <v>0.68494229999999989</v>
      </c>
      <c r="K423">
        <v>1.6</v>
      </c>
      <c r="L423">
        <f t="shared" si="17"/>
        <v>4.9551999999999999E-2</v>
      </c>
      <c r="N423" s="15">
        <v>1</v>
      </c>
      <c r="O423" s="15">
        <v>1</v>
      </c>
      <c r="P423" s="15">
        <v>2</v>
      </c>
      <c r="Q423" s="15">
        <v>1</v>
      </c>
      <c r="R423" s="15">
        <v>7</v>
      </c>
      <c r="S423" s="15">
        <v>3</v>
      </c>
      <c r="T423" s="45">
        <f t="shared" si="18"/>
        <v>31.666666666666668</v>
      </c>
      <c r="U423" s="45" t="e">
        <f t="shared" si="19"/>
        <v>#VALUE!</v>
      </c>
      <c r="V423" s="15"/>
      <c r="W423" s="15"/>
      <c r="X423" s="15"/>
      <c r="Y423" s="15" t="s">
        <v>26</v>
      </c>
      <c r="Z423" s="15">
        <v>89</v>
      </c>
      <c r="AA423" s="15" t="s">
        <v>132</v>
      </c>
      <c r="AB423" s="15" t="s">
        <v>26</v>
      </c>
      <c r="AC423" s="15" t="s">
        <v>132</v>
      </c>
      <c r="AD423" s="15"/>
      <c r="AE423" s="15"/>
      <c r="AF423" s="15" t="s">
        <v>30</v>
      </c>
      <c r="AG423" s="15">
        <v>24</v>
      </c>
      <c r="AH423" s="15">
        <f>AVERAGE(D423:D424)</f>
        <v>6.85</v>
      </c>
      <c r="AI423" s="15">
        <f>AVERAGE(F423:F424)</f>
        <v>0.68</v>
      </c>
      <c r="AJ423" s="15">
        <f>AVERAGE(G423:G424)</f>
        <v>0.27250000000000002</v>
      </c>
      <c r="AK423" s="20">
        <f>AVERAGE(E423:E424)</f>
        <v>14.85</v>
      </c>
    </row>
    <row r="424" spans="1:37">
      <c r="A424" s="16">
        <v>40750</v>
      </c>
      <c r="B424" s="15">
        <v>24</v>
      </c>
      <c r="C424" s="15">
        <v>11.04</v>
      </c>
      <c r="D424" s="15">
        <v>6.72</v>
      </c>
      <c r="E424" s="15">
        <v>16.7</v>
      </c>
      <c r="F424" s="38">
        <v>0.56000000000000005</v>
      </c>
      <c r="G424" s="15">
        <v>0.09</v>
      </c>
      <c r="H424" s="15"/>
      <c r="I424">
        <v>46</v>
      </c>
      <c r="J424">
        <f t="shared" ref="J424:J520" si="20">(I424*14.007)*(0.001)</f>
        <v>0.64432200000000006</v>
      </c>
      <c r="K424">
        <v>1.89</v>
      </c>
      <c r="L424">
        <f t="shared" si="17"/>
        <v>5.8533299999999996E-2</v>
      </c>
      <c r="N424" s="15">
        <v>2</v>
      </c>
      <c r="O424" s="15">
        <v>1</v>
      </c>
      <c r="P424" s="15">
        <v>2</v>
      </c>
      <c r="Q424" s="15">
        <v>1</v>
      </c>
      <c r="R424" s="15">
        <v>3</v>
      </c>
      <c r="S424" s="15">
        <v>3</v>
      </c>
      <c r="T424" s="45">
        <f t="shared" si="18"/>
        <v>33.333333333333336</v>
      </c>
      <c r="U424" s="45" t="e">
        <f t="shared" si="19"/>
        <v>#VALUE!</v>
      </c>
      <c r="V424" s="15"/>
      <c r="W424" s="15"/>
      <c r="X424" s="15"/>
      <c r="Y424" s="15" t="s">
        <v>26</v>
      </c>
      <c r="Z424" s="15">
        <v>92</v>
      </c>
      <c r="AA424" s="15" t="s">
        <v>132</v>
      </c>
      <c r="AB424" s="15" t="s">
        <v>26</v>
      </c>
      <c r="AC424" s="15" t="s">
        <v>132</v>
      </c>
      <c r="AD424" s="15"/>
      <c r="AE424" s="15"/>
      <c r="AF424" s="15" t="s">
        <v>31</v>
      </c>
      <c r="AG424" s="15">
        <v>24</v>
      </c>
      <c r="AH424" s="15">
        <f>AVERAGE(D425:D426)</f>
        <v>6.99</v>
      </c>
      <c r="AI424" s="15">
        <f>AVERAGE(F425:F426)</f>
        <v>0.82500000000000007</v>
      </c>
      <c r="AJ424" s="15">
        <f>AVERAGE(G425:G426)</f>
        <v>0.13800000000000001</v>
      </c>
      <c r="AK424" s="20">
        <f>AVERAGE(E425:E426)</f>
        <v>14.35</v>
      </c>
    </row>
    <row r="425" spans="1:37">
      <c r="A425" s="16">
        <v>40764</v>
      </c>
      <c r="B425" s="15">
        <v>24</v>
      </c>
      <c r="C425" s="15">
        <v>11.51</v>
      </c>
      <c r="D425" s="15">
        <v>6.92</v>
      </c>
      <c r="E425" s="15">
        <v>14.7</v>
      </c>
      <c r="F425" s="38">
        <v>0.55000000000000004</v>
      </c>
      <c r="G425" s="15">
        <v>0.191</v>
      </c>
      <c r="H425" s="15"/>
      <c r="I425">
        <v>40.700000000000003</v>
      </c>
      <c r="J425">
        <f t="shared" si="20"/>
        <v>0.57008490000000012</v>
      </c>
      <c r="K425">
        <v>1.89</v>
      </c>
      <c r="L425">
        <f t="shared" si="17"/>
        <v>5.8533299999999996E-2</v>
      </c>
      <c r="N425" s="15">
        <v>1</v>
      </c>
      <c r="O425" s="15">
        <v>2</v>
      </c>
      <c r="P425" s="15">
        <v>1</v>
      </c>
      <c r="Q425" s="15">
        <v>1</v>
      </c>
      <c r="R425" s="15">
        <v>0</v>
      </c>
      <c r="S425" s="15">
        <v>2</v>
      </c>
      <c r="T425" s="45">
        <f t="shared" si="18"/>
        <v>29.444444444444443</v>
      </c>
      <c r="U425" s="45" t="e">
        <f t="shared" si="19"/>
        <v>#VALUE!</v>
      </c>
      <c r="V425" s="15"/>
      <c r="W425" s="15"/>
      <c r="X425" s="15"/>
      <c r="Y425" s="15" t="s">
        <v>26</v>
      </c>
      <c r="Z425" s="15">
        <v>85</v>
      </c>
      <c r="AA425" s="15" t="s">
        <v>132</v>
      </c>
      <c r="AB425" s="15" t="s">
        <v>26</v>
      </c>
      <c r="AC425" s="15" t="s">
        <v>132</v>
      </c>
      <c r="AD425" s="15"/>
      <c r="AE425" s="15"/>
      <c r="AF425" s="15" t="s">
        <v>32</v>
      </c>
      <c r="AG425" s="15">
        <v>24</v>
      </c>
      <c r="AH425" s="15">
        <f>AVERAGE(D427:D428)</f>
        <v>6.51</v>
      </c>
      <c r="AI425" s="15">
        <f>AVERAGE(F427:F428)</f>
        <v>2.39</v>
      </c>
      <c r="AJ425" s="15">
        <f>AVERAGE(G427:G428)</f>
        <v>0.17499999999999999</v>
      </c>
      <c r="AK425" s="20">
        <f>AVERAGE(E427:E428)</f>
        <v>12.3</v>
      </c>
    </row>
    <row r="426" spans="1:37">
      <c r="A426" s="16">
        <v>40778</v>
      </c>
      <c r="B426" s="15">
        <v>24</v>
      </c>
      <c r="C426" s="15">
        <v>11.44</v>
      </c>
      <c r="D426" s="15">
        <v>7.06</v>
      </c>
      <c r="E426" s="15">
        <v>14</v>
      </c>
      <c r="F426" s="38">
        <v>1.1000000000000001</v>
      </c>
      <c r="G426" s="15">
        <v>8.5000000000000006E-2</v>
      </c>
      <c r="H426" s="15"/>
      <c r="I426">
        <v>44.3</v>
      </c>
      <c r="J426">
        <f t="shared" si="20"/>
        <v>0.62051009999999995</v>
      </c>
      <c r="K426">
        <v>1.77</v>
      </c>
      <c r="L426">
        <f t="shared" si="17"/>
        <v>5.4816899999999995E-2</v>
      </c>
      <c r="N426" s="15">
        <v>3</v>
      </c>
      <c r="O426" s="15">
        <v>2</v>
      </c>
      <c r="P426" s="15">
        <v>2</v>
      </c>
      <c r="Q426" s="15">
        <v>2</v>
      </c>
      <c r="R426" s="15">
        <v>7</v>
      </c>
      <c r="S426" s="15">
        <v>3</v>
      </c>
      <c r="T426" s="45">
        <f t="shared" si="18"/>
        <v>26.111111111111111</v>
      </c>
      <c r="U426" s="45" t="e">
        <f t="shared" si="19"/>
        <v>#VALUE!</v>
      </c>
      <c r="V426" s="15"/>
      <c r="W426" s="15"/>
      <c r="X426" s="15"/>
      <c r="Y426" s="15" t="s">
        <v>26</v>
      </c>
      <c r="Z426" s="15">
        <v>79</v>
      </c>
      <c r="AA426" s="15" t="s">
        <v>132</v>
      </c>
      <c r="AB426" s="15" t="s">
        <v>26</v>
      </c>
      <c r="AC426" s="15" t="s">
        <v>132</v>
      </c>
      <c r="AD426" s="15"/>
      <c r="AE426" s="15"/>
      <c r="AF426" s="15" t="s">
        <v>33</v>
      </c>
      <c r="AG426" s="15">
        <v>24</v>
      </c>
      <c r="AH426" s="15">
        <f>AVERAGE(D429:D430)</f>
        <v>6.77</v>
      </c>
      <c r="AI426" s="15">
        <f>AVERAGE(F429:F430)</f>
        <v>3.8</v>
      </c>
      <c r="AJ426" s="15">
        <f>AVERAGE(G429:G430)</f>
        <v>7.3999999999999996E-2</v>
      </c>
      <c r="AK426" s="20">
        <f>AVERAGE(E429:E430)</f>
        <v>8.6</v>
      </c>
    </row>
    <row r="427" spans="1:37">
      <c r="A427" s="16">
        <v>40792</v>
      </c>
      <c r="B427" s="15">
        <v>24</v>
      </c>
      <c r="C427" s="15">
        <v>8.5399999999999991</v>
      </c>
      <c r="D427" s="15">
        <v>6.51</v>
      </c>
      <c r="E427" s="15">
        <v>12.3</v>
      </c>
      <c r="F427" s="38">
        <v>2.39</v>
      </c>
      <c r="G427" s="15">
        <v>0.17499999999999999</v>
      </c>
      <c r="H427" s="15"/>
      <c r="I427">
        <v>48.5</v>
      </c>
      <c r="J427">
        <f t="shared" si="20"/>
        <v>0.67933949999999999</v>
      </c>
      <c r="K427">
        <v>1.56</v>
      </c>
      <c r="L427">
        <f t="shared" si="17"/>
        <v>4.8313200000000001E-2</v>
      </c>
      <c r="N427" s="15">
        <v>3</v>
      </c>
      <c r="O427" s="15">
        <v>3</v>
      </c>
      <c r="P427" s="15">
        <v>1</v>
      </c>
      <c r="Q427" s="15">
        <v>1</v>
      </c>
      <c r="R427" s="15">
        <v>0</v>
      </c>
      <c r="S427" s="15">
        <v>3</v>
      </c>
      <c r="T427" s="45">
        <f t="shared" si="18"/>
        <v>21.666666666666668</v>
      </c>
      <c r="U427" s="45" t="e">
        <f t="shared" si="19"/>
        <v>#VALUE!</v>
      </c>
      <c r="V427" s="15"/>
      <c r="W427" s="15"/>
      <c r="X427" s="15"/>
      <c r="Y427" s="15" t="s">
        <v>26</v>
      </c>
      <c r="Z427" s="15">
        <v>71</v>
      </c>
      <c r="AA427" s="15" t="s">
        <v>132</v>
      </c>
      <c r="AB427" s="15" t="s">
        <v>26</v>
      </c>
      <c r="AC427" s="15" t="s">
        <v>132</v>
      </c>
      <c r="AD427" s="15"/>
      <c r="AE427" s="15"/>
      <c r="AF427" s="15" t="s">
        <v>34</v>
      </c>
      <c r="AG427" s="15">
        <v>24</v>
      </c>
      <c r="AH427" s="15">
        <v>6.73</v>
      </c>
      <c r="AI427" s="15">
        <v>9.3800000000000008</v>
      </c>
      <c r="AJ427" s="15">
        <v>5.8000000000000003E-2</v>
      </c>
      <c r="AK427" s="20">
        <v>6.9</v>
      </c>
    </row>
    <row r="428" spans="1:37">
      <c r="A428" s="16">
        <v>40806</v>
      </c>
      <c r="B428" s="15">
        <v>24</v>
      </c>
      <c r="C428" s="15"/>
      <c r="D428" s="15"/>
      <c r="E428" s="15"/>
      <c r="F428" s="19"/>
      <c r="G428" s="15"/>
      <c r="H428" s="15"/>
      <c r="N428" s="15"/>
      <c r="O428" s="15"/>
      <c r="P428" s="15"/>
      <c r="Q428" s="15" t="s">
        <v>24</v>
      </c>
      <c r="R428" s="15"/>
      <c r="S428" s="15"/>
      <c r="T428" s="45" t="str">
        <f t="shared" si="18"/>
        <v xml:space="preserve"> </v>
      </c>
      <c r="U428" s="45" t="str">
        <f t="shared" si="19"/>
        <v xml:space="preserve"> </v>
      </c>
      <c r="V428" s="15"/>
      <c r="W428" s="15"/>
      <c r="X428" s="15"/>
      <c r="Y428" s="15"/>
      <c r="Z428" s="15"/>
      <c r="AA428" s="15" t="s">
        <v>132</v>
      </c>
      <c r="AB428" s="15"/>
      <c r="AC428" s="15" t="s">
        <v>132</v>
      </c>
      <c r="AD428" s="15"/>
      <c r="AE428" s="15"/>
      <c r="AF428" s="15"/>
      <c r="AG428" s="15"/>
      <c r="AH428" s="15"/>
      <c r="AI428" s="15"/>
      <c r="AJ428" s="15"/>
      <c r="AK428" s="20"/>
    </row>
    <row r="429" spans="1:37">
      <c r="A429" s="16">
        <v>40820</v>
      </c>
      <c r="B429" s="15">
        <v>24</v>
      </c>
      <c r="C429" s="15"/>
      <c r="D429" s="15"/>
      <c r="E429" s="15"/>
      <c r="F429" s="19"/>
      <c r="G429" s="15"/>
      <c r="H429" s="15"/>
      <c r="N429" s="15"/>
      <c r="O429" s="15"/>
      <c r="P429" s="15"/>
      <c r="Q429" s="15" t="s">
        <v>24</v>
      </c>
      <c r="R429" s="15"/>
      <c r="S429" s="15"/>
      <c r="T429" s="45" t="str">
        <f t="shared" si="18"/>
        <v xml:space="preserve"> </v>
      </c>
      <c r="U429" s="45" t="str">
        <f t="shared" si="19"/>
        <v xml:space="preserve"> </v>
      </c>
      <c r="V429" s="15"/>
      <c r="W429" s="15"/>
      <c r="X429" s="15"/>
      <c r="Y429" s="15"/>
      <c r="Z429" s="15"/>
      <c r="AA429" s="15" t="s">
        <v>132</v>
      </c>
      <c r="AB429" s="15"/>
      <c r="AC429" s="15" t="s">
        <v>132</v>
      </c>
      <c r="AD429" s="15"/>
      <c r="AE429" s="15"/>
      <c r="AF429" s="15"/>
      <c r="AG429" s="15"/>
      <c r="AH429" s="15"/>
      <c r="AI429" s="15"/>
      <c r="AJ429" s="15"/>
      <c r="AK429" s="20"/>
    </row>
    <row r="430" spans="1:37">
      <c r="A430" s="16">
        <v>40834</v>
      </c>
      <c r="B430" s="15">
        <v>24</v>
      </c>
      <c r="C430" s="15">
        <v>8.5500000000000007</v>
      </c>
      <c r="D430" s="15">
        <v>6.77</v>
      </c>
      <c r="E430" s="15">
        <v>8.6</v>
      </c>
      <c r="F430" s="38">
        <v>3.8</v>
      </c>
      <c r="G430" s="15">
        <v>7.3999999999999996E-2</v>
      </c>
      <c r="H430" s="15"/>
      <c r="I430">
        <v>38.1</v>
      </c>
      <c r="J430">
        <f t="shared" si="20"/>
        <v>0.53366670000000005</v>
      </c>
      <c r="K430">
        <v>1.06</v>
      </c>
      <c r="L430">
        <f t="shared" si="17"/>
        <v>3.2828200000000002E-2</v>
      </c>
      <c r="N430" s="15">
        <v>3</v>
      </c>
      <c r="O430" s="15">
        <v>2</v>
      </c>
      <c r="P430" s="15">
        <v>2</v>
      </c>
      <c r="Q430" s="15">
        <v>2</v>
      </c>
      <c r="R430" s="15">
        <v>7</v>
      </c>
      <c r="S430" s="15">
        <v>1</v>
      </c>
      <c r="T430" s="45">
        <f t="shared" si="18"/>
        <v>24.444444444444443</v>
      </c>
      <c r="U430" s="45" t="e">
        <f t="shared" si="19"/>
        <v>#VALUE!</v>
      </c>
      <c r="V430" s="15"/>
      <c r="W430" s="15"/>
      <c r="X430" s="15"/>
      <c r="Y430" s="15" t="s">
        <v>26</v>
      </c>
      <c r="Z430" s="15">
        <v>76</v>
      </c>
      <c r="AA430" s="15" t="s">
        <v>132</v>
      </c>
      <c r="AB430" s="15" t="s">
        <v>26</v>
      </c>
      <c r="AC430" s="15" t="s">
        <v>132</v>
      </c>
      <c r="AD430" s="15"/>
      <c r="AE430" s="15"/>
      <c r="AF430" s="15"/>
      <c r="AG430" s="15"/>
      <c r="AH430" s="15"/>
      <c r="AI430" s="15"/>
      <c r="AJ430" s="15"/>
      <c r="AK430" s="20"/>
    </row>
    <row r="431" spans="1:37">
      <c r="A431" s="16">
        <v>40848</v>
      </c>
      <c r="B431" s="15">
        <v>24</v>
      </c>
      <c r="C431" s="15"/>
      <c r="D431" s="15"/>
      <c r="E431" s="15"/>
      <c r="F431" s="19"/>
      <c r="G431" s="15"/>
      <c r="H431" s="15"/>
      <c r="N431" s="15"/>
      <c r="O431" s="15"/>
      <c r="P431" s="15"/>
      <c r="Q431" s="15" t="s">
        <v>24</v>
      </c>
      <c r="R431" s="15"/>
      <c r="S431" s="15"/>
      <c r="T431" s="45" t="str">
        <f t="shared" si="18"/>
        <v xml:space="preserve"> </v>
      </c>
      <c r="U431" s="45" t="str">
        <f t="shared" si="19"/>
        <v xml:space="preserve"> </v>
      </c>
      <c r="V431" s="15"/>
      <c r="W431" s="15"/>
      <c r="X431" s="15"/>
      <c r="Y431" s="15"/>
      <c r="Z431" s="15"/>
      <c r="AA431" s="15" t="s">
        <v>132</v>
      </c>
      <c r="AB431" s="15"/>
      <c r="AC431" s="15" t="s">
        <v>132</v>
      </c>
      <c r="AD431" s="15"/>
      <c r="AE431" s="15"/>
      <c r="AF431" s="15"/>
      <c r="AG431" s="15"/>
      <c r="AH431" s="15"/>
      <c r="AI431" s="15"/>
      <c r="AJ431" s="15"/>
      <c r="AK431" s="20"/>
    </row>
    <row r="432" spans="1:37">
      <c r="A432" s="16">
        <v>40862</v>
      </c>
      <c r="B432" s="15">
        <v>24</v>
      </c>
      <c r="C432" s="15">
        <v>8.1300000000000008</v>
      </c>
      <c r="D432" s="15">
        <v>6.73</v>
      </c>
      <c r="E432" s="15">
        <v>6.9</v>
      </c>
      <c r="F432" s="38">
        <v>9.3800000000000008</v>
      </c>
      <c r="G432" s="15">
        <v>5.8000000000000003E-2</v>
      </c>
      <c r="H432" s="15"/>
      <c r="I432">
        <v>46.5</v>
      </c>
      <c r="J432">
        <f t="shared" si="20"/>
        <v>0.6513255</v>
      </c>
      <c r="K432">
        <v>0.86</v>
      </c>
      <c r="L432">
        <f t="shared" si="17"/>
        <v>2.66342E-2</v>
      </c>
      <c r="N432" s="15">
        <v>3</v>
      </c>
      <c r="O432" s="15">
        <v>2</v>
      </c>
      <c r="P432" s="15">
        <v>1</v>
      </c>
      <c r="Q432" s="15">
        <v>1</v>
      </c>
      <c r="R432" s="15">
        <v>0</v>
      </c>
      <c r="S432" s="15">
        <v>1</v>
      </c>
      <c r="T432" s="45">
        <f t="shared" si="18"/>
        <v>19.444444444444443</v>
      </c>
      <c r="U432" s="45" t="e">
        <f t="shared" si="19"/>
        <v>#VALUE!</v>
      </c>
      <c r="V432" s="15"/>
      <c r="W432" s="15"/>
      <c r="X432" s="15"/>
      <c r="Y432" s="15" t="s">
        <v>26</v>
      </c>
      <c r="Z432" s="15">
        <v>67</v>
      </c>
      <c r="AA432" s="15" t="s">
        <v>132</v>
      </c>
      <c r="AB432" s="15" t="s">
        <v>26</v>
      </c>
      <c r="AC432" s="15" t="s">
        <v>132</v>
      </c>
      <c r="AD432" s="15"/>
      <c r="AE432" s="15"/>
      <c r="AF432" s="15"/>
      <c r="AG432" s="15"/>
      <c r="AH432" s="15"/>
      <c r="AI432" s="15"/>
      <c r="AJ432" s="15"/>
      <c r="AK432" s="20"/>
    </row>
    <row r="433" spans="1:37">
      <c r="A433" s="16"/>
      <c r="B433" s="15"/>
      <c r="C433" s="15"/>
      <c r="D433" s="15"/>
      <c r="E433" s="15"/>
      <c r="F433" s="19"/>
      <c r="G433" s="15"/>
      <c r="H433" s="15"/>
      <c r="N433" s="15"/>
      <c r="O433" s="15"/>
      <c r="P433" s="15"/>
      <c r="Q433" s="15"/>
      <c r="R433" s="15"/>
      <c r="S433" s="15"/>
      <c r="T433" s="45" t="str">
        <f t="shared" si="18"/>
        <v xml:space="preserve"> </v>
      </c>
      <c r="U433" s="45" t="str">
        <f t="shared" si="19"/>
        <v xml:space="preserve"> </v>
      </c>
      <c r="V433" s="15"/>
      <c r="W433" s="15"/>
      <c r="X433" s="15"/>
      <c r="Y433" s="15"/>
      <c r="Z433" s="15"/>
      <c r="AA433" s="15" t="s">
        <v>132</v>
      </c>
      <c r="AB433" s="15"/>
      <c r="AC433" s="15" t="s">
        <v>132</v>
      </c>
      <c r="AD433" s="15"/>
      <c r="AE433" s="15"/>
      <c r="AF433" s="15"/>
      <c r="AG433" s="15"/>
      <c r="AH433" s="15"/>
      <c r="AI433" s="15"/>
      <c r="AJ433" s="15"/>
      <c r="AK433" s="20"/>
    </row>
    <row r="434" spans="1:37">
      <c r="A434" s="16"/>
      <c r="B434" s="15"/>
      <c r="C434" s="15"/>
      <c r="D434" s="15"/>
      <c r="E434" s="15"/>
      <c r="F434" s="19"/>
      <c r="G434" s="15"/>
      <c r="H434" s="15"/>
      <c r="N434" s="15"/>
      <c r="O434" s="15"/>
      <c r="P434" s="15"/>
      <c r="Q434" s="15"/>
      <c r="R434" s="15"/>
      <c r="S434" s="15"/>
      <c r="T434" s="45" t="str">
        <f t="shared" si="18"/>
        <v xml:space="preserve"> </v>
      </c>
      <c r="U434" s="45" t="str">
        <f t="shared" si="19"/>
        <v xml:space="preserve"> </v>
      </c>
      <c r="V434" s="15"/>
      <c r="W434" s="15"/>
      <c r="X434" s="15"/>
      <c r="Y434" s="15"/>
      <c r="Z434" s="15"/>
      <c r="AA434" s="15" t="s">
        <v>132</v>
      </c>
      <c r="AB434" s="15"/>
      <c r="AC434" s="15" t="s">
        <v>132</v>
      </c>
      <c r="AD434" s="15"/>
      <c r="AE434" s="15"/>
      <c r="AF434" s="15"/>
      <c r="AG434" s="15"/>
      <c r="AH434" s="15"/>
      <c r="AI434" s="15"/>
      <c r="AJ434" s="15"/>
      <c r="AK434" s="20"/>
    </row>
    <row r="435" spans="1:37">
      <c r="A435" s="16"/>
      <c r="B435" s="15"/>
      <c r="C435" s="15"/>
      <c r="D435" s="15"/>
      <c r="E435" s="37"/>
      <c r="F435" s="38" t="s">
        <v>122</v>
      </c>
      <c r="G435" s="37"/>
      <c r="H435" s="37"/>
      <c r="N435" s="15"/>
      <c r="O435" s="15"/>
      <c r="P435" s="15"/>
      <c r="Q435" s="15"/>
      <c r="R435" s="15"/>
      <c r="S435" s="15"/>
      <c r="T435" s="45" t="str">
        <f t="shared" si="18"/>
        <v xml:space="preserve"> </v>
      </c>
      <c r="U435" s="45" t="str">
        <f t="shared" si="19"/>
        <v xml:space="preserve"> </v>
      </c>
      <c r="V435" s="15"/>
      <c r="W435" s="15"/>
      <c r="X435" s="15"/>
      <c r="Y435" s="15"/>
      <c r="Z435" s="15"/>
      <c r="AA435" s="15" t="s">
        <v>132</v>
      </c>
      <c r="AB435" s="15"/>
      <c r="AC435" s="15" t="s">
        <v>132</v>
      </c>
      <c r="AD435" s="37"/>
      <c r="AE435" s="15"/>
      <c r="AF435" s="15"/>
      <c r="AG435" s="15"/>
      <c r="AH435" s="15"/>
      <c r="AI435" s="15"/>
      <c r="AJ435" s="15"/>
      <c r="AK435" s="20"/>
    </row>
    <row r="436" spans="1:37">
      <c r="A436" s="16"/>
      <c r="B436" s="15"/>
      <c r="C436" s="15"/>
      <c r="D436" s="15"/>
      <c r="E436" s="15"/>
      <c r="F436" s="19"/>
      <c r="G436" s="15"/>
      <c r="H436" s="15"/>
      <c r="N436" s="15"/>
      <c r="O436" s="15"/>
      <c r="P436" s="15"/>
      <c r="Q436" s="15"/>
      <c r="R436" s="15"/>
      <c r="S436" s="15"/>
      <c r="T436" s="45" t="str">
        <f t="shared" si="18"/>
        <v xml:space="preserve"> </v>
      </c>
      <c r="U436" s="45" t="str">
        <f t="shared" si="19"/>
        <v xml:space="preserve"> </v>
      </c>
      <c r="V436" s="15"/>
      <c r="W436" s="15"/>
      <c r="X436" s="15"/>
      <c r="Y436" s="15"/>
      <c r="Z436" s="15"/>
      <c r="AA436" s="15" t="s">
        <v>132</v>
      </c>
      <c r="AB436" s="15"/>
      <c r="AC436" s="15" t="s">
        <v>132</v>
      </c>
      <c r="AD436" s="15"/>
      <c r="AE436" s="15"/>
      <c r="AF436" s="15"/>
      <c r="AG436" s="15"/>
      <c r="AH436" s="15"/>
      <c r="AI436" s="15"/>
      <c r="AJ436" s="15"/>
      <c r="AK436" s="20"/>
    </row>
    <row r="437" spans="1:37">
      <c r="A437" s="16">
        <v>40631</v>
      </c>
      <c r="B437" s="15">
        <v>25</v>
      </c>
      <c r="C437" s="15">
        <v>4.84</v>
      </c>
      <c r="D437" s="15">
        <v>6.05</v>
      </c>
      <c r="E437" s="20">
        <v>11</v>
      </c>
      <c r="F437" s="19"/>
      <c r="G437" s="15">
        <v>0.30099999999999999</v>
      </c>
      <c r="H437" s="15"/>
      <c r="I437">
        <v>50</v>
      </c>
      <c r="J437">
        <f t="shared" si="20"/>
        <v>0.70035000000000003</v>
      </c>
      <c r="K437">
        <v>1.33</v>
      </c>
      <c r="L437">
        <f t="shared" si="17"/>
        <v>4.11901E-2</v>
      </c>
      <c r="N437" s="15">
        <v>2</v>
      </c>
      <c r="O437" s="15">
        <v>1</v>
      </c>
      <c r="P437" s="15">
        <v>3</v>
      </c>
      <c r="Q437" s="15">
        <v>2</v>
      </c>
      <c r="R437" s="15">
        <v>8</v>
      </c>
      <c r="S437" s="15">
        <v>1</v>
      </c>
      <c r="T437" s="45">
        <f t="shared" si="18"/>
        <v>10</v>
      </c>
      <c r="U437" s="45">
        <f t="shared" si="19"/>
        <v>8.3333333333333339</v>
      </c>
      <c r="V437" s="15">
        <v>0.91439999999999999</v>
      </c>
      <c r="W437" s="15" t="s">
        <v>88</v>
      </c>
      <c r="X437" s="15" t="s">
        <v>89</v>
      </c>
      <c r="Y437" s="15">
        <v>1</v>
      </c>
      <c r="Z437" s="15">
        <v>50</v>
      </c>
      <c r="AA437" s="15" t="s">
        <v>132</v>
      </c>
      <c r="AB437" s="15">
        <v>47</v>
      </c>
      <c r="AC437" s="15" t="s">
        <v>132</v>
      </c>
      <c r="AD437" s="15"/>
      <c r="AE437" s="15"/>
      <c r="AF437" s="15"/>
      <c r="AG437" s="15"/>
      <c r="AH437" s="15"/>
      <c r="AI437" s="15"/>
      <c r="AJ437" s="15"/>
      <c r="AK437" s="20"/>
    </row>
    <row r="438" spans="1:37">
      <c r="A438" s="16">
        <v>40638</v>
      </c>
      <c r="B438" s="15">
        <v>25</v>
      </c>
      <c r="C438" s="15"/>
      <c r="D438" s="15">
        <v>6.89</v>
      </c>
      <c r="E438" s="15">
        <v>18.600000000000001</v>
      </c>
      <c r="F438" s="40"/>
      <c r="G438" s="15">
        <v>3.5000000000000003E-2</v>
      </c>
      <c r="H438" s="15"/>
      <c r="I438">
        <v>51.5</v>
      </c>
      <c r="J438">
        <f t="shared" si="20"/>
        <v>0.72136050000000007</v>
      </c>
      <c r="K438">
        <v>1.58</v>
      </c>
      <c r="L438">
        <f t="shared" si="17"/>
        <v>4.89326E-2</v>
      </c>
      <c r="N438" s="15">
        <v>3</v>
      </c>
      <c r="O438" s="21" t="s">
        <v>90</v>
      </c>
      <c r="P438" s="15">
        <v>4</v>
      </c>
      <c r="Q438" s="15">
        <v>3</v>
      </c>
      <c r="R438" s="15">
        <v>8</v>
      </c>
      <c r="S438" s="15">
        <v>3</v>
      </c>
      <c r="T438" s="45">
        <f t="shared" si="18"/>
        <v>11.111111111111111</v>
      </c>
      <c r="U438" s="45">
        <f t="shared" si="19"/>
        <v>11.666666666666666</v>
      </c>
      <c r="V438" s="15">
        <v>0.53339999999999999</v>
      </c>
      <c r="W438" s="15"/>
      <c r="X438" s="15"/>
      <c r="Y438" s="15">
        <v>1</v>
      </c>
      <c r="Z438" s="15">
        <v>52</v>
      </c>
      <c r="AA438" s="15" t="s">
        <v>132</v>
      </c>
      <c r="AB438" s="15">
        <v>53</v>
      </c>
      <c r="AC438" s="15" t="s">
        <v>132</v>
      </c>
      <c r="AD438" s="15"/>
      <c r="AE438" s="15"/>
      <c r="AF438" s="15"/>
      <c r="AG438" s="15"/>
      <c r="AH438" s="15"/>
      <c r="AI438" s="15"/>
      <c r="AJ438" s="15"/>
      <c r="AK438" s="20"/>
    </row>
    <row r="439" spans="1:37">
      <c r="A439" s="16">
        <v>40652</v>
      </c>
      <c r="B439" s="15">
        <v>25</v>
      </c>
      <c r="C439" s="15">
        <v>4.2</v>
      </c>
      <c r="D439" s="15">
        <v>6.23</v>
      </c>
      <c r="E439" s="15">
        <v>26.1</v>
      </c>
      <c r="F439" s="19">
        <v>4.55</v>
      </c>
      <c r="G439" s="15">
        <v>0.30199999999999999</v>
      </c>
      <c r="H439" s="15"/>
      <c r="I439">
        <v>42.8</v>
      </c>
      <c r="J439">
        <f t="shared" si="20"/>
        <v>0.59949960000000002</v>
      </c>
      <c r="K439">
        <v>1.27</v>
      </c>
      <c r="L439">
        <f t="shared" si="17"/>
        <v>3.9331899999999996E-2</v>
      </c>
      <c r="N439" s="15">
        <v>3</v>
      </c>
      <c r="O439" s="15">
        <v>2</v>
      </c>
      <c r="P439" s="15">
        <v>3</v>
      </c>
      <c r="Q439" s="15">
        <v>2</v>
      </c>
      <c r="R439" s="15">
        <v>6</v>
      </c>
      <c r="S439" s="15">
        <v>1</v>
      </c>
      <c r="T439" s="45">
        <f t="shared" si="18"/>
        <v>21.111111111111111</v>
      </c>
      <c r="U439" s="45">
        <f t="shared" si="19"/>
        <v>16.111111111111111</v>
      </c>
      <c r="V439" s="15">
        <v>0.76200000000000001</v>
      </c>
      <c r="W439" s="15"/>
      <c r="X439" s="15"/>
      <c r="Y439" s="15">
        <v>2</v>
      </c>
      <c r="Z439" s="15">
        <v>70</v>
      </c>
      <c r="AA439" s="15" t="s">
        <v>132</v>
      </c>
      <c r="AB439" s="15">
        <v>61</v>
      </c>
      <c r="AC439" s="15" t="s">
        <v>132</v>
      </c>
      <c r="AD439" s="15"/>
      <c r="AE439" s="15"/>
      <c r="AF439" s="15"/>
      <c r="AG439" s="15"/>
      <c r="AH439" s="15"/>
      <c r="AI439" s="15"/>
      <c r="AJ439" s="15"/>
      <c r="AK439" s="20"/>
    </row>
    <row r="440" spans="1:37">
      <c r="A440" s="16">
        <v>40666</v>
      </c>
      <c r="B440" s="15">
        <v>25</v>
      </c>
      <c r="C440" s="15">
        <v>6.39</v>
      </c>
      <c r="D440" s="15">
        <v>6.13</v>
      </c>
      <c r="E440" s="15">
        <v>10.5</v>
      </c>
      <c r="F440" s="19">
        <v>0.18</v>
      </c>
      <c r="G440" s="15">
        <v>0.40699999999999997</v>
      </c>
      <c r="H440" s="15"/>
      <c r="I440">
        <v>55</v>
      </c>
      <c r="J440">
        <f t="shared" si="20"/>
        <v>0.77038499999999999</v>
      </c>
      <c r="K440">
        <v>1.6</v>
      </c>
      <c r="L440">
        <f t="shared" si="17"/>
        <v>4.9551999999999999E-2</v>
      </c>
      <c r="N440" s="15">
        <v>4</v>
      </c>
      <c r="O440" s="15">
        <v>1</v>
      </c>
      <c r="P440" s="15">
        <v>3</v>
      </c>
      <c r="Q440" s="15">
        <v>2</v>
      </c>
      <c r="R440" s="15">
        <v>5</v>
      </c>
      <c r="S440" s="15">
        <v>1</v>
      </c>
      <c r="T440" s="45">
        <f t="shared" si="18"/>
        <v>23.333333333333332</v>
      </c>
      <c r="U440" s="45">
        <f t="shared" si="19"/>
        <v>20</v>
      </c>
      <c r="V440" s="15">
        <v>0.76200000000000001</v>
      </c>
      <c r="W440" s="15"/>
      <c r="X440" s="15"/>
      <c r="Y440" s="15">
        <v>1</v>
      </c>
      <c r="Z440" s="15">
        <v>74</v>
      </c>
      <c r="AA440" s="15" t="s">
        <v>132</v>
      </c>
      <c r="AB440" s="15">
        <v>68</v>
      </c>
      <c r="AC440" s="15" t="s">
        <v>132</v>
      </c>
      <c r="AD440" s="15"/>
      <c r="AE440" s="15"/>
      <c r="AF440" s="15"/>
      <c r="AG440" s="15"/>
      <c r="AH440" s="15"/>
      <c r="AI440" s="15"/>
      <c r="AJ440" s="15"/>
      <c r="AK440" s="20"/>
    </row>
    <row r="441" spans="1:37">
      <c r="A441" s="16">
        <v>40680</v>
      </c>
      <c r="B441" s="15">
        <v>25</v>
      </c>
      <c r="C441" s="15">
        <v>8.86</v>
      </c>
      <c r="D441" s="15">
        <v>6.45</v>
      </c>
      <c r="E441" s="15">
        <v>8.6999999999999993</v>
      </c>
      <c r="F441" s="38">
        <v>0.3</v>
      </c>
      <c r="G441" s="15">
        <v>0.18099999999999999</v>
      </c>
      <c r="H441" s="15"/>
      <c r="I441">
        <v>45.4</v>
      </c>
      <c r="J441">
        <f t="shared" si="20"/>
        <v>0.63591779999999998</v>
      </c>
      <c r="K441">
        <v>1.47</v>
      </c>
      <c r="L441">
        <f t="shared" si="17"/>
        <v>4.5525900000000001E-2</v>
      </c>
      <c r="N441" s="15">
        <v>1</v>
      </c>
      <c r="O441" s="15">
        <v>3</v>
      </c>
      <c r="P441" s="15">
        <v>2</v>
      </c>
      <c r="Q441" s="15">
        <v>2</v>
      </c>
      <c r="R441" s="15">
        <v>5</v>
      </c>
      <c r="S441" s="15">
        <v>3</v>
      </c>
      <c r="T441" s="45">
        <f t="shared" si="18"/>
        <v>22.222222222222221</v>
      </c>
      <c r="U441" s="45">
        <f t="shared" si="19"/>
        <v>20.555555555555557</v>
      </c>
      <c r="V441" s="15">
        <v>0.83820000000000006</v>
      </c>
      <c r="W441" s="15"/>
      <c r="X441" s="15"/>
      <c r="Y441" s="15">
        <v>1</v>
      </c>
      <c r="Z441" s="15">
        <v>72</v>
      </c>
      <c r="AA441" s="15" t="s">
        <v>132</v>
      </c>
      <c r="AB441" s="15">
        <v>69</v>
      </c>
      <c r="AC441" s="15" t="s">
        <v>132</v>
      </c>
      <c r="AD441" s="15"/>
      <c r="AE441" s="15"/>
      <c r="AF441" s="15" t="s">
        <v>25</v>
      </c>
      <c r="AG441" s="15">
        <v>25</v>
      </c>
      <c r="AH441" s="19">
        <v>6.05</v>
      </c>
      <c r="AI441" s="19"/>
      <c r="AJ441" s="19">
        <v>0.30099999999999999</v>
      </c>
      <c r="AK441" s="20">
        <v>11</v>
      </c>
    </row>
    <row r="442" spans="1:37">
      <c r="A442" s="16">
        <v>40694</v>
      </c>
      <c r="B442" s="15">
        <v>25</v>
      </c>
      <c r="C442" s="15">
        <v>9.25</v>
      </c>
      <c r="D442" s="15">
        <v>6.64</v>
      </c>
      <c r="E442" s="15">
        <v>14.7</v>
      </c>
      <c r="F442" s="38">
        <v>0.85</v>
      </c>
      <c r="G442" s="15">
        <v>0.14299999999999999</v>
      </c>
      <c r="H442" s="15"/>
      <c r="I442">
        <v>44.4</v>
      </c>
      <c r="J442">
        <f t="shared" si="20"/>
        <v>0.62191079999999999</v>
      </c>
      <c r="K442">
        <v>1.7</v>
      </c>
      <c r="L442">
        <f t="shared" si="17"/>
        <v>5.2648999999999994E-2</v>
      </c>
      <c r="N442" s="15">
        <v>4</v>
      </c>
      <c r="O442" s="15">
        <v>1</v>
      </c>
      <c r="P442" s="15">
        <v>1</v>
      </c>
      <c r="Q442" s="15">
        <v>1</v>
      </c>
      <c r="R442" s="15">
        <v>0</v>
      </c>
      <c r="S442" s="15">
        <v>1</v>
      </c>
      <c r="T442" s="45">
        <f t="shared" si="18"/>
        <v>31.111111111111111</v>
      </c>
      <c r="U442" s="45" t="str">
        <f t="shared" si="19"/>
        <v xml:space="preserve"> </v>
      </c>
      <c r="V442" s="15">
        <v>0.91439999999999999</v>
      </c>
      <c r="W442" s="15"/>
      <c r="X442" s="15"/>
      <c r="Y442" s="15">
        <v>1</v>
      </c>
      <c r="Z442" s="15">
        <v>88</v>
      </c>
      <c r="AA442" s="15" t="s">
        <v>132</v>
      </c>
      <c r="AB442" s="15"/>
      <c r="AC442" s="15" t="s">
        <v>132</v>
      </c>
      <c r="AD442" s="15"/>
      <c r="AE442" s="15"/>
      <c r="AF442" s="15" t="s">
        <v>27</v>
      </c>
      <c r="AG442" s="15">
        <v>25</v>
      </c>
      <c r="AH442" s="19">
        <f>AVERAGE(D438:D439)</f>
        <v>6.5600000000000005</v>
      </c>
      <c r="AI442" s="19">
        <f>AVERAGE(F438:F439)</f>
        <v>4.55</v>
      </c>
      <c r="AJ442" s="19">
        <f>AVERAGE(G438:G439)</f>
        <v>0.16849999999999998</v>
      </c>
      <c r="AK442" s="20">
        <f>AVERAGE(E438:E439)</f>
        <v>22.35</v>
      </c>
    </row>
    <row r="443" spans="1:37">
      <c r="A443" s="16">
        <v>40708</v>
      </c>
      <c r="B443" s="15">
        <v>25</v>
      </c>
      <c r="C443" s="15">
        <v>9.86</v>
      </c>
      <c r="D443" s="15">
        <v>6.76</v>
      </c>
      <c r="E443" s="15">
        <v>10.7</v>
      </c>
      <c r="F443" s="38">
        <v>0.65</v>
      </c>
      <c r="G443" s="15">
        <v>0.24199999999999999</v>
      </c>
      <c r="H443" s="15"/>
      <c r="I443">
        <v>41.8</v>
      </c>
      <c r="J443">
        <f t="shared" si="20"/>
        <v>0.58549259999999992</v>
      </c>
      <c r="K443">
        <v>1.62</v>
      </c>
      <c r="L443">
        <f t="shared" si="17"/>
        <v>5.0171399999999998E-2</v>
      </c>
      <c r="N443" s="15">
        <v>1</v>
      </c>
      <c r="O443" s="15">
        <v>2</v>
      </c>
      <c r="P443" s="15">
        <v>2</v>
      </c>
      <c r="Q443" s="15">
        <v>2</v>
      </c>
      <c r="R443" s="15">
        <v>7</v>
      </c>
      <c r="S443" s="15">
        <v>1</v>
      </c>
      <c r="T443" s="45">
        <f t="shared" si="18"/>
        <v>21.666666666666668</v>
      </c>
      <c r="U443" s="45">
        <f t="shared" si="19"/>
        <v>25</v>
      </c>
      <c r="V443" s="15">
        <v>0.83820000000000006</v>
      </c>
      <c r="W443" s="15"/>
      <c r="X443" s="15"/>
      <c r="Y443" s="15">
        <v>1</v>
      </c>
      <c r="Z443" s="15">
        <v>71</v>
      </c>
      <c r="AA443" s="15" t="s">
        <v>132</v>
      </c>
      <c r="AB443" s="15">
        <v>77</v>
      </c>
      <c r="AC443" s="15" t="s">
        <v>132</v>
      </c>
      <c r="AD443" s="15"/>
      <c r="AE443" s="15"/>
      <c r="AF443" s="15" t="s">
        <v>28</v>
      </c>
      <c r="AG443" s="15">
        <v>25</v>
      </c>
      <c r="AH443" s="19">
        <f>AVERAGE(D440:D442)</f>
        <v>6.4066666666666663</v>
      </c>
      <c r="AI443" s="19">
        <f>AVERAGE(F440:F442)</f>
        <v>0.44333333333333336</v>
      </c>
      <c r="AJ443" s="19">
        <f>AVERAGE(G440:G442)</f>
        <v>0.24366666666666667</v>
      </c>
      <c r="AK443" s="20">
        <f>AVERAGE(E440:E442)</f>
        <v>11.299999999999999</v>
      </c>
    </row>
    <row r="444" spans="1:37">
      <c r="A444" s="16">
        <v>40722</v>
      </c>
      <c r="B444" s="15">
        <v>25</v>
      </c>
      <c r="C444" s="15">
        <v>9.61</v>
      </c>
      <c r="D444" s="15">
        <v>6.62</v>
      </c>
      <c r="E444" s="15">
        <v>12.6</v>
      </c>
      <c r="F444" s="38">
        <v>0.91</v>
      </c>
      <c r="G444" s="15">
        <v>8.6999999999999994E-2</v>
      </c>
      <c r="H444" s="15"/>
      <c r="I444">
        <v>42.1</v>
      </c>
      <c r="J444">
        <f t="shared" si="20"/>
        <v>0.58969470000000002</v>
      </c>
      <c r="K444">
        <v>1.57</v>
      </c>
      <c r="L444">
        <f t="shared" ref="L444:L520" si="21">(K444*30.97)*(0.001)</f>
        <v>4.8622900000000004E-2</v>
      </c>
      <c r="N444" s="15">
        <v>1</v>
      </c>
      <c r="O444" s="15">
        <v>1</v>
      </c>
      <c r="P444" s="15">
        <v>2</v>
      </c>
      <c r="Q444" s="15">
        <v>1</v>
      </c>
      <c r="R444" s="15">
        <v>6</v>
      </c>
      <c r="S444" s="15">
        <v>2</v>
      </c>
      <c r="T444" s="45">
        <f t="shared" si="18"/>
        <v>30</v>
      </c>
      <c r="U444" s="45">
        <f t="shared" si="19"/>
        <v>27.222222222222221</v>
      </c>
      <c r="V444" s="15">
        <v>0.83820000000000006</v>
      </c>
      <c r="W444" s="15"/>
      <c r="X444" s="15"/>
      <c r="Y444" s="15">
        <v>1</v>
      </c>
      <c r="Z444" s="15">
        <v>86</v>
      </c>
      <c r="AA444" s="15" t="s">
        <v>132</v>
      </c>
      <c r="AB444" s="15">
        <v>81</v>
      </c>
      <c r="AC444" s="15" t="s">
        <v>132</v>
      </c>
      <c r="AD444" s="15"/>
      <c r="AE444" s="15"/>
      <c r="AF444" s="15" t="s">
        <v>29</v>
      </c>
      <c r="AG444" s="15">
        <v>25</v>
      </c>
      <c r="AH444" s="19">
        <f>AVERAGE(D443:D444)</f>
        <v>6.6899999999999995</v>
      </c>
      <c r="AI444" s="19">
        <f>AVERAGE(F443:F444)</f>
        <v>0.78</v>
      </c>
      <c r="AJ444" s="19">
        <f>AVERAGE(G443:G444)</f>
        <v>0.16449999999999998</v>
      </c>
      <c r="AK444" s="20">
        <f>AVERAGE(E443:E444)</f>
        <v>11.649999999999999</v>
      </c>
    </row>
    <row r="445" spans="1:37">
      <c r="A445" s="16">
        <v>40736</v>
      </c>
      <c r="B445" s="15">
        <v>25</v>
      </c>
      <c r="C445" s="15">
        <v>9.94</v>
      </c>
      <c r="D445" s="15">
        <v>6.98</v>
      </c>
      <c r="E445" s="15">
        <v>11.8</v>
      </c>
      <c r="F445" s="38">
        <v>0.39</v>
      </c>
      <c r="G445" s="15">
        <v>0.29099999999999998</v>
      </c>
      <c r="H445" s="15"/>
      <c r="I445">
        <v>43</v>
      </c>
      <c r="J445">
        <f t="shared" si="20"/>
        <v>0.60230099999999998</v>
      </c>
      <c r="K445">
        <v>1.82</v>
      </c>
      <c r="L445">
        <f t="shared" si="21"/>
        <v>5.6365400000000003E-2</v>
      </c>
      <c r="N445" s="15">
        <v>1</v>
      </c>
      <c r="O445" s="15">
        <v>1</v>
      </c>
      <c r="P445" s="15">
        <v>2</v>
      </c>
      <c r="Q445" s="15">
        <v>1</v>
      </c>
      <c r="R445" s="15">
        <v>7</v>
      </c>
      <c r="S445" s="15">
        <v>1</v>
      </c>
      <c r="T445" s="45">
        <f t="shared" si="18"/>
        <v>31.111111111111111</v>
      </c>
      <c r="U445" s="45">
        <f t="shared" si="19"/>
        <v>28.333333333333332</v>
      </c>
      <c r="V445" s="15">
        <v>0.83820000000000006</v>
      </c>
      <c r="W445" s="15"/>
      <c r="X445" s="15"/>
      <c r="Y445" s="15">
        <v>1</v>
      </c>
      <c r="Z445" s="15">
        <v>88</v>
      </c>
      <c r="AA445" s="15" t="s">
        <v>132</v>
      </c>
      <c r="AB445" s="15">
        <v>83</v>
      </c>
      <c r="AC445" s="15" t="s">
        <v>132</v>
      </c>
      <c r="AD445" s="15"/>
      <c r="AE445" s="15"/>
      <c r="AF445" s="15" t="s">
        <v>30</v>
      </c>
      <c r="AG445" s="15">
        <v>25</v>
      </c>
      <c r="AH445" s="19">
        <f>AVERAGE(D445:D446)</f>
        <v>6.98</v>
      </c>
      <c r="AI445" s="19">
        <f>AVERAGE(F445:F446)</f>
        <v>0.39</v>
      </c>
      <c r="AJ445" s="19">
        <f>AVERAGE(G445:G446)</f>
        <v>0.29099999999999998</v>
      </c>
      <c r="AK445" s="20">
        <f>AVERAGE(E445:E446)</f>
        <v>11.8</v>
      </c>
    </row>
    <row r="446" spans="1:37">
      <c r="A446" s="16">
        <v>40750</v>
      </c>
      <c r="B446" s="15">
        <v>25</v>
      </c>
      <c r="C446" s="15"/>
      <c r="D446" s="15"/>
      <c r="E446" s="15"/>
      <c r="F446" s="40"/>
      <c r="G446" s="15"/>
      <c r="H446" s="15"/>
      <c r="N446" s="15"/>
      <c r="O446" s="15"/>
      <c r="P446" s="15"/>
      <c r="Q446" s="15" t="s">
        <v>24</v>
      </c>
      <c r="R446" s="15"/>
      <c r="S446" s="15"/>
      <c r="T446" s="45" t="str">
        <f t="shared" si="18"/>
        <v xml:space="preserve"> </v>
      </c>
      <c r="U446" s="45" t="str">
        <f t="shared" si="19"/>
        <v xml:space="preserve"> </v>
      </c>
      <c r="V446" s="15"/>
      <c r="W446" s="15"/>
      <c r="X446" s="15"/>
      <c r="Y446" s="15"/>
      <c r="Z446" s="15"/>
      <c r="AA446" s="15" t="s">
        <v>132</v>
      </c>
      <c r="AB446" s="15"/>
      <c r="AC446" s="15" t="s">
        <v>132</v>
      </c>
      <c r="AD446" s="15"/>
      <c r="AE446" s="15"/>
      <c r="AF446" s="15" t="s">
        <v>31</v>
      </c>
      <c r="AG446" s="15">
        <v>25</v>
      </c>
      <c r="AH446" s="19">
        <f>AVERAGE(D447:D448)</f>
        <v>7.0050000000000008</v>
      </c>
      <c r="AI446" s="19">
        <f>AVERAGE(F447:F448)</f>
        <v>1.1600000000000001</v>
      </c>
      <c r="AJ446" s="19">
        <f>AVERAGE(G447:G448)</f>
        <v>0.188</v>
      </c>
      <c r="AK446" s="20">
        <f>AVERAGE(E447:E448)</f>
        <v>16.2</v>
      </c>
    </row>
    <row r="447" spans="1:37">
      <c r="A447" s="16">
        <v>40764</v>
      </c>
      <c r="B447" s="15">
        <v>25</v>
      </c>
      <c r="C447" s="15">
        <v>10.87</v>
      </c>
      <c r="D447" s="15">
        <v>6.94</v>
      </c>
      <c r="E447" s="15">
        <v>15.7</v>
      </c>
      <c r="F447" s="38">
        <v>1.79</v>
      </c>
      <c r="G447" s="15">
        <v>0.16300000000000001</v>
      </c>
      <c r="H447" s="15"/>
      <c r="I447">
        <v>45.4</v>
      </c>
      <c r="J447">
        <f t="shared" si="20"/>
        <v>0.63591779999999998</v>
      </c>
      <c r="K447">
        <v>2.19</v>
      </c>
      <c r="L447">
        <f t="shared" si="21"/>
        <v>6.782429999999999E-2</v>
      </c>
      <c r="N447" s="15">
        <v>1</v>
      </c>
      <c r="O447" s="15">
        <v>3</v>
      </c>
      <c r="P447" s="15">
        <v>3</v>
      </c>
      <c r="Q447" s="15">
        <v>2</v>
      </c>
      <c r="R447" s="15">
        <v>5</v>
      </c>
      <c r="S447" s="15">
        <v>2</v>
      </c>
      <c r="T447" s="45">
        <f t="shared" si="18"/>
        <v>30</v>
      </c>
      <c r="U447" s="45">
        <f t="shared" si="19"/>
        <v>28.333333333333332</v>
      </c>
      <c r="V447" s="15">
        <v>0.60960000000000003</v>
      </c>
      <c r="W447" s="15"/>
      <c r="X447" s="15"/>
      <c r="Y447" s="15">
        <v>1</v>
      </c>
      <c r="Z447" s="15">
        <v>86</v>
      </c>
      <c r="AA447" s="15" t="s">
        <v>132</v>
      </c>
      <c r="AB447" s="15">
        <v>83</v>
      </c>
      <c r="AC447" s="15" t="s">
        <v>132</v>
      </c>
      <c r="AD447" s="15"/>
      <c r="AE447" s="15"/>
      <c r="AF447" s="15" t="s">
        <v>32</v>
      </c>
      <c r="AG447" s="15">
        <v>25</v>
      </c>
      <c r="AH447" s="19">
        <f>AVERAGE(D449:D450)</f>
        <v>6.67</v>
      </c>
      <c r="AI447" s="19">
        <f>AVERAGE(F449:F450)</f>
        <v>2.1799999999999997</v>
      </c>
      <c r="AJ447" s="19">
        <f>AVERAGE(G449:G450)</f>
        <v>0.11699999999999999</v>
      </c>
      <c r="AK447" s="20">
        <f>AVERAGE(E449:E450)</f>
        <v>17.55</v>
      </c>
    </row>
    <row r="448" spans="1:37">
      <c r="A448" s="16">
        <v>40778</v>
      </c>
      <c r="B448" s="15">
        <v>25</v>
      </c>
      <c r="C448" s="15">
        <v>10.63</v>
      </c>
      <c r="D448" s="15">
        <v>7.07</v>
      </c>
      <c r="E448" s="15">
        <v>16.7</v>
      </c>
      <c r="F448" s="38">
        <v>0.53</v>
      </c>
      <c r="G448" s="15">
        <v>0.21299999999999999</v>
      </c>
      <c r="H448" s="15"/>
      <c r="I448">
        <v>54.5</v>
      </c>
      <c r="J448">
        <f t="shared" si="20"/>
        <v>0.76338149999999994</v>
      </c>
      <c r="K448">
        <v>3.04</v>
      </c>
      <c r="L448">
        <f t="shared" si="21"/>
        <v>9.4148799999999991E-2</v>
      </c>
      <c r="N448" s="15">
        <v>2</v>
      </c>
      <c r="O448" s="15">
        <v>1</v>
      </c>
      <c r="P448" s="15">
        <v>1</v>
      </c>
      <c r="Q448" s="15">
        <v>1</v>
      </c>
      <c r="R448" s="15">
        <v>0</v>
      </c>
      <c r="S448" s="15">
        <v>1</v>
      </c>
      <c r="T448" s="45">
        <f t="shared" si="18"/>
        <v>26.666666666666668</v>
      </c>
      <c r="U448" s="45">
        <f t="shared" si="19"/>
        <v>25</v>
      </c>
      <c r="V448" s="15">
        <v>0.68579999999999997</v>
      </c>
      <c r="W448" s="15"/>
      <c r="X448" s="15"/>
      <c r="Y448" s="15">
        <v>1</v>
      </c>
      <c r="Z448" s="15">
        <v>80</v>
      </c>
      <c r="AA448" s="15" t="s">
        <v>132</v>
      </c>
      <c r="AB448" s="15">
        <v>77</v>
      </c>
      <c r="AC448" s="15" t="s">
        <v>132</v>
      </c>
      <c r="AD448" s="15"/>
      <c r="AE448" s="15"/>
      <c r="AF448" s="15" t="s">
        <v>33</v>
      </c>
      <c r="AG448" s="15">
        <v>25</v>
      </c>
      <c r="AH448" s="19">
        <f>AVERAGE(D451:D452)</f>
        <v>6.7450000000000001</v>
      </c>
      <c r="AI448" s="19">
        <f>AVERAGE(F451:F452)</f>
        <v>2.0150000000000001</v>
      </c>
      <c r="AJ448" s="19">
        <f>AVERAGE(G451:G452)</f>
        <v>0.15999999999999998</v>
      </c>
      <c r="AK448" s="20">
        <f>AVERAGE(E451:E452)</f>
        <v>10</v>
      </c>
    </row>
    <row r="449" spans="1:37">
      <c r="A449" s="16">
        <v>40792</v>
      </c>
      <c r="B449" s="15">
        <v>25</v>
      </c>
      <c r="C449" s="15">
        <v>5.4</v>
      </c>
      <c r="D449" s="15">
        <v>6.64</v>
      </c>
      <c r="E449" s="15">
        <v>20.2</v>
      </c>
      <c r="F449" s="38">
        <v>0.85</v>
      </c>
      <c r="G449" s="15">
        <v>0.20599999999999999</v>
      </c>
      <c r="H449" s="15"/>
      <c r="I449">
        <v>55.7</v>
      </c>
      <c r="J449">
        <f t="shared" si="20"/>
        <v>0.78018989999999999</v>
      </c>
      <c r="K449">
        <v>2.06</v>
      </c>
      <c r="L449">
        <f t="shared" si="21"/>
        <v>6.3798199999999999E-2</v>
      </c>
      <c r="N449" s="15">
        <v>2</v>
      </c>
      <c r="O449" s="15">
        <v>4</v>
      </c>
      <c r="P449" s="15">
        <v>2</v>
      </c>
      <c r="Q449" s="15">
        <v>1</v>
      </c>
      <c r="R449" s="15">
        <v>3</v>
      </c>
      <c r="S449" s="15">
        <v>4</v>
      </c>
      <c r="T449" s="45">
        <f t="shared" si="18"/>
        <v>21.111111111111111</v>
      </c>
      <c r="U449" s="45">
        <f t="shared" si="19"/>
        <v>23.888888888888889</v>
      </c>
      <c r="V449" s="15">
        <v>0.68579999999999997</v>
      </c>
      <c r="W449" s="15"/>
      <c r="X449" s="15"/>
      <c r="Y449" s="15">
        <v>1</v>
      </c>
      <c r="Z449" s="15">
        <v>70</v>
      </c>
      <c r="AA449" s="15" t="s">
        <v>132</v>
      </c>
      <c r="AB449" s="15">
        <v>75</v>
      </c>
      <c r="AC449" s="15" t="s">
        <v>132</v>
      </c>
      <c r="AD449" s="15"/>
      <c r="AE449" s="15"/>
      <c r="AF449" s="15" t="s">
        <v>34</v>
      </c>
      <c r="AG449" s="15">
        <v>25</v>
      </c>
      <c r="AH449" s="19">
        <v>6.66</v>
      </c>
      <c r="AI449" s="19">
        <v>2.86</v>
      </c>
      <c r="AJ449" s="19">
        <v>0.10050000000000001</v>
      </c>
      <c r="AK449" s="20">
        <v>6.55</v>
      </c>
    </row>
    <row r="450" spans="1:37">
      <c r="A450" s="16">
        <v>40806</v>
      </c>
      <c r="B450" s="15">
        <v>25</v>
      </c>
      <c r="C450" s="15">
        <v>6.56</v>
      </c>
      <c r="D450" s="15">
        <v>6.7</v>
      </c>
      <c r="E450" s="15">
        <v>14.9</v>
      </c>
      <c r="F450" s="38">
        <v>3.51</v>
      </c>
      <c r="G450" s="15">
        <v>2.8000000000000001E-2</v>
      </c>
      <c r="H450" s="15"/>
      <c r="I450">
        <v>59.7</v>
      </c>
      <c r="J450">
        <f t="shared" si="20"/>
        <v>0.83621789999999996</v>
      </c>
      <c r="K450">
        <v>1.84</v>
      </c>
      <c r="L450">
        <f t="shared" si="21"/>
        <v>5.6984800000000002E-2</v>
      </c>
      <c r="N450" s="15">
        <v>1</v>
      </c>
      <c r="O450" s="15">
        <v>3</v>
      </c>
      <c r="P450" s="15">
        <v>1</v>
      </c>
      <c r="Q450" s="15">
        <v>1</v>
      </c>
      <c r="R450" s="15">
        <v>0</v>
      </c>
      <c r="S450" s="15">
        <v>1</v>
      </c>
      <c r="T450" s="45" t="str">
        <f t="shared" si="18"/>
        <v xml:space="preserve"> </v>
      </c>
      <c r="U450" s="45">
        <f t="shared" si="19"/>
        <v>18.888888888888889</v>
      </c>
      <c r="V450" s="15">
        <v>0.55880000000000007</v>
      </c>
      <c r="W450" s="15"/>
      <c r="X450" s="15"/>
      <c r="Y450" s="15">
        <v>1</v>
      </c>
      <c r="Z450" s="15"/>
      <c r="AA450" s="15" t="s">
        <v>132</v>
      </c>
      <c r="AB450" s="15">
        <v>66</v>
      </c>
      <c r="AC450" s="15" t="s">
        <v>132</v>
      </c>
      <c r="AD450" s="15"/>
      <c r="AE450" s="15"/>
      <c r="AF450" s="15"/>
      <c r="AG450" s="15"/>
      <c r="AH450" s="15"/>
      <c r="AI450" s="15"/>
      <c r="AJ450" s="15"/>
      <c r="AK450" s="20"/>
    </row>
    <row r="451" spans="1:37">
      <c r="A451" s="16">
        <v>40820</v>
      </c>
      <c r="B451" s="15">
        <v>25</v>
      </c>
      <c r="C451" s="15">
        <v>5.58</v>
      </c>
      <c r="D451" s="15">
        <v>6.73</v>
      </c>
      <c r="E451" s="15">
        <v>10.1</v>
      </c>
      <c r="F451" s="38">
        <v>1.64</v>
      </c>
      <c r="G451" s="15">
        <v>0.17899999999999999</v>
      </c>
      <c r="H451" s="15"/>
      <c r="I451">
        <v>52.9</v>
      </c>
      <c r="J451">
        <f t="shared" si="20"/>
        <v>0.74097029999999997</v>
      </c>
      <c r="K451">
        <v>1.89</v>
      </c>
      <c r="L451">
        <f t="shared" si="21"/>
        <v>5.8533299999999996E-2</v>
      </c>
      <c r="N451" s="15">
        <v>3</v>
      </c>
      <c r="O451" s="15">
        <v>1</v>
      </c>
      <c r="P451" s="15">
        <v>3</v>
      </c>
      <c r="Q451" s="15">
        <v>2</v>
      </c>
      <c r="R451" s="15">
        <v>7</v>
      </c>
      <c r="S451" s="15">
        <v>3</v>
      </c>
      <c r="T451" s="45">
        <f t="shared" ref="T451:T514" si="22">IF(Z451&gt;0,IF(AA451="F",((Z451-32)*5/9),Z451),IF(Z451&lt;0,IF(AA451="F",((Z451-32)*5/9),Z451)," "))</f>
        <v>18.888888888888889</v>
      </c>
      <c r="U451" s="45">
        <f t="shared" ref="U451:U514" si="23">IF(AB451&gt;0,IF(AC451="F",((AB451-32)*5/9),AB451),IF(AB451&lt;0,IF(AC451="F",((AB451-32)*5/9),AB451)," "))</f>
        <v>15</v>
      </c>
      <c r="V451" s="15">
        <v>0.83820000000000006</v>
      </c>
      <c r="W451" s="15"/>
      <c r="X451" s="15"/>
      <c r="Y451" s="15">
        <v>1</v>
      </c>
      <c r="Z451" s="15">
        <v>66</v>
      </c>
      <c r="AA451" s="15" t="s">
        <v>132</v>
      </c>
      <c r="AB451" s="15">
        <v>59</v>
      </c>
      <c r="AC451" s="15" t="s">
        <v>132</v>
      </c>
      <c r="AD451" s="15"/>
      <c r="AE451" s="15"/>
      <c r="AF451" s="15"/>
      <c r="AG451" s="15"/>
      <c r="AH451" s="15"/>
      <c r="AI451" s="15"/>
      <c r="AJ451" s="15"/>
      <c r="AK451" s="20"/>
    </row>
    <row r="452" spans="1:37">
      <c r="A452" s="16">
        <v>40834</v>
      </c>
      <c r="B452" s="15">
        <v>25</v>
      </c>
      <c r="C452" s="15">
        <v>6.91</v>
      </c>
      <c r="D452" s="15">
        <v>6.76</v>
      </c>
      <c r="E452" s="15">
        <v>9.9</v>
      </c>
      <c r="F452" s="38">
        <v>2.39</v>
      </c>
      <c r="G452" s="15">
        <v>0.14099999999999999</v>
      </c>
      <c r="H452" s="15"/>
      <c r="I452">
        <v>49.1</v>
      </c>
      <c r="J452">
        <f t="shared" si="20"/>
        <v>0.68774369999999996</v>
      </c>
      <c r="K452">
        <v>1.65</v>
      </c>
      <c r="L452">
        <f t="shared" si="21"/>
        <v>5.11005E-2</v>
      </c>
      <c r="N452" s="15">
        <v>2</v>
      </c>
      <c r="O452" s="15">
        <v>1</v>
      </c>
      <c r="P452" s="15">
        <v>1</v>
      </c>
      <c r="Q452" s="15">
        <v>1</v>
      </c>
      <c r="R452" s="15">
        <v>0</v>
      </c>
      <c r="S452" s="15">
        <v>1</v>
      </c>
      <c r="T452" s="45">
        <f t="shared" si="22"/>
        <v>20</v>
      </c>
      <c r="U452" s="45">
        <f t="shared" si="23"/>
        <v>16.666666666666668</v>
      </c>
      <c r="V452" s="15">
        <v>1.143</v>
      </c>
      <c r="W452" s="15"/>
      <c r="X452" s="15"/>
      <c r="Y452" s="15">
        <v>1</v>
      </c>
      <c r="Z452" s="15">
        <v>68</v>
      </c>
      <c r="AA452" s="15" t="s">
        <v>132</v>
      </c>
      <c r="AB452" s="15">
        <v>62</v>
      </c>
      <c r="AC452" s="15" t="s">
        <v>132</v>
      </c>
      <c r="AD452" s="15"/>
      <c r="AE452" s="15"/>
      <c r="AF452" s="15"/>
      <c r="AG452" s="15"/>
      <c r="AH452" s="15"/>
      <c r="AI452" s="15"/>
      <c r="AJ452" s="15"/>
      <c r="AK452" s="20"/>
    </row>
    <row r="453" spans="1:37">
      <c r="A453" s="16">
        <v>40848</v>
      </c>
      <c r="B453" s="15">
        <v>25</v>
      </c>
      <c r="C453" s="15">
        <v>6.19</v>
      </c>
      <c r="D453" s="15">
        <v>6.68</v>
      </c>
      <c r="E453" s="15">
        <v>5.9</v>
      </c>
      <c r="F453" s="38">
        <v>1.75</v>
      </c>
      <c r="G453" s="15">
        <v>0.123</v>
      </c>
      <c r="H453" s="15"/>
      <c r="I453">
        <v>43.9</v>
      </c>
      <c r="J453">
        <f t="shared" si="20"/>
        <v>0.61490729999999993</v>
      </c>
      <c r="K453">
        <v>1.22</v>
      </c>
      <c r="L453">
        <f t="shared" si="21"/>
        <v>3.7783400000000002E-2</v>
      </c>
      <c r="N453" s="15">
        <v>3</v>
      </c>
      <c r="O453" s="15">
        <v>1</v>
      </c>
      <c r="P453" s="15">
        <v>2</v>
      </c>
      <c r="Q453" s="15">
        <v>2</v>
      </c>
      <c r="R453" s="15">
        <v>2</v>
      </c>
      <c r="S453" s="15">
        <v>5</v>
      </c>
      <c r="T453" s="45">
        <f t="shared" si="22"/>
        <v>14.444444444444445</v>
      </c>
      <c r="U453" s="45">
        <f t="shared" si="23"/>
        <v>9.4444444444444446</v>
      </c>
      <c r="V453" s="15">
        <v>0.91439999999999999</v>
      </c>
      <c r="W453" s="15"/>
      <c r="X453" s="15"/>
      <c r="Y453" s="15">
        <v>1</v>
      </c>
      <c r="Z453" s="15">
        <v>58</v>
      </c>
      <c r="AA453" s="15" t="s">
        <v>132</v>
      </c>
      <c r="AB453" s="15">
        <v>49</v>
      </c>
      <c r="AC453" s="15" t="s">
        <v>132</v>
      </c>
      <c r="AD453" s="15"/>
      <c r="AE453" s="15"/>
      <c r="AF453" s="15"/>
      <c r="AG453" s="15"/>
      <c r="AH453" s="15"/>
      <c r="AI453" s="15"/>
      <c r="AJ453" s="15"/>
      <c r="AK453" s="20"/>
    </row>
    <row r="454" spans="1:37">
      <c r="A454" s="16">
        <v>40862</v>
      </c>
      <c r="B454" s="15">
        <v>25</v>
      </c>
      <c r="C454" s="15">
        <v>6.79</v>
      </c>
      <c r="D454" s="15">
        <v>6.64</v>
      </c>
      <c r="E454" s="15">
        <v>7.2</v>
      </c>
      <c r="F454" s="38">
        <v>3.97</v>
      </c>
      <c r="G454" s="15">
        <v>7.8E-2</v>
      </c>
      <c r="H454" s="15"/>
      <c r="I454">
        <v>46</v>
      </c>
      <c r="J454">
        <f t="shared" si="20"/>
        <v>0.64432200000000006</v>
      </c>
      <c r="K454">
        <v>1.26</v>
      </c>
      <c r="L454">
        <f t="shared" si="21"/>
        <v>3.90222E-2</v>
      </c>
      <c r="N454" s="15">
        <v>3</v>
      </c>
      <c r="O454" s="15">
        <v>2</v>
      </c>
      <c r="P454" s="15">
        <v>2</v>
      </c>
      <c r="Q454" s="15">
        <v>2</v>
      </c>
      <c r="R454" s="15">
        <v>6</v>
      </c>
      <c r="S454" s="15">
        <v>1</v>
      </c>
      <c r="T454" s="45">
        <f t="shared" si="22"/>
        <v>17.777777777777779</v>
      </c>
      <c r="U454" s="45">
        <f t="shared" si="23"/>
        <v>11.666666666666666</v>
      </c>
      <c r="V454" s="15">
        <v>0.91439999999999999</v>
      </c>
      <c r="W454" s="15"/>
      <c r="X454" s="15"/>
      <c r="Y454" s="15">
        <v>1</v>
      </c>
      <c r="Z454" s="15">
        <v>64</v>
      </c>
      <c r="AA454" s="15" t="s">
        <v>132</v>
      </c>
      <c r="AB454" s="15">
        <v>53</v>
      </c>
      <c r="AC454" s="15" t="s">
        <v>132</v>
      </c>
      <c r="AD454" s="15"/>
      <c r="AE454" s="15"/>
      <c r="AF454" s="15"/>
      <c r="AG454" s="15"/>
      <c r="AH454" s="15"/>
      <c r="AI454" s="15"/>
      <c r="AJ454" s="15"/>
      <c r="AK454" s="20"/>
    </row>
    <row r="455" spans="1:37">
      <c r="A455" s="16"/>
      <c r="B455" s="15"/>
      <c r="C455" s="15"/>
      <c r="D455" s="15"/>
      <c r="E455" s="15"/>
      <c r="F455" s="19"/>
      <c r="G455" s="15"/>
      <c r="H455" s="15"/>
      <c r="N455" s="15"/>
      <c r="O455" s="15"/>
      <c r="P455" s="15"/>
      <c r="Q455" s="15"/>
      <c r="R455" s="15"/>
      <c r="S455" s="15"/>
      <c r="T455" s="45" t="str">
        <f t="shared" si="22"/>
        <v xml:space="preserve"> </v>
      </c>
      <c r="U455" s="45" t="str">
        <f t="shared" si="23"/>
        <v xml:space="preserve"> </v>
      </c>
      <c r="V455" s="15"/>
      <c r="W455" s="15"/>
      <c r="X455" s="15"/>
      <c r="Y455" s="15"/>
      <c r="Z455" s="15"/>
      <c r="AA455" s="15" t="s">
        <v>132</v>
      </c>
      <c r="AB455" s="15"/>
      <c r="AC455" s="15" t="s">
        <v>132</v>
      </c>
      <c r="AD455" s="15"/>
      <c r="AE455" s="15"/>
      <c r="AF455" s="15"/>
      <c r="AG455" s="15"/>
      <c r="AH455" s="15"/>
      <c r="AI455" s="15"/>
      <c r="AJ455" s="15"/>
      <c r="AK455" s="20"/>
    </row>
    <row r="456" spans="1:37">
      <c r="A456" s="16"/>
      <c r="B456" s="15"/>
      <c r="C456" s="15"/>
      <c r="D456" s="15"/>
      <c r="E456" s="15"/>
      <c r="F456" s="19"/>
      <c r="G456" s="15"/>
      <c r="H456" s="15"/>
      <c r="N456" s="15"/>
      <c r="O456" s="15"/>
      <c r="P456" s="15"/>
      <c r="Q456" s="15"/>
      <c r="R456" s="15"/>
      <c r="S456" s="15"/>
      <c r="T456" s="45" t="str">
        <f t="shared" si="22"/>
        <v xml:space="preserve"> </v>
      </c>
      <c r="U456" s="45" t="str">
        <f t="shared" si="23"/>
        <v xml:space="preserve"> </v>
      </c>
      <c r="V456" s="15"/>
      <c r="W456" s="15"/>
      <c r="X456" s="15"/>
      <c r="Y456" s="15"/>
      <c r="Z456" s="15"/>
      <c r="AA456" s="15" t="s">
        <v>132</v>
      </c>
      <c r="AB456" s="15"/>
      <c r="AC456" s="15" t="s">
        <v>132</v>
      </c>
      <c r="AD456" s="15"/>
      <c r="AE456" s="15"/>
      <c r="AF456" s="15"/>
      <c r="AG456" s="15"/>
      <c r="AH456" s="15"/>
      <c r="AI456" s="15"/>
      <c r="AJ456" s="15"/>
      <c r="AK456" s="20"/>
    </row>
    <row r="457" spans="1:37">
      <c r="A457" s="16"/>
      <c r="B457" s="15"/>
      <c r="C457" s="15"/>
      <c r="D457" s="15"/>
      <c r="E457" s="15"/>
      <c r="F457" s="19"/>
      <c r="G457" s="15"/>
      <c r="H457" s="15"/>
      <c r="N457" s="15"/>
      <c r="O457" s="15"/>
      <c r="P457" s="15"/>
      <c r="Q457" s="15"/>
      <c r="R457" s="15"/>
      <c r="S457" s="15"/>
      <c r="T457" s="45" t="str">
        <f t="shared" si="22"/>
        <v xml:space="preserve"> </v>
      </c>
      <c r="U457" s="45" t="str">
        <f t="shared" si="23"/>
        <v xml:space="preserve"> </v>
      </c>
      <c r="V457" s="15"/>
      <c r="W457" s="15"/>
      <c r="X457" s="15"/>
      <c r="Y457" s="15"/>
      <c r="Z457" s="15"/>
      <c r="AA457" s="15" t="s">
        <v>132</v>
      </c>
      <c r="AB457" s="15"/>
      <c r="AC457" s="15" t="s">
        <v>132</v>
      </c>
      <c r="AD457" s="15"/>
      <c r="AE457" s="15"/>
      <c r="AF457" s="15"/>
      <c r="AG457" s="15"/>
      <c r="AH457" s="15"/>
      <c r="AI457" s="15"/>
      <c r="AJ457" s="15"/>
      <c r="AK457" s="20"/>
    </row>
    <row r="458" spans="1:37">
      <c r="A458" s="16"/>
      <c r="B458" s="15"/>
      <c r="C458" s="15"/>
      <c r="D458" s="15"/>
      <c r="E458" s="15"/>
      <c r="F458" s="19"/>
      <c r="G458" s="15"/>
      <c r="H458" s="15"/>
      <c r="N458" s="15"/>
      <c r="O458" s="15"/>
      <c r="P458" s="15"/>
      <c r="Q458" s="15"/>
      <c r="R458" s="15"/>
      <c r="S458" s="15"/>
      <c r="T458" s="45" t="str">
        <f t="shared" si="22"/>
        <v xml:space="preserve"> </v>
      </c>
      <c r="U458" s="45" t="str">
        <f t="shared" si="23"/>
        <v xml:space="preserve"> </v>
      </c>
      <c r="V458" s="15"/>
      <c r="W458" s="15"/>
      <c r="X458" s="15"/>
      <c r="Y458" s="15"/>
      <c r="Z458" s="15"/>
      <c r="AA458" s="15" t="s">
        <v>132</v>
      </c>
      <c r="AB458" s="15"/>
      <c r="AC458" s="15" t="s">
        <v>132</v>
      </c>
      <c r="AD458" s="15"/>
      <c r="AE458" s="15"/>
      <c r="AF458" s="15"/>
      <c r="AG458" s="15"/>
      <c r="AH458" s="15"/>
      <c r="AI458" s="15"/>
      <c r="AJ458" s="15"/>
      <c r="AK458" s="20"/>
    </row>
    <row r="459" spans="1:37">
      <c r="A459" s="16">
        <v>40631</v>
      </c>
      <c r="B459" s="15">
        <v>26</v>
      </c>
      <c r="C459" s="15">
        <v>0.22</v>
      </c>
      <c r="D459" s="15">
        <v>6.82</v>
      </c>
      <c r="E459" s="15">
        <v>62.9</v>
      </c>
      <c r="F459" s="19">
        <v>2.82</v>
      </c>
      <c r="G459" s="15">
        <v>0.26700000000000002</v>
      </c>
      <c r="H459" s="15"/>
      <c r="I459">
        <v>244</v>
      </c>
      <c r="J459">
        <f t="shared" si="20"/>
        <v>3.4177080000000002</v>
      </c>
      <c r="K459">
        <v>6.52</v>
      </c>
      <c r="L459">
        <f t="shared" si="21"/>
        <v>0.2019244</v>
      </c>
      <c r="N459" s="15">
        <v>3</v>
      </c>
      <c r="O459" s="15">
        <v>1</v>
      </c>
      <c r="P459" s="15">
        <v>2</v>
      </c>
      <c r="Q459" s="15">
        <v>2</v>
      </c>
      <c r="R459" s="15">
        <v>7</v>
      </c>
      <c r="S459" s="15">
        <v>1</v>
      </c>
      <c r="T459" s="45">
        <f t="shared" si="22"/>
        <v>11.111111111111111</v>
      </c>
      <c r="U459" s="45">
        <f t="shared" si="23"/>
        <v>13.888888888888889</v>
      </c>
      <c r="V459" s="15">
        <v>0.254</v>
      </c>
      <c r="W459" s="15" t="s">
        <v>91</v>
      </c>
      <c r="X459" s="15" t="s">
        <v>92</v>
      </c>
      <c r="Y459" s="15">
        <v>2</v>
      </c>
      <c r="Z459" s="15">
        <v>52</v>
      </c>
      <c r="AA459" s="15" t="s">
        <v>132</v>
      </c>
      <c r="AB459" s="15">
        <v>57</v>
      </c>
      <c r="AC459" s="15" t="s">
        <v>132</v>
      </c>
      <c r="AD459" s="15"/>
      <c r="AE459" s="15"/>
      <c r="AF459" s="15" t="s">
        <v>25</v>
      </c>
      <c r="AG459" s="15">
        <v>26</v>
      </c>
      <c r="AH459" s="20">
        <v>6.82</v>
      </c>
      <c r="AI459" s="20">
        <v>2.82</v>
      </c>
      <c r="AJ459" s="20">
        <v>0.26700000000000002</v>
      </c>
      <c r="AK459" s="20">
        <v>62.9</v>
      </c>
    </row>
    <row r="460" spans="1:37">
      <c r="A460" s="16">
        <v>40638</v>
      </c>
      <c r="B460" s="15">
        <v>26</v>
      </c>
      <c r="C460" s="15"/>
      <c r="D460" s="15">
        <v>6.84</v>
      </c>
      <c r="E460" s="15">
        <v>37.299999999999997</v>
      </c>
      <c r="F460" s="19"/>
      <c r="G460" s="15">
        <v>4.7E-2</v>
      </c>
      <c r="H460" s="15"/>
      <c r="I460">
        <v>220</v>
      </c>
      <c r="J460">
        <f t="shared" si="20"/>
        <v>3.0815399999999999</v>
      </c>
      <c r="K460">
        <v>2.84</v>
      </c>
      <c r="L460">
        <f t="shared" si="21"/>
        <v>8.79548E-2</v>
      </c>
      <c r="N460" s="15">
        <v>1</v>
      </c>
      <c r="O460" s="15">
        <v>2</v>
      </c>
      <c r="P460" s="15" t="s">
        <v>93</v>
      </c>
      <c r="Q460" s="15">
        <v>3</v>
      </c>
      <c r="R460" s="15">
        <v>8</v>
      </c>
      <c r="S460" s="15">
        <v>5</v>
      </c>
      <c r="T460" s="45">
        <f t="shared" si="22"/>
        <v>10.555555555555555</v>
      </c>
      <c r="U460" s="45">
        <f t="shared" si="23"/>
        <v>10.555555555555555</v>
      </c>
      <c r="V460" s="15">
        <v>0.35560000000000003</v>
      </c>
      <c r="W460" s="15"/>
      <c r="X460" s="15"/>
      <c r="Y460" s="15">
        <v>1</v>
      </c>
      <c r="Z460" s="15">
        <v>51</v>
      </c>
      <c r="AA460" s="15" t="s">
        <v>132</v>
      </c>
      <c r="AB460" s="15">
        <v>51</v>
      </c>
      <c r="AC460" s="15" t="s">
        <v>132</v>
      </c>
      <c r="AD460" s="15"/>
      <c r="AE460" s="15"/>
      <c r="AF460" s="15" t="s">
        <v>27</v>
      </c>
      <c r="AG460" s="15">
        <v>26</v>
      </c>
      <c r="AH460" s="20">
        <f>AVERAGE(D460:D461)</f>
        <v>6.84</v>
      </c>
      <c r="AI460" s="20"/>
      <c r="AJ460" s="20">
        <f>AVERAGE(G460:G461)</f>
        <v>4.7E-2</v>
      </c>
      <c r="AK460" s="20">
        <f>AVERAGE(E460:E461)</f>
        <v>37.299999999999997</v>
      </c>
    </row>
    <row r="461" spans="1:37">
      <c r="A461" s="16">
        <v>40652</v>
      </c>
      <c r="B461" s="15">
        <v>26</v>
      </c>
      <c r="C461" s="15"/>
      <c r="D461" s="15"/>
      <c r="E461" s="15"/>
      <c r="F461" s="19"/>
      <c r="G461" s="15"/>
      <c r="H461" s="15"/>
      <c r="N461" s="15"/>
      <c r="O461" s="15"/>
      <c r="P461" s="15"/>
      <c r="Q461" s="15" t="s">
        <v>24</v>
      </c>
      <c r="R461" s="15"/>
      <c r="S461" s="15"/>
      <c r="T461" s="45" t="str">
        <f t="shared" si="22"/>
        <v xml:space="preserve"> </v>
      </c>
      <c r="U461" s="45" t="str">
        <f t="shared" si="23"/>
        <v xml:space="preserve"> </v>
      </c>
      <c r="V461" s="15"/>
      <c r="W461" s="15"/>
      <c r="X461" s="15"/>
      <c r="Y461" s="15"/>
      <c r="Z461" s="15"/>
      <c r="AA461" s="15" t="s">
        <v>132</v>
      </c>
      <c r="AB461" s="15"/>
      <c r="AC461" s="15" t="s">
        <v>132</v>
      </c>
      <c r="AD461" s="15"/>
      <c r="AE461" s="15"/>
      <c r="AF461" s="15" t="s">
        <v>28</v>
      </c>
      <c r="AG461" s="15">
        <v>26</v>
      </c>
      <c r="AH461" s="20">
        <f>AVERAGE(D462:D464)</f>
        <v>7.0266666666666664</v>
      </c>
      <c r="AI461" s="20">
        <f>AVERAGE(F462:F464)</f>
        <v>1.359</v>
      </c>
      <c r="AJ461" s="20">
        <f>AVERAGE(G462:G464)</f>
        <v>0.16933333333333334</v>
      </c>
      <c r="AK461" s="20">
        <f>AVERAGE(E462:E464)</f>
        <v>24</v>
      </c>
    </row>
    <row r="462" spans="1:37">
      <c r="A462" s="16">
        <v>40666</v>
      </c>
      <c r="B462" s="15">
        <v>26</v>
      </c>
      <c r="C462" s="15">
        <v>0.75</v>
      </c>
      <c r="D462" s="15">
        <v>6.83</v>
      </c>
      <c r="E462" s="15">
        <v>31.5</v>
      </c>
      <c r="F462" s="19">
        <v>2.64</v>
      </c>
      <c r="G462" s="18">
        <v>0.06</v>
      </c>
      <c r="H462" s="18"/>
      <c r="I462">
        <v>151</v>
      </c>
      <c r="J462">
        <f t="shared" si="20"/>
        <v>2.1150569999999997</v>
      </c>
      <c r="K462">
        <v>2.39</v>
      </c>
      <c r="L462">
        <f t="shared" si="21"/>
        <v>7.4018299999999995E-2</v>
      </c>
      <c r="N462" s="15">
        <v>1</v>
      </c>
      <c r="O462" s="15">
        <v>2</v>
      </c>
      <c r="P462" s="15">
        <v>3</v>
      </c>
      <c r="Q462" s="15">
        <v>2</v>
      </c>
      <c r="R462" s="15">
        <v>6</v>
      </c>
      <c r="S462" s="15">
        <v>1</v>
      </c>
      <c r="T462" s="45">
        <f t="shared" si="22"/>
        <v>23.888888888888889</v>
      </c>
      <c r="U462" s="45">
        <f t="shared" si="23"/>
        <v>22.222222222222221</v>
      </c>
      <c r="V462" s="15">
        <v>0.35560000000000003</v>
      </c>
      <c r="W462" s="15"/>
      <c r="X462" s="15"/>
      <c r="Y462" s="15">
        <v>1</v>
      </c>
      <c r="Z462" s="15">
        <v>75</v>
      </c>
      <c r="AA462" s="15" t="s">
        <v>132</v>
      </c>
      <c r="AB462" s="15">
        <v>72</v>
      </c>
      <c r="AC462" s="15" t="s">
        <v>132</v>
      </c>
      <c r="AD462" s="15"/>
      <c r="AE462" s="15"/>
      <c r="AF462" s="15" t="s">
        <v>29</v>
      </c>
      <c r="AG462" s="15">
        <v>26</v>
      </c>
      <c r="AH462" s="20">
        <f>AVERAGE(D465:D466)</f>
        <v>7.5250000000000004</v>
      </c>
      <c r="AI462" s="20">
        <f>AVERAGE(F465:F466)</f>
        <v>3.1550000000000002</v>
      </c>
      <c r="AJ462" s="20">
        <f>AVERAGE(G465:G466)</f>
        <v>0.19550000000000001</v>
      </c>
      <c r="AK462" s="20">
        <f>AVERAGE(E465:E466)</f>
        <v>33.200000000000003</v>
      </c>
    </row>
    <row r="463" spans="1:37">
      <c r="A463" s="16">
        <v>40680</v>
      </c>
      <c r="B463" s="15">
        <v>26</v>
      </c>
      <c r="C463" s="15">
        <v>1.3</v>
      </c>
      <c r="D463" s="15">
        <v>7.03</v>
      </c>
      <c r="E463" s="15">
        <v>17.7</v>
      </c>
      <c r="F463" s="19">
        <v>1.23</v>
      </c>
      <c r="G463" s="15">
        <v>0.13300000000000001</v>
      </c>
      <c r="H463" s="15"/>
      <c r="I463">
        <v>125</v>
      </c>
      <c r="J463">
        <f t="shared" si="20"/>
        <v>1.750875</v>
      </c>
      <c r="K463">
        <v>2.4500000000000002</v>
      </c>
      <c r="L463">
        <f t="shared" si="21"/>
        <v>7.5876500000000013E-2</v>
      </c>
      <c r="N463" s="15">
        <v>1</v>
      </c>
      <c r="O463" s="15">
        <v>2</v>
      </c>
      <c r="P463" s="15">
        <v>3</v>
      </c>
      <c r="Q463" s="15">
        <v>3</v>
      </c>
      <c r="R463" s="15">
        <v>4</v>
      </c>
      <c r="S463" s="15">
        <v>5</v>
      </c>
      <c r="T463" s="45">
        <f t="shared" si="22"/>
        <v>23.333333333333332</v>
      </c>
      <c r="U463" s="45">
        <f t="shared" si="23"/>
        <v>20.555555555555557</v>
      </c>
      <c r="V463" s="15">
        <v>0.30480000000000002</v>
      </c>
      <c r="W463" s="15"/>
      <c r="X463" s="15"/>
      <c r="Y463" s="15">
        <v>1</v>
      </c>
      <c r="Z463" s="15">
        <v>74</v>
      </c>
      <c r="AA463" s="15" t="s">
        <v>132</v>
      </c>
      <c r="AB463" s="15">
        <v>69</v>
      </c>
      <c r="AC463" s="15" t="s">
        <v>132</v>
      </c>
      <c r="AD463" s="15"/>
      <c r="AE463" s="15"/>
      <c r="AF463" s="15" t="s">
        <v>30</v>
      </c>
      <c r="AG463" s="15">
        <v>26</v>
      </c>
      <c r="AH463" s="20">
        <f>AVERAGE(D467:D468)</f>
        <v>7.49</v>
      </c>
      <c r="AI463" s="20">
        <f>AVERAGE(F467:F468)</f>
        <v>4.57</v>
      </c>
      <c r="AJ463" s="20">
        <f>AVERAGE(G467:G468)</f>
        <v>8.3000000000000004E-2</v>
      </c>
      <c r="AK463" s="20">
        <f>AVERAGE(E467:E468)</f>
        <v>49.4</v>
      </c>
    </row>
    <row r="464" spans="1:37">
      <c r="A464" s="16">
        <v>40694</v>
      </c>
      <c r="B464" s="15">
        <v>26</v>
      </c>
      <c r="C464" s="15">
        <v>1.1200000000000001</v>
      </c>
      <c r="D464" s="15">
        <v>7.22</v>
      </c>
      <c r="E464" s="15">
        <v>22.8</v>
      </c>
      <c r="F464" s="19">
        <v>0.20699999999999999</v>
      </c>
      <c r="G464" s="15">
        <v>0.315</v>
      </c>
      <c r="H464" s="15"/>
      <c r="I464">
        <v>155</v>
      </c>
      <c r="J464">
        <f t="shared" si="20"/>
        <v>2.1710850000000002</v>
      </c>
      <c r="K464">
        <v>5.64</v>
      </c>
      <c r="L464">
        <f t="shared" si="21"/>
        <v>0.17467079999999999</v>
      </c>
      <c r="N464" s="15">
        <v>2</v>
      </c>
      <c r="O464" s="15">
        <v>2</v>
      </c>
      <c r="P464" s="15">
        <v>2</v>
      </c>
      <c r="Q464" s="15">
        <v>2</v>
      </c>
      <c r="R464" s="15">
        <v>3</v>
      </c>
      <c r="S464" s="15">
        <v>1</v>
      </c>
      <c r="T464" s="45">
        <f t="shared" si="22"/>
        <v>33.888888888888886</v>
      </c>
      <c r="U464" s="45">
        <f t="shared" si="23"/>
        <v>28.333333333333332</v>
      </c>
      <c r="V464" s="15">
        <v>0.30480000000000002</v>
      </c>
      <c r="W464" s="15"/>
      <c r="X464" s="15"/>
      <c r="Y464" s="15">
        <v>1</v>
      </c>
      <c r="Z464" s="15">
        <v>93</v>
      </c>
      <c r="AA464" s="15" t="s">
        <v>132</v>
      </c>
      <c r="AB464" s="15">
        <v>83</v>
      </c>
      <c r="AC464" s="15" t="s">
        <v>132</v>
      </c>
      <c r="AD464" s="15"/>
      <c r="AE464" s="15"/>
      <c r="AF464" s="15" t="s">
        <v>31</v>
      </c>
      <c r="AG464" s="15">
        <v>26</v>
      </c>
      <c r="AH464" s="20">
        <f>AVERAGE(D469:D470)</f>
        <v>7.5</v>
      </c>
      <c r="AI464" s="20">
        <f>AVERAGE(F469:F470)</f>
        <v>4.62</v>
      </c>
      <c r="AJ464" s="20">
        <f>AVERAGE(G469:G470)</f>
        <v>0.153</v>
      </c>
      <c r="AK464" s="20">
        <f>AVERAGE(E469:E470)</f>
        <v>56.5</v>
      </c>
    </row>
    <row r="465" spans="1:37">
      <c r="A465" s="16">
        <v>40708</v>
      </c>
      <c r="B465" s="15">
        <v>26</v>
      </c>
      <c r="C465" s="15">
        <v>1.59</v>
      </c>
      <c r="D465" s="15">
        <v>7.34</v>
      </c>
      <c r="E465" s="15">
        <v>14.7</v>
      </c>
      <c r="F465" s="19">
        <v>3.33</v>
      </c>
      <c r="G465" s="15">
        <v>0.38600000000000001</v>
      </c>
      <c r="H465" s="15"/>
      <c r="I465">
        <v>87.2</v>
      </c>
      <c r="J465">
        <f t="shared" si="20"/>
        <v>1.2214103999999999</v>
      </c>
      <c r="K465">
        <v>2.98</v>
      </c>
      <c r="L465">
        <f t="shared" si="21"/>
        <v>9.22906E-2</v>
      </c>
      <c r="N465" s="15">
        <v>1</v>
      </c>
      <c r="O465" s="15">
        <v>2</v>
      </c>
      <c r="P465" s="15">
        <v>2</v>
      </c>
      <c r="Q465" s="15">
        <v>2</v>
      </c>
      <c r="R465" s="15">
        <v>6</v>
      </c>
      <c r="S465" s="15">
        <v>3</v>
      </c>
      <c r="T465" s="45">
        <f t="shared" si="22"/>
        <v>25.555555555555557</v>
      </c>
      <c r="U465" s="45">
        <f t="shared" si="23"/>
        <v>25</v>
      </c>
      <c r="V465" s="15">
        <v>0.30480000000000002</v>
      </c>
      <c r="W465" s="15"/>
      <c r="X465" s="15"/>
      <c r="Y465" s="15">
        <v>1</v>
      </c>
      <c r="Z465" s="15">
        <v>78</v>
      </c>
      <c r="AA465" s="15" t="s">
        <v>132</v>
      </c>
      <c r="AB465" s="15">
        <v>77</v>
      </c>
      <c r="AC465" s="15" t="s">
        <v>132</v>
      </c>
      <c r="AD465" s="15"/>
      <c r="AE465" s="15"/>
      <c r="AF465" s="15" t="s">
        <v>32</v>
      </c>
      <c r="AG465" s="15">
        <v>26</v>
      </c>
      <c r="AH465" s="20">
        <f>AVERAGE(D471:D472)</f>
        <v>7.82</v>
      </c>
      <c r="AI465" s="20">
        <f>AVERAGE(F471:F472)</f>
        <v>2.76</v>
      </c>
      <c r="AJ465" s="20">
        <f>AVERAGE(G471:G472)</f>
        <v>0.28399999999999997</v>
      </c>
      <c r="AK465" s="20">
        <f>AVERAGE(E471:E472)</f>
        <v>12.1</v>
      </c>
    </row>
    <row r="466" spans="1:37">
      <c r="A466" s="16">
        <v>40722</v>
      </c>
      <c r="B466" s="15">
        <v>26</v>
      </c>
      <c r="C466" s="15">
        <v>1.84</v>
      </c>
      <c r="D466" s="15">
        <v>7.71</v>
      </c>
      <c r="E466" s="15">
        <v>51.7</v>
      </c>
      <c r="F466" s="19">
        <v>2.98</v>
      </c>
      <c r="G466" s="15">
        <v>5.0000000000000001E-3</v>
      </c>
      <c r="H466" s="15"/>
      <c r="I466">
        <v>84.1</v>
      </c>
      <c r="J466">
        <f t="shared" si="20"/>
        <v>1.1779887</v>
      </c>
      <c r="K466">
        <v>2.94</v>
      </c>
      <c r="L466">
        <f t="shared" si="21"/>
        <v>9.1051800000000002E-2</v>
      </c>
      <c r="N466" s="15">
        <v>2</v>
      </c>
      <c r="O466" s="15">
        <v>2</v>
      </c>
      <c r="P466" s="15">
        <v>2</v>
      </c>
      <c r="Q466" s="15">
        <v>2</v>
      </c>
      <c r="R466" s="15">
        <v>6</v>
      </c>
      <c r="S466" s="15">
        <v>3</v>
      </c>
      <c r="T466" s="45">
        <f t="shared" si="22"/>
        <v>32.222222222222221</v>
      </c>
      <c r="U466" s="45">
        <f t="shared" si="23"/>
        <v>28.333333333333332</v>
      </c>
      <c r="V466" s="15">
        <v>0.30480000000000002</v>
      </c>
      <c r="W466" s="15"/>
      <c r="X466" s="15"/>
      <c r="Y466" s="15">
        <v>1</v>
      </c>
      <c r="Z466" s="15">
        <v>90</v>
      </c>
      <c r="AA466" s="15" t="s">
        <v>132</v>
      </c>
      <c r="AB466" s="15">
        <v>83</v>
      </c>
      <c r="AC466" s="15" t="s">
        <v>132</v>
      </c>
      <c r="AD466" s="15"/>
      <c r="AE466" s="15"/>
      <c r="AF466" s="15" t="s">
        <v>33</v>
      </c>
      <c r="AG466" s="15">
        <v>26</v>
      </c>
      <c r="AH466" s="20">
        <f>AVERAGE(D473:D474)</f>
        <v>7.65</v>
      </c>
      <c r="AI466" s="20">
        <f>AVERAGE(F473:F474)</f>
        <v>2.6</v>
      </c>
      <c r="AJ466" s="20">
        <f>AVERAGE(G473:G474)</f>
        <v>3.9E-2</v>
      </c>
      <c r="AK466" s="20">
        <f>AVERAGE(E473:E474)</f>
        <v>25.7</v>
      </c>
    </row>
    <row r="467" spans="1:37">
      <c r="A467" s="16">
        <v>40736</v>
      </c>
      <c r="B467" s="15">
        <v>26</v>
      </c>
      <c r="C467" s="15">
        <v>2.19</v>
      </c>
      <c r="D467" s="15">
        <v>7.49</v>
      </c>
      <c r="E467" s="15">
        <v>49.4</v>
      </c>
      <c r="F467" s="19">
        <v>4.57</v>
      </c>
      <c r="G467" s="15">
        <v>8.3000000000000004E-2</v>
      </c>
      <c r="H467" s="15"/>
      <c r="I467">
        <v>105</v>
      </c>
      <c r="J467">
        <f t="shared" si="20"/>
        <v>1.4707349999999999</v>
      </c>
      <c r="K467">
        <v>3.66</v>
      </c>
      <c r="L467">
        <f t="shared" si="21"/>
        <v>0.1133502</v>
      </c>
      <c r="N467" s="15">
        <v>2</v>
      </c>
      <c r="O467" s="15">
        <v>2</v>
      </c>
      <c r="P467" s="15">
        <v>2</v>
      </c>
      <c r="Q467" s="15">
        <v>2</v>
      </c>
      <c r="R467" s="15">
        <v>6</v>
      </c>
      <c r="S467" s="15">
        <v>2</v>
      </c>
      <c r="T467" s="45">
        <f t="shared" si="22"/>
        <v>35</v>
      </c>
      <c r="U467" s="45">
        <f t="shared" si="23"/>
        <v>28.333333333333332</v>
      </c>
      <c r="V467" s="15">
        <v>0.30480000000000002</v>
      </c>
      <c r="W467" s="15"/>
      <c r="X467" s="15"/>
      <c r="Y467" s="15">
        <v>1</v>
      </c>
      <c r="Z467" s="15">
        <v>95</v>
      </c>
      <c r="AA467" s="15" t="s">
        <v>132</v>
      </c>
      <c r="AB467" s="15">
        <v>83</v>
      </c>
      <c r="AC467" s="15" t="s">
        <v>132</v>
      </c>
      <c r="AD467" s="15"/>
      <c r="AE467" s="15"/>
      <c r="AF467" s="15" t="s">
        <v>34</v>
      </c>
      <c r="AG467" s="15">
        <v>26</v>
      </c>
      <c r="AH467" s="20">
        <v>7.6</v>
      </c>
      <c r="AI467" s="20">
        <v>3.8849999999999998</v>
      </c>
      <c r="AJ467" s="20">
        <v>0.1</v>
      </c>
      <c r="AK467" s="20">
        <v>30.2</v>
      </c>
    </row>
    <row r="468" spans="1:37">
      <c r="A468" s="16">
        <v>40750</v>
      </c>
      <c r="B468" s="15">
        <v>26</v>
      </c>
      <c r="C468" s="15"/>
      <c r="D468" s="15"/>
      <c r="E468" s="15"/>
      <c r="F468" s="19"/>
      <c r="G468" s="15"/>
      <c r="H468" s="15"/>
      <c r="N468" s="15"/>
      <c r="O468" s="15"/>
      <c r="P468" s="15"/>
      <c r="Q468" s="15" t="s">
        <v>24</v>
      </c>
      <c r="R468" s="15"/>
      <c r="S468" s="15"/>
      <c r="T468" s="45" t="str">
        <f t="shared" si="22"/>
        <v xml:space="preserve"> </v>
      </c>
      <c r="U468" s="45" t="str">
        <f t="shared" si="23"/>
        <v xml:space="preserve"> </v>
      </c>
      <c r="V468" s="15"/>
      <c r="W468" s="15"/>
      <c r="X468" s="15"/>
      <c r="Y468" s="15"/>
      <c r="Z468" s="15"/>
      <c r="AA468" s="15" t="s">
        <v>132</v>
      </c>
      <c r="AB468" s="15"/>
      <c r="AC468" s="15" t="s">
        <v>132</v>
      </c>
      <c r="AD468" s="15"/>
      <c r="AE468" s="15"/>
      <c r="AF468" s="15"/>
      <c r="AG468" s="15"/>
      <c r="AH468" s="15"/>
      <c r="AI468" s="15"/>
      <c r="AJ468" s="15"/>
      <c r="AK468" s="20"/>
    </row>
    <row r="469" spans="1:37">
      <c r="A469" s="16">
        <v>40764</v>
      </c>
      <c r="B469" s="15">
        <v>26</v>
      </c>
      <c r="C469" s="15">
        <v>2.21</v>
      </c>
      <c r="D469" s="15">
        <v>7.5</v>
      </c>
      <c r="E469" s="15">
        <v>56.5</v>
      </c>
      <c r="F469" s="19">
        <v>4.62</v>
      </c>
      <c r="G469" s="15">
        <v>0.153</v>
      </c>
      <c r="H469" s="15"/>
      <c r="I469">
        <v>123</v>
      </c>
      <c r="J469">
        <f t="shared" si="20"/>
        <v>1.722861</v>
      </c>
      <c r="K469">
        <v>4.22</v>
      </c>
      <c r="L469">
        <f t="shared" si="21"/>
        <v>0.13069339999999999</v>
      </c>
      <c r="N469" s="15">
        <v>2</v>
      </c>
      <c r="O469" s="15">
        <v>2</v>
      </c>
      <c r="P469" s="15">
        <v>2</v>
      </c>
      <c r="Q469" s="15">
        <v>2</v>
      </c>
      <c r="R469" s="15">
        <v>7</v>
      </c>
      <c r="S469" s="15">
        <v>2</v>
      </c>
      <c r="T469" s="45">
        <f t="shared" si="22"/>
        <v>32.222222222222221</v>
      </c>
      <c r="U469" s="45">
        <f t="shared" si="23"/>
        <v>27.777777777777779</v>
      </c>
      <c r="V469" s="15">
        <v>0.30480000000000002</v>
      </c>
      <c r="W469" s="15"/>
      <c r="X469" s="15"/>
      <c r="Y469" s="15">
        <v>1</v>
      </c>
      <c r="Z469" s="15">
        <v>90</v>
      </c>
      <c r="AA469" s="15" t="s">
        <v>132</v>
      </c>
      <c r="AB469" s="15">
        <v>82</v>
      </c>
      <c r="AC469" s="15" t="s">
        <v>132</v>
      </c>
      <c r="AD469" s="15"/>
      <c r="AE469" s="15"/>
      <c r="AF469" s="15"/>
      <c r="AG469" s="15"/>
      <c r="AH469" s="15"/>
      <c r="AI469" s="15"/>
      <c r="AJ469" s="15"/>
      <c r="AK469" s="20"/>
    </row>
    <row r="470" spans="1:37">
      <c r="A470" s="16">
        <v>40778</v>
      </c>
      <c r="B470" s="15">
        <v>26</v>
      </c>
      <c r="C470" s="15"/>
      <c r="D470" s="15"/>
      <c r="E470" s="15"/>
      <c r="F470" s="19"/>
      <c r="G470" s="15"/>
      <c r="H470" s="15"/>
      <c r="N470" s="15"/>
      <c r="O470" s="15"/>
      <c r="P470" s="15"/>
      <c r="Q470" s="15" t="s">
        <v>24</v>
      </c>
      <c r="R470" s="15"/>
      <c r="S470" s="15"/>
      <c r="T470" s="45" t="str">
        <f t="shared" si="22"/>
        <v xml:space="preserve"> </v>
      </c>
      <c r="U470" s="45" t="str">
        <f t="shared" si="23"/>
        <v xml:space="preserve"> </v>
      </c>
      <c r="V470" s="15"/>
      <c r="W470" s="15"/>
      <c r="X470" s="15"/>
      <c r="Y470" s="15"/>
      <c r="Z470" s="15"/>
      <c r="AA470" s="15" t="s">
        <v>132</v>
      </c>
      <c r="AB470" s="15"/>
      <c r="AC470" s="15" t="s">
        <v>132</v>
      </c>
      <c r="AD470" s="15"/>
      <c r="AE470" s="15"/>
      <c r="AF470" s="15"/>
      <c r="AG470" s="15"/>
      <c r="AH470" s="15"/>
      <c r="AI470" s="15"/>
      <c r="AJ470" s="15"/>
      <c r="AK470" s="20"/>
    </row>
    <row r="471" spans="1:37">
      <c r="A471" s="16">
        <v>40792</v>
      </c>
      <c r="B471" s="15">
        <v>26</v>
      </c>
      <c r="C471" s="15">
        <v>0.38</v>
      </c>
      <c r="D471" s="15">
        <v>7.82</v>
      </c>
      <c r="E471" s="15">
        <v>12.1</v>
      </c>
      <c r="F471" s="19">
        <v>2.76</v>
      </c>
      <c r="G471" s="15">
        <v>0.28399999999999997</v>
      </c>
      <c r="H471" s="15"/>
      <c r="I471">
        <v>100</v>
      </c>
      <c r="J471">
        <f t="shared" si="20"/>
        <v>1.4007000000000001</v>
      </c>
      <c r="K471">
        <v>3.27</v>
      </c>
      <c r="L471">
        <f t="shared" si="21"/>
        <v>0.1012719</v>
      </c>
      <c r="N471" s="15">
        <v>2</v>
      </c>
      <c r="O471" s="15">
        <v>3</v>
      </c>
      <c r="P471" s="15">
        <v>2</v>
      </c>
      <c r="Q471" s="15">
        <v>2</v>
      </c>
      <c r="R471" s="15">
        <v>3</v>
      </c>
      <c r="S471" s="15">
        <v>3</v>
      </c>
      <c r="T471" s="45">
        <f t="shared" si="22"/>
        <v>21.666666666666668</v>
      </c>
      <c r="U471" s="45">
        <f t="shared" si="23"/>
        <v>23.333333333333332</v>
      </c>
      <c r="V471" s="15">
        <v>0.30480000000000002</v>
      </c>
      <c r="W471" s="15"/>
      <c r="X471" s="15"/>
      <c r="Y471" s="15">
        <v>1</v>
      </c>
      <c r="Z471" s="15">
        <v>71</v>
      </c>
      <c r="AA471" s="15" t="s">
        <v>132</v>
      </c>
      <c r="AB471" s="15">
        <v>74</v>
      </c>
      <c r="AC471" s="15" t="s">
        <v>132</v>
      </c>
      <c r="AD471" s="15"/>
      <c r="AE471" s="15"/>
      <c r="AF471" s="15"/>
      <c r="AG471" s="15"/>
      <c r="AH471" s="15"/>
      <c r="AI471" s="15"/>
      <c r="AJ471" s="15"/>
      <c r="AK471" s="20"/>
    </row>
    <row r="472" spans="1:37">
      <c r="A472" s="16">
        <v>40806</v>
      </c>
      <c r="B472" s="15">
        <v>26</v>
      </c>
      <c r="C472" s="15"/>
      <c r="D472" s="15"/>
      <c r="E472" s="15"/>
      <c r="F472" s="19"/>
      <c r="G472" s="15"/>
      <c r="H472" s="15"/>
      <c r="N472" s="15"/>
      <c r="O472" s="15"/>
      <c r="P472" s="15"/>
      <c r="Q472" s="15" t="s">
        <v>24</v>
      </c>
      <c r="R472" s="15"/>
      <c r="S472" s="15"/>
      <c r="T472" s="45" t="str">
        <f t="shared" si="22"/>
        <v xml:space="preserve"> </v>
      </c>
      <c r="U472" s="45" t="str">
        <f t="shared" si="23"/>
        <v xml:space="preserve"> </v>
      </c>
      <c r="V472" s="15"/>
      <c r="W472" s="15"/>
      <c r="X472" s="15"/>
      <c r="Y472" s="15"/>
      <c r="Z472" s="15"/>
      <c r="AA472" s="15" t="s">
        <v>132</v>
      </c>
      <c r="AB472" s="15"/>
      <c r="AC472" s="15" t="s">
        <v>132</v>
      </c>
      <c r="AD472" s="15"/>
      <c r="AE472" s="15"/>
      <c r="AF472" s="15"/>
      <c r="AG472" s="15"/>
      <c r="AH472" s="15"/>
      <c r="AI472" s="15"/>
      <c r="AJ472" s="15"/>
      <c r="AK472" s="20"/>
    </row>
    <row r="473" spans="1:37">
      <c r="A473" s="16">
        <v>40820</v>
      </c>
      <c r="B473" s="15">
        <v>26</v>
      </c>
      <c r="C473" s="15">
        <v>0.28000000000000003</v>
      </c>
      <c r="D473" s="15">
        <v>7.65</v>
      </c>
      <c r="E473" s="15">
        <v>25.7</v>
      </c>
      <c r="F473" s="19">
        <v>2.6</v>
      </c>
      <c r="G473" s="15">
        <v>3.9E-2</v>
      </c>
      <c r="H473" s="15"/>
      <c r="I473">
        <v>144</v>
      </c>
      <c r="J473">
        <f t="shared" si="20"/>
        <v>2.0170080000000001</v>
      </c>
      <c r="K473">
        <v>3.03</v>
      </c>
      <c r="L473">
        <f t="shared" si="21"/>
        <v>9.3839099999999995E-2</v>
      </c>
      <c r="N473" s="15">
        <v>4</v>
      </c>
      <c r="O473" s="15">
        <v>2</v>
      </c>
      <c r="P473" s="15">
        <v>2</v>
      </c>
      <c r="Q473" s="15">
        <v>2</v>
      </c>
      <c r="R473" s="15">
        <v>7</v>
      </c>
      <c r="S473" s="15">
        <v>3</v>
      </c>
      <c r="T473" s="45">
        <f t="shared" si="22"/>
        <v>20</v>
      </c>
      <c r="U473" s="45">
        <f t="shared" si="23"/>
        <v>18.333333333333332</v>
      </c>
      <c r="V473" s="15">
        <v>0.30480000000000002</v>
      </c>
      <c r="W473" s="15"/>
      <c r="X473" s="15"/>
      <c r="Y473" s="15">
        <v>2</v>
      </c>
      <c r="Z473" s="15">
        <v>68</v>
      </c>
      <c r="AA473" s="15" t="s">
        <v>132</v>
      </c>
      <c r="AB473" s="15">
        <v>65</v>
      </c>
      <c r="AC473" s="15" t="s">
        <v>132</v>
      </c>
      <c r="AD473" s="15"/>
      <c r="AE473" s="15"/>
      <c r="AF473" s="15"/>
      <c r="AG473" s="15"/>
      <c r="AH473" s="15"/>
      <c r="AI473" s="15"/>
      <c r="AJ473" s="15"/>
      <c r="AK473" s="20"/>
    </row>
    <row r="474" spans="1:37">
      <c r="A474" s="16">
        <v>40834</v>
      </c>
      <c r="B474" s="15">
        <v>26</v>
      </c>
      <c r="C474" s="15"/>
      <c r="D474" s="15"/>
      <c r="E474" s="15"/>
      <c r="F474" s="19"/>
      <c r="G474" s="15"/>
      <c r="H474" s="15"/>
      <c r="N474" s="15"/>
      <c r="O474" s="15"/>
      <c r="P474" s="15"/>
      <c r="Q474" s="15" t="s">
        <v>24</v>
      </c>
      <c r="R474" s="15"/>
      <c r="S474" s="15"/>
      <c r="T474" s="45" t="str">
        <f t="shared" si="22"/>
        <v xml:space="preserve"> </v>
      </c>
      <c r="U474" s="45" t="str">
        <f t="shared" si="23"/>
        <v xml:space="preserve"> </v>
      </c>
      <c r="V474" s="15"/>
      <c r="W474" s="15"/>
      <c r="X474" s="15"/>
      <c r="Y474" s="15"/>
      <c r="Z474" s="15"/>
      <c r="AA474" s="15" t="s">
        <v>132</v>
      </c>
      <c r="AB474" s="15"/>
      <c r="AC474" s="15" t="s">
        <v>132</v>
      </c>
      <c r="AD474" s="15"/>
      <c r="AE474" s="15"/>
      <c r="AF474" s="15"/>
      <c r="AG474" s="15"/>
      <c r="AH474" s="15"/>
      <c r="AI474" s="15"/>
      <c r="AJ474" s="15"/>
      <c r="AK474" s="20"/>
    </row>
    <row r="475" spans="1:37">
      <c r="A475" s="16">
        <v>40848</v>
      </c>
      <c r="B475" s="15">
        <v>26</v>
      </c>
      <c r="C475" s="15">
        <v>0.43</v>
      </c>
      <c r="D475" s="15">
        <v>7.52</v>
      </c>
      <c r="E475" s="15">
        <v>21.8</v>
      </c>
      <c r="F475" s="19">
        <v>3.75</v>
      </c>
      <c r="G475" s="15">
        <v>0.13</v>
      </c>
      <c r="H475" s="15"/>
      <c r="I475">
        <v>191</v>
      </c>
      <c r="J475">
        <f t="shared" si="20"/>
        <v>2.6753369999999999</v>
      </c>
      <c r="K475">
        <v>2.31</v>
      </c>
      <c r="L475">
        <f t="shared" si="21"/>
        <v>7.1540699999999999E-2</v>
      </c>
      <c r="N475" s="15">
        <v>3</v>
      </c>
      <c r="O475" s="15">
        <v>2</v>
      </c>
      <c r="P475" s="15">
        <v>2</v>
      </c>
      <c r="Q475" s="15">
        <v>2</v>
      </c>
      <c r="R475" s="15">
        <v>4</v>
      </c>
      <c r="S475" s="15">
        <v>3</v>
      </c>
      <c r="T475" s="45">
        <f t="shared" si="22"/>
        <v>15</v>
      </c>
      <c r="U475" s="45">
        <f t="shared" si="23"/>
        <v>12.777777777777779</v>
      </c>
      <c r="V475" s="15">
        <v>0.35560000000000003</v>
      </c>
      <c r="W475" s="15"/>
      <c r="X475" s="15"/>
      <c r="Y475" s="15">
        <v>2</v>
      </c>
      <c r="Z475" s="15">
        <v>59</v>
      </c>
      <c r="AA475" s="15" t="s">
        <v>132</v>
      </c>
      <c r="AB475" s="15">
        <v>55</v>
      </c>
      <c r="AC475" s="15" t="s">
        <v>132</v>
      </c>
      <c r="AD475" s="15"/>
      <c r="AE475" s="15"/>
      <c r="AF475" s="15"/>
      <c r="AG475" s="15"/>
      <c r="AH475" s="15"/>
      <c r="AI475" s="15"/>
      <c r="AJ475" s="15"/>
      <c r="AK475" s="20"/>
    </row>
    <row r="476" spans="1:37">
      <c r="A476" s="16">
        <v>40862</v>
      </c>
      <c r="B476" s="15">
        <v>26</v>
      </c>
      <c r="C476" s="15">
        <v>0.38</v>
      </c>
      <c r="D476" s="15">
        <v>7.68</v>
      </c>
      <c r="E476" s="15">
        <v>38.6</v>
      </c>
      <c r="F476" s="19">
        <v>4.0199999999999996</v>
      </c>
      <c r="G476" s="15">
        <v>7.0000000000000007E-2</v>
      </c>
      <c r="H476" s="15"/>
      <c r="I476">
        <v>317</v>
      </c>
      <c r="J476">
        <f t="shared" si="20"/>
        <v>4.4402189999999999</v>
      </c>
      <c r="K476">
        <v>2.09</v>
      </c>
      <c r="L476">
        <f t="shared" si="21"/>
        <v>6.4727300000000002E-2</v>
      </c>
      <c r="N476" s="15">
        <v>4</v>
      </c>
      <c r="O476" s="15">
        <v>3</v>
      </c>
      <c r="P476" s="15">
        <v>2</v>
      </c>
      <c r="Q476" s="15">
        <v>2</v>
      </c>
      <c r="R476" s="15">
        <v>7</v>
      </c>
      <c r="S476" s="15">
        <v>1</v>
      </c>
      <c r="T476" s="45">
        <f t="shared" si="22"/>
        <v>20</v>
      </c>
      <c r="U476" s="45">
        <f t="shared" si="23"/>
        <v>12.222222222222221</v>
      </c>
      <c r="V476" s="15">
        <v>0.38100000000000001</v>
      </c>
      <c r="W476" s="15"/>
      <c r="X476" s="15"/>
      <c r="Y476" s="15">
        <v>1</v>
      </c>
      <c r="Z476" s="15">
        <v>68</v>
      </c>
      <c r="AA476" s="15" t="s">
        <v>132</v>
      </c>
      <c r="AB476" s="15">
        <v>54</v>
      </c>
      <c r="AC476" s="15" t="s">
        <v>132</v>
      </c>
      <c r="AD476" s="15"/>
      <c r="AE476" s="15"/>
      <c r="AF476" s="15"/>
      <c r="AG476" s="15"/>
      <c r="AH476" s="15"/>
      <c r="AI476" s="15"/>
      <c r="AJ476" s="15"/>
      <c r="AK476" s="20"/>
    </row>
    <row r="477" spans="1:37">
      <c r="A477" s="16"/>
      <c r="B477" s="15"/>
      <c r="C477" s="15"/>
      <c r="D477" s="15"/>
      <c r="E477" s="15"/>
      <c r="F477" s="19"/>
      <c r="G477" s="15"/>
      <c r="H477" s="15"/>
      <c r="N477" s="15"/>
      <c r="O477" s="15"/>
      <c r="P477" s="15"/>
      <c r="Q477" s="15"/>
      <c r="R477" s="15"/>
      <c r="S477" s="15"/>
      <c r="T477" s="45" t="str">
        <f t="shared" si="22"/>
        <v xml:space="preserve"> </v>
      </c>
      <c r="U477" s="45" t="str">
        <f t="shared" si="23"/>
        <v xml:space="preserve"> </v>
      </c>
      <c r="V477" s="15"/>
      <c r="W477" s="15"/>
      <c r="X477" s="15"/>
      <c r="Y477" s="15"/>
      <c r="Z477" s="15"/>
      <c r="AA477" s="15" t="s">
        <v>132</v>
      </c>
      <c r="AB477" s="15"/>
      <c r="AC477" s="15" t="s">
        <v>132</v>
      </c>
      <c r="AD477" s="15"/>
      <c r="AE477" s="15"/>
      <c r="AF477" s="15"/>
      <c r="AG477" s="15"/>
      <c r="AH477" s="15"/>
      <c r="AI477" s="15"/>
      <c r="AJ477" s="15"/>
      <c r="AK477" s="20"/>
    </row>
    <row r="478" spans="1:37">
      <c r="A478" s="16"/>
      <c r="B478" s="15"/>
      <c r="C478" s="15"/>
      <c r="D478" s="15"/>
      <c r="E478" s="15"/>
      <c r="F478" s="19"/>
      <c r="G478" s="15"/>
      <c r="H478" s="15"/>
      <c r="N478" s="15"/>
      <c r="O478" s="15"/>
      <c r="P478" s="15"/>
      <c r="Q478" s="15"/>
      <c r="R478" s="15"/>
      <c r="S478" s="15"/>
      <c r="T478" s="45" t="str">
        <f t="shared" si="22"/>
        <v xml:space="preserve"> </v>
      </c>
      <c r="U478" s="45" t="str">
        <f t="shared" si="23"/>
        <v xml:space="preserve"> </v>
      </c>
      <c r="V478" s="15"/>
      <c r="W478" s="15"/>
      <c r="X478" s="15"/>
      <c r="Y478" s="15"/>
      <c r="Z478" s="15"/>
      <c r="AA478" s="15" t="s">
        <v>132</v>
      </c>
      <c r="AB478" s="15"/>
      <c r="AC478" s="15" t="s">
        <v>132</v>
      </c>
      <c r="AD478" s="15"/>
      <c r="AE478" s="15"/>
      <c r="AF478" s="15"/>
      <c r="AG478" s="15"/>
      <c r="AH478" s="15"/>
      <c r="AI478" s="15"/>
      <c r="AJ478" s="15"/>
      <c r="AK478" s="20"/>
    </row>
    <row r="479" spans="1:37">
      <c r="A479" s="16"/>
      <c r="B479" s="15"/>
      <c r="C479" s="15"/>
      <c r="D479" s="15"/>
      <c r="E479" s="15"/>
      <c r="F479" s="19"/>
      <c r="G479" s="15"/>
      <c r="H479" s="15"/>
      <c r="N479" s="15"/>
      <c r="O479" s="15"/>
      <c r="P479" s="15"/>
      <c r="Q479" s="15"/>
      <c r="R479" s="15"/>
      <c r="S479" s="15"/>
      <c r="T479" s="45" t="str">
        <f t="shared" si="22"/>
        <v xml:space="preserve"> </v>
      </c>
      <c r="U479" s="45" t="str">
        <f t="shared" si="23"/>
        <v xml:space="preserve"> </v>
      </c>
      <c r="V479" s="15"/>
      <c r="W479" s="15"/>
      <c r="X479" s="15"/>
      <c r="Y479" s="15"/>
      <c r="Z479" s="15"/>
      <c r="AA479" s="15" t="s">
        <v>132</v>
      </c>
      <c r="AB479" s="15"/>
      <c r="AC479" s="15" t="s">
        <v>132</v>
      </c>
      <c r="AD479" s="15"/>
      <c r="AE479" s="15"/>
      <c r="AF479" s="15"/>
      <c r="AG479" s="15"/>
      <c r="AH479" s="15"/>
      <c r="AI479" s="15"/>
      <c r="AJ479" s="15"/>
      <c r="AK479" s="20"/>
    </row>
    <row r="480" spans="1:37">
      <c r="A480" s="16"/>
      <c r="B480" s="15"/>
      <c r="C480" s="15"/>
      <c r="D480" s="15"/>
      <c r="E480" s="15"/>
      <c r="F480" s="19"/>
      <c r="G480" s="15"/>
      <c r="H480" s="15"/>
      <c r="N480" s="15"/>
      <c r="O480" s="15"/>
      <c r="P480" s="15"/>
      <c r="Q480" s="15"/>
      <c r="R480" s="15"/>
      <c r="S480" s="15"/>
      <c r="T480" s="45" t="str">
        <f t="shared" si="22"/>
        <v xml:space="preserve"> </v>
      </c>
      <c r="U480" s="45" t="str">
        <f t="shared" si="23"/>
        <v xml:space="preserve"> </v>
      </c>
      <c r="V480" s="15"/>
      <c r="W480" s="15"/>
      <c r="X480" s="15"/>
      <c r="Y480" s="15"/>
      <c r="Z480" s="15"/>
      <c r="AA480" s="15" t="s">
        <v>132</v>
      </c>
      <c r="AB480" s="15"/>
      <c r="AC480" s="15" t="s">
        <v>132</v>
      </c>
      <c r="AD480" s="15"/>
      <c r="AE480" s="15"/>
      <c r="AF480" s="15"/>
      <c r="AG480" s="15"/>
      <c r="AH480" s="15"/>
      <c r="AI480" s="15"/>
      <c r="AJ480" s="15"/>
      <c r="AK480" s="20"/>
    </row>
    <row r="481" spans="1:37">
      <c r="A481" s="16">
        <v>40631</v>
      </c>
      <c r="B481" s="15">
        <v>27</v>
      </c>
      <c r="C481" s="19">
        <v>0.1</v>
      </c>
      <c r="D481" s="15">
        <v>6.98</v>
      </c>
      <c r="E481" s="15">
        <v>22.3</v>
      </c>
      <c r="F481" s="19">
        <v>3.56</v>
      </c>
      <c r="G481" s="15">
        <v>0.378</v>
      </c>
      <c r="H481" s="15"/>
      <c r="I481">
        <v>257</v>
      </c>
      <c r="J481">
        <f t="shared" si="20"/>
        <v>3.599799</v>
      </c>
      <c r="K481">
        <v>1.76</v>
      </c>
      <c r="L481">
        <f t="shared" si="21"/>
        <v>5.4507199999999999E-2</v>
      </c>
      <c r="N481" s="15">
        <v>3</v>
      </c>
      <c r="O481" s="15">
        <v>1</v>
      </c>
      <c r="P481" s="15">
        <v>2</v>
      </c>
      <c r="Q481" s="15">
        <v>2</v>
      </c>
      <c r="R481" s="15">
        <v>8</v>
      </c>
      <c r="S481" s="15">
        <v>1</v>
      </c>
      <c r="T481" s="45">
        <f t="shared" si="22"/>
        <v>12.222222222222221</v>
      </c>
      <c r="U481" s="45">
        <f t="shared" si="23"/>
        <v>10</v>
      </c>
      <c r="V481" s="15">
        <v>0.58420000000000005</v>
      </c>
      <c r="W481" s="15" t="s">
        <v>94</v>
      </c>
      <c r="X481" s="15" t="s">
        <v>95</v>
      </c>
      <c r="Y481" s="15">
        <v>1</v>
      </c>
      <c r="Z481" s="15">
        <v>54</v>
      </c>
      <c r="AA481" s="15" t="s">
        <v>132</v>
      </c>
      <c r="AB481" s="15">
        <v>50</v>
      </c>
      <c r="AC481" s="15" t="s">
        <v>132</v>
      </c>
      <c r="AD481" s="15"/>
      <c r="AE481" s="15"/>
      <c r="AF481" s="15"/>
      <c r="AG481" s="15"/>
      <c r="AH481" s="15"/>
      <c r="AI481" s="15"/>
      <c r="AJ481" s="15"/>
      <c r="AK481" s="20"/>
    </row>
    <row r="482" spans="1:37">
      <c r="A482" s="16">
        <v>40638</v>
      </c>
      <c r="B482" s="15">
        <v>27</v>
      </c>
      <c r="C482" s="15">
        <v>0</v>
      </c>
      <c r="D482" s="15">
        <v>7.1</v>
      </c>
      <c r="E482" s="15">
        <v>18.3</v>
      </c>
      <c r="F482" s="19"/>
      <c r="G482" s="15">
        <v>0.32700000000000001</v>
      </c>
      <c r="H482" s="15"/>
      <c r="I482">
        <v>289</v>
      </c>
      <c r="J482">
        <f t="shared" si="20"/>
        <v>4.0480229999999997</v>
      </c>
      <c r="K482">
        <v>1.64</v>
      </c>
      <c r="L482">
        <f t="shared" si="21"/>
        <v>5.0790799999999997E-2</v>
      </c>
      <c r="N482" s="15">
        <v>4</v>
      </c>
      <c r="O482" s="15">
        <v>2</v>
      </c>
      <c r="P482" s="15">
        <v>3</v>
      </c>
      <c r="Q482" s="15">
        <v>3</v>
      </c>
      <c r="R482" s="15">
        <v>6</v>
      </c>
      <c r="S482" s="15">
        <v>4</v>
      </c>
      <c r="T482" s="45">
        <f t="shared" si="22"/>
        <v>12.222222222222221</v>
      </c>
      <c r="U482" s="45">
        <f t="shared" si="23"/>
        <v>12.222222222222221</v>
      </c>
      <c r="V482" s="15">
        <v>0.83820000000000006</v>
      </c>
      <c r="W482" s="15"/>
      <c r="X482" s="15"/>
      <c r="Y482" s="15">
        <v>1</v>
      </c>
      <c r="Z482" s="15">
        <v>54</v>
      </c>
      <c r="AA482" s="15" t="s">
        <v>132</v>
      </c>
      <c r="AB482" s="15">
        <v>54</v>
      </c>
      <c r="AC482" s="15" t="s">
        <v>132</v>
      </c>
      <c r="AD482" s="15"/>
      <c r="AE482" s="15"/>
      <c r="AF482" s="15"/>
      <c r="AG482" s="15"/>
      <c r="AH482" s="15"/>
      <c r="AI482" s="15"/>
      <c r="AJ482" s="15"/>
      <c r="AK482" s="20"/>
    </row>
    <row r="483" spans="1:37">
      <c r="A483" s="16">
        <v>40652</v>
      </c>
      <c r="B483" s="15">
        <v>27</v>
      </c>
      <c r="C483" s="15">
        <v>0.12</v>
      </c>
      <c r="D483" s="15">
        <v>7.19</v>
      </c>
      <c r="E483" s="15">
        <v>28.2</v>
      </c>
      <c r="F483" s="19">
        <v>4.25</v>
      </c>
      <c r="G483" s="15">
        <v>0.32</v>
      </c>
      <c r="H483" s="15"/>
      <c r="I483">
        <v>270</v>
      </c>
      <c r="J483">
        <f t="shared" si="20"/>
        <v>3.7818899999999998</v>
      </c>
      <c r="K483">
        <v>2.48</v>
      </c>
      <c r="L483">
        <f t="shared" si="21"/>
        <v>7.6805600000000002E-2</v>
      </c>
      <c r="N483" s="15">
        <v>1</v>
      </c>
      <c r="O483" s="15">
        <v>2</v>
      </c>
      <c r="P483" s="15">
        <v>1</v>
      </c>
      <c r="Q483" s="15">
        <v>1</v>
      </c>
      <c r="R483" s="15">
        <v>5</v>
      </c>
      <c r="S483" s="15">
        <v>2</v>
      </c>
      <c r="T483" s="45">
        <f t="shared" si="22"/>
        <v>23.333333333333332</v>
      </c>
      <c r="U483" s="45">
        <f t="shared" si="23"/>
        <v>17.777777777777779</v>
      </c>
      <c r="V483" s="15">
        <v>0.55880000000000007</v>
      </c>
      <c r="W483" s="15"/>
      <c r="X483" s="15"/>
      <c r="Y483" s="15">
        <v>1</v>
      </c>
      <c r="Z483" s="15">
        <v>74</v>
      </c>
      <c r="AA483" s="15" t="s">
        <v>132</v>
      </c>
      <c r="AB483" s="15">
        <v>64</v>
      </c>
      <c r="AC483" s="15" t="s">
        <v>132</v>
      </c>
      <c r="AD483" s="15" t="s">
        <v>96</v>
      </c>
      <c r="AE483" s="15"/>
      <c r="AF483" s="15"/>
      <c r="AG483" s="15"/>
      <c r="AH483" s="15"/>
      <c r="AI483" s="15"/>
      <c r="AJ483" s="15"/>
      <c r="AK483" s="20"/>
    </row>
    <row r="484" spans="1:37">
      <c r="A484" s="16">
        <v>40666</v>
      </c>
      <c r="B484" s="15">
        <v>27</v>
      </c>
      <c r="C484" s="15"/>
      <c r="D484" s="15"/>
      <c r="E484" s="15"/>
      <c r="F484" s="19"/>
      <c r="G484" s="15"/>
      <c r="H484" s="15"/>
      <c r="N484" s="15"/>
      <c r="O484" s="15"/>
      <c r="P484" s="15"/>
      <c r="Q484" s="15" t="s">
        <v>24</v>
      </c>
      <c r="R484" s="15"/>
      <c r="S484" s="15"/>
      <c r="T484" s="45" t="str">
        <f t="shared" si="22"/>
        <v xml:space="preserve"> </v>
      </c>
      <c r="U484" s="45" t="str">
        <f t="shared" si="23"/>
        <v xml:space="preserve"> </v>
      </c>
      <c r="V484" s="15"/>
      <c r="W484" s="15"/>
      <c r="X484" s="15"/>
      <c r="Y484" s="15"/>
      <c r="Z484" s="15"/>
      <c r="AA484" s="15" t="s">
        <v>132</v>
      </c>
      <c r="AB484" s="15"/>
      <c r="AC484" s="15" t="s">
        <v>132</v>
      </c>
      <c r="AD484" s="15"/>
      <c r="AE484" s="15"/>
      <c r="AF484" s="15"/>
      <c r="AG484" s="15"/>
      <c r="AH484" s="15"/>
      <c r="AI484" s="15"/>
      <c r="AJ484" s="15"/>
      <c r="AK484" s="20"/>
    </row>
    <row r="485" spans="1:37">
      <c r="A485" s="16">
        <v>40680</v>
      </c>
      <c r="B485" s="15">
        <v>27</v>
      </c>
      <c r="C485" s="15">
        <v>0.13</v>
      </c>
      <c r="D485" s="15">
        <v>7.68</v>
      </c>
      <c r="E485" s="15">
        <v>29.3</v>
      </c>
      <c r="F485" s="19">
        <v>1.2</v>
      </c>
      <c r="G485" s="15">
        <v>0.21299999999999999</v>
      </c>
      <c r="H485" s="15"/>
      <c r="I485">
        <v>222</v>
      </c>
      <c r="J485">
        <f t="shared" si="20"/>
        <v>3.1095540000000002</v>
      </c>
      <c r="K485">
        <v>2.23</v>
      </c>
      <c r="L485">
        <f t="shared" si="21"/>
        <v>6.9063099999999988E-2</v>
      </c>
      <c r="N485" s="15">
        <v>1</v>
      </c>
      <c r="O485" s="15">
        <v>3</v>
      </c>
      <c r="P485" s="15">
        <v>2</v>
      </c>
      <c r="Q485" s="15">
        <v>2</v>
      </c>
      <c r="R485" s="15">
        <v>2</v>
      </c>
      <c r="S485" s="15">
        <v>2</v>
      </c>
      <c r="T485" s="45">
        <f t="shared" si="22"/>
        <v>23.333333333333332</v>
      </c>
      <c r="U485" s="45">
        <f t="shared" si="23"/>
        <v>21.111111111111111</v>
      </c>
      <c r="V485" s="15">
        <v>0.55880000000000007</v>
      </c>
      <c r="W485" s="15"/>
      <c r="X485" s="15"/>
      <c r="Y485" s="15">
        <v>1</v>
      </c>
      <c r="Z485" s="15">
        <v>74</v>
      </c>
      <c r="AA485" s="15" t="s">
        <v>132</v>
      </c>
      <c r="AB485" s="15">
        <v>70</v>
      </c>
      <c r="AC485" s="15" t="s">
        <v>132</v>
      </c>
      <c r="AD485" s="15"/>
      <c r="AE485" s="15"/>
      <c r="AF485" s="15" t="s">
        <v>25</v>
      </c>
      <c r="AG485" s="15">
        <v>27</v>
      </c>
      <c r="AH485" s="15">
        <v>6.98</v>
      </c>
      <c r="AI485" s="15">
        <v>3.56</v>
      </c>
      <c r="AJ485" s="15">
        <v>0.378</v>
      </c>
      <c r="AK485" s="20">
        <v>22.3</v>
      </c>
    </row>
    <row r="486" spans="1:37">
      <c r="A486" s="16">
        <v>40694</v>
      </c>
      <c r="B486" s="15">
        <v>27</v>
      </c>
      <c r="C486" s="15">
        <v>0.2</v>
      </c>
      <c r="D486" s="15">
        <v>7.75</v>
      </c>
      <c r="E486" s="15">
        <v>22.1</v>
      </c>
      <c r="F486" s="19">
        <v>0.17699999999999999</v>
      </c>
      <c r="G486" s="15">
        <v>9.9000000000000005E-2</v>
      </c>
      <c r="H486" s="15"/>
      <c r="I486">
        <v>182</v>
      </c>
      <c r="J486">
        <f t="shared" si="20"/>
        <v>2.549274</v>
      </c>
      <c r="K486">
        <v>2.98</v>
      </c>
      <c r="L486">
        <f t="shared" si="21"/>
        <v>9.22906E-2</v>
      </c>
      <c r="N486" s="15">
        <v>2</v>
      </c>
      <c r="O486" s="15">
        <v>1</v>
      </c>
      <c r="P486" s="15">
        <v>2</v>
      </c>
      <c r="Q486" s="15">
        <v>2</v>
      </c>
      <c r="R486" s="15">
        <v>1</v>
      </c>
      <c r="S486" s="15">
        <v>1</v>
      </c>
      <c r="T486" s="45">
        <f t="shared" si="22"/>
        <v>38.888888888888886</v>
      </c>
      <c r="U486" s="45">
        <f t="shared" si="23"/>
        <v>27.777777777777779</v>
      </c>
      <c r="V486" s="15">
        <v>0.58420000000000005</v>
      </c>
      <c r="W486" s="15"/>
      <c r="X486" s="15"/>
      <c r="Y486" s="15">
        <v>1</v>
      </c>
      <c r="Z486" s="15">
        <v>102</v>
      </c>
      <c r="AA486" s="15" t="s">
        <v>132</v>
      </c>
      <c r="AB486" s="15">
        <v>82</v>
      </c>
      <c r="AC486" s="15" t="s">
        <v>132</v>
      </c>
      <c r="AD486" s="15"/>
      <c r="AE486" s="15"/>
      <c r="AF486" s="15" t="s">
        <v>27</v>
      </c>
      <c r="AG486" s="15">
        <v>27</v>
      </c>
      <c r="AH486" s="15">
        <f>AVERAGE(D482:D483)</f>
        <v>7.1449999999999996</v>
      </c>
      <c r="AI486" s="15">
        <f>AVERAGE(F482:F483)</f>
        <v>4.25</v>
      </c>
      <c r="AJ486" s="15">
        <f>AVERAGE(G482:G483)</f>
        <v>0.32350000000000001</v>
      </c>
      <c r="AK486" s="20">
        <f>AVERAGE(E482:E483)</f>
        <v>23.25</v>
      </c>
    </row>
    <row r="487" spans="1:37">
      <c r="A487" s="16">
        <v>40708</v>
      </c>
      <c r="B487" s="15">
        <v>27</v>
      </c>
      <c r="C487" s="15">
        <v>0.2</v>
      </c>
      <c r="D487" s="15">
        <v>7.91</v>
      </c>
      <c r="E487" s="15">
        <v>20.9</v>
      </c>
      <c r="F487" s="19">
        <v>2.2400000000000002</v>
      </c>
      <c r="G487" s="15">
        <v>0.36399999999999999</v>
      </c>
      <c r="H487" s="15"/>
      <c r="I487">
        <v>292</v>
      </c>
      <c r="J487">
        <f t="shared" si="20"/>
        <v>4.0900439999999998</v>
      </c>
      <c r="K487">
        <v>4.46</v>
      </c>
      <c r="L487">
        <f t="shared" si="21"/>
        <v>0.13812619999999998</v>
      </c>
      <c r="N487" s="15">
        <v>2</v>
      </c>
      <c r="O487" s="15">
        <v>2</v>
      </c>
      <c r="P487" s="15">
        <v>2</v>
      </c>
      <c r="Q487" s="15">
        <v>2</v>
      </c>
      <c r="R487" s="15">
        <v>2</v>
      </c>
      <c r="S487" s="15">
        <v>1</v>
      </c>
      <c r="T487" s="45">
        <f t="shared" si="22"/>
        <v>26.666666666666668</v>
      </c>
      <c r="U487" s="45">
        <f t="shared" si="23"/>
        <v>21.111111111111111</v>
      </c>
      <c r="V487" s="15">
        <v>0.63500000000000001</v>
      </c>
      <c r="W487" s="15"/>
      <c r="X487" s="15"/>
      <c r="Y487" s="15">
        <v>1</v>
      </c>
      <c r="Z487" s="15">
        <v>80</v>
      </c>
      <c r="AA487" s="15" t="s">
        <v>132</v>
      </c>
      <c r="AB487" s="15">
        <v>70</v>
      </c>
      <c r="AC487" s="15" t="s">
        <v>132</v>
      </c>
      <c r="AD487" s="15"/>
      <c r="AE487" s="15"/>
      <c r="AF487" s="15" t="s">
        <v>28</v>
      </c>
      <c r="AG487" s="15">
        <v>27</v>
      </c>
      <c r="AH487" s="15">
        <f>AVERAGE(D484:D486)</f>
        <v>7.7149999999999999</v>
      </c>
      <c r="AI487" s="15">
        <f>AVERAGE(F484:F486)</f>
        <v>0.6885</v>
      </c>
      <c r="AJ487" s="15">
        <f>AVERAGE(G484:G486)</f>
        <v>0.156</v>
      </c>
      <c r="AK487" s="20">
        <f>AVERAGE(E484:E486)</f>
        <v>25.700000000000003</v>
      </c>
    </row>
    <row r="488" spans="1:37">
      <c r="A488" s="16">
        <v>40722</v>
      </c>
      <c r="B488" s="15">
        <v>27</v>
      </c>
      <c r="C488" s="15">
        <v>0.31</v>
      </c>
      <c r="D488" s="15">
        <v>7.71</v>
      </c>
      <c r="E488" s="15">
        <v>47.9</v>
      </c>
      <c r="F488" s="19">
        <v>2.29</v>
      </c>
      <c r="G488" s="15">
        <v>0</v>
      </c>
      <c r="H488" s="15"/>
      <c r="I488">
        <v>146</v>
      </c>
      <c r="J488">
        <f t="shared" si="20"/>
        <v>2.0450219999999999</v>
      </c>
      <c r="K488">
        <v>3.49</v>
      </c>
      <c r="L488">
        <f t="shared" si="21"/>
        <v>0.10808530000000001</v>
      </c>
      <c r="N488" s="15">
        <v>2</v>
      </c>
      <c r="O488" s="15">
        <v>1</v>
      </c>
      <c r="P488" s="15">
        <v>2</v>
      </c>
      <c r="Q488" s="15">
        <v>2</v>
      </c>
      <c r="R488" s="15">
        <v>6</v>
      </c>
      <c r="S488" s="15">
        <v>1</v>
      </c>
      <c r="T488" s="45">
        <f t="shared" si="22"/>
        <v>37.777777777777779</v>
      </c>
      <c r="U488" s="45">
        <f t="shared" si="23"/>
        <v>27.777777777777779</v>
      </c>
      <c r="V488" s="15">
        <v>0.4572</v>
      </c>
      <c r="W488" s="15"/>
      <c r="X488" s="15"/>
      <c r="Y488" s="15">
        <v>1</v>
      </c>
      <c r="Z488" s="15">
        <v>100</v>
      </c>
      <c r="AA488" s="15" t="s">
        <v>132</v>
      </c>
      <c r="AB488" s="15">
        <v>82</v>
      </c>
      <c r="AC488" s="15" t="s">
        <v>132</v>
      </c>
      <c r="AD488" s="15"/>
      <c r="AE488" s="15"/>
      <c r="AF488" s="15" t="s">
        <v>29</v>
      </c>
      <c r="AG488" s="15">
        <v>27</v>
      </c>
      <c r="AH488" s="15">
        <f>AVERAGE(D487:D488)</f>
        <v>7.8100000000000005</v>
      </c>
      <c r="AI488" s="15">
        <f>AVERAGE(F487:F488)</f>
        <v>2.2650000000000001</v>
      </c>
      <c r="AJ488" s="15">
        <f>AVERAGE(G487:G488)</f>
        <v>0.182</v>
      </c>
      <c r="AK488" s="20">
        <f>AVERAGE(E487:E488)</f>
        <v>34.4</v>
      </c>
    </row>
    <row r="489" spans="1:37">
      <c r="A489" s="16">
        <v>40736</v>
      </c>
      <c r="B489" s="15">
        <v>27</v>
      </c>
      <c r="C489" s="15"/>
      <c r="D489" s="15"/>
      <c r="E489" s="15"/>
      <c r="F489" s="19"/>
      <c r="G489" s="15"/>
      <c r="H489" s="15"/>
      <c r="N489" s="15"/>
      <c r="O489" s="15"/>
      <c r="P489" s="15"/>
      <c r="Q489" s="15" t="s">
        <v>24</v>
      </c>
      <c r="R489" s="15"/>
      <c r="S489" s="15"/>
      <c r="T489" s="45" t="str">
        <f t="shared" si="22"/>
        <v xml:space="preserve"> </v>
      </c>
      <c r="U489" s="45" t="str">
        <f t="shared" si="23"/>
        <v xml:space="preserve"> </v>
      </c>
      <c r="V489" s="15"/>
      <c r="W489" s="15"/>
      <c r="X489" s="15"/>
      <c r="Y489" s="15"/>
      <c r="Z489" s="15"/>
      <c r="AA489" s="15" t="s">
        <v>132</v>
      </c>
      <c r="AB489" s="15"/>
      <c r="AC489" s="15" t="s">
        <v>132</v>
      </c>
      <c r="AD489" s="15"/>
      <c r="AE489" s="15"/>
      <c r="AF489" s="15" t="s">
        <v>30</v>
      </c>
      <c r="AG489" s="15">
        <v>27</v>
      </c>
      <c r="AH489" s="15">
        <f>AVERAGE(D489:D490)</f>
        <v>7.9</v>
      </c>
      <c r="AI489" s="15">
        <f>AVERAGE(F489:F490)</f>
        <v>2.17</v>
      </c>
      <c r="AJ489" s="15">
        <f>AVERAGE(G489:G490)</f>
        <v>9.5000000000000001E-2</v>
      </c>
      <c r="AK489" s="20">
        <f>AVERAGE(E489:E490)</f>
        <v>29.5</v>
      </c>
    </row>
    <row r="490" spans="1:37">
      <c r="A490" s="16">
        <v>40750</v>
      </c>
      <c r="B490" s="15">
        <v>27</v>
      </c>
      <c r="C490" s="15">
        <v>0.34</v>
      </c>
      <c r="D490" s="15">
        <v>7.9</v>
      </c>
      <c r="E490" s="15">
        <v>29.5</v>
      </c>
      <c r="F490" s="19">
        <v>2.17</v>
      </c>
      <c r="G490" s="15">
        <v>9.5000000000000001E-2</v>
      </c>
      <c r="H490" s="15"/>
      <c r="I490">
        <v>127</v>
      </c>
      <c r="J490">
        <f t="shared" si="20"/>
        <v>1.7788889999999999</v>
      </c>
      <c r="K490">
        <v>2.4300000000000002</v>
      </c>
      <c r="L490">
        <f t="shared" si="21"/>
        <v>7.5257100000000007E-2</v>
      </c>
      <c r="N490" s="15">
        <v>3</v>
      </c>
      <c r="O490" s="15">
        <v>1</v>
      </c>
      <c r="P490" s="15">
        <v>2</v>
      </c>
      <c r="Q490" s="15">
        <v>2</v>
      </c>
      <c r="R490" s="15">
        <v>6</v>
      </c>
      <c r="S490" s="15">
        <v>5</v>
      </c>
      <c r="T490" s="45">
        <f t="shared" si="22"/>
        <v>35.555555555555557</v>
      </c>
      <c r="U490" s="45">
        <f t="shared" si="23"/>
        <v>29.444444444444443</v>
      </c>
      <c r="V490" s="15">
        <v>0.60960000000000003</v>
      </c>
      <c r="W490" s="15"/>
      <c r="X490" s="15"/>
      <c r="Y490" s="15">
        <v>1</v>
      </c>
      <c r="Z490" s="15">
        <v>96</v>
      </c>
      <c r="AA490" s="15" t="s">
        <v>132</v>
      </c>
      <c r="AB490" s="15">
        <v>85</v>
      </c>
      <c r="AC490" s="15" t="s">
        <v>132</v>
      </c>
      <c r="AD490" s="15"/>
      <c r="AE490" s="15"/>
      <c r="AF490" s="15" t="s">
        <v>31</v>
      </c>
      <c r="AG490" s="15">
        <v>27</v>
      </c>
      <c r="AH490" s="15">
        <f>AVERAGE(D491:D492)</f>
        <v>8.1150000000000002</v>
      </c>
      <c r="AI490" s="15">
        <f>AVERAGE(F491:F492)</f>
        <v>4.6449999999999996</v>
      </c>
      <c r="AJ490" s="15">
        <f>AVERAGE(G491:G492)</f>
        <v>7.85E-2</v>
      </c>
      <c r="AK490" s="20">
        <f>AVERAGE(E491:E492)</f>
        <v>33.049999999999997</v>
      </c>
    </row>
    <row r="491" spans="1:37">
      <c r="A491" s="16">
        <v>40764</v>
      </c>
      <c r="B491" s="15">
        <v>27</v>
      </c>
      <c r="C491" s="15">
        <v>0.32</v>
      </c>
      <c r="D491" s="15">
        <v>8</v>
      </c>
      <c r="E491" s="15">
        <v>37.9</v>
      </c>
      <c r="F491" s="19">
        <v>4.29</v>
      </c>
      <c r="G491" s="15">
        <v>9.1999999999999998E-2</v>
      </c>
      <c r="H491" s="15"/>
      <c r="I491">
        <v>115</v>
      </c>
      <c r="J491">
        <f t="shared" si="20"/>
        <v>1.610805</v>
      </c>
      <c r="K491">
        <v>2.9</v>
      </c>
      <c r="L491">
        <f t="shared" si="21"/>
        <v>8.981299999999999E-2</v>
      </c>
      <c r="N491" s="15">
        <v>3</v>
      </c>
      <c r="O491" s="15">
        <v>1</v>
      </c>
      <c r="P491" s="15">
        <v>2</v>
      </c>
      <c r="Q491" s="15">
        <v>2</v>
      </c>
      <c r="R491" s="15">
        <v>6</v>
      </c>
      <c r="S491" s="15">
        <v>1</v>
      </c>
      <c r="T491" s="45">
        <f t="shared" si="22"/>
        <v>32.222222222222221</v>
      </c>
      <c r="U491" s="45">
        <f t="shared" si="23"/>
        <v>27.777777777777779</v>
      </c>
      <c r="V491" s="15">
        <v>0.50800000000000001</v>
      </c>
      <c r="W491" s="15"/>
      <c r="X491" s="15"/>
      <c r="Y491" s="15">
        <v>1</v>
      </c>
      <c r="Z491" s="15">
        <v>90</v>
      </c>
      <c r="AA491" s="15" t="s">
        <v>132</v>
      </c>
      <c r="AB491" s="15">
        <v>82</v>
      </c>
      <c r="AC491" s="15" t="s">
        <v>132</v>
      </c>
      <c r="AD491" s="15"/>
      <c r="AE491" s="15"/>
      <c r="AF491" s="15" t="s">
        <v>32</v>
      </c>
      <c r="AG491" s="15">
        <v>27</v>
      </c>
      <c r="AH491" s="15">
        <f>AVERAGE(D493:D494)</f>
        <v>7.8650000000000002</v>
      </c>
      <c r="AI491" s="15">
        <f>AVERAGE(F493:F494)</f>
        <v>1.954</v>
      </c>
      <c r="AJ491" s="15">
        <f>AVERAGE(G493:G494)</f>
        <v>0.1555</v>
      </c>
      <c r="AK491" s="20">
        <f>AVERAGE(E493:E494)</f>
        <v>18.600000000000001</v>
      </c>
    </row>
    <row r="492" spans="1:37">
      <c r="A492" s="16">
        <v>40778</v>
      </c>
      <c r="B492" s="15">
        <v>27</v>
      </c>
      <c r="C492" s="15">
        <v>0.34</v>
      </c>
      <c r="D492" s="15">
        <v>8.23</v>
      </c>
      <c r="E492" s="15">
        <v>28.2</v>
      </c>
      <c r="F492" s="19">
        <v>5</v>
      </c>
      <c r="G492" s="15">
        <v>6.5000000000000002E-2</v>
      </c>
      <c r="H492" s="15"/>
      <c r="I492">
        <v>150</v>
      </c>
      <c r="J492">
        <f t="shared" si="20"/>
        <v>2.1010499999999999</v>
      </c>
      <c r="K492">
        <v>3.22</v>
      </c>
      <c r="L492">
        <f t="shared" si="21"/>
        <v>9.9723400000000004E-2</v>
      </c>
      <c r="N492" s="15">
        <v>3</v>
      </c>
      <c r="O492" s="15">
        <v>2</v>
      </c>
      <c r="P492" s="15">
        <v>1</v>
      </c>
      <c r="Q492" s="15">
        <v>1</v>
      </c>
      <c r="R492" s="15">
        <v>2</v>
      </c>
      <c r="S492" s="15">
        <v>1</v>
      </c>
      <c r="T492" s="45">
        <f t="shared" si="22"/>
        <v>25.555555555555557</v>
      </c>
      <c r="U492" s="45">
        <f t="shared" si="23"/>
        <v>26.666666666666668</v>
      </c>
      <c r="V492" s="15">
        <v>0.30480000000000002</v>
      </c>
      <c r="W492" s="15"/>
      <c r="X492" s="15"/>
      <c r="Y492" s="15">
        <v>1</v>
      </c>
      <c r="Z492" s="15">
        <v>78</v>
      </c>
      <c r="AA492" s="15" t="s">
        <v>132</v>
      </c>
      <c r="AB492" s="15">
        <v>80</v>
      </c>
      <c r="AC492" s="15" t="s">
        <v>132</v>
      </c>
      <c r="AD492" s="15"/>
      <c r="AE492" s="15"/>
      <c r="AF492" s="15" t="s">
        <v>33</v>
      </c>
      <c r="AG492" s="15">
        <v>27</v>
      </c>
      <c r="AH492" s="15">
        <f>AVERAGE(D495:D496)</f>
        <v>7.8849999999999998</v>
      </c>
      <c r="AI492" s="15">
        <f>AVERAGE(F495:F496)</f>
        <v>2.94</v>
      </c>
      <c r="AJ492" s="15">
        <f>AVERAGE(G495:G496)</f>
        <v>0.1605</v>
      </c>
      <c r="AK492" s="20">
        <f>AVERAGE(E495:E496)</f>
        <v>17.100000000000001</v>
      </c>
    </row>
    <row r="493" spans="1:37">
      <c r="A493" s="16">
        <v>40792</v>
      </c>
      <c r="B493" s="15">
        <v>27</v>
      </c>
      <c r="C493" s="15">
        <v>0.09</v>
      </c>
      <c r="D493" s="15">
        <v>7.84</v>
      </c>
      <c r="E493" s="15">
        <v>12.2</v>
      </c>
      <c r="F493" s="19">
        <v>3.65</v>
      </c>
      <c r="G493" s="15">
        <v>0.26600000000000001</v>
      </c>
      <c r="H493" s="15"/>
      <c r="I493">
        <v>169</v>
      </c>
      <c r="J493">
        <f t="shared" si="20"/>
        <v>2.3671830000000003</v>
      </c>
      <c r="K493">
        <v>2.97</v>
      </c>
      <c r="L493">
        <f t="shared" si="21"/>
        <v>9.1980900000000004E-2</v>
      </c>
      <c r="N493" s="15">
        <v>3</v>
      </c>
      <c r="O493" s="15">
        <v>4</v>
      </c>
      <c r="P493" s="15">
        <v>2</v>
      </c>
      <c r="Q493" s="15">
        <v>2</v>
      </c>
      <c r="R493" s="15">
        <v>2</v>
      </c>
      <c r="S493" s="15">
        <v>5</v>
      </c>
      <c r="T493" s="45">
        <f t="shared" si="22"/>
        <v>20.555555555555557</v>
      </c>
      <c r="U493" s="45">
        <f t="shared" si="23"/>
        <v>22.777777777777779</v>
      </c>
      <c r="V493" s="15">
        <v>0.53339999999999999</v>
      </c>
      <c r="W493" s="15"/>
      <c r="X493" s="15"/>
      <c r="Y493" s="15">
        <v>1</v>
      </c>
      <c r="Z493" s="15">
        <v>69</v>
      </c>
      <c r="AA493" s="15" t="s">
        <v>132</v>
      </c>
      <c r="AB493" s="15">
        <v>73</v>
      </c>
      <c r="AC493" s="15" t="s">
        <v>132</v>
      </c>
      <c r="AD493" s="15"/>
      <c r="AE493" s="15"/>
      <c r="AF493" s="15" t="s">
        <v>34</v>
      </c>
      <c r="AG493" s="15">
        <v>27</v>
      </c>
      <c r="AH493" s="15">
        <v>7.85</v>
      </c>
      <c r="AI493" s="15">
        <v>4.3</v>
      </c>
      <c r="AJ493" s="15">
        <v>0.104</v>
      </c>
      <c r="AK493" s="20">
        <v>15.55</v>
      </c>
    </row>
    <row r="494" spans="1:37">
      <c r="A494" s="16">
        <v>40806</v>
      </c>
      <c r="B494" s="15">
        <v>27</v>
      </c>
      <c r="C494" s="15">
        <v>0.16</v>
      </c>
      <c r="D494" s="15">
        <v>7.89</v>
      </c>
      <c r="E494" s="15">
        <v>25</v>
      </c>
      <c r="F494" s="19">
        <v>0.25800000000000001</v>
      </c>
      <c r="G494" s="15">
        <v>4.4999999999999998E-2</v>
      </c>
      <c r="H494" s="15"/>
      <c r="I494">
        <v>195</v>
      </c>
      <c r="J494">
        <f t="shared" si="20"/>
        <v>2.7313649999999998</v>
      </c>
      <c r="K494">
        <v>2.12</v>
      </c>
      <c r="L494">
        <f t="shared" si="21"/>
        <v>6.5656400000000004E-2</v>
      </c>
      <c r="N494" s="15">
        <v>4</v>
      </c>
      <c r="O494" s="15">
        <v>2</v>
      </c>
      <c r="P494" s="15">
        <v>2</v>
      </c>
      <c r="Q494" s="15">
        <v>1</v>
      </c>
      <c r="R494" s="15">
        <v>6</v>
      </c>
      <c r="S494" s="15">
        <v>1</v>
      </c>
      <c r="T494" s="45">
        <f t="shared" si="22"/>
        <v>25.555555555555557</v>
      </c>
      <c r="U494" s="45">
        <f t="shared" si="23"/>
        <v>32.222222222222221</v>
      </c>
      <c r="V494" s="15">
        <v>0.58420000000000005</v>
      </c>
      <c r="W494" s="15"/>
      <c r="X494" s="15"/>
      <c r="Y494" s="15"/>
      <c r="Z494" s="15">
        <v>78</v>
      </c>
      <c r="AA494" s="15" t="s">
        <v>132</v>
      </c>
      <c r="AB494" s="15">
        <v>90</v>
      </c>
      <c r="AC494" s="15" t="s">
        <v>132</v>
      </c>
      <c r="AD494" s="15"/>
      <c r="AE494" s="15"/>
      <c r="AF494" s="15"/>
      <c r="AG494" s="15"/>
      <c r="AH494" s="15"/>
      <c r="AI494" s="15"/>
      <c r="AJ494" s="15"/>
      <c r="AK494" s="20"/>
    </row>
    <row r="495" spans="1:37">
      <c r="A495" s="16">
        <v>40820</v>
      </c>
      <c r="B495" s="15">
        <v>27</v>
      </c>
      <c r="C495" s="15">
        <v>0.09</v>
      </c>
      <c r="D495" s="15">
        <v>7.83</v>
      </c>
      <c r="E495" s="15">
        <v>14.9</v>
      </c>
      <c r="F495" s="19">
        <v>2.73</v>
      </c>
      <c r="G495" s="15">
        <v>5.1999999999999998E-2</v>
      </c>
      <c r="H495" s="15"/>
      <c r="I495">
        <v>181</v>
      </c>
      <c r="J495">
        <f t="shared" si="20"/>
        <v>2.5352669999999997</v>
      </c>
      <c r="K495">
        <v>1.63</v>
      </c>
      <c r="L495">
        <f t="shared" si="21"/>
        <v>5.0481100000000001E-2</v>
      </c>
      <c r="N495" s="15">
        <v>3</v>
      </c>
      <c r="O495" s="15">
        <v>2</v>
      </c>
      <c r="P495" s="15">
        <v>2</v>
      </c>
      <c r="Q495" s="15">
        <v>2</v>
      </c>
      <c r="R495" s="15">
        <v>8</v>
      </c>
      <c r="S495" s="15">
        <v>1</v>
      </c>
      <c r="T495" s="45">
        <f t="shared" si="22"/>
        <v>16.666666666666668</v>
      </c>
      <c r="U495" s="45">
        <f t="shared" si="23"/>
        <v>15.555555555555555</v>
      </c>
      <c r="V495" s="15">
        <v>0.76200000000000001</v>
      </c>
      <c r="W495" s="15"/>
      <c r="X495" s="15"/>
      <c r="Y495" s="15">
        <v>1</v>
      </c>
      <c r="Z495" s="15">
        <v>62</v>
      </c>
      <c r="AA495" s="15" t="s">
        <v>132</v>
      </c>
      <c r="AB495" s="15">
        <v>60</v>
      </c>
      <c r="AC495" s="15" t="s">
        <v>132</v>
      </c>
      <c r="AD495" s="15"/>
      <c r="AE495" s="15"/>
      <c r="AF495" s="15"/>
      <c r="AG495" s="15"/>
      <c r="AH495" s="15"/>
      <c r="AI495" s="15"/>
      <c r="AJ495" s="15"/>
      <c r="AK495" s="20"/>
    </row>
    <row r="496" spans="1:37">
      <c r="A496" s="16">
        <v>40834</v>
      </c>
      <c r="B496" s="15">
        <v>27</v>
      </c>
      <c r="C496" s="15">
        <v>0.15</v>
      </c>
      <c r="D496" s="15">
        <v>7.94</v>
      </c>
      <c r="E496" s="15">
        <v>19.3</v>
      </c>
      <c r="F496" s="19">
        <v>3.15</v>
      </c>
      <c r="G496" s="15">
        <v>0.26900000000000002</v>
      </c>
      <c r="H496" s="15"/>
      <c r="I496">
        <v>239</v>
      </c>
      <c r="J496">
        <f t="shared" si="20"/>
        <v>3.3476729999999999</v>
      </c>
      <c r="K496">
        <v>1.31</v>
      </c>
      <c r="L496">
        <f t="shared" si="21"/>
        <v>4.0570700000000001E-2</v>
      </c>
      <c r="N496" s="15">
        <v>4</v>
      </c>
      <c r="O496" s="15">
        <v>1</v>
      </c>
      <c r="P496" s="15">
        <v>2</v>
      </c>
      <c r="Q496" s="15">
        <v>2</v>
      </c>
      <c r="R496" s="15">
        <v>1</v>
      </c>
      <c r="S496" s="15">
        <v>1</v>
      </c>
      <c r="T496" s="45">
        <f t="shared" si="22"/>
        <v>23.333333333333332</v>
      </c>
      <c r="U496" s="45">
        <f t="shared" si="23"/>
        <v>24.444444444444443</v>
      </c>
      <c r="V496" s="15">
        <v>0.68579999999999997</v>
      </c>
      <c r="W496" s="15"/>
      <c r="X496" s="15"/>
      <c r="Y496" s="15">
        <v>1</v>
      </c>
      <c r="Z496" s="15">
        <v>74</v>
      </c>
      <c r="AA496" s="15" t="s">
        <v>132</v>
      </c>
      <c r="AB496" s="15">
        <v>76</v>
      </c>
      <c r="AC496" s="15" t="s">
        <v>132</v>
      </c>
      <c r="AD496" s="15"/>
      <c r="AE496" s="15"/>
      <c r="AF496" s="15"/>
      <c r="AG496" s="15"/>
      <c r="AH496" s="15"/>
      <c r="AI496" s="15"/>
      <c r="AJ496" s="15"/>
      <c r="AK496" s="20"/>
    </row>
    <row r="497" spans="1:37">
      <c r="A497" s="16">
        <v>40848</v>
      </c>
      <c r="B497" s="15">
        <v>27</v>
      </c>
      <c r="C497" s="15">
        <v>0.1</v>
      </c>
      <c r="D497" s="15">
        <v>7.92</v>
      </c>
      <c r="E497" s="15">
        <v>7</v>
      </c>
      <c r="F497" s="19">
        <v>3.54</v>
      </c>
      <c r="G497" s="15">
        <v>0.129</v>
      </c>
      <c r="H497" s="15"/>
      <c r="I497">
        <v>225</v>
      </c>
      <c r="J497">
        <f t="shared" si="20"/>
        <v>3.1515749999999998</v>
      </c>
      <c r="K497">
        <v>1.57</v>
      </c>
      <c r="L497">
        <f t="shared" si="21"/>
        <v>4.8622900000000004E-2</v>
      </c>
      <c r="N497" s="15">
        <v>4</v>
      </c>
      <c r="O497" s="15">
        <v>1</v>
      </c>
      <c r="P497" s="15">
        <v>3</v>
      </c>
      <c r="Q497" s="15">
        <v>2</v>
      </c>
      <c r="R497" s="15">
        <v>2</v>
      </c>
      <c r="S497" s="15">
        <v>1</v>
      </c>
      <c r="T497" s="45">
        <f t="shared" si="22"/>
        <v>12.222222222222221</v>
      </c>
      <c r="U497" s="45">
        <f t="shared" si="23"/>
        <v>12.222222222222221</v>
      </c>
      <c r="V497" s="15">
        <v>0.83820000000000006</v>
      </c>
      <c r="W497" s="15"/>
      <c r="X497" s="15"/>
      <c r="Y497" s="15">
        <v>1</v>
      </c>
      <c r="Z497" s="15">
        <v>54</v>
      </c>
      <c r="AA497" s="15" t="s">
        <v>132</v>
      </c>
      <c r="AB497" s="15">
        <v>54</v>
      </c>
      <c r="AC497" s="15" t="s">
        <v>132</v>
      </c>
      <c r="AD497" s="15"/>
      <c r="AE497" s="15"/>
      <c r="AF497" s="15"/>
      <c r="AG497" s="15"/>
      <c r="AH497" s="15"/>
      <c r="AI497" s="15"/>
      <c r="AJ497" s="15"/>
      <c r="AK497" s="20"/>
    </row>
    <row r="498" spans="1:37">
      <c r="A498" s="16">
        <v>40862</v>
      </c>
      <c r="B498" s="15">
        <v>27</v>
      </c>
      <c r="C498" s="15">
        <v>0.16</v>
      </c>
      <c r="D498" s="15">
        <v>7.78</v>
      </c>
      <c r="E498" s="15">
        <v>24.1</v>
      </c>
      <c r="F498" s="19">
        <v>5.0599999999999996</v>
      </c>
      <c r="G498" s="15">
        <v>7.9000000000000001E-2</v>
      </c>
      <c r="H498" s="15"/>
      <c r="I498">
        <v>317</v>
      </c>
      <c r="J498">
        <f t="shared" si="20"/>
        <v>4.4402189999999999</v>
      </c>
      <c r="K498">
        <v>2.09</v>
      </c>
      <c r="L498">
        <f t="shared" si="21"/>
        <v>6.4727300000000002E-2</v>
      </c>
      <c r="N498" s="15">
        <v>1</v>
      </c>
      <c r="O498" s="15">
        <v>3</v>
      </c>
      <c r="P498" s="15">
        <v>1</v>
      </c>
      <c r="Q498" s="15">
        <v>1</v>
      </c>
      <c r="R498" s="15">
        <v>6</v>
      </c>
      <c r="S498" s="15">
        <v>1</v>
      </c>
      <c r="T498" s="45">
        <f t="shared" si="22"/>
        <v>12.222222222222221</v>
      </c>
      <c r="U498" s="45">
        <f t="shared" si="23"/>
        <v>14.444444444444445</v>
      </c>
      <c r="V498" s="15">
        <v>0.55880000000000007</v>
      </c>
      <c r="W498" s="15"/>
      <c r="X498" s="15"/>
      <c r="Y498" s="15">
        <v>1</v>
      </c>
      <c r="Z498" s="15">
        <v>54</v>
      </c>
      <c r="AA498" s="15" t="s">
        <v>132</v>
      </c>
      <c r="AB498" s="15">
        <v>58</v>
      </c>
      <c r="AC498" s="15" t="s">
        <v>132</v>
      </c>
      <c r="AD498" s="15"/>
      <c r="AE498" s="15"/>
      <c r="AF498" s="15"/>
      <c r="AG498" s="15"/>
      <c r="AH498" s="15"/>
      <c r="AI498" s="15"/>
      <c r="AJ498" s="15"/>
      <c r="AK498" s="20"/>
    </row>
    <row r="499" spans="1:37">
      <c r="A499" s="16"/>
      <c r="B499" s="15"/>
      <c r="C499" s="15"/>
      <c r="D499" s="15"/>
      <c r="E499" s="15"/>
      <c r="F499" s="19"/>
      <c r="G499" s="15"/>
      <c r="H499" s="15"/>
      <c r="N499" s="15"/>
      <c r="O499" s="15"/>
      <c r="P499" s="15"/>
      <c r="Q499" s="15"/>
      <c r="R499" s="15"/>
      <c r="S499" s="15"/>
      <c r="T499" s="45" t="str">
        <f t="shared" si="22"/>
        <v xml:space="preserve"> </v>
      </c>
      <c r="U499" s="45" t="str">
        <f t="shared" si="23"/>
        <v xml:space="preserve"> </v>
      </c>
      <c r="V499" s="15"/>
      <c r="W499" s="15"/>
      <c r="X499" s="15"/>
      <c r="Y499" s="15"/>
      <c r="Z499" s="15"/>
      <c r="AA499" s="15" t="s">
        <v>132</v>
      </c>
      <c r="AB499" s="15"/>
      <c r="AC499" s="15" t="s">
        <v>132</v>
      </c>
      <c r="AD499" s="15"/>
      <c r="AE499" s="15"/>
      <c r="AF499" s="15"/>
      <c r="AG499" s="15"/>
      <c r="AH499" s="15"/>
      <c r="AI499" s="15"/>
      <c r="AJ499" s="15"/>
      <c r="AK499" s="20"/>
    </row>
    <row r="500" spans="1:37">
      <c r="A500" s="16"/>
      <c r="B500" s="15"/>
      <c r="C500" s="15"/>
      <c r="D500" s="15"/>
      <c r="E500" s="15"/>
      <c r="F500" s="19"/>
      <c r="G500" s="15"/>
      <c r="H500" s="15"/>
      <c r="N500" s="15"/>
      <c r="O500" s="15"/>
      <c r="P500" s="15"/>
      <c r="Q500" s="15"/>
      <c r="R500" s="15"/>
      <c r="S500" s="15"/>
      <c r="T500" s="45" t="str">
        <f t="shared" si="22"/>
        <v xml:space="preserve"> </v>
      </c>
      <c r="U500" s="45" t="str">
        <f t="shared" si="23"/>
        <v xml:space="preserve"> </v>
      </c>
      <c r="V500" s="15"/>
      <c r="W500" s="15"/>
      <c r="X500" s="15"/>
      <c r="Y500" s="15"/>
      <c r="Z500" s="15"/>
      <c r="AA500" s="15" t="s">
        <v>132</v>
      </c>
      <c r="AB500" s="15"/>
      <c r="AC500" s="15" t="s">
        <v>132</v>
      </c>
      <c r="AD500" s="15"/>
      <c r="AE500" s="15"/>
      <c r="AF500" s="15"/>
      <c r="AG500" s="15"/>
      <c r="AH500" s="15"/>
      <c r="AI500" s="15"/>
      <c r="AJ500" s="15"/>
      <c r="AK500" s="20"/>
    </row>
    <row r="501" spans="1:37">
      <c r="A501" s="16"/>
      <c r="B501" s="15"/>
      <c r="C501" s="15"/>
      <c r="D501" s="15"/>
      <c r="E501" s="37"/>
      <c r="F501" s="38" t="s">
        <v>122</v>
      </c>
      <c r="G501" s="37"/>
      <c r="H501" s="37"/>
      <c r="N501" s="15"/>
      <c r="O501" s="15"/>
      <c r="P501" s="15"/>
      <c r="Q501" s="15"/>
      <c r="R501" s="15"/>
      <c r="S501" s="15"/>
      <c r="T501" s="45" t="str">
        <f t="shared" si="22"/>
        <v xml:space="preserve"> </v>
      </c>
      <c r="U501" s="45" t="str">
        <f t="shared" si="23"/>
        <v xml:space="preserve"> </v>
      </c>
      <c r="V501" s="15"/>
      <c r="W501" s="15"/>
      <c r="X501" s="15"/>
      <c r="Y501" s="15"/>
      <c r="Z501" s="15"/>
      <c r="AA501" s="15" t="s">
        <v>132</v>
      </c>
      <c r="AB501" s="15"/>
      <c r="AC501" s="15" t="s">
        <v>132</v>
      </c>
      <c r="AD501" s="37"/>
      <c r="AE501" s="15"/>
      <c r="AF501" s="15"/>
      <c r="AG501" s="15"/>
      <c r="AH501" s="15"/>
      <c r="AI501" s="15"/>
      <c r="AJ501" s="15"/>
      <c r="AK501" s="20"/>
    </row>
    <row r="502" spans="1:37">
      <c r="A502" s="16"/>
      <c r="B502" s="15"/>
      <c r="C502" s="15"/>
      <c r="D502" s="15"/>
      <c r="E502" s="15"/>
      <c r="F502" s="19"/>
      <c r="G502" s="15"/>
      <c r="H502" s="15"/>
      <c r="N502" s="15"/>
      <c r="O502" s="15"/>
      <c r="P502" s="15"/>
      <c r="Q502" s="15"/>
      <c r="R502" s="15"/>
      <c r="S502" s="15"/>
      <c r="T502" s="45" t="str">
        <f t="shared" si="22"/>
        <v xml:space="preserve"> </v>
      </c>
      <c r="U502" s="45" t="str">
        <f t="shared" si="23"/>
        <v xml:space="preserve"> </v>
      </c>
      <c r="V502" s="15"/>
      <c r="W502" s="15"/>
      <c r="X502" s="15"/>
      <c r="Y502" s="15"/>
      <c r="Z502" s="15"/>
      <c r="AA502" s="15" t="s">
        <v>132</v>
      </c>
      <c r="AB502" s="15"/>
      <c r="AC502" s="15" t="s">
        <v>132</v>
      </c>
      <c r="AD502" s="15"/>
      <c r="AE502" s="15"/>
      <c r="AF502" s="15"/>
      <c r="AG502" s="15"/>
      <c r="AH502" s="15"/>
      <c r="AI502" s="15"/>
      <c r="AJ502" s="15"/>
      <c r="AK502" s="20"/>
    </row>
    <row r="503" spans="1:37">
      <c r="A503" s="16">
        <v>40631</v>
      </c>
      <c r="B503" s="15">
        <v>28</v>
      </c>
      <c r="C503" s="15">
        <v>8.1300000000000008</v>
      </c>
      <c r="D503" s="15">
        <v>5.78</v>
      </c>
      <c r="E503" s="15">
        <v>22.2</v>
      </c>
      <c r="F503" s="38">
        <v>6.2410200000000007</v>
      </c>
      <c r="G503" s="18">
        <v>0.66</v>
      </c>
      <c r="H503" s="18"/>
      <c r="I503">
        <v>79.5</v>
      </c>
      <c r="J503">
        <f t="shared" si="20"/>
        <v>1.1135564999999998</v>
      </c>
      <c r="K503">
        <v>1.45</v>
      </c>
      <c r="L503">
        <f t="shared" si="21"/>
        <v>4.4906499999999995E-2</v>
      </c>
      <c r="N503" s="15">
        <v>2</v>
      </c>
      <c r="O503" s="15">
        <v>1</v>
      </c>
      <c r="P503" s="15">
        <v>2</v>
      </c>
      <c r="Q503" s="15">
        <v>2</v>
      </c>
      <c r="R503" s="15">
        <v>7</v>
      </c>
      <c r="S503" s="15">
        <v>1</v>
      </c>
      <c r="T503" s="45">
        <f t="shared" si="22"/>
        <v>13.888888888888889</v>
      </c>
      <c r="U503" s="45">
        <f t="shared" si="23"/>
        <v>8.8888888888888893</v>
      </c>
      <c r="V503" s="15">
        <v>0.60960000000000003</v>
      </c>
      <c r="W503" s="15" t="s">
        <v>97</v>
      </c>
      <c r="X503" s="15" t="s">
        <v>89</v>
      </c>
      <c r="Y503" s="15">
        <v>1</v>
      </c>
      <c r="Z503" s="15">
        <v>57</v>
      </c>
      <c r="AA503" s="15" t="s">
        <v>132</v>
      </c>
      <c r="AB503" s="15">
        <v>48</v>
      </c>
      <c r="AC503" s="15" t="s">
        <v>132</v>
      </c>
      <c r="AD503" s="15"/>
      <c r="AE503" s="15"/>
      <c r="AF503" s="15"/>
      <c r="AG503" s="15"/>
      <c r="AH503" s="15"/>
      <c r="AI503" s="15"/>
      <c r="AJ503" s="15"/>
      <c r="AK503" s="20"/>
    </row>
    <row r="504" spans="1:37">
      <c r="A504" s="16">
        <v>40638</v>
      </c>
      <c r="B504" s="15">
        <v>28</v>
      </c>
      <c r="C504" s="15"/>
      <c r="D504" s="15">
        <v>6.93</v>
      </c>
      <c r="E504" s="15">
        <v>27.1</v>
      </c>
      <c r="F504" s="38"/>
      <c r="G504" s="15">
        <v>7.5999999999999998E-2</v>
      </c>
      <c r="H504" s="15"/>
      <c r="I504">
        <v>82.4</v>
      </c>
      <c r="J504">
        <f t="shared" si="20"/>
        <v>1.1541767999999999</v>
      </c>
      <c r="K504">
        <v>1.63</v>
      </c>
      <c r="L504">
        <f t="shared" si="21"/>
        <v>5.0481100000000001E-2</v>
      </c>
      <c r="N504" s="15" t="s">
        <v>26</v>
      </c>
      <c r="O504" s="15" t="s">
        <v>90</v>
      </c>
      <c r="P504" s="15">
        <v>4</v>
      </c>
      <c r="Q504" s="15">
        <v>2</v>
      </c>
      <c r="R504" s="15">
        <v>8</v>
      </c>
      <c r="S504" s="15">
        <v>3</v>
      </c>
      <c r="T504" s="45">
        <f t="shared" si="22"/>
        <v>8.8888888888888893</v>
      </c>
      <c r="U504" s="45">
        <f t="shared" si="23"/>
        <v>10.555555555555555</v>
      </c>
      <c r="V504" s="15">
        <v>0.60960000000000003</v>
      </c>
      <c r="W504" s="15"/>
      <c r="X504" s="15"/>
      <c r="Y504" s="15" t="s">
        <v>26</v>
      </c>
      <c r="Z504" s="15">
        <v>48</v>
      </c>
      <c r="AA504" s="15" t="s">
        <v>132</v>
      </c>
      <c r="AB504" s="15">
        <v>51</v>
      </c>
      <c r="AC504" s="15" t="s">
        <v>132</v>
      </c>
      <c r="AD504" s="15"/>
      <c r="AE504" s="15"/>
      <c r="AF504" s="15"/>
      <c r="AG504" s="15"/>
      <c r="AH504" s="15"/>
      <c r="AI504" s="15"/>
      <c r="AJ504" s="15"/>
      <c r="AK504" s="20"/>
    </row>
    <row r="505" spans="1:37">
      <c r="A505" s="16">
        <v>40652</v>
      </c>
      <c r="B505" s="15">
        <v>28</v>
      </c>
      <c r="C505" s="15">
        <v>6.62</v>
      </c>
      <c r="D505" s="15">
        <v>6.15</v>
      </c>
      <c r="E505" s="15">
        <v>35.5</v>
      </c>
      <c r="F505" s="38">
        <v>3.2656499999999999</v>
      </c>
      <c r="G505" s="15">
        <v>0.30399999999999999</v>
      </c>
      <c r="H505" s="15"/>
      <c r="I505">
        <v>74</v>
      </c>
      <c r="J505">
        <f t="shared" si="20"/>
        <v>1.0365180000000001</v>
      </c>
      <c r="K505">
        <v>2.35</v>
      </c>
      <c r="L505">
        <f t="shared" si="21"/>
        <v>7.2779499999999997E-2</v>
      </c>
      <c r="N505" s="15">
        <v>3</v>
      </c>
      <c r="O505" s="15">
        <v>2</v>
      </c>
      <c r="P505" s="15">
        <v>3</v>
      </c>
      <c r="Q505" s="15">
        <v>2</v>
      </c>
      <c r="R505" s="15">
        <v>7</v>
      </c>
      <c r="S505" s="15">
        <v>1</v>
      </c>
      <c r="T505" s="45">
        <f t="shared" si="22"/>
        <v>23.333333333333332</v>
      </c>
      <c r="U505" s="45">
        <f t="shared" si="23"/>
        <v>15.555555555555555</v>
      </c>
      <c r="V505" s="15">
        <v>0.60960000000000003</v>
      </c>
      <c r="W505" s="15"/>
      <c r="X505" s="15"/>
      <c r="Y505" s="15">
        <v>2</v>
      </c>
      <c r="Z505" s="15">
        <v>74</v>
      </c>
      <c r="AA505" s="15" t="s">
        <v>132</v>
      </c>
      <c r="AB505" s="15">
        <v>60</v>
      </c>
      <c r="AC505" s="15" t="s">
        <v>132</v>
      </c>
      <c r="AD505" s="15"/>
      <c r="AE505" s="15"/>
      <c r="AF505" s="17"/>
      <c r="AG505" s="15"/>
      <c r="AH505" s="15"/>
      <c r="AI505" s="15"/>
      <c r="AJ505" s="15"/>
      <c r="AK505" s="20"/>
    </row>
    <row r="506" spans="1:37">
      <c r="A506" s="16">
        <v>40666</v>
      </c>
      <c r="B506" s="15">
        <v>28</v>
      </c>
      <c r="C506" s="15">
        <v>8.1300000000000008</v>
      </c>
      <c r="D506" s="15">
        <v>6.15</v>
      </c>
      <c r="E506" s="15">
        <v>28.4</v>
      </c>
      <c r="F506" s="38">
        <v>0.70392900000000003</v>
      </c>
      <c r="G506" s="15">
        <v>6.5000000000000002E-2</v>
      </c>
      <c r="H506" s="15"/>
      <c r="I506">
        <v>49.3</v>
      </c>
      <c r="J506">
        <f t="shared" si="20"/>
        <v>0.69054509999999991</v>
      </c>
      <c r="K506">
        <v>1.88</v>
      </c>
      <c r="L506">
        <f t="shared" si="21"/>
        <v>5.82236E-2</v>
      </c>
      <c r="N506" s="15">
        <v>4</v>
      </c>
      <c r="O506" s="15">
        <v>1</v>
      </c>
      <c r="P506" s="15">
        <v>3</v>
      </c>
      <c r="Q506" s="15">
        <v>3</v>
      </c>
      <c r="R506" s="15">
        <v>6</v>
      </c>
      <c r="S506" s="15">
        <v>1</v>
      </c>
      <c r="T506" s="45">
        <f t="shared" si="22"/>
        <v>24.444444444444443</v>
      </c>
      <c r="U506" s="45">
        <f t="shared" si="23"/>
        <v>20</v>
      </c>
      <c r="V506" s="15">
        <v>0.4572</v>
      </c>
      <c r="W506" s="15"/>
      <c r="X506" s="15"/>
      <c r="Y506" s="15" t="s">
        <v>26</v>
      </c>
      <c r="Z506" s="15">
        <v>76</v>
      </c>
      <c r="AA506" s="15" t="s">
        <v>132</v>
      </c>
      <c r="AB506" s="15">
        <v>68</v>
      </c>
      <c r="AC506" s="15" t="s">
        <v>132</v>
      </c>
      <c r="AD506" s="15"/>
      <c r="AE506" s="15"/>
      <c r="AF506" s="15"/>
      <c r="AG506" s="15"/>
      <c r="AH506" s="15"/>
      <c r="AI506" s="15"/>
      <c r="AJ506" s="15"/>
      <c r="AK506" s="20"/>
    </row>
    <row r="507" spans="1:37">
      <c r="A507" s="16">
        <v>40680</v>
      </c>
      <c r="B507" s="15">
        <v>28</v>
      </c>
      <c r="C507" s="15">
        <v>8.56</v>
      </c>
      <c r="D507" s="15">
        <v>6.46</v>
      </c>
      <c r="E507" s="15">
        <v>7.3</v>
      </c>
      <c r="F507" s="38">
        <v>1.6183110000000001</v>
      </c>
      <c r="G507" s="15">
        <v>0.24199999999999999</v>
      </c>
      <c r="H507" s="15"/>
      <c r="I507">
        <v>50.3</v>
      </c>
      <c r="J507">
        <f t="shared" si="20"/>
        <v>0.70455210000000001</v>
      </c>
      <c r="K507">
        <v>2.2400000000000002</v>
      </c>
      <c r="L507">
        <f t="shared" si="21"/>
        <v>6.9372799999999998E-2</v>
      </c>
      <c r="N507" s="15">
        <v>1</v>
      </c>
      <c r="O507" s="15">
        <v>3</v>
      </c>
      <c r="P507" s="15">
        <v>3</v>
      </c>
      <c r="Q507" s="15">
        <v>2</v>
      </c>
      <c r="R507" s="15">
        <v>4</v>
      </c>
      <c r="S507" s="15">
        <v>3</v>
      </c>
      <c r="T507" s="45">
        <f t="shared" si="22"/>
        <v>21.111111111111111</v>
      </c>
      <c r="U507" s="45">
        <f t="shared" si="23"/>
        <v>20</v>
      </c>
      <c r="V507" s="15">
        <v>0.68579999999999997</v>
      </c>
      <c r="W507" s="15"/>
      <c r="X507" s="15"/>
      <c r="Y507" s="15">
        <v>1</v>
      </c>
      <c r="Z507" s="15">
        <v>70</v>
      </c>
      <c r="AA507" s="15" t="s">
        <v>132</v>
      </c>
      <c r="AB507" s="15">
        <v>68</v>
      </c>
      <c r="AC507" s="15" t="s">
        <v>132</v>
      </c>
      <c r="AD507" s="15"/>
      <c r="AE507" s="15"/>
      <c r="AF507" s="15" t="s">
        <v>25</v>
      </c>
      <c r="AG507" s="15">
        <v>28</v>
      </c>
      <c r="AH507" s="31">
        <v>5.78</v>
      </c>
      <c r="AI507" s="19">
        <f>F503</f>
        <v>6.2410200000000007</v>
      </c>
      <c r="AJ507" s="19">
        <f>G503</f>
        <v>0.66</v>
      </c>
      <c r="AK507" s="20">
        <v>22.2</v>
      </c>
    </row>
    <row r="508" spans="1:37">
      <c r="A508" s="16">
        <v>40694</v>
      </c>
      <c r="B508" s="15">
        <v>28</v>
      </c>
      <c r="C508" s="15">
        <v>7.89</v>
      </c>
      <c r="D508" s="15">
        <v>6.63</v>
      </c>
      <c r="E508" s="15">
        <v>7.7</v>
      </c>
      <c r="F508" s="38">
        <v>9.14</v>
      </c>
      <c r="G508" s="15">
        <v>0.115</v>
      </c>
      <c r="H508" s="15"/>
      <c r="I508">
        <v>49.3</v>
      </c>
      <c r="J508">
        <f t="shared" si="20"/>
        <v>0.69054509999999991</v>
      </c>
      <c r="K508">
        <v>1.49</v>
      </c>
      <c r="L508">
        <f t="shared" si="21"/>
        <v>4.61453E-2</v>
      </c>
      <c r="N508" s="15">
        <v>4</v>
      </c>
      <c r="O508" s="15">
        <v>1</v>
      </c>
      <c r="P508" s="15">
        <v>1</v>
      </c>
      <c r="Q508" s="15">
        <v>2</v>
      </c>
      <c r="R508" s="15">
        <v>0</v>
      </c>
      <c r="S508" s="15">
        <v>1</v>
      </c>
      <c r="T508" s="45">
        <f t="shared" si="22"/>
        <v>32.222222222222221</v>
      </c>
      <c r="U508" s="45">
        <f t="shared" si="23"/>
        <v>26.666666666666668</v>
      </c>
      <c r="V508" s="15">
        <v>0.4572</v>
      </c>
      <c r="W508" s="15"/>
      <c r="X508" s="15"/>
      <c r="Y508" s="15">
        <v>1</v>
      </c>
      <c r="Z508" s="15">
        <v>90</v>
      </c>
      <c r="AA508" s="15" t="s">
        <v>132</v>
      </c>
      <c r="AB508" s="15">
        <v>80</v>
      </c>
      <c r="AC508" s="15" t="s">
        <v>132</v>
      </c>
      <c r="AD508" s="15"/>
      <c r="AE508" s="15"/>
      <c r="AF508" s="15" t="s">
        <v>27</v>
      </c>
      <c r="AG508" s="15">
        <v>28</v>
      </c>
      <c r="AH508" s="19">
        <f>AVERAGE(D504:D505)</f>
        <v>6.54</v>
      </c>
      <c r="AI508" s="19">
        <f>AVERAGE(F504:F505)</f>
        <v>3.2656499999999999</v>
      </c>
      <c r="AJ508" s="19">
        <f>AVERAGE(G504:G505)</f>
        <v>0.19</v>
      </c>
      <c r="AK508" s="20">
        <f>AVERAGE(E504:E505)</f>
        <v>31.3</v>
      </c>
    </row>
    <row r="509" spans="1:37">
      <c r="A509" s="16">
        <v>40708</v>
      </c>
      <c r="B509" s="15">
        <v>28</v>
      </c>
      <c r="C509" s="15">
        <v>9.18</v>
      </c>
      <c r="D509" s="15">
        <v>6.75</v>
      </c>
      <c r="E509" s="15">
        <v>11.9</v>
      </c>
      <c r="F509" s="38">
        <v>4.42</v>
      </c>
      <c r="G509" s="15">
        <v>0.23100000000000001</v>
      </c>
      <c r="H509" s="15"/>
      <c r="I509">
        <v>41.9</v>
      </c>
      <c r="J509">
        <f t="shared" si="20"/>
        <v>0.58689329999999995</v>
      </c>
      <c r="K509">
        <v>1.54</v>
      </c>
      <c r="L509">
        <f t="shared" si="21"/>
        <v>4.7693799999999995E-2</v>
      </c>
      <c r="N509" s="15">
        <v>1</v>
      </c>
      <c r="O509" s="15">
        <v>2</v>
      </c>
      <c r="P509" s="15">
        <v>2</v>
      </c>
      <c r="Q509" s="15">
        <v>2</v>
      </c>
      <c r="R509" s="15">
        <v>4</v>
      </c>
      <c r="S509" s="15">
        <v>1</v>
      </c>
      <c r="T509" s="45">
        <f t="shared" si="22"/>
        <v>22.777777777777779</v>
      </c>
      <c r="U509" s="45">
        <f t="shared" si="23"/>
        <v>25.555555555555557</v>
      </c>
      <c r="V509" s="15">
        <v>0.4572</v>
      </c>
      <c r="W509" s="15"/>
      <c r="X509" s="15"/>
      <c r="Y509" s="15">
        <v>1</v>
      </c>
      <c r="Z509" s="15">
        <v>73</v>
      </c>
      <c r="AA509" s="15" t="s">
        <v>132</v>
      </c>
      <c r="AB509" s="15">
        <v>78</v>
      </c>
      <c r="AC509" s="15" t="s">
        <v>132</v>
      </c>
      <c r="AD509" s="15"/>
      <c r="AE509" s="15"/>
      <c r="AF509" s="15" t="s">
        <v>28</v>
      </c>
      <c r="AG509" s="15">
        <v>28</v>
      </c>
      <c r="AH509" s="19">
        <f>AVERAGE(D506:D508)</f>
        <v>6.4133333333333331</v>
      </c>
      <c r="AI509" s="19">
        <f>AVERAGE(F506:F508)</f>
        <v>3.820746666666667</v>
      </c>
      <c r="AJ509" s="19">
        <f>AVERAGE(G506:G508)</f>
        <v>0.14066666666666666</v>
      </c>
      <c r="AK509" s="20">
        <f>AVERAGE(E506:E508)</f>
        <v>14.466666666666667</v>
      </c>
    </row>
    <row r="510" spans="1:37">
      <c r="A510" s="16">
        <v>40722</v>
      </c>
      <c r="B510" s="15">
        <v>28</v>
      </c>
      <c r="C510" s="15">
        <v>9.26</v>
      </c>
      <c r="D510" s="15">
        <v>6.8</v>
      </c>
      <c r="E510" s="15">
        <v>10.6</v>
      </c>
      <c r="F510" s="38">
        <v>3.49</v>
      </c>
      <c r="G510" s="15">
        <v>0</v>
      </c>
      <c r="H510" s="15"/>
      <c r="I510">
        <v>43</v>
      </c>
      <c r="J510">
        <f t="shared" si="20"/>
        <v>0.60230099999999998</v>
      </c>
      <c r="K510">
        <v>1.55</v>
      </c>
      <c r="L510">
        <f t="shared" si="21"/>
        <v>4.8003500000000004E-2</v>
      </c>
      <c r="N510" s="15">
        <v>1</v>
      </c>
      <c r="O510" s="15">
        <v>1</v>
      </c>
      <c r="P510" s="15">
        <v>2</v>
      </c>
      <c r="Q510" s="15">
        <v>2</v>
      </c>
      <c r="R510" s="15">
        <v>6</v>
      </c>
      <c r="S510" s="15">
        <v>2</v>
      </c>
      <c r="T510" s="45">
        <f t="shared" si="22"/>
        <v>30</v>
      </c>
      <c r="U510" s="45">
        <f t="shared" si="23"/>
        <v>26.666666666666668</v>
      </c>
      <c r="V510" s="15">
        <v>0.68579999999999997</v>
      </c>
      <c r="W510" s="15"/>
      <c r="X510" s="15"/>
      <c r="Y510" s="15">
        <v>1</v>
      </c>
      <c r="Z510" s="15">
        <v>86</v>
      </c>
      <c r="AA510" s="15" t="s">
        <v>132</v>
      </c>
      <c r="AB510" s="15">
        <v>80</v>
      </c>
      <c r="AC510" s="15" t="s">
        <v>132</v>
      </c>
      <c r="AD510" s="15"/>
      <c r="AE510" s="15"/>
      <c r="AF510" s="15" t="s">
        <v>29</v>
      </c>
      <c r="AG510" s="15">
        <v>28</v>
      </c>
      <c r="AH510" s="19">
        <f>AVERAGE(D509:D510)</f>
        <v>6.7750000000000004</v>
      </c>
      <c r="AI510" s="19">
        <f>AVERAGE(F509:F510)</f>
        <v>3.9550000000000001</v>
      </c>
      <c r="AJ510" s="19">
        <f>AVERAGE(G509:G510)</f>
        <v>0.11550000000000001</v>
      </c>
      <c r="AK510" s="20">
        <f>AVERAGE(E509:E510)</f>
        <v>11.25</v>
      </c>
    </row>
    <row r="511" spans="1:37">
      <c r="A511" s="16">
        <v>40736</v>
      </c>
      <c r="B511" s="15">
        <v>28</v>
      </c>
      <c r="C511" s="15">
        <v>9.73</v>
      </c>
      <c r="D511" s="15">
        <v>7.06</v>
      </c>
      <c r="E511" s="15">
        <v>10.1</v>
      </c>
      <c r="F511" s="38">
        <v>3.12</v>
      </c>
      <c r="G511" s="15">
        <v>0.44800000000000001</v>
      </c>
      <c r="H511" s="15"/>
      <c r="I511">
        <v>40.6</v>
      </c>
      <c r="J511">
        <f t="shared" si="20"/>
        <v>0.56868420000000008</v>
      </c>
      <c r="K511">
        <v>1.52</v>
      </c>
      <c r="L511">
        <f t="shared" si="21"/>
        <v>4.7074399999999995E-2</v>
      </c>
      <c r="N511" s="15">
        <v>1</v>
      </c>
      <c r="O511" s="15">
        <v>1</v>
      </c>
      <c r="P511" s="15">
        <v>2</v>
      </c>
      <c r="Q511" s="15">
        <v>2</v>
      </c>
      <c r="R511" s="15">
        <v>6</v>
      </c>
      <c r="S511" s="15">
        <v>1</v>
      </c>
      <c r="T511" s="45">
        <f t="shared" si="22"/>
        <v>31.111111111111111</v>
      </c>
      <c r="U511" s="45">
        <f t="shared" si="23"/>
        <v>27.777777777777779</v>
      </c>
      <c r="V511" s="15">
        <v>0.4572</v>
      </c>
      <c r="W511" s="15"/>
      <c r="X511" s="15"/>
      <c r="Y511" s="15">
        <v>1</v>
      </c>
      <c r="Z511" s="15">
        <v>88</v>
      </c>
      <c r="AA511" s="15" t="s">
        <v>132</v>
      </c>
      <c r="AB511" s="15">
        <v>82</v>
      </c>
      <c r="AC511" s="15" t="s">
        <v>132</v>
      </c>
      <c r="AD511" s="15"/>
      <c r="AE511" s="15"/>
      <c r="AF511" s="15" t="s">
        <v>30</v>
      </c>
      <c r="AG511" s="15">
        <v>28</v>
      </c>
      <c r="AH511" s="19">
        <f>AVERAGE(D511:D512)</f>
        <v>7.06</v>
      </c>
      <c r="AI511" s="19">
        <f>AVERAGE(F511:F512)</f>
        <v>3.12</v>
      </c>
      <c r="AJ511" s="19">
        <f>AVERAGE(G511:G512)</f>
        <v>0.44800000000000001</v>
      </c>
      <c r="AK511" s="20">
        <f>AVERAGE(E511:E512)</f>
        <v>10.1</v>
      </c>
    </row>
    <row r="512" spans="1:37">
      <c r="A512" s="16">
        <v>40750</v>
      </c>
      <c r="B512" s="15">
        <v>28</v>
      </c>
      <c r="C512" s="15"/>
      <c r="D512" s="15"/>
      <c r="E512" s="15"/>
      <c r="F512" s="40"/>
      <c r="G512" s="15"/>
      <c r="H512" s="15"/>
      <c r="N512" s="15"/>
      <c r="O512" s="15"/>
      <c r="P512" s="15"/>
      <c r="Q512" s="15" t="s">
        <v>24</v>
      </c>
      <c r="R512" s="15"/>
      <c r="S512" s="15"/>
      <c r="T512" s="45" t="str">
        <f t="shared" si="22"/>
        <v xml:space="preserve"> </v>
      </c>
      <c r="U512" s="45" t="str">
        <f t="shared" si="23"/>
        <v xml:space="preserve"> </v>
      </c>
      <c r="V512" s="15"/>
      <c r="W512" s="15"/>
      <c r="X512" s="15"/>
      <c r="Y512" s="15"/>
      <c r="Z512" s="15"/>
      <c r="AA512" s="15" t="s">
        <v>132</v>
      </c>
      <c r="AB512" s="15"/>
      <c r="AC512" s="15" t="s">
        <v>132</v>
      </c>
      <c r="AD512" s="15"/>
      <c r="AE512" s="15"/>
      <c r="AF512" s="15" t="s">
        <v>31</v>
      </c>
      <c r="AG512" s="15">
        <v>28</v>
      </c>
      <c r="AH512" s="19">
        <f>AVERAGE(D513:D514)</f>
        <v>6.9849999999999994</v>
      </c>
      <c r="AI512" s="19">
        <f>AVERAGE(F513:F514)</f>
        <v>0.98499999999999999</v>
      </c>
      <c r="AJ512" s="19">
        <f>AVERAGE(G513:G514)</f>
        <v>0.11750000000000001</v>
      </c>
      <c r="AK512" s="20">
        <f>AVERAGE(E513:E514)</f>
        <v>15.5</v>
      </c>
    </row>
    <row r="513" spans="1:37">
      <c r="A513" s="16">
        <v>40764</v>
      </c>
      <c r="B513" s="15">
        <v>28</v>
      </c>
      <c r="C513" s="15">
        <v>10.8</v>
      </c>
      <c r="D513" s="15">
        <v>6.91</v>
      </c>
      <c r="E513" s="15">
        <v>15.6</v>
      </c>
      <c r="F513" s="38">
        <v>0.97</v>
      </c>
      <c r="G513" s="15">
        <v>0.14000000000000001</v>
      </c>
      <c r="H513" s="15"/>
      <c r="I513">
        <v>39.799999999999997</v>
      </c>
      <c r="J513">
        <f t="shared" si="20"/>
        <v>0.55747859999999994</v>
      </c>
      <c r="K513">
        <v>1.76</v>
      </c>
      <c r="L513">
        <f t="shared" si="21"/>
        <v>5.4507199999999999E-2</v>
      </c>
      <c r="N513" s="15">
        <v>1</v>
      </c>
      <c r="O513" s="15">
        <v>3</v>
      </c>
      <c r="P513" s="15">
        <v>3</v>
      </c>
      <c r="Q513" s="15">
        <v>3</v>
      </c>
      <c r="R513" s="15">
        <v>6</v>
      </c>
      <c r="S513" s="15">
        <v>2</v>
      </c>
      <c r="T513" s="45">
        <f t="shared" si="22"/>
        <v>31.666666666666668</v>
      </c>
      <c r="U513" s="45">
        <f t="shared" si="23"/>
        <v>27.777777777777779</v>
      </c>
      <c r="V513" s="15">
        <v>0.4572</v>
      </c>
      <c r="W513" s="15"/>
      <c r="X513" s="15"/>
      <c r="Y513" s="15">
        <v>1</v>
      </c>
      <c r="Z513" s="15">
        <v>89</v>
      </c>
      <c r="AA513" s="15" t="s">
        <v>132</v>
      </c>
      <c r="AB513" s="15">
        <v>82</v>
      </c>
      <c r="AC513" s="15" t="s">
        <v>132</v>
      </c>
      <c r="AD513" s="15"/>
      <c r="AE513" s="15"/>
      <c r="AF513" s="15" t="s">
        <v>32</v>
      </c>
      <c r="AG513" s="15">
        <v>28</v>
      </c>
      <c r="AH513" s="19">
        <f>AVERAGE(D515:D516)</f>
        <v>6.5350000000000001</v>
      </c>
      <c r="AI513" s="19">
        <f>AVERAGE(F515:F516)</f>
        <v>3.1349999999999998</v>
      </c>
      <c r="AJ513" s="19">
        <f>AVERAGE(G515:G516)</f>
        <v>0.15899999999999997</v>
      </c>
      <c r="AK513" s="20">
        <f>AVERAGE(E515:E516)</f>
        <v>13.5</v>
      </c>
    </row>
    <row r="514" spans="1:37">
      <c r="A514" s="16">
        <v>40778</v>
      </c>
      <c r="B514" s="15">
        <v>28</v>
      </c>
      <c r="C514" s="15">
        <v>10.9</v>
      </c>
      <c r="D514" s="15">
        <v>7.06</v>
      </c>
      <c r="E514" s="15">
        <v>15.4</v>
      </c>
      <c r="F514" s="38">
        <v>1</v>
      </c>
      <c r="G514" s="15">
        <v>9.5000000000000001E-2</v>
      </c>
      <c r="H514" s="15"/>
      <c r="I514">
        <v>46.3</v>
      </c>
      <c r="J514">
        <f t="shared" si="20"/>
        <v>0.64852409999999994</v>
      </c>
      <c r="K514">
        <v>1.8</v>
      </c>
      <c r="L514">
        <f t="shared" si="21"/>
        <v>5.5746000000000004E-2</v>
      </c>
      <c r="N514" s="15">
        <v>2</v>
      </c>
      <c r="O514" s="15">
        <v>1</v>
      </c>
      <c r="P514" s="15">
        <v>2</v>
      </c>
      <c r="Q514" s="15">
        <v>1</v>
      </c>
      <c r="R514" s="15">
        <v>4</v>
      </c>
      <c r="S514" s="15">
        <v>1</v>
      </c>
      <c r="T514" s="45">
        <f t="shared" si="22"/>
        <v>27.777777777777779</v>
      </c>
      <c r="U514" s="45">
        <f t="shared" si="23"/>
        <v>26.111111111111111</v>
      </c>
      <c r="V514" s="15">
        <v>0.60960000000000003</v>
      </c>
      <c r="W514" s="15"/>
      <c r="X514" s="15"/>
      <c r="Y514" s="15">
        <v>1</v>
      </c>
      <c r="Z514" s="15">
        <v>82</v>
      </c>
      <c r="AA514" s="15" t="s">
        <v>132</v>
      </c>
      <c r="AB514" s="15">
        <v>79</v>
      </c>
      <c r="AC514" s="15" t="s">
        <v>132</v>
      </c>
      <c r="AD514" s="15"/>
      <c r="AE514" s="15"/>
      <c r="AF514" s="15" t="s">
        <v>33</v>
      </c>
      <c r="AG514" s="15">
        <v>28</v>
      </c>
      <c r="AH514" s="19">
        <f>AVERAGE(D517:D518)</f>
        <v>6.7</v>
      </c>
      <c r="AI514" s="19">
        <f>AVERAGE(F517:F518)</f>
        <v>9.2899999999999991</v>
      </c>
      <c r="AJ514" s="19">
        <f>AVERAGE(G517:G518)</f>
        <v>9.0499999999999997E-2</v>
      </c>
      <c r="AK514" s="20">
        <f>AVERAGE(E517:E518)</f>
        <v>8.35</v>
      </c>
    </row>
    <row r="515" spans="1:37">
      <c r="A515" s="16">
        <v>40792</v>
      </c>
      <c r="B515" s="15">
        <v>28</v>
      </c>
      <c r="C515" s="15">
        <v>7.34</v>
      </c>
      <c r="D515" s="15">
        <v>6.48</v>
      </c>
      <c r="E515" s="15">
        <v>12.8</v>
      </c>
      <c r="F515" s="38">
        <v>2.84</v>
      </c>
      <c r="G515" s="15">
        <v>0.28699999999999998</v>
      </c>
      <c r="H515" s="15"/>
      <c r="I515">
        <v>43.2</v>
      </c>
      <c r="J515">
        <f t="shared" si="20"/>
        <v>0.60510240000000004</v>
      </c>
      <c r="K515">
        <v>1.6</v>
      </c>
      <c r="L515">
        <f t="shared" si="21"/>
        <v>4.9551999999999999E-2</v>
      </c>
      <c r="N515" s="15">
        <v>2</v>
      </c>
      <c r="O515" s="15">
        <v>4</v>
      </c>
      <c r="P515" s="15">
        <v>2</v>
      </c>
      <c r="Q515" s="15">
        <v>2</v>
      </c>
      <c r="R515" s="15">
        <v>4</v>
      </c>
      <c r="S515" s="15">
        <v>4</v>
      </c>
      <c r="T515" s="45">
        <f t="shared" ref="T515:T578" si="24">IF(Z515&gt;0,IF(AA515="F",((Z515-32)*5/9),Z515),IF(Z515&lt;0,IF(AA515="F",((Z515-32)*5/9),Z515)," "))</f>
        <v>21.111111111111111</v>
      </c>
      <c r="U515" s="45">
        <f t="shared" ref="U515:U578" si="25">IF(AB515&gt;0,IF(AC515="F",((AB515-32)*5/9),AB515),IF(AB515&lt;0,IF(AC515="F",((AB515-32)*5/9),AB515)," "))</f>
        <v>23.888888888888889</v>
      </c>
      <c r="V515" s="15">
        <v>0.4572</v>
      </c>
      <c r="W515" s="15"/>
      <c r="X515" s="15"/>
      <c r="Y515" s="15">
        <v>1</v>
      </c>
      <c r="Z515" s="15">
        <v>70</v>
      </c>
      <c r="AA515" s="15" t="s">
        <v>132</v>
      </c>
      <c r="AB515" s="15">
        <v>75</v>
      </c>
      <c r="AC515" s="15" t="s">
        <v>132</v>
      </c>
      <c r="AD515" s="15"/>
      <c r="AE515" s="15"/>
      <c r="AF515" s="15" t="s">
        <v>34</v>
      </c>
      <c r="AG515" s="15">
        <v>28</v>
      </c>
      <c r="AH515" s="19">
        <v>6.76</v>
      </c>
      <c r="AI515" s="19">
        <f>AVERAGE(F519:F520)</f>
        <v>14.65</v>
      </c>
      <c r="AJ515" s="19">
        <v>8.2000000000000003E-2</v>
      </c>
      <c r="AK515" s="20">
        <v>5.25</v>
      </c>
    </row>
    <row r="516" spans="1:37">
      <c r="A516" s="16">
        <v>40806</v>
      </c>
      <c r="B516" s="15">
        <v>28</v>
      </c>
      <c r="C516" s="15">
        <v>8.26</v>
      </c>
      <c r="D516" s="15">
        <v>6.59</v>
      </c>
      <c r="E516" s="15">
        <v>14.2</v>
      </c>
      <c r="F516" s="38">
        <v>3.43</v>
      </c>
      <c r="G516" s="15">
        <v>3.1E-2</v>
      </c>
      <c r="H516" s="15"/>
      <c r="I516">
        <v>71</v>
      </c>
      <c r="J516">
        <f t="shared" si="20"/>
        <v>0.99449699999999996</v>
      </c>
      <c r="K516">
        <v>1.91</v>
      </c>
      <c r="L516">
        <f t="shared" si="21"/>
        <v>5.9152699999999996E-2</v>
      </c>
      <c r="N516" s="15">
        <v>1</v>
      </c>
      <c r="O516" s="15">
        <v>3</v>
      </c>
      <c r="P516" s="15">
        <v>2</v>
      </c>
      <c r="Q516" s="15">
        <v>2</v>
      </c>
      <c r="R516" s="15">
        <v>6</v>
      </c>
      <c r="S516" s="15">
        <v>1</v>
      </c>
      <c r="T516" s="45">
        <f t="shared" si="24"/>
        <v>23.333333333333332</v>
      </c>
      <c r="U516" s="45">
        <f t="shared" si="25"/>
        <v>20</v>
      </c>
      <c r="V516" s="15">
        <v>0.53339999999999999</v>
      </c>
      <c r="W516" s="15"/>
      <c r="X516" s="15"/>
      <c r="Y516" s="15">
        <v>1</v>
      </c>
      <c r="Z516" s="15">
        <v>74</v>
      </c>
      <c r="AA516" s="15" t="s">
        <v>132</v>
      </c>
      <c r="AB516" s="15">
        <v>68</v>
      </c>
      <c r="AC516" s="15" t="s">
        <v>132</v>
      </c>
      <c r="AD516" s="15"/>
      <c r="AE516" s="15"/>
      <c r="AF516" s="15"/>
      <c r="AG516" s="15"/>
      <c r="AH516" s="15"/>
      <c r="AI516" s="15"/>
      <c r="AJ516" s="15"/>
      <c r="AK516" s="20"/>
    </row>
    <row r="517" spans="1:37">
      <c r="A517" s="16">
        <v>40820</v>
      </c>
      <c r="B517" s="15">
        <v>28</v>
      </c>
      <c r="C517" s="15">
        <v>5.87</v>
      </c>
      <c r="D517" s="15">
        <v>6.66</v>
      </c>
      <c r="E517" s="15">
        <v>7.6</v>
      </c>
      <c r="F517" s="38">
        <v>9.92</v>
      </c>
      <c r="G517" s="15">
        <v>9.9000000000000005E-2</v>
      </c>
      <c r="H517" s="15"/>
      <c r="I517">
        <v>48</v>
      </c>
      <c r="J517">
        <f t="shared" si="20"/>
        <v>0.67233600000000004</v>
      </c>
      <c r="K517">
        <v>1.43</v>
      </c>
      <c r="L517">
        <f t="shared" si="21"/>
        <v>4.4287099999999996E-2</v>
      </c>
      <c r="N517" s="15">
        <v>3</v>
      </c>
      <c r="O517" s="15">
        <v>1</v>
      </c>
      <c r="P517" s="15">
        <v>3</v>
      </c>
      <c r="Q517" s="15">
        <v>2</v>
      </c>
      <c r="R517" s="15">
        <v>7</v>
      </c>
      <c r="S517" s="15">
        <v>3</v>
      </c>
      <c r="T517" s="45">
        <f t="shared" si="24"/>
        <v>18.888888888888889</v>
      </c>
      <c r="U517" s="45">
        <f t="shared" si="25"/>
        <v>17.777777777777779</v>
      </c>
      <c r="V517" s="15">
        <v>0.60960000000000003</v>
      </c>
      <c r="W517" s="15"/>
      <c r="X517" s="15"/>
      <c r="Y517" s="15">
        <v>1</v>
      </c>
      <c r="Z517" s="15">
        <v>66</v>
      </c>
      <c r="AA517" s="15" t="s">
        <v>132</v>
      </c>
      <c r="AB517" s="15">
        <v>64</v>
      </c>
      <c r="AC517" s="15" t="s">
        <v>132</v>
      </c>
      <c r="AD517" s="15"/>
      <c r="AE517" s="15"/>
      <c r="AF517" s="15"/>
      <c r="AG517" s="15"/>
      <c r="AH517" s="15"/>
      <c r="AI517" s="15"/>
      <c r="AJ517" s="15"/>
      <c r="AK517" s="20"/>
    </row>
    <row r="518" spans="1:37">
      <c r="A518" s="16">
        <v>40834</v>
      </c>
      <c r="B518" s="15">
        <v>28</v>
      </c>
      <c r="C518" s="15">
        <v>6.45</v>
      </c>
      <c r="D518" s="15">
        <v>6.74</v>
      </c>
      <c r="E518" s="15">
        <v>9.1</v>
      </c>
      <c r="F518" s="38">
        <v>8.66</v>
      </c>
      <c r="G518" s="15">
        <v>8.2000000000000003E-2</v>
      </c>
      <c r="H518" s="15"/>
      <c r="I518">
        <v>45.7</v>
      </c>
      <c r="J518">
        <f t="shared" si="20"/>
        <v>0.64011990000000007</v>
      </c>
      <c r="K518">
        <v>1.1399999999999999</v>
      </c>
      <c r="L518">
        <f t="shared" si="21"/>
        <v>3.5305799999999998E-2</v>
      </c>
      <c r="N518" s="15">
        <v>2</v>
      </c>
      <c r="O518" s="15">
        <v>1</v>
      </c>
      <c r="P518" s="15">
        <v>2</v>
      </c>
      <c r="Q518" s="15">
        <v>2</v>
      </c>
      <c r="R518" s="15">
        <v>3</v>
      </c>
      <c r="S518" s="15">
        <v>1</v>
      </c>
      <c r="T518" s="45">
        <f t="shared" si="24"/>
        <v>25.555555555555557</v>
      </c>
      <c r="U518" s="45">
        <f t="shared" si="25"/>
        <v>17.222222222222221</v>
      </c>
      <c r="V518" s="15">
        <v>0.60960000000000003</v>
      </c>
      <c r="W518" s="15"/>
      <c r="X518" s="15"/>
      <c r="Y518" s="15">
        <v>1</v>
      </c>
      <c r="Z518" s="15">
        <v>78</v>
      </c>
      <c r="AA518" s="15" t="s">
        <v>132</v>
      </c>
      <c r="AB518" s="15">
        <v>63</v>
      </c>
      <c r="AC518" s="15" t="s">
        <v>132</v>
      </c>
      <c r="AD518" s="15"/>
      <c r="AE518" s="15"/>
      <c r="AF518" s="15"/>
      <c r="AG518" s="15"/>
      <c r="AH518" s="15"/>
      <c r="AI518" s="15"/>
      <c r="AJ518" s="15"/>
      <c r="AK518" s="20"/>
    </row>
    <row r="519" spans="1:37">
      <c r="A519" s="16">
        <v>40848</v>
      </c>
      <c r="B519" s="15">
        <v>28</v>
      </c>
      <c r="C519" s="15">
        <v>6.08</v>
      </c>
      <c r="D519" s="15">
        <v>6.75</v>
      </c>
      <c r="E519" s="15">
        <v>5.6</v>
      </c>
      <c r="F519" s="38">
        <v>12.3</v>
      </c>
      <c r="G519" s="15">
        <v>0.111</v>
      </c>
      <c r="H519" s="15"/>
      <c r="I519">
        <v>47.1</v>
      </c>
      <c r="J519">
        <f t="shared" si="20"/>
        <v>0.65972969999999997</v>
      </c>
      <c r="K519">
        <v>1.06</v>
      </c>
      <c r="L519">
        <f t="shared" si="21"/>
        <v>3.2828200000000002E-2</v>
      </c>
      <c r="N519" s="15">
        <v>3</v>
      </c>
      <c r="O519" s="15">
        <v>1</v>
      </c>
      <c r="P519" s="15">
        <v>2</v>
      </c>
      <c r="Q519" s="15">
        <v>2</v>
      </c>
      <c r="R519" s="15">
        <v>3</v>
      </c>
      <c r="S519" s="15">
        <v>5</v>
      </c>
      <c r="T519" s="45">
        <f t="shared" si="24"/>
        <v>15.555555555555555</v>
      </c>
      <c r="U519" s="45">
        <f t="shared" si="25"/>
        <v>11.111111111111111</v>
      </c>
      <c r="V519" s="15">
        <v>0.60960000000000003</v>
      </c>
      <c r="W519" s="15"/>
      <c r="X519" s="15"/>
      <c r="Y519" s="15">
        <v>1</v>
      </c>
      <c r="Z519" s="15">
        <v>60</v>
      </c>
      <c r="AA519" s="15" t="s">
        <v>132</v>
      </c>
      <c r="AB519" s="15">
        <v>52</v>
      </c>
      <c r="AC519" s="15" t="s">
        <v>132</v>
      </c>
      <c r="AD519" s="15"/>
      <c r="AE519" s="15"/>
      <c r="AF519" s="15"/>
      <c r="AG519" s="15"/>
      <c r="AH519" s="15"/>
      <c r="AI519" s="15"/>
      <c r="AJ519" s="15"/>
      <c r="AK519" s="20"/>
    </row>
    <row r="520" spans="1:37">
      <c r="A520" s="16">
        <v>40862</v>
      </c>
      <c r="B520" s="15">
        <v>28</v>
      </c>
      <c r="C520" s="15">
        <v>5.32</v>
      </c>
      <c r="D520" s="15">
        <v>6.77</v>
      </c>
      <c r="E520" s="15">
        <v>4.9000000000000004</v>
      </c>
      <c r="F520" s="38">
        <v>17</v>
      </c>
      <c r="G520" s="15">
        <v>5.2999999999999999E-2</v>
      </c>
      <c r="H520" s="15"/>
      <c r="I520">
        <v>63.4</v>
      </c>
      <c r="J520">
        <f t="shared" si="20"/>
        <v>0.88804379999999994</v>
      </c>
      <c r="K520">
        <v>1.07</v>
      </c>
      <c r="L520">
        <f t="shared" si="21"/>
        <v>3.3137900000000005E-2</v>
      </c>
      <c r="N520" s="15"/>
      <c r="O520" s="15">
        <v>2</v>
      </c>
      <c r="P520" s="15">
        <v>2</v>
      </c>
      <c r="Q520" s="15">
        <v>2</v>
      </c>
      <c r="R520" s="15">
        <v>6</v>
      </c>
      <c r="S520" s="15">
        <v>1</v>
      </c>
      <c r="T520" s="45">
        <f t="shared" si="24"/>
        <v>18.888888888888889</v>
      </c>
      <c r="U520" s="45">
        <f t="shared" si="25"/>
        <v>11.111111111111111</v>
      </c>
      <c r="V520" s="15">
        <v>0.60960000000000003</v>
      </c>
      <c r="W520" s="15"/>
      <c r="X520" s="15"/>
      <c r="Y520" s="15">
        <v>1</v>
      </c>
      <c r="Z520" s="15">
        <v>66</v>
      </c>
      <c r="AA520" s="15" t="s">
        <v>132</v>
      </c>
      <c r="AB520" s="15">
        <v>52</v>
      </c>
      <c r="AC520" s="15" t="s">
        <v>132</v>
      </c>
      <c r="AD520" s="15"/>
      <c r="AE520" s="15"/>
      <c r="AF520" s="15"/>
      <c r="AG520" s="15"/>
      <c r="AH520" s="15"/>
      <c r="AI520" s="15"/>
      <c r="AJ520" s="15"/>
      <c r="AK520" s="20"/>
    </row>
    <row r="521" spans="1:37">
      <c r="A521" s="16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45" t="str">
        <f t="shared" si="24"/>
        <v xml:space="preserve"> </v>
      </c>
      <c r="U521" s="45" t="str">
        <f t="shared" si="25"/>
        <v xml:space="preserve"> </v>
      </c>
      <c r="V521" s="15"/>
      <c r="W521" s="15"/>
      <c r="X521" s="15"/>
      <c r="Y521" s="15"/>
      <c r="Z521" s="15"/>
      <c r="AA521" s="15" t="s">
        <v>132</v>
      </c>
      <c r="AB521" s="15"/>
      <c r="AC521" s="15" t="s">
        <v>132</v>
      </c>
      <c r="AD521" s="15"/>
      <c r="AE521" s="15"/>
      <c r="AF521" s="15"/>
      <c r="AG521" s="15"/>
      <c r="AH521" s="15"/>
      <c r="AI521" s="15"/>
      <c r="AJ521" s="15"/>
      <c r="AK521" s="20"/>
    </row>
    <row r="522" spans="1:37">
      <c r="A522" s="16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45" t="str">
        <f t="shared" si="24"/>
        <v xml:space="preserve"> </v>
      </c>
      <c r="U522" s="45" t="str">
        <f t="shared" si="25"/>
        <v xml:space="preserve"> </v>
      </c>
      <c r="V522" s="15"/>
      <c r="W522" s="15"/>
      <c r="X522" s="15"/>
      <c r="Y522" s="15"/>
      <c r="Z522" s="15"/>
      <c r="AA522" s="15" t="s">
        <v>132</v>
      </c>
      <c r="AB522" s="15"/>
      <c r="AC522" s="15" t="s">
        <v>132</v>
      </c>
      <c r="AD522" s="15"/>
      <c r="AE522" s="15"/>
      <c r="AF522" s="15"/>
      <c r="AG522" s="15"/>
      <c r="AH522" s="15"/>
      <c r="AI522" s="15"/>
      <c r="AJ522" s="15"/>
      <c r="AK522" s="20"/>
    </row>
    <row r="523" spans="1:37">
      <c r="A523" s="16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45" t="str">
        <f t="shared" si="24"/>
        <v xml:space="preserve"> </v>
      </c>
      <c r="U523" s="45" t="str">
        <f t="shared" si="25"/>
        <v xml:space="preserve"> </v>
      </c>
      <c r="V523" s="15"/>
      <c r="W523" s="15"/>
      <c r="X523" s="15"/>
      <c r="Y523" s="15"/>
      <c r="Z523" s="15"/>
      <c r="AA523" s="15" t="s">
        <v>132</v>
      </c>
      <c r="AB523" s="15"/>
      <c r="AC523" s="15" t="s">
        <v>132</v>
      </c>
      <c r="AD523" s="15"/>
      <c r="AE523" s="15"/>
      <c r="AF523" s="15"/>
      <c r="AG523" s="15"/>
      <c r="AH523" s="15"/>
      <c r="AI523" s="15"/>
      <c r="AJ523" s="15"/>
      <c r="AK523" s="20"/>
    </row>
    <row r="524" spans="1:37">
      <c r="A524" s="16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45" t="str">
        <f t="shared" si="24"/>
        <v xml:space="preserve"> </v>
      </c>
      <c r="U524" s="45" t="str">
        <f t="shared" si="25"/>
        <v xml:space="preserve"> </v>
      </c>
      <c r="V524" s="15"/>
      <c r="W524" s="15"/>
      <c r="X524" s="15"/>
      <c r="Y524" s="15"/>
      <c r="Z524" s="15"/>
      <c r="AA524" s="15" t="s">
        <v>132</v>
      </c>
      <c r="AB524" s="15"/>
      <c r="AC524" s="15" t="s">
        <v>132</v>
      </c>
      <c r="AD524" s="15"/>
      <c r="AE524" s="15"/>
      <c r="AF524" s="15"/>
      <c r="AG524" s="15"/>
      <c r="AH524" s="15"/>
      <c r="AI524" s="15"/>
      <c r="AJ524" s="15"/>
      <c r="AK524" s="20"/>
    </row>
    <row r="525" spans="1:37">
      <c r="A525" s="16"/>
      <c r="B525" s="15"/>
      <c r="C525" s="15"/>
      <c r="D525" s="15"/>
      <c r="E525" s="15"/>
      <c r="F525" s="15"/>
      <c r="G525" s="15"/>
      <c r="H525" s="15"/>
      <c r="I525" s="18"/>
      <c r="J525" s="18"/>
      <c r="K525" s="18"/>
      <c r="L525" s="18"/>
      <c r="M525" s="18"/>
      <c r="N525" s="15"/>
      <c r="O525" s="15"/>
      <c r="P525" s="15"/>
      <c r="Q525" s="15"/>
      <c r="R525" s="15"/>
      <c r="S525" s="15"/>
      <c r="T525" s="45" t="str">
        <f t="shared" si="24"/>
        <v xml:space="preserve"> </v>
      </c>
      <c r="U525" s="45" t="str">
        <f t="shared" si="25"/>
        <v xml:space="preserve"> </v>
      </c>
      <c r="V525" s="15"/>
      <c r="W525" s="15"/>
      <c r="X525" s="15"/>
      <c r="Y525" s="15"/>
      <c r="Z525" s="15"/>
      <c r="AA525" s="15" t="s">
        <v>132</v>
      </c>
      <c r="AB525" s="15"/>
      <c r="AC525" s="15" t="s">
        <v>132</v>
      </c>
      <c r="AD525" s="15"/>
      <c r="AE525" s="15"/>
      <c r="AF525" s="15"/>
      <c r="AG525" s="15"/>
      <c r="AH525" s="15"/>
      <c r="AI525" s="15"/>
      <c r="AJ525" s="15"/>
      <c r="AK525" s="20"/>
    </row>
    <row r="526" spans="1:37">
      <c r="A526" s="16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45" t="str">
        <f t="shared" si="24"/>
        <v xml:space="preserve"> </v>
      </c>
      <c r="U526" s="45" t="str">
        <f t="shared" si="25"/>
        <v xml:space="preserve"> </v>
      </c>
      <c r="V526" s="15"/>
      <c r="W526" s="15"/>
      <c r="X526" s="15"/>
      <c r="Y526" s="15"/>
      <c r="Z526" s="15"/>
      <c r="AA526" s="15" t="s">
        <v>132</v>
      </c>
      <c r="AB526" s="15"/>
      <c r="AC526" s="15" t="s">
        <v>132</v>
      </c>
      <c r="AD526" s="15"/>
      <c r="AE526" s="15"/>
      <c r="AF526" s="15"/>
      <c r="AG526" s="15"/>
      <c r="AH526" s="15"/>
      <c r="AI526" s="15"/>
      <c r="AJ526" s="15"/>
      <c r="AK526" s="20"/>
    </row>
    <row r="527" spans="1:37">
      <c r="A527" s="16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45" t="str">
        <f t="shared" si="24"/>
        <v xml:space="preserve"> </v>
      </c>
      <c r="U527" s="45" t="str">
        <f t="shared" si="25"/>
        <v xml:space="preserve"> </v>
      </c>
      <c r="V527" s="15"/>
      <c r="W527" s="15"/>
      <c r="X527" s="15"/>
      <c r="Y527" s="15"/>
      <c r="Z527" s="15"/>
      <c r="AA527" s="15" t="s">
        <v>132</v>
      </c>
      <c r="AB527" s="15"/>
      <c r="AC527" s="15" t="s">
        <v>132</v>
      </c>
      <c r="AD527" s="15"/>
      <c r="AE527" s="15"/>
      <c r="AF527" s="15"/>
      <c r="AG527" s="15"/>
      <c r="AH527" s="15"/>
      <c r="AI527" s="15"/>
      <c r="AJ527" s="15"/>
      <c r="AK527" s="20"/>
    </row>
    <row r="528" spans="1:37">
      <c r="A528" s="16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45" t="str">
        <f t="shared" si="24"/>
        <v xml:space="preserve"> </v>
      </c>
      <c r="U528" s="45" t="str">
        <f t="shared" si="25"/>
        <v xml:space="preserve"> </v>
      </c>
      <c r="V528" s="15"/>
      <c r="W528" s="15"/>
      <c r="X528" s="15"/>
      <c r="Y528" s="15"/>
      <c r="Z528" s="15"/>
      <c r="AA528" s="15" t="s">
        <v>132</v>
      </c>
      <c r="AB528" s="15"/>
      <c r="AC528" s="15" t="s">
        <v>132</v>
      </c>
      <c r="AD528" s="15"/>
      <c r="AE528" s="15"/>
      <c r="AF528" s="15"/>
      <c r="AG528" s="15"/>
      <c r="AH528" s="15"/>
      <c r="AI528" s="15"/>
      <c r="AJ528" s="15"/>
      <c r="AK528" s="20"/>
    </row>
    <row r="529" spans="1:37">
      <c r="A529" s="16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45" t="str">
        <f t="shared" si="24"/>
        <v xml:space="preserve"> </v>
      </c>
      <c r="U529" s="45" t="str">
        <f t="shared" si="25"/>
        <v xml:space="preserve"> </v>
      </c>
      <c r="V529" s="15"/>
      <c r="W529" s="15"/>
      <c r="X529" s="15"/>
      <c r="Y529" s="15"/>
      <c r="Z529" s="15"/>
      <c r="AA529" s="15" t="s">
        <v>132</v>
      </c>
      <c r="AB529" s="15"/>
      <c r="AC529" s="15" t="s">
        <v>132</v>
      </c>
      <c r="AD529" s="15"/>
      <c r="AE529" s="15"/>
      <c r="AF529" s="15"/>
      <c r="AG529" s="15"/>
      <c r="AH529" s="15"/>
      <c r="AI529" s="15"/>
      <c r="AJ529" s="15"/>
      <c r="AK529" s="20"/>
    </row>
    <row r="530" spans="1:37">
      <c r="A530" s="16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45" t="str">
        <f t="shared" si="24"/>
        <v xml:space="preserve"> </v>
      </c>
      <c r="U530" s="45" t="str">
        <f t="shared" si="25"/>
        <v xml:space="preserve"> </v>
      </c>
      <c r="V530" s="15"/>
      <c r="W530" s="15"/>
      <c r="X530" s="15"/>
      <c r="Y530" s="15"/>
      <c r="Z530" s="15"/>
      <c r="AA530" s="15" t="s">
        <v>132</v>
      </c>
      <c r="AB530" s="15"/>
      <c r="AC530" s="15" t="s">
        <v>132</v>
      </c>
      <c r="AD530" s="15"/>
      <c r="AE530" s="15"/>
      <c r="AF530" s="15"/>
      <c r="AG530" s="15"/>
      <c r="AH530" s="15"/>
      <c r="AI530" s="15"/>
      <c r="AJ530" s="15"/>
      <c r="AK530" s="20"/>
    </row>
    <row r="531" spans="1:37">
      <c r="A531" s="16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45" t="str">
        <f t="shared" si="24"/>
        <v xml:space="preserve"> </v>
      </c>
      <c r="U531" s="45" t="str">
        <f t="shared" si="25"/>
        <v xml:space="preserve"> </v>
      </c>
      <c r="V531" s="15"/>
      <c r="W531" s="15"/>
      <c r="X531" s="15"/>
      <c r="Y531" s="15"/>
      <c r="Z531" s="15"/>
      <c r="AA531" s="15" t="s">
        <v>132</v>
      </c>
      <c r="AB531" s="15"/>
      <c r="AC531" s="15" t="s">
        <v>132</v>
      </c>
      <c r="AD531" s="15"/>
      <c r="AE531" s="15"/>
      <c r="AF531" s="15"/>
      <c r="AG531" s="15"/>
      <c r="AH531" s="15"/>
      <c r="AI531" s="15"/>
      <c r="AJ531" s="15"/>
      <c r="AK531" s="20"/>
    </row>
    <row r="532" spans="1:37">
      <c r="A532" s="16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45" t="str">
        <f t="shared" si="24"/>
        <v xml:space="preserve"> </v>
      </c>
      <c r="U532" s="45" t="str">
        <f t="shared" si="25"/>
        <v xml:space="preserve"> </v>
      </c>
      <c r="V532" s="15"/>
      <c r="W532" s="15"/>
      <c r="X532" s="15"/>
      <c r="Y532" s="15"/>
      <c r="Z532" s="15"/>
      <c r="AA532" s="15" t="s">
        <v>132</v>
      </c>
      <c r="AB532" s="15"/>
      <c r="AC532" s="15" t="s">
        <v>132</v>
      </c>
      <c r="AD532" s="15"/>
      <c r="AE532" s="15"/>
      <c r="AF532" s="15"/>
      <c r="AG532" s="15"/>
      <c r="AH532" s="15"/>
      <c r="AI532" s="15"/>
      <c r="AJ532" s="15"/>
      <c r="AK532" s="20"/>
    </row>
    <row r="533" spans="1:37">
      <c r="A533" s="16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45" t="str">
        <f t="shared" si="24"/>
        <v xml:space="preserve"> </v>
      </c>
      <c r="U533" s="45" t="str">
        <f t="shared" si="25"/>
        <v xml:space="preserve"> </v>
      </c>
      <c r="V533" s="15"/>
      <c r="W533" s="15"/>
      <c r="X533" s="15"/>
      <c r="Y533" s="15"/>
      <c r="Z533" s="15"/>
      <c r="AA533" s="15" t="s">
        <v>132</v>
      </c>
      <c r="AB533" s="15"/>
      <c r="AC533" s="15" t="s">
        <v>132</v>
      </c>
      <c r="AD533" s="15"/>
      <c r="AE533" s="15"/>
      <c r="AF533" s="15"/>
      <c r="AG533" s="15"/>
      <c r="AH533" s="15"/>
      <c r="AI533" s="15"/>
      <c r="AJ533" s="15"/>
      <c r="AK533" s="20"/>
    </row>
    <row r="534" spans="1:37">
      <c r="A534" s="16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45" t="str">
        <f t="shared" si="24"/>
        <v xml:space="preserve"> </v>
      </c>
      <c r="U534" s="45" t="str">
        <f t="shared" si="25"/>
        <v xml:space="preserve"> </v>
      </c>
      <c r="V534" s="15"/>
      <c r="W534" s="15"/>
      <c r="X534" s="15"/>
      <c r="Y534" s="15"/>
      <c r="Z534" s="15"/>
      <c r="AA534" s="15" t="s">
        <v>132</v>
      </c>
      <c r="AB534" s="15"/>
      <c r="AC534" s="15" t="s">
        <v>132</v>
      </c>
      <c r="AD534" s="15"/>
      <c r="AE534" s="15"/>
      <c r="AF534" s="15"/>
      <c r="AG534" s="15"/>
      <c r="AH534" s="15"/>
      <c r="AI534" s="15"/>
      <c r="AJ534" s="15"/>
      <c r="AK534" s="20"/>
    </row>
    <row r="535" spans="1:37">
      <c r="A535" s="16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45" t="str">
        <f t="shared" si="24"/>
        <v xml:space="preserve"> </v>
      </c>
      <c r="U535" s="45" t="str">
        <f t="shared" si="25"/>
        <v xml:space="preserve"> </v>
      </c>
      <c r="V535" s="15"/>
      <c r="W535" s="15"/>
      <c r="X535" s="15"/>
      <c r="Y535" s="15"/>
      <c r="Z535" s="15"/>
      <c r="AA535" s="15" t="s">
        <v>132</v>
      </c>
      <c r="AB535" s="15"/>
      <c r="AC535" s="15" t="s">
        <v>132</v>
      </c>
      <c r="AD535" s="15"/>
      <c r="AE535" s="15"/>
      <c r="AF535" s="15"/>
      <c r="AG535" s="15"/>
      <c r="AH535" s="15"/>
      <c r="AI535" s="15"/>
      <c r="AJ535" s="15"/>
      <c r="AK535" s="20"/>
    </row>
    <row r="536" spans="1:37">
      <c r="A536" s="16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45" t="str">
        <f t="shared" si="24"/>
        <v xml:space="preserve"> </v>
      </c>
      <c r="U536" s="45" t="str">
        <f t="shared" si="25"/>
        <v xml:space="preserve"> </v>
      </c>
      <c r="V536" s="15"/>
      <c r="W536" s="15"/>
      <c r="X536" s="15"/>
      <c r="Y536" s="15"/>
      <c r="Z536" s="15"/>
      <c r="AA536" s="15" t="s">
        <v>132</v>
      </c>
      <c r="AB536" s="15"/>
      <c r="AC536" s="15" t="s">
        <v>132</v>
      </c>
      <c r="AD536" s="15"/>
      <c r="AE536" s="15"/>
      <c r="AF536" s="15"/>
      <c r="AG536" s="15"/>
      <c r="AH536" s="15"/>
      <c r="AI536" s="15"/>
      <c r="AJ536" s="15"/>
      <c r="AK536" s="20"/>
    </row>
    <row r="537" spans="1:37">
      <c r="A537" s="16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45" t="str">
        <f t="shared" si="24"/>
        <v xml:space="preserve"> </v>
      </c>
      <c r="U537" s="45" t="str">
        <f t="shared" si="25"/>
        <v xml:space="preserve"> </v>
      </c>
      <c r="V537" s="15"/>
      <c r="W537" s="15"/>
      <c r="X537" s="15"/>
      <c r="Y537" s="15"/>
      <c r="Z537" s="15"/>
      <c r="AA537" s="15" t="s">
        <v>132</v>
      </c>
      <c r="AB537" s="15"/>
      <c r="AC537" s="15" t="s">
        <v>132</v>
      </c>
      <c r="AD537" s="15"/>
      <c r="AE537" s="15"/>
      <c r="AF537" s="15"/>
      <c r="AG537" s="15"/>
      <c r="AH537" s="15"/>
      <c r="AI537" s="15"/>
      <c r="AJ537" s="15"/>
      <c r="AK537" s="20"/>
    </row>
    <row r="538" spans="1:37">
      <c r="A538" s="16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45" t="str">
        <f t="shared" si="24"/>
        <v xml:space="preserve"> </v>
      </c>
      <c r="U538" s="45" t="str">
        <f t="shared" si="25"/>
        <v xml:space="preserve"> </v>
      </c>
      <c r="V538" s="15"/>
      <c r="W538" s="15"/>
      <c r="X538" s="15"/>
      <c r="Y538" s="15"/>
      <c r="Z538" s="15"/>
      <c r="AA538" s="15" t="s">
        <v>132</v>
      </c>
      <c r="AB538" s="15"/>
      <c r="AC538" s="15" t="s">
        <v>132</v>
      </c>
      <c r="AD538" s="15"/>
      <c r="AE538" s="15"/>
      <c r="AF538" s="15"/>
      <c r="AG538" s="15"/>
      <c r="AH538" s="15"/>
      <c r="AI538" s="15"/>
      <c r="AJ538" s="15"/>
      <c r="AK538" s="20"/>
    </row>
    <row r="539" spans="1:37">
      <c r="A539" s="16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45" t="str">
        <f t="shared" si="24"/>
        <v xml:space="preserve"> </v>
      </c>
      <c r="U539" s="45" t="str">
        <f t="shared" si="25"/>
        <v xml:space="preserve"> </v>
      </c>
      <c r="V539" s="15"/>
      <c r="W539" s="15"/>
      <c r="X539" s="15"/>
      <c r="Y539" s="15"/>
      <c r="Z539" s="15"/>
      <c r="AA539" s="15" t="s">
        <v>132</v>
      </c>
      <c r="AB539" s="15"/>
      <c r="AC539" s="15" t="s">
        <v>132</v>
      </c>
      <c r="AD539" s="15"/>
      <c r="AE539" s="15"/>
      <c r="AF539" s="15"/>
      <c r="AG539" s="15"/>
      <c r="AH539" s="15"/>
      <c r="AI539" s="15"/>
      <c r="AJ539" s="15"/>
      <c r="AK539" s="20"/>
    </row>
    <row r="540" spans="1:37">
      <c r="A540" s="16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45" t="str">
        <f t="shared" si="24"/>
        <v xml:space="preserve"> </v>
      </c>
      <c r="U540" s="45" t="str">
        <f t="shared" si="25"/>
        <v xml:space="preserve"> </v>
      </c>
      <c r="V540" s="15"/>
      <c r="W540" s="15"/>
      <c r="X540" s="15"/>
      <c r="Y540" s="15"/>
      <c r="Z540" s="15"/>
      <c r="AA540" s="15" t="s">
        <v>132</v>
      </c>
      <c r="AB540" s="15"/>
      <c r="AC540" s="15" t="s">
        <v>132</v>
      </c>
      <c r="AD540" s="15"/>
      <c r="AE540" s="15"/>
      <c r="AF540" s="15"/>
      <c r="AG540" s="15"/>
      <c r="AH540" s="15"/>
      <c r="AI540" s="15"/>
      <c r="AJ540" s="15"/>
      <c r="AK540" s="20"/>
    </row>
    <row r="541" spans="1:37">
      <c r="A541" s="16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45" t="str">
        <f t="shared" si="24"/>
        <v xml:space="preserve"> </v>
      </c>
      <c r="U541" s="45" t="str">
        <f t="shared" si="25"/>
        <v xml:space="preserve"> </v>
      </c>
      <c r="V541" s="15"/>
      <c r="W541" s="15"/>
      <c r="X541" s="15"/>
      <c r="Y541" s="15"/>
      <c r="Z541" s="15"/>
      <c r="AA541" s="15" t="s">
        <v>132</v>
      </c>
      <c r="AB541" s="15"/>
      <c r="AC541" s="15" t="s">
        <v>132</v>
      </c>
      <c r="AD541" s="15"/>
      <c r="AE541" s="15"/>
      <c r="AF541" s="15"/>
      <c r="AG541" s="15"/>
      <c r="AH541" s="15"/>
      <c r="AI541" s="15"/>
      <c r="AJ541" s="15"/>
      <c r="AK541" s="20"/>
    </row>
    <row r="542" spans="1:37">
      <c r="A542" s="16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45" t="str">
        <f t="shared" si="24"/>
        <v xml:space="preserve"> </v>
      </c>
      <c r="U542" s="45" t="str">
        <f t="shared" si="25"/>
        <v xml:space="preserve"> </v>
      </c>
      <c r="V542" s="15"/>
      <c r="W542" s="15"/>
      <c r="X542" s="15"/>
      <c r="Y542" s="15"/>
      <c r="Z542" s="15"/>
      <c r="AA542" s="15" t="s">
        <v>132</v>
      </c>
      <c r="AB542" s="15"/>
      <c r="AC542" s="15" t="s">
        <v>132</v>
      </c>
      <c r="AD542" s="15"/>
      <c r="AE542" s="15"/>
      <c r="AF542" s="15"/>
      <c r="AG542" s="15"/>
      <c r="AH542" s="15"/>
      <c r="AI542" s="15"/>
      <c r="AJ542" s="15"/>
      <c r="AK542" s="20"/>
    </row>
    <row r="543" spans="1:37">
      <c r="A543" s="16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45" t="str">
        <f t="shared" si="24"/>
        <v xml:space="preserve"> </v>
      </c>
      <c r="U543" s="45" t="str">
        <f t="shared" si="25"/>
        <v xml:space="preserve"> </v>
      </c>
      <c r="V543" s="15"/>
      <c r="W543" s="15"/>
      <c r="X543" s="15"/>
      <c r="Y543" s="15"/>
      <c r="Z543" s="15"/>
      <c r="AA543" s="15" t="s">
        <v>132</v>
      </c>
      <c r="AB543" s="15"/>
      <c r="AC543" s="15" t="s">
        <v>132</v>
      </c>
      <c r="AD543" s="15"/>
      <c r="AE543" s="15"/>
      <c r="AF543" s="15"/>
      <c r="AG543" s="15"/>
      <c r="AH543" s="15"/>
      <c r="AI543" s="15"/>
      <c r="AJ543" s="15"/>
      <c r="AK543" s="20"/>
    </row>
    <row r="544" spans="1:37">
      <c r="A544" s="16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45" t="str">
        <f t="shared" si="24"/>
        <v xml:space="preserve"> </v>
      </c>
      <c r="U544" s="45" t="str">
        <f t="shared" si="25"/>
        <v xml:space="preserve"> </v>
      </c>
      <c r="V544" s="15"/>
      <c r="W544" s="15"/>
      <c r="X544" s="15"/>
      <c r="Y544" s="15"/>
      <c r="Z544" s="15"/>
      <c r="AA544" s="15" t="s">
        <v>132</v>
      </c>
      <c r="AB544" s="15"/>
      <c r="AC544" s="15" t="s">
        <v>132</v>
      </c>
      <c r="AD544" s="15"/>
      <c r="AE544" s="15"/>
      <c r="AF544" s="15"/>
      <c r="AG544" s="15"/>
      <c r="AH544" s="15"/>
      <c r="AI544" s="15"/>
      <c r="AJ544" s="15"/>
      <c r="AK544" s="20"/>
    </row>
    <row r="545" spans="1:37">
      <c r="A545" s="16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45" t="str">
        <f t="shared" si="24"/>
        <v xml:space="preserve"> </v>
      </c>
      <c r="U545" s="45" t="str">
        <f t="shared" si="25"/>
        <v xml:space="preserve"> </v>
      </c>
      <c r="V545" s="15"/>
      <c r="W545" s="15"/>
      <c r="X545" s="15"/>
      <c r="Y545" s="15"/>
      <c r="Z545" s="15"/>
      <c r="AA545" s="15" t="s">
        <v>132</v>
      </c>
      <c r="AB545" s="15"/>
      <c r="AC545" s="15" t="s">
        <v>132</v>
      </c>
      <c r="AD545" s="15"/>
      <c r="AE545" s="15"/>
      <c r="AF545" s="15"/>
      <c r="AG545" s="15"/>
      <c r="AH545" s="15"/>
      <c r="AI545" s="15"/>
      <c r="AJ545" s="15"/>
      <c r="AK545" s="20"/>
    </row>
    <row r="546" spans="1:37">
      <c r="A546" s="16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45" t="str">
        <f t="shared" si="24"/>
        <v xml:space="preserve"> </v>
      </c>
      <c r="U546" s="45" t="str">
        <f t="shared" si="25"/>
        <v xml:space="preserve"> </v>
      </c>
      <c r="V546" s="15"/>
      <c r="W546" s="15"/>
      <c r="X546" s="15"/>
      <c r="Y546" s="15"/>
      <c r="Z546" s="15"/>
      <c r="AA546" s="15" t="s">
        <v>132</v>
      </c>
      <c r="AB546" s="15"/>
      <c r="AC546" s="15" t="s">
        <v>132</v>
      </c>
      <c r="AD546" s="15"/>
      <c r="AE546" s="15"/>
      <c r="AF546" s="15"/>
      <c r="AG546" s="15"/>
      <c r="AH546" s="15"/>
      <c r="AI546" s="15"/>
      <c r="AJ546" s="15"/>
      <c r="AK546" s="20"/>
    </row>
    <row r="547" spans="1:37">
      <c r="A547" s="16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45" t="str">
        <f t="shared" si="24"/>
        <v xml:space="preserve"> </v>
      </c>
      <c r="U547" s="45" t="str">
        <f t="shared" si="25"/>
        <v xml:space="preserve"> </v>
      </c>
      <c r="V547" s="15"/>
      <c r="W547" s="15"/>
      <c r="X547" s="15"/>
      <c r="Y547" s="15"/>
      <c r="Z547" s="15"/>
      <c r="AA547" s="15" t="s">
        <v>132</v>
      </c>
      <c r="AB547" s="15"/>
      <c r="AC547" s="15" t="s">
        <v>132</v>
      </c>
      <c r="AD547" s="15"/>
      <c r="AE547" s="15"/>
      <c r="AF547" s="15"/>
      <c r="AG547" s="15"/>
      <c r="AH547" s="15"/>
      <c r="AI547" s="15"/>
      <c r="AJ547" s="15"/>
      <c r="AK547" s="20"/>
    </row>
    <row r="548" spans="1:37">
      <c r="A548" s="16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45" t="str">
        <f t="shared" si="24"/>
        <v xml:space="preserve"> </v>
      </c>
      <c r="U548" s="45" t="str">
        <f t="shared" si="25"/>
        <v xml:space="preserve"> </v>
      </c>
      <c r="V548" s="15"/>
      <c r="W548" s="15"/>
      <c r="X548" s="15"/>
      <c r="Y548" s="15"/>
      <c r="Z548" s="15"/>
      <c r="AA548" s="15" t="s">
        <v>132</v>
      </c>
      <c r="AB548" s="15"/>
      <c r="AC548" s="15" t="s">
        <v>132</v>
      </c>
      <c r="AD548" s="15"/>
      <c r="AE548" s="15"/>
      <c r="AF548" s="15"/>
      <c r="AG548" s="15"/>
      <c r="AH548" s="15"/>
      <c r="AI548" s="15"/>
      <c r="AJ548" s="15"/>
      <c r="AK548" s="20"/>
    </row>
    <row r="549" spans="1:37">
      <c r="A549" s="16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45" t="str">
        <f t="shared" si="24"/>
        <v xml:space="preserve"> </v>
      </c>
      <c r="U549" s="45" t="str">
        <f t="shared" si="25"/>
        <v xml:space="preserve"> </v>
      </c>
      <c r="V549" s="15"/>
      <c r="W549" s="15"/>
      <c r="X549" s="15"/>
      <c r="Y549" s="15"/>
      <c r="Z549" s="15"/>
      <c r="AA549" s="15" t="s">
        <v>132</v>
      </c>
      <c r="AB549" s="15"/>
      <c r="AC549" s="15" t="s">
        <v>132</v>
      </c>
      <c r="AD549" s="15"/>
      <c r="AE549" s="15"/>
      <c r="AF549" s="15"/>
      <c r="AG549" s="15"/>
      <c r="AH549" s="15"/>
      <c r="AI549" s="15"/>
      <c r="AJ549" s="15"/>
      <c r="AK549" s="20"/>
    </row>
    <row r="550" spans="1:37">
      <c r="A550" s="16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45" t="str">
        <f t="shared" si="24"/>
        <v xml:space="preserve"> </v>
      </c>
      <c r="U550" s="45" t="str">
        <f t="shared" si="25"/>
        <v xml:space="preserve"> </v>
      </c>
      <c r="V550" s="15"/>
      <c r="W550" s="15"/>
      <c r="X550" s="15"/>
      <c r="Y550" s="15"/>
      <c r="Z550" s="15"/>
      <c r="AA550" s="15" t="s">
        <v>132</v>
      </c>
      <c r="AB550" s="15"/>
      <c r="AC550" s="15" t="s">
        <v>132</v>
      </c>
      <c r="AD550" s="15"/>
      <c r="AE550" s="15"/>
      <c r="AF550" s="15"/>
      <c r="AG550" s="15"/>
      <c r="AH550" s="15"/>
      <c r="AI550" s="15"/>
      <c r="AJ550" s="15"/>
      <c r="AK550" s="20"/>
    </row>
    <row r="551" spans="1:37">
      <c r="A551" s="16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45" t="str">
        <f t="shared" si="24"/>
        <v xml:space="preserve"> </v>
      </c>
      <c r="U551" s="45" t="str">
        <f t="shared" si="25"/>
        <v xml:space="preserve"> </v>
      </c>
      <c r="V551" s="15"/>
      <c r="W551" s="15"/>
      <c r="X551" s="15"/>
      <c r="Y551" s="15"/>
      <c r="Z551" s="15"/>
      <c r="AA551" s="15" t="s">
        <v>132</v>
      </c>
      <c r="AB551" s="15"/>
      <c r="AC551" s="15" t="s">
        <v>132</v>
      </c>
      <c r="AD551" s="15"/>
      <c r="AE551" s="15"/>
      <c r="AF551" s="15"/>
      <c r="AG551" s="15"/>
      <c r="AH551" s="15"/>
      <c r="AI551" s="15"/>
      <c r="AJ551" s="15"/>
      <c r="AK551" s="20"/>
    </row>
    <row r="552" spans="1:37">
      <c r="A552" s="16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45" t="str">
        <f t="shared" si="24"/>
        <v xml:space="preserve"> </v>
      </c>
      <c r="U552" s="45" t="str">
        <f t="shared" si="25"/>
        <v xml:space="preserve"> </v>
      </c>
      <c r="V552" s="15"/>
      <c r="W552" s="15"/>
      <c r="X552" s="15"/>
      <c r="Y552" s="15"/>
      <c r="Z552" s="15"/>
      <c r="AA552" s="15" t="s">
        <v>132</v>
      </c>
      <c r="AB552" s="15"/>
      <c r="AC552" s="15" t="s">
        <v>132</v>
      </c>
      <c r="AD552" s="15"/>
      <c r="AE552" s="15"/>
      <c r="AF552" s="15"/>
      <c r="AG552" s="15"/>
      <c r="AH552" s="15"/>
      <c r="AI552" s="15"/>
      <c r="AJ552" s="15"/>
      <c r="AK552" s="20"/>
    </row>
    <row r="553" spans="1:37">
      <c r="A553" s="16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45" t="str">
        <f t="shared" si="24"/>
        <v xml:space="preserve"> </v>
      </c>
      <c r="U553" s="45" t="str">
        <f t="shared" si="25"/>
        <v xml:space="preserve"> </v>
      </c>
      <c r="V553" s="15"/>
      <c r="W553" s="15"/>
      <c r="X553" s="15"/>
      <c r="Y553" s="15"/>
      <c r="Z553" s="15"/>
      <c r="AA553" s="15" t="s">
        <v>132</v>
      </c>
      <c r="AB553" s="15"/>
      <c r="AC553" s="15" t="s">
        <v>132</v>
      </c>
      <c r="AD553" s="15"/>
      <c r="AE553" s="15"/>
      <c r="AF553" s="15"/>
      <c r="AG553" s="15"/>
      <c r="AH553" s="15"/>
      <c r="AI553" s="15"/>
      <c r="AJ553" s="15"/>
      <c r="AK553" s="20"/>
    </row>
    <row r="554" spans="1:37">
      <c r="A554" s="16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45" t="str">
        <f t="shared" si="24"/>
        <v xml:space="preserve"> </v>
      </c>
      <c r="U554" s="45" t="str">
        <f t="shared" si="25"/>
        <v xml:space="preserve"> </v>
      </c>
      <c r="V554" s="15"/>
      <c r="W554" s="15"/>
      <c r="X554" s="15"/>
      <c r="Y554" s="15"/>
      <c r="Z554" s="15"/>
      <c r="AA554" s="15" t="s">
        <v>132</v>
      </c>
      <c r="AB554" s="15"/>
      <c r="AC554" s="15" t="s">
        <v>132</v>
      </c>
      <c r="AD554" s="15"/>
      <c r="AE554" s="15"/>
      <c r="AF554" s="15"/>
      <c r="AG554" s="15"/>
      <c r="AH554" s="15"/>
      <c r="AI554" s="15"/>
      <c r="AJ554" s="15"/>
      <c r="AK554" s="20"/>
    </row>
    <row r="555" spans="1:37">
      <c r="A555" s="16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45" t="str">
        <f t="shared" si="24"/>
        <v xml:space="preserve"> </v>
      </c>
      <c r="U555" s="45" t="str">
        <f t="shared" si="25"/>
        <v xml:space="preserve"> </v>
      </c>
      <c r="V555" s="15"/>
      <c r="W555" s="15"/>
      <c r="X555" s="15"/>
      <c r="Y555" s="15"/>
      <c r="Z555" s="15"/>
      <c r="AA555" s="15" t="s">
        <v>132</v>
      </c>
      <c r="AB555" s="15"/>
      <c r="AC555" s="15" t="s">
        <v>132</v>
      </c>
      <c r="AD555" s="15"/>
      <c r="AE555" s="15"/>
      <c r="AF555" s="15"/>
      <c r="AG555" s="15"/>
      <c r="AH555" s="15"/>
      <c r="AI555" s="15"/>
      <c r="AJ555" s="15"/>
      <c r="AK555" s="20"/>
    </row>
    <row r="556" spans="1:37">
      <c r="A556" s="16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45" t="str">
        <f t="shared" si="24"/>
        <v xml:space="preserve"> </v>
      </c>
      <c r="U556" s="45" t="str">
        <f t="shared" si="25"/>
        <v xml:space="preserve"> </v>
      </c>
      <c r="V556" s="15"/>
      <c r="W556" s="15"/>
      <c r="X556" s="15"/>
      <c r="Y556" s="15"/>
      <c r="Z556" s="15"/>
      <c r="AA556" s="15" t="s">
        <v>132</v>
      </c>
      <c r="AB556" s="15"/>
      <c r="AC556" s="15" t="s">
        <v>132</v>
      </c>
      <c r="AD556" s="15"/>
      <c r="AE556" s="15"/>
      <c r="AF556" s="15"/>
      <c r="AG556" s="15"/>
      <c r="AH556" s="15"/>
      <c r="AI556" s="15"/>
      <c r="AJ556" s="15"/>
      <c r="AK556" s="20"/>
    </row>
    <row r="557" spans="1:37">
      <c r="A557" s="16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45" t="str">
        <f t="shared" si="24"/>
        <v xml:space="preserve"> </v>
      </c>
      <c r="U557" s="45" t="str">
        <f t="shared" si="25"/>
        <v xml:space="preserve"> </v>
      </c>
      <c r="V557" s="15"/>
      <c r="W557" s="15"/>
      <c r="X557" s="15"/>
      <c r="Y557" s="15"/>
      <c r="Z557" s="15"/>
      <c r="AA557" s="15" t="s">
        <v>132</v>
      </c>
      <c r="AB557" s="15"/>
      <c r="AC557" s="15" t="s">
        <v>132</v>
      </c>
      <c r="AD557" s="15"/>
      <c r="AE557" s="15"/>
      <c r="AF557" s="15"/>
      <c r="AG557" s="15"/>
      <c r="AH557" s="15"/>
      <c r="AI557" s="15"/>
      <c r="AJ557" s="15"/>
      <c r="AK557" s="20"/>
    </row>
    <row r="558" spans="1:37">
      <c r="A558" s="16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45" t="str">
        <f t="shared" si="24"/>
        <v xml:space="preserve"> </v>
      </c>
      <c r="U558" s="45" t="str">
        <f t="shared" si="25"/>
        <v xml:space="preserve"> </v>
      </c>
      <c r="V558" s="15"/>
      <c r="W558" s="15"/>
      <c r="X558" s="15"/>
      <c r="Y558" s="15"/>
      <c r="Z558" s="15"/>
      <c r="AA558" s="15" t="s">
        <v>132</v>
      </c>
      <c r="AB558" s="15"/>
      <c r="AC558" s="15" t="s">
        <v>132</v>
      </c>
      <c r="AD558" s="15"/>
      <c r="AE558" s="15"/>
      <c r="AF558" s="15"/>
      <c r="AG558" s="15"/>
      <c r="AH558" s="15"/>
      <c r="AI558" s="15"/>
      <c r="AJ558" s="15"/>
      <c r="AK558" s="15"/>
    </row>
    <row r="559" spans="1:37">
      <c r="A559" s="16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45" t="str">
        <f t="shared" si="24"/>
        <v xml:space="preserve"> </v>
      </c>
      <c r="U559" s="45" t="str">
        <f t="shared" si="25"/>
        <v xml:space="preserve"> </v>
      </c>
      <c r="V559" s="15"/>
      <c r="W559" s="15"/>
      <c r="X559" s="15"/>
      <c r="Y559" s="15"/>
      <c r="Z559" s="15"/>
      <c r="AA559" s="15" t="s">
        <v>132</v>
      </c>
      <c r="AB559" s="15"/>
      <c r="AC559" s="15" t="s">
        <v>132</v>
      </c>
      <c r="AD559" s="15"/>
      <c r="AE559" s="15"/>
      <c r="AF559" s="15"/>
      <c r="AG559" s="15"/>
      <c r="AH559" s="15"/>
      <c r="AI559" s="15"/>
      <c r="AJ559" s="15"/>
      <c r="AK559" s="15"/>
    </row>
    <row r="560" spans="1:37">
      <c r="I560" s="15"/>
      <c r="J560" s="15"/>
      <c r="K560" s="15"/>
      <c r="L560" s="15"/>
      <c r="M560" s="15"/>
      <c r="T560" s="45" t="str">
        <f t="shared" si="24"/>
        <v xml:space="preserve"> </v>
      </c>
      <c r="U560" s="45" t="str">
        <f t="shared" si="25"/>
        <v xml:space="preserve"> </v>
      </c>
      <c r="AA560" s="15" t="s">
        <v>132</v>
      </c>
      <c r="AC560" s="15" t="s">
        <v>132</v>
      </c>
    </row>
    <row r="561" spans="9:29">
      <c r="I561" s="15"/>
      <c r="J561" s="15"/>
      <c r="K561" s="15"/>
      <c r="L561" s="15"/>
      <c r="M561" s="15"/>
      <c r="T561" s="45" t="str">
        <f t="shared" si="24"/>
        <v xml:space="preserve"> </v>
      </c>
      <c r="U561" s="45" t="str">
        <f t="shared" si="25"/>
        <v xml:space="preserve"> </v>
      </c>
      <c r="AA561" s="15" t="s">
        <v>132</v>
      </c>
      <c r="AC561" s="15" t="s">
        <v>132</v>
      </c>
    </row>
    <row r="562" spans="9:29">
      <c r="I562" s="15"/>
      <c r="J562" s="15"/>
      <c r="K562" s="15"/>
      <c r="L562" s="15"/>
      <c r="M562" s="15"/>
      <c r="T562" s="45" t="str">
        <f t="shared" si="24"/>
        <v xml:space="preserve"> </v>
      </c>
      <c r="U562" s="45" t="str">
        <f t="shared" si="25"/>
        <v xml:space="preserve"> </v>
      </c>
      <c r="AA562" s="15" t="s">
        <v>132</v>
      </c>
      <c r="AC562" s="15" t="s">
        <v>132</v>
      </c>
    </row>
    <row r="563" spans="9:29">
      <c r="I563" s="15"/>
      <c r="J563" s="15"/>
      <c r="K563" s="15"/>
      <c r="L563" s="15"/>
      <c r="M563" s="15"/>
      <c r="T563" s="45" t="str">
        <f t="shared" si="24"/>
        <v xml:space="preserve"> </v>
      </c>
      <c r="U563" s="45" t="str">
        <f t="shared" si="25"/>
        <v xml:space="preserve"> </v>
      </c>
      <c r="AA563" s="15" t="s">
        <v>132</v>
      </c>
      <c r="AC563" s="15" t="s">
        <v>132</v>
      </c>
    </row>
    <row r="564" spans="9:29">
      <c r="I564" s="37"/>
      <c r="J564" s="37"/>
      <c r="K564" s="37"/>
      <c r="L564" s="37"/>
      <c r="M564" s="37"/>
      <c r="T564" s="45" t="str">
        <f t="shared" si="24"/>
        <v xml:space="preserve"> </v>
      </c>
      <c r="U564" s="45" t="str">
        <f t="shared" si="25"/>
        <v xml:space="preserve"> </v>
      </c>
      <c r="AA564" s="15" t="s">
        <v>132</v>
      </c>
      <c r="AC564" s="15" t="s">
        <v>132</v>
      </c>
    </row>
    <row r="565" spans="9:29">
      <c r="I565" s="15"/>
      <c r="J565" s="15"/>
      <c r="K565" s="15"/>
      <c r="L565" s="15"/>
      <c r="M565" s="15"/>
      <c r="T565" s="45" t="str">
        <f t="shared" si="24"/>
        <v xml:space="preserve"> </v>
      </c>
      <c r="U565" s="45" t="str">
        <f t="shared" si="25"/>
        <v xml:space="preserve"> </v>
      </c>
      <c r="AA565" s="15" t="s">
        <v>132</v>
      </c>
      <c r="AC565" s="15" t="s">
        <v>132</v>
      </c>
    </row>
    <row r="566" spans="9:29">
      <c r="I566" s="18"/>
      <c r="J566" s="18"/>
      <c r="K566" s="18"/>
      <c r="L566" s="18"/>
      <c r="M566" s="18"/>
      <c r="T566" s="45" t="str">
        <f t="shared" si="24"/>
        <v xml:space="preserve"> </v>
      </c>
      <c r="U566" s="45" t="str">
        <f t="shared" si="25"/>
        <v xml:space="preserve"> </v>
      </c>
      <c r="AA566" s="15" t="s">
        <v>132</v>
      </c>
      <c r="AC566" s="15" t="s">
        <v>132</v>
      </c>
    </row>
    <row r="567" spans="9:29">
      <c r="I567" s="15"/>
      <c r="J567" s="15"/>
      <c r="K567" s="15"/>
      <c r="L567" s="15"/>
      <c r="M567" s="15"/>
      <c r="T567" s="45" t="str">
        <f t="shared" si="24"/>
        <v xml:space="preserve"> </v>
      </c>
      <c r="U567" s="45" t="str">
        <f t="shared" si="25"/>
        <v xml:space="preserve"> </v>
      </c>
      <c r="AA567" s="15" t="s">
        <v>132</v>
      </c>
      <c r="AC567" s="15" t="s">
        <v>132</v>
      </c>
    </row>
    <row r="568" spans="9:29">
      <c r="I568" s="15"/>
      <c r="J568" s="15"/>
      <c r="K568" s="15"/>
      <c r="L568" s="15"/>
      <c r="M568" s="15"/>
      <c r="T568" s="45" t="str">
        <f t="shared" si="24"/>
        <v xml:space="preserve"> </v>
      </c>
      <c r="U568" s="45" t="str">
        <f t="shared" si="25"/>
        <v xml:space="preserve"> </v>
      </c>
      <c r="AA568" s="15" t="s">
        <v>132</v>
      </c>
      <c r="AC568" s="15" t="s">
        <v>132</v>
      </c>
    </row>
    <row r="569" spans="9:29">
      <c r="I569" s="15"/>
      <c r="J569" s="15"/>
      <c r="K569" s="15"/>
      <c r="L569" s="15"/>
      <c r="M569" s="15"/>
      <c r="T569" s="45" t="str">
        <f t="shared" si="24"/>
        <v xml:space="preserve"> </v>
      </c>
      <c r="U569" s="45" t="str">
        <f t="shared" si="25"/>
        <v xml:space="preserve"> </v>
      </c>
      <c r="AA569" s="15" t="s">
        <v>132</v>
      </c>
      <c r="AC569" s="15" t="s">
        <v>132</v>
      </c>
    </row>
    <row r="570" spans="9:29">
      <c r="I570" s="15"/>
      <c r="J570" s="15"/>
      <c r="K570" s="15"/>
      <c r="L570" s="15"/>
      <c r="M570" s="15"/>
      <c r="T570" s="45" t="str">
        <f t="shared" si="24"/>
        <v xml:space="preserve"> </v>
      </c>
      <c r="U570" s="45" t="str">
        <f t="shared" si="25"/>
        <v xml:space="preserve"> </v>
      </c>
      <c r="AA570" s="15" t="s">
        <v>132</v>
      </c>
      <c r="AC570" s="15" t="s">
        <v>132</v>
      </c>
    </row>
    <row r="571" spans="9:29">
      <c r="I571" s="15"/>
      <c r="J571" s="15"/>
      <c r="K571" s="15"/>
      <c r="L571" s="15"/>
      <c r="M571" s="15"/>
      <c r="T571" s="45" t="str">
        <f t="shared" si="24"/>
        <v xml:space="preserve"> </v>
      </c>
      <c r="U571" s="45" t="str">
        <f t="shared" si="25"/>
        <v xml:space="preserve"> </v>
      </c>
      <c r="AA571" s="15" t="s">
        <v>132</v>
      </c>
      <c r="AC571" s="15" t="s">
        <v>132</v>
      </c>
    </row>
    <row r="572" spans="9:29">
      <c r="I572" s="15"/>
      <c r="J572" s="15"/>
      <c r="K572" s="15"/>
      <c r="L572" s="15"/>
      <c r="M572" s="15"/>
      <c r="T572" s="45" t="str">
        <f t="shared" si="24"/>
        <v xml:space="preserve"> </v>
      </c>
      <c r="U572" s="45" t="str">
        <f t="shared" si="25"/>
        <v xml:space="preserve"> </v>
      </c>
      <c r="AA572" s="15" t="s">
        <v>132</v>
      </c>
      <c r="AC572" s="15" t="s">
        <v>132</v>
      </c>
    </row>
    <row r="573" spans="9:29">
      <c r="I573" s="15"/>
      <c r="J573" s="15"/>
      <c r="K573" s="15"/>
      <c r="L573" s="15"/>
      <c r="M573" s="15"/>
      <c r="T573" s="45" t="str">
        <f t="shared" si="24"/>
        <v xml:space="preserve"> </v>
      </c>
      <c r="U573" s="45" t="str">
        <f t="shared" si="25"/>
        <v xml:space="preserve"> </v>
      </c>
      <c r="AA573" s="15" t="s">
        <v>132</v>
      </c>
      <c r="AC573" s="15" t="s">
        <v>132</v>
      </c>
    </row>
    <row r="574" spans="9:29">
      <c r="I574" s="15"/>
      <c r="J574" s="15"/>
      <c r="K574" s="15"/>
      <c r="L574" s="15"/>
      <c r="M574" s="15"/>
      <c r="T574" s="45" t="str">
        <f t="shared" si="24"/>
        <v xml:space="preserve"> </v>
      </c>
      <c r="U574" s="45" t="str">
        <f t="shared" si="25"/>
        <v xml:space="preserve"> </v>
      </c>
      <c r="AA574" s="15" t="s">
        <v>132</v>
      </c>
      <c r="AC574" s="15" t="s">
        <v>132</v>
      </c>
    </row>
    <row r="575" spans="9:29">
      <c r="I575" s="15"/>
      <c r="J575" s="15"/>
      <c r="K575" s="15"/>
      <c r="L575" s="15"/>
      <c r="M575" s="15"/>
      <c r="T575" s="45" t="str">
        <f t="shared" si="24"/>
        <v xml:space="preserve"> </v>
      </c>
      <c r="U575" s="45" t="str">
        <f t="shared" si="25"/>
        <v xml:space="preserve"> </v>
      </c>
      <c r="AA575" s="15" t="s">
        <v>132</v>
      </c>
      <c r="AC575" s="15" t="s">
        <v>132</v>
      </c>
    </row>
    <row r="576" spans="9:29">
      <c r="I576" s="15"/>
      <c r="J576" s="15"/>
      <c r="K576" s="15"/>
      <c r="L576" s="15"/>
      <c r="M576" s="15"/>
      <c r="T576" s="45" t="str">
        <f t="shared" si="24"/>
        <v xml:space="preserve"> </v>
      </c>
      <c r="U576" s="45" t="str">
        <f t="shared" si="25"/>
        <v xml:space="preserve"> </v>
      </c>
      <c r="AA576" s="15" t="s">
        <v>132</v>
      </c>
      <c r="AC576" s="15" t="s">
        <v>132</v>
      </c>
    </row>
    <row r="577" spans="9:29">
      <c r="I577" s="15"/>
      <c r="J577" s="15"/>
      <c r="K577" s="15"/>
      <c r="L577" s="15"/>
      <c r="M577" s="15"/>
      <c r="T577" s="45" t="str">
        <f t="shared" si="24"/>
        <v xml:space="preserve"> </v>
      </c>
      <c r="U577" s="45" t="str">
        <f t="shared" si="25"/>
        <v xml:space="preserve"> </v>
      </c>
      <c r="AA577" s="15" t="s">
        <v>132</v>
      </c>
      <c r="AC577" s="15" t="s">
        <v>132</v>
      </c>
    </row>
    <row r="578" spans="9:29">
      <c r="I578" s="15"/>
      <c r="J578" s="15"/>
      <c r="K578" s="15"/>
      <c r="L578" s="15"/>
      <c r="M578" s="15"/>
      <c r="T578" s="45" t="str">
        <f t="shared" si="24"/>
        <v xml:space="preserve"> </v>
      </c>
      <c r="U578" s="45" t="str">
        <f t="shared" si="25"/>
        <v xml:space="preserve"> </v>
      </c>
      <c r="AA578" s="15" t="s">
        <v>132</v>
      </c>
      <c r="AC578" s="15" t="s">
        <v>132</v>
      </c>
    </row>
    <row r="579" spans="9:29">
      <c r="I579" s="15"/>
      <c r="J579" s="15"/>
      <c r="K579" s="15"/>
      <c r="L579" s="15"/>
      <c r="M579" s="15"/>
      <c r="T579" s="45" t="str">
        <f t="shared" ref="T579:T642" si="26">IF(Z579&gt;0,IF(AA579="F",((Z579-32)*5/9),Z579),IF(Z579&lt;0,IF(AA579="F",((Z579-32)*5/9),Z579)," "))</f>
        <v xml:space="preserve"> </v>
      </c>
      <c r="U579" s="45" t="str">
        <f t="shared" ref="U579:U642" si="27">IF(AB579&gt;0,IF(AC579="F",((AB579-32)*5/9),AB579),IF(AB579&lt;0,IF(AC579="F",((AB579-32)*5/9),AB579)," "))</f>
        <v xml:space="preserve"> </v>
      </c>
      <c r="AA579" s="15" t="s">
        <v>132</v>
      </c>
      <c r="AC579" s="15" t="s">
        <v>132</v>
      </c>
    </row>
    <row r="580" spans="9:29">
      <c r="I580" s="15"/>
      <c r="J580" s="15"/>
      <c r="K580" s="15"/>
      <c r="L580" s="15"/>
      <c r="M580" s="15"/>
      <c r="T580" s="45" t="str">
        <f t="shared" si="26"/>
        <v xml:space="preserve"> </v>
      </c>
      <c r="U580" s="45" t="str">
        <f t="shared" si="27"/>
        <v xml:space="preserve"> </v>
      </c>
      <c r="AA580" s="15" t="s">
        <v>132</v>
      </c>
      <c r="AC580" s="15" t="s">
        <v>132</v>
      </c>
    </row>
    <row r="581" spans="9:29">
      <c r="I581" s="15"/>
      <c r="J581" s="15"/>
      <c r="K581" s="15"/>
      <c r="L581" s="15"/>
      <c r="M581" s="15"/>
      <c r="T581" s="45" t="str">
        <f t="shared" si="26"/>
        <v xml:space="preserve"> </v>
      </c>
      <c r="U581" s="45" t="str">
        <f t="shared" si="27"/>
        <v xml:space="preserve"> </v>
      </c>
    </row>
    <row r="582" spans="9:29">
      <c r="I582" s="15"/>
      <c r="J582" s="15"/>
      <c r="K582" s="15"/>
      <c r="L582" s="15"/>
      <c r="M582" s="15"/>
      <c r="T582" s="45" t="str">
        <f t="shared" si="26"/>
        <v xml:space="preserve"> </v>
      </c>
      <c r="U582" s="45" t="str">
        <f t="shared" si="27"/>
        <v xml:space="preserve"> </v>
      </c>
    </row>
    <row r="583" spans="9:29">
      <c r="I583" s="15"/>
      <c r="J583" s="15"/>
      <c r="K583" s="15"/>
      <c r="L583" s="15"/>
      <c r="M583" s="15"/>
      <c r="T583" s="45" t="str">
        <f t="shared" si="26"/>
        <v xml:space="preserve"> </v>
      </c>
      <c r="U583" s="45" t="str">
        <f t="shared" si="27"/>
        <v xml:space="preserve"> </v>
      </c>
    </row>
    <row r="584" spans="9:29">
      <c r="I584" s="15"/>
      <c r="J584" s="15"/>
      <c r="K584" s="15"/>
      <c r="L584" s="15"/>
      <c r="M584" s="15"/>
      <c r="T584" s="45" t="str">
        <f t="shared" si="26"/>
        <v xml:space="preserve"> </v>
      </c>
      <c r="U584" s="45" t="str">
        <f t="shared" si="27"/>
        <v xml:space="preserve"> </v>
      </c>
    </row>
    <row r="585" spans="9:29">
      <c r="I585" s="15"/>
      <c r="J585" s="15"/>
      <c r="K585" s="15"/>
      <c r="L585" s="15"/>
      <c r="M585" s="15"/>
      <c r="T585" s="45" t="str">
        <f t="shared" si="26"/>
        <v xml:space="preserve"> </v>
      </c>
      <c r="U585" s="45" t="str">
        <f t="shared" si="27"/>
        <v xml:space="preserve"> </v>
      </c>
    </row>
    <row r="586" spans="9:29">
      <c r="I586" s="15"/>
      <c r="J586" s="15"/>
      <c r="K586" s="15"/>
      <c r="L586" s="15"/>
      <c r="M586" s="15"/>
      <c r="T586" s="45" t="str">
        <f t="shared" si="26"/>
        <v xml:space="preserve"> </v>
      </c>
      <c r="U586" s="45" t="str">
        <f t="shared" si="27"/>
        <v xml:space="preserve"> </v>
      </c>
    </row>
    <row r="587" spans="9:29">
      <c r="I587" s="15"/>
      <c r="J587" s="15"/>
      <c r="K587" s="15"/>
      <c r="L587" s="15"/>
      <c r="M587" s="15"/>
      <c r="T587" s="45" t="str">
        <f t="shared" si="26"/>
        <v xml:space="preserve"> </v>
      </c>
      <c r="U587" s="45" t="str">
        <f t="shared" si="27"/>
        <v xml:space="preserve"> </v>
      </c>
    </row>
    <row r="588" spans="9:29">
      <c r="I588" s="15"/>
      <c r="J588" s="15"/>
      <c r="K588" s="15"/>
      <c r="L588" s="15"/>
      <c r="M588" s="15"/>
      <c r="T588" s="45" t="str">
        <f t="shared" si="26"/>
        <v xml:space="preserve"> </v>
      </c>
      <c r="U588" s="45" t="str">
        <f t="shared" si="27"/>
        <v xml:space="preserve"> </v>
      </c>
    </row>
    <row r="589" spans="9:29">
      <c r="I589" s="15"/>
      <c r="J589" s="15"/>
      <c r="K589" s="15"/>
      <c r="L589" s="15"/>
      <c r="M589" s="15"/>
      <c r="T589" s="45" t="str">
        <f t="shared" si="26"/>
        <v xml:space="preserve"> </v>
      </c>
      <c r="U589" s="45" t="str">
        <f t="shared" si="27"/>
        <v xml:space="preserve"> </v>
      </c>
    </row>
    <row r="590" spans="9:29">
      <c r="I590" s="15"/>
      <c r="J590" s="15"/>
      <c r="K590" s="15"/>
      <c r="L590" s="15"/>
      <c r="M590" s="15"/>
      <c r="T590" s="45" t="str">
        <f t="shared" si="26"/>
        <v xml:space="preserve"> </v>
      </c>
      <c r="U590" s="45" t="str">
        <f t="shared" si="27"/>
        <v xml:space="preserve"> </v>
      </c>
    </row>
    <row r="591" spans="9:29">
      <c r="I591" s="15"/>
      <c r="J591" s="15"/>
      <c r="K591" s="15"/>
      <c r="L591" s="15"/>
      <c r="M591" s="15"/>
      <c r="T591" s="45" t="str">
        <f t="shared" si="26"/>
        <v xml:space="preserve"> </v>
      </c>
      <c r="U591" s="45" t="str">
        <f t="shared" si="27"/>
        <v xml:space="preserve"> </v>
      </c>
    </row>
    <row r="592" spans="9:29">
      <c r="I592" s="15"/>
      <c r="J592" s="15"/>
      <c r="K592" s="15"/>
      <c r="L592" s="15"/>
      <c r="M592" s="15"/>
      <c r="T592" s="45" t="str">
        <f t="shared" si="26"/>
        <v xml:space="preserve"> </v>
      </c>
      <c r="U592" s="45" t="str">
        <f t="shared" si="27"/>
        <v xml:space="preserve"> </v>
      </c>
    </row>
    <row r="593" spans="9:21">
      <c r="I593" s="15"/>
      <c r="J593" s="15"/>
      <c r="K593" s="15"/>
      <c r="L593" s="15"/>
      <c r="M593" s="15"/>
      <c r="T593" s="45" t="str">
        <f t="shared" si="26"/>
        <v xml:space="preserve"> </v>
      </c>
      <c r="U593" s="45" t="str">
        <f t="shared" si="27"/>
        <v xml:space="preserve"> </v>
      </c>
    </row>
    <row r="594" spans="9:21">
      <c r="I594" s="15"/>
      <c r="J594" s="15"/>
      <c r="K594" s="15"/>
      <c r="L594" s="15"/>
      <c r="M594" s="15"/>
      <c r="T594" s="45" t="str">
        <f t="shared" si="26"/>
        <v xml:space="preserve"> </v>
      </c>
      <c r="U594" s="45" t="str">
        <f t="shared" si="27"/>
        <v xml:space="preserve"> </v>
      </c>
    </row>
    <row r="595" spans="9:21">
      <c r="I595" s="15"/>
      <c r="J595" s="15"/>
      <c r="K595" s="15"/>
      <c r="L595" s="15"/>
      <c r="M595" s="15"/>
      <c r="T595" s="45" t="str">
        <f t="shared" si="26"/>
        <v xml:space="preserve"> </v>
      </c>
      <c r="U595" s="45" t="str">
        <f t="shared" si="27"/>
        <v xml:space="preserve"> </v>
      </c>
    </row>
    <row r="596" spans="9:21">
      <c r="I596" s="15"/>
      <c r="J596" s="15"/>
      <c r="K596" s="15"/>
      <c r="L596" s="15"/>
      <c r="M596" s="15"/>
      <c r="T596" s="45" t="str">
        <f t="shared" si="26"/>
        <v xml:space="preserve"> </v>
      </c>
      <c r="U596" s="45" t="str">
        <f t="shared" si="27"/>
        <v xml:space="preserve"> </v>
      </c>
    </row>
    <row r="597" spans="9:21">
      <c r="I597" s="15"/>
      <c r="J597" s="15"/>
      <c r="K597" s="15"/>
      <c r="L597" s="15"/>
      <c r="M597" s="15"/>
      <c r="T597" s="45" t="str">
        <f t="shared" si="26"/>
        <v xml:space="preserve"> </v>
      </c>
      <c r="U597" s="45" t="str">
        <f t="shared" si="27"/>
        <v xml:space="preserve"> </v>
      </c>
    </row>
    <row r="598" spans="9:21">
      <c r="I598" s="15"/>
      <c r="J598" s="15"/>
      <c r="K598" s="15"/>
      <c r="L598" s="15"/>
      <c r="M598" s="15"/>
      <c r="T598" s="45" t="str">
        <f t="shared" si="26"/>
        <v xml:space="preserve"> </v>
      </c>
      <c r="U598" s="45" t="str">
        <f t="shared" si="27"/>
        <v xml:space="preserve"> </v>
      </c>
    </row>
    <row r="599" spans="9:21">
      <c r="I599" s="15"/>
      <c r="J599" s="15"/>
      <c r="K599" s="15"/>
      <c r="L599" s="15"/>
      <c r="M599" s="15"/>
      <c r="T599" s="45" t="str">
        <f t="shared" si="26"/>
        <v xml:space="preserve"> </v>
      </c>
      <c r="U599" s="45" t="str">
        <f t="shared" si="27"/>
        <v xml:space="preserve"> </v>
      </c>
    </row>
    <row r="600" spans="9:21">
      <c r="I600" s="15"/>
      <c r="J600" s="15"/>
      <c r="K600" s="15"/>
      <c r="L600" s="15"/>
      <c r="M600" s="15"/>
      <c r="T600" s="45" t="str">
        <f t="shared" si="26"/>
        <v xml:space="preserve"> </v>
      </c>
      <c r="U600" s="45" t="str">
        <f t="shared" si="27"/>
        <v xml:space="preserve"> </v>
      </c>
    </row>
    <row r="601" spans="9:21">
      <c r="I601" s="15"/>
      <c r="J601" s="15"/>
      <c r="K601" s="15"/>
      <c r="L601" s="15"/>
      <c r="M601" s="15"/>
      <c r="T601" s="45" t="str">
        <f t="shared" si="26"/>
        <v xml:space="preserve"> </v>
      </c>
      <c r="U601" s="45" t="str">
        <f t="shared" si="27"/>
        <v xml:space="preserve"> </v>
      </c>
    </row>
    <row r="602" spans="9:21">
      <c r="I602" s="15"/>
      <c r="J602" s="15"/>
      <c r="K602" s="15"/>
      <c r="L602" s="15"/>
      <c r="M602" s="15"/>
      <c r="T602" s="45" t="str">
        <f t="shared" si="26"/>
        <v xml:space="preserve"> </v>
      </c>
      <c r="U602" s="45" t="str">
        <f t="shared" si="27"/>
        <v xml:space="preserve"> </v>
      </c>
    </row>
    <row r="603" spans="9:21">
      <c r="I603" s="15"/>
      <c r="J603" s="15"/>
      <c r="K603" s="15"/>
      <c r="L603" s="15"/>
      <c r="M603" s="15"/>
      <c r="T603" s="45" t="str">
        <f t="shared" si="26"/>
        <v xml:space="preserve"> </v>
      </c>
      <c r="U603" s="45" t="str">
        <f t="shared" si="27"/>
        <v xml:space="preserve"> </v>
      </c>
    </row>
    <row r="604" spans="9:21">
      <c r="I604" s="15"/>
      <c r="J604" s="15"/>
      <c r="K604" s="15"/>
      <c r="L604" s="15"/>
      <c r="M604" s="15"/>
      <c r="T604" s="45" t="str">
        <f t="shared" si="26"/>
        <v xml:space="preserve"> </v>
      </c>
      <c r="U604" s="45" t="str">
        <f t="shared" si="27"/>
        <v xml:space="preserve"> </v>
      </c>
    </row>
    <row r="605" spans="9:21">
      <c r="I605" s="15"/>
      <c r="J605" s="15"/>
      <c r="K605" s="15"/>
      <c r="L605" s="15"/>
      <c r="M605" s="15"/>
      <c r="T605" s="45" t="str">
        <f t="shared" si="26"/>
        <v xml:space="preserve"> </v>
      </c>
      <c r="U605" s="45" t="str">
        <f t="shared" si="27"/>
        <v xml:space="preserve"> </v>
      </c>
    </row>
    <row r="606" spans="9:21">
      <c r="I606" s="15"/>
      <c r="J606" s="15"/>
      <c r="K606" s="15"/>
      <c r="L606" s="15"/>
      <c r="M606" s="15"/>
      <c r="T606" s="45" t="str">
        <f t="shared" si="26"/>
        <v xml:space="preserve"> </v>
      </c>
      <c r="U606" s="45" t="str">
        <f t="shared" si="27"/>
        <v xml:space="preserve"> </v>
      </c>
    </row>
    <row r="607" spans="9:21">
      <c r="I607" s="15"/>
      <c r="J607" s="15"/>
      <c r="K607" s="15"/>
      <c r="L607" s="15"/>
      <c r="M607" s="15"/>
      <c r="T607" s="45" t="str">
        <f t="shared" si="26"/>
        <v xml:space="preserve"> </v>
      </c>
      <c r="U607" s="45" t="str">
        <f t="shared" si="27"/>
        <v xml:space="preserve"> </v>
      </c>
    </row>
    <row r="608" spans="9:21">
      <c r="I608" s="15"/>
      <c r="J608" s="15"/>
      <c r="K608" s="15"/>
      <c r="L608" s="15"/>
      <c r="M608" s="15"/>
      <c r="T608" s="45" t="str">
        <f t="shared" si="26"/>
        <v xml:space="preserve"> </v>
      </c>
      <c r="U608" s="45" t="str">
        <f t="shared" si="27"/>
        <v xml:space="preserve"> </v>
      </c>
    </row>
    <row r="609" spans="9:21">
      <c r="I609" s="15"/>
      <c r="J609" s="15"/>
      <c r="K609" s="15"/>
      <c r="L609" s="15"/>
      <c r="M609" s="15"/>
      <c r="T609" s="45" t="str">
        <f t="shared" si="26"/>
        <v xml:space="preserve"> </v>
      </c>
      <c r="U609" s="45" t="str">
        <f t="shared" si="27"/>
        <v xml:space="preserve"> </v>
      </c>
    </row>
    <row r="610" spans="9:21">
      <c r="I610" s="15"/>
      <c r="J610" s="15"/>
      <c r="K610" s="15"/>
      <c r="L610" s="15"/>
      <c r="M610" s="15"/>
      <c r="T610" s="45" t="str">
        <f t="shared" si="26"/>
        <v xml:space="preserve"> </v>
      </c>
      <c r="U610" s="45" t="str">
        <f t="shared" si="27"/>
        <v xml:space="preserve"> </v>
      </c>
    </row>
    <row r="611" spans="9:21">
      <c r="I611" s="15"/>
      <c r="J611" s="15"/>
      <c r="K611" s="15"/>
      <c r="L611" s="15"/>
      <c r="M611" s="15"/>
      <c r="T611" s="45" t="str">
        <f t="shared" si="26"/>
        <v xml:space="preserve"> </v>
      </c>
      <c r="U611" s="45" t="str">
        <f t="shared" si="27"/>
        <v xml:space="preserve"> </v>
      </c>
    </row>
    <row r="612" spans="9:21">
      <c r="I612" s="15"/>
      <c r="J612" s="15"/>
      <c r="K612" s="15"/>
      <c r="L612" s="15"/>
      <c r="M612" s="15"/>
      <c r="T612" s="45" t="str">
        <f t="shared" si="26"/>
        <v xml:space="preserve"> </v>
      </c>
      <c r="U612" s="45" t="str">
        <f t="shared" si="27"/>
        <v xml:space="preserve"> </v>
      </c>
    </row>
    <row r="613" spans="9:21">
      <c r="I613" s="15"/>
      <c r="J613" s="15"/>
      <c r="K613" s="15"/>
      <c r="L613" s="15"/>
      <c r="M613" s="15"/>
      <c r="T613" s="45" t="str">
        <f t="shared" si="26"/>
        <v xml:space="preserve"> </v>
      </c>
      <c r="U613" s="45" t="str">
        <f t="shared" si="27"/>
        <v xml:space="preserve"> </v>
      </c>
    </row>
    <row r="614" spans="9:21">
      <c r="I614" s="15"/>
      <c r="J614" s="15"/>
      <c r="K614" s="15"/>
      <c r="L614" s="15"/>
      <c r="M614" s="15"/>
      <c r="T614" s="45" t="str">
        <f t="shared" si="26"/>
        <v xml:space="preserve"> </v>
      </c>
      <c r="U614" s="45" t="str">
        <f t="shared" si="27"/>
        <v xml:space="preserve"> </v>
      </c>
    </row>
    <row r="615" spans="9:21">
      <c r="I615" s="15"/>
      <c r="J615" s="15"/>
      <c r="K615" s="15"/>
      <c r="L615" s="15"/>
      <c r="M615" s="15"/>
      <c r="T615" s="45" t="str">
        <f t="shared" si="26"/>
        <v xml:space="preserve"> </v>
      </c>
      <c r="U615" s="45" t="str">
        <f t="shared" si="27"/>
        <v xml:space="preserve"> </v>
      </c>
    </row>
    <row r="616" spans="9:21">
      <c r="I616" s="15"/>
      <c r="J616" s="15"/>
      <c r="K616" s="15"/>
      <c r="L616" s="15"/>
      <c r="M616" s="15"/>
      <c r="T616" s="45" t="str">
        <f t="shared" si="26"/>
        <v xml:space="preserve"> </v>
      </c>
      <c r="U616" s="45" t="str">
        <f t="shared" si="27"/>
        <v xml:space="preserve"> </v>
      </c>
    </row>
    <row r="617" spans="9:21">
      <c r="I617" s="15"/>
      <c r="J617" s="15"/>
      <c r="K617" s="15"/>
      <c r="L617" s="15"/>
      <c r="M617" s="15"/>
      <c r="T617" s="45" t="str">
        <f t="shared" si="26"/>
        <v xml:space="preserve"> </v>
      </c>
      <c r="U617" s="45" t="str">
        <f t="shared" si="27"/>
        <v xml:space="preserve"> </v>
      </c>
    </row>
    <row r="618" spans="9:21">
      <c r="I618" s="15"/>
      <c r="J618" s="15"/>
      <c r="K618" s="15"/>
      <c r="L618" s="15"/>
      <c r="M618" s="15"/>
      <c r="T618" s="45" t="str">
        <f t="shared" si="26"/>
        <v xml:space="preserve"> </v>
      </c>
      <c r="U618" s="45" t="str">
        <f t="shared" si="27"/>
        <v xml:space="preserve"> </v>
      </c>
    </row>
    <row r="619" spans="9:21">
      <c r="I619" s="15"/>
      <c r="J619" s="15"/>
      <c r="K619" s="15"/>
      <c r="L619" s="15"/>
      <c r="M619" s="15"/>
      <c r="T619" s="45" t="str">
        <f t="shared" si="26"/>
        <v xml:space="preserve"> </v>
      </c>
      <c r="U619" s="45" t="str">
        <f t="shared" si="27"/>
        <v xml:space="preserve"> </v>
      </c>
    </row>
    <row r="620" spans="9:21">
      <c r="I620" s="15"/>
      <c r="J620" s="15"/>
      <c r="K620" s="15"/>
      <c r="L620" s="15"/>
      <c r="M620" s="15"/>
      <c r="T620" s="45" t="str">
        <f t="shared" si="26"/>
        <v xml:space="preserve"> </v>
      </c>
      <c r="U620" s="45" t="str">
        <f t="shared" si="27"/>
        <v xml:space="preserve"> </v>
      </c>
    </row>
    <row r="621" spans="9:21">
      <c r="I621" s="15"/>
      <c r="J621" s="15"/>
      <c r="K621" s="15"/>
      <c r="L621" s="15"/>
      <c r="M621" s="15"/>
      <c r="T621" s="45" t="str">
        <f t="shared" si="26"/>
        <v xml:space="preserve"> </v>
      </c>
      <c r="U621" s="45" t="str">
        <f t="shared" si="27"/>
        <v xml:space="preserve"> </v>
      </c>
    </row>
    <row r="622" spans="9:21">
      <c r="I622" s="15"/>
      <c r="J622" s="15"/>
      <c r="K622" s="15"/>
      <c r="L622" s="15"/>
      <c r="M622" s="15"/>
      <c r="T622" s="45" t="str">
        <f t="shared" si="26"/>
        <v xml:space="preserve"> </v>
      </c>
      <c r="U622" s="45" t="str">
        <f t="shared" si="27"/>
        <v xml:space="preserve"> </v>
      </c>
    </row>
    <row r="623" spans="9:21">
      <c r="T623" s="45" t="str">
        <f t="shared" si="26"/>
        <v xml:space="preserve"> </v>
      </c>
      <c r="U623" s="45" t="str">
        <f t="shared" si="27"/>
        <v xml:space="preserve"> </v>
      </c>
    </row>
    <row r="624" spans="9:21">
      <c r="T624" s="45" t="str">
        <f t="shared" si="26"/>
        <v xml:space="preserve"> </v>
      </c>
      <c r="U624" s="45" t="str">
        <f t="shared" si="27"/>
        <v xml:space="preserve"> </v>
      </c>
    </row>
    <row r="625" spans="20:21">
      <c r="T625" s="45" t="str">
        <f t="shared" si="26"/>
        <v xml:space="preserve"> </v>
      </c>
      <c r="U625" s="45" t="str">
        <f t="shared" si="27"/>
        <v xml:space="preserve"> </v>
      </c>
    </row>
    <row r="626" spans="20:21">
      <c r="T626" s="45" t="str">
        <f t="shared" si="26"/>
        <v xml:space="preserve"> </v>
      </c>
      <c r="U626" s="45" t="str">
        <f t="shared" si="27"/>
        <v xml:space="preserve"> </v>
      </c>
    </row>
    <row r="627" spans="20:21">
      <c r="T627" s="45" t="str">
        <f t="shared" si="26"/>
        <v xml:space="preserve"> </v>
      </c>
      <c r="U627" s="45" t="str">
        <f t="shared" si="27"/>
        <v xml:space="preserve"> </v>
      </c>
    </row>
    <row r="628" spans="20:21">
      <c r="T628" s="45" t="str">
        <f t="shared" si="26"/>
        <v xml:space="preserve"> </v>
      </c>
      <c r="U628" s="45" t="str">
        <f t="shared" si="27"/>
        <v xml:space="preserve"> </v>
      </c>
    </row>
    <row r="629" spans="20:21">
      <c r="T629" s="45" t="str">
        <f t="shared" si="26"/>
        <v xml:space="preserve"> </v>
      </c>
      <c r="U629" s="45" t="str">
        <f t="shared" si="27"/>
        <v xml:space="preserve"> </v>
      </c>
    </row>
    <row r="630" spans="20:21">
      <c r="T630" s="45" t="str">
        <f t="shared" si="26"/>
        <v xml:space="preserve"> </v>
      </c>
      <c r="U630" s="45" t="str">
        <f t="shared" si="27"/>
        <v xml:space="preserve"> </v>
      </c>
    </row>
    <row r="631" spans="20:21">
      <c r="T631" s="45" t="str">
        <f t="shared" si="26"/>
        <v xml:space="preserve"> </v>
      </c>
      <c r="U631" s="45" t="str">
        <f t="shared" si="27"/>
        <v xml:space="preserve"> </v>
      </c>
    </row>
    <row r="632" spans="20:21">
      <c r="T632" s="45" t="str">
        <f t="shared" si="26"/>
        <v xml:space="preserve"> </v>
      </c>
      <c r="U632" s="45" t="str">
        <f t="shared" si="27"/>
        <v xml:space="preserve"> </v>
      </c>
    </row>
    <row r="633" spans="20:21">
      <c r="T633" s="45" t="str">
        <f t="shared" si="26"/>
        <v xml:space="preserve"> </v>
      </c>
      <c r="U633" s="45" t="str">
        <f t="shared" si="27"/>
        <v xml:space="preserve"> </v>
      </c>
    </row>
    <row r="634" spans="20:21">
      <c r="T634" s="45" t="str">
        <f t="shared" si="26"/>
        <v xml:space="preserve"> </v>
      </c>
      <c r="U634" s="45" t="str">
        <f t="shared" si="27"/>
        <v xml:space="preserve"> </v>
      </c>
    </row>
    <row r="635" spans="20:21">
      <c r="T635" s="45" t="str">
        <f t="shared" si="26"/>
        <v xml:space="preserve"> </v>
      </c>
      <c r="U635" s="45" t="str">
        <f t="shared" si="27"/>
        <v xml:space="preserve"> </v>
      </c>
    </row>
    <row r="636" spans="20:21">
      <c r="T636" s="45" t="str">
        <f t="shared" si="26"/>
        <v xml:space="preserve"> </v>
      </c>
      <c r="U636" s="45" t="str">
        <f t="shared" si="27"/>
        <v xml:space="preserve"> </v>
      </c>
    </row>
    <row r="637" spans="20:21">
      <c r="T637" s="45" t="str">
        <f t="shared" si="26"/>
        <v xml:space="preserve"> </v>
      </c>
      <c r="U637" s="45" t="str">
        <f t="shared" si="27"/>
        <v xml:space="preserve"> </v>
      </c>
    </row>
    <row r="638" spans="20:21">
      <c r="T638" s="45" t="str">
        <f t="shared" si="26"/>
        <v xml:space="preserve"> </v>
      </c>
      <c r="U638" s="45" t="str">
        <f t="shared" si="27"/>
        <v xml:space="preserve"> </v>
      </c>
    </row>
    <row r="639" spans="20:21">
      <c r="T639" s="45" t="str">
        <f t="shared" si="26"/>
        <v xml:space="preserve"> </v>
      </c>
      <c r="U639" s="45" t="str">
        <f t="shared" si="27"/>
        <v xml:space="preserve"> </v>
      </c>
    </row>
    <row r="640" spans="20:21">
      <c r="T640" s="45" t="str">
        <f t="shared" si="26"/>
        <v xml:space="preserve"> </v>
      </c>
      <c r="U640" s="45" t="str">
        <f t="shared" si="27"/>
        <v xml:space="preserve"> </v>
      </c>
    </row>
    <row r="641" spans="20:21">
      <c r="T641" s="45" t="str">
        <f t="shared" si="26"/>
        <v xml:space="preserve"> </v>
      </c>
      <c r="U641" s="45" t="str">
        <f t="shared" si="27"/>
        <v xml:space="preserve"> </v>
      </c>
    </row>
    <row r="642" spans="20:21">
      <c r="T642" s="45" t="str">
        <f t="shared" si="26"/>
        <v xml:space="preserve"> </v>
      </c>
      <c r="U642" s="45" t="str">
        <f t="shared" si="27"/>
        <v xml:space="preserve"> </v>
      </c>
    </row>
    <row r="643" spans="20:21">
      <c r="T643" s="45" t="str">
        <f t="shared" ref="T643:T706" si="28">IF(Z643&gt;0,IF(AA643="F",((Z643-32)*5/9),Z643),IF(Z643&lt;0,IF(AA643="F",((Z643-32)*5/9),Z643)," "))</f>
        <v xml:space="preserve"> </v>
      </c>
      <c r="U643" s="45" t="str">
        <f t="shared" ref="U643:U706" si="29">IF(AB643&gt;0,IF(AC643="F",((AB643-32)*5/9),AB643),IF(AB643&lt;0,IF(AC643="F",((AB643-32)*5/9),AB643)," "))</f>
        <v xml:space="preserve"> </v>
      </c>
    </row>
    <row r="644" spans="20:21">
      <c r="T644" s="45" t="str">
        <f t="shared" si="28"/>
        <v xml:space="preserve"> </v>
      </c>
      <c r="U644" s="45" t="str">
        <f t="shared" si="29"/>
        <v xml:space="preserve"> </v>
      </c>
    </row>
    <row r="645" spans="20:21">
      <c r="T645" s="45" t="str">
        <f t="shared" si="28"/>
        <v xml:space="preserve"> </v>
      </c>
      <c r="U645" s="45" t="str">
        <f t="shared" si="29"/>
        <v xml:space="preserve"> </v>
      </c>
    </row>
    <row r="646" spans="20:21">
      <c r="T646" s="45" t="str">
        <f t="shared" si="28"/>
        <v xml:space="preserve"> </v>
      </c>
      <c r="U646" s="45" t="str">
        <f t="shared" si="29"/>
        <v xml:space="preserve"> </v>
      </c>
    </row>
    <row r="647" spans="20:21">
      <c r="T647" s="45" t="str">
        <f t="shared" si="28"/>
        <v xml:space="preserve"> </v>
      </c>
      <c r="U647" s="45" t="str">
        <f t="shared" si="29"/>
        <v xml:space="preserve"> </v>
      </c>
    </row>
    <row r="648" spans="20:21">
      <c r="T648" s="45" t="str">
        <f t="shared" si="28"/>
        <v xml:space="preserve"> </v>
      </c>
      <c r="U648" s="45" t="str">
        <f t="shared" si="29"/>
        <v xml:space="preserve"> </v>
      </c>
    </row>
    <row r="649" spans="20:21">
      <c r="T649" s="45" t="str">
        <f t="shared" si="28"/>
        <v xml:space="preserve"> </v>
      </c>
      <c r="U649" s="45" t="str">
        <f t="shared" si="29"/>
        <v xml:space="preserve"> </v>
      </c>
    </row>
    <row r="650" spans="20:21">
      <c r="T650" s="45" t="str">
        <f t="shared" si="28"/>
        <v xml:space="preserve"> </v>
      </c>
      <c r="U650" s="45" t="str">
        <f t="shared" si="29"/>
        <v xml:space="preserve"> </v>
      </c>
    </row>
    <row r="651" spans="20:21">
      <c r="T651" s="45" t="str">
        <f t="shared" si="28"/>
        <v xml:space="preserve"> </v>
      </c>
      <c r="U651" s="45" t="str">
        <f t="shared" si="29"/>
        <v xml:space="preserve"> </v>
      </c>
    </row>
    <row r="652" spans="20:21">
      <c r="T652" s="45" t="str">
        <f t="shared" si="28"/>
        <v xml:space="preserve"> </v>
      </c>
      <c r="U652" s="45" t="str">
        <f t="shared" si="29"/>
        <v xml:space="preserve"> </v>
      </c>
    </row>
    <row r="653" spans="20:21">
      <c r="T653" s="45" t="str">
        <f t="shared" si="28"/>
        <v xml:space="preserve"> </v>
      </c>
      <c r="U653" s="45" t="str">
        <f t="shared" si="29"/>
        <v xml:space="preserve"> </v>
      </c>
    </row>
    <row r="654" spans="20:21">
      <c r="T654" s="45" t="str">
        <f t="shared" si="28"/>
        <v xml:space="preserve"> </v>
      </c>
      <c r="U654" s="45" t="str">
        <f t="shared" si="29"/>
        <v xml:space="preserve"> </v>
      </c>
    </row>
    <row r="655" spans="20:21">
      <c r="T655" s="45" t="str">
        <f t="shared" si="28"/>
        <v xml:space="preserve"> </v>
      </c>
      <c r="U655" s="45" t="str">
        <f t="shared" si="29"/>
        <v xml:space="preserve"> </v>
      </c>
    </row>
    <row r="656" spans="20:21">
      <c r="T656" s="45" t="str">
        <f t="shared" si="28"/>
        <v xml:space="preserve"> </v>
      </c>
      <c r="U656" s="45" t="str">
        <f t="shared" si="29"/>
        <v xml:space="preserve"> </v>
      </c>
    </row>
    <row r="657" spans="20:21">
      <c r="T657" s="45" t="str">
        <f t="shared" si="28"/>
        <v xml:space="preserve"> </v>
      </c>
      <c r="U657" s="45" t="str">
        <f t="shared" si="29"/>
        <v xml:space="preserve"> </v>
      </c>
    </row>
    <row r="658" spans="20:21">
      <c r="T658" s="45" t="str">
        <f t="shared" si="28"/>
        <v xml:space="preserve"> </v>
      </c>
      <c r="U658" s="45" t="str">
        <f t="shared" si="29"/>
        <v xml:space="preserve"> </v>
      </c>
    </row>
    <row r="659" spans="20:21">
      <c r="T659" s="45" t="str">
        <f t="shared" si="28"/>
        <v xml:space="preserve"> </v>
      </c>
      <c r="U659" s="45" t="str">
        <f t="shared" si="29"/>
        <v xml:space="preserve"> </v>
      </c>
    </row>
    <row r="660" spans="20:21">
      <c r="T660" s="45" t="str">
        <f t="shared" si="28"/>
        <v xml:space="preserve"> </v>
      </c>
      <c r="U660" s="45" t="str">
        <f t="shared" si="29"/>
        <v xml:space="preserve"> </v>
      </c>
    </row>
    <row r="661" spans="20:21">
      <c r="T661" s="45" t="str">
        <f t="shared" si="28"/>
        <v xml:space="preserve"> </v>
      </c>
      <c r="U661" s="45" t="str">
        <f t="shared" si="29"/>
        <v xml:space="preserve"> </v>
      </c>
    </row>
    <row r="662" spans="20:21">
      <c r="T662" s="45" t="str">
        <f t="shared" si="28"/>
        <v xml:space="preserve"> </v>
      </c>
      <c r="U662" s="45" t="str">
        <f t="shared" si="29"/>
        <v xml:space="preserve"> </v>
      </c>
    </row>
    <row r="663" spans="20:21">
      <c r="T663" s="45" t="str">
        <f t="shared" si="28"/>
        <v xml:space="preserve"> </v>
      </c>
      <c r="U663" s="45" t="str">
        <f t="shared" si="29"/>
        <v xml:space="preserve"> </v>
      </c>
    </row>
    <row r="664" spans="20:21">
      <c r="T664" s="45" t="str">
        <f t="shared" si="28"/>
        <v xml:space="preserve"> </v>
      </c>
      <c r="U664" s="45" t="str">
        <f t="shared" si="29"/>
        <v xml:space="preserve"> </v>
      </c>
    </row>
    <row r="665" spans="20:21">
      <c r="T665" s="45" t="str">
        <f t="shared" si="28"/>
        <v xml:space="preserve"> </v>
      </c>
      <c r="U665" s="45" t="str">
        <f t="shared" si="29"/>
        <v xml:space="preserve"> </v>
      </c>
    </row>
    <row r="666" spans="20:21">
      <c r="T666" s="45" t="str">
        <f t="shared" si="28"/>
        <v xml:space="preserve"> </v>
      </c>
      <c r="U666" s="45" t="str">
        <f t="shared" si="29"/>
        <v xml:space="preserve"> </v>
      </c>
    </row>
    <row r="667" spans="20:21">
      <c r="T667" s="45" t="str">
        <f t="shared" si="28"/>
        <v xml:space="preserve"> </v>
      </c>
      <c r="U667" s="45" t="str">
        <f t="shared" si="29"/>
        <v xml:space="preserve"> </v>
      </c>
    </row>
    <row r="668" spans="20:21">
      <c r="T668" s="45" t="str">
        <f t="shared" si="28"/>
        <v xml:space="preserve"> </v>
      </c>
      <c r="U668" s="45" t="str">
        <f t="shared" si="29"/>
        <v xml:space="preserve"> </v>
      </c>
    </row>
    <row r="669" spans="20:21">
      <c r="T669" s="45" t="str">
        <f t="shared" si="28"/>
        <v xml:space="preserve"> </v>
      </c>
      <c r="U669" s="45" t="str">
        <f t="shared" si="29"/>
        <v xml:space="preserve"> </v>
      </c>
    </row>
    <row r="670" spans="20:21">
      <c r="T670" s="45" t="str">
        <f t="shared" si="28"/>
        <v xml:space="preserve"> </v>
      </c>
      <c r="U670" s="45" t="str">
        <f t="shared" si="29"/>
        <v xml:space="preserve"> </v>
      </c>
    </row>
    <row r="671" spans="20:21">
      <c r="T671" s="45" t="str">
        <f t="shared" si="28"/>
        <v xml:space="preserve"> </v>
      </c>
      <c r="U671" s="45" t="str">
        <f t="shared" si="29"/>
        <v xml:space="preserve"> </v>
      </c>
    </row>
    <row r="672" spans="20:21">
      <c r="T672" s="45" t="str">
        <f t="shared" si="28"/>
        <v xml:space="preserve"> </v>
      </c>
      <c r="U672" s="45" t="str">
        <f t="shared" si="29"/>
        <v xml:space="preserve"> </v>
      </c>
    </row>
    <row r="673" spans="20:21">
      <c r="T673" s="45" t="str">
        <f t="shared" si="28"/>
        <v xml:space="preserve"> </v>
      </c>
      <c r="U673" s="45" t="str">
        <f t="shared" si="29"/>
        <v xml:space="preserve"> </v>
      </c>
    </row>
    <row r="674" spans="20:21">
      <c r="T674" s="45" t="str">
        <f t="shared" si="28"/>
        <v xml:space="preserve"> </v>
      </c>
      <c r="U674" s="45" t="str">
        <f t="shared" si="29"/>
        <v xml:space="preserve"> </v>
      </c>
    </row>
    <row r="675" spans="20:21">
      <c r="T675" s="45" t="str">
        <f t="shared" si="28"/>
        <v xml:space="preserve"> </v>
      </c>
      <c r="U675" s="45" t="str">
        <f t="shared" si="29"/>
        <v xml:space="preserve"> </v>
      </c>
    </row>
    <row r="676" spans="20:21">
      <c r="T676" s="45" t="str">
        <f t="shared" si="28"/>
        <v xml:space="preserve"> </v>
      </c>
      <c r="U676" s="45" t="str">
        <f t="shared" si="29"/>
        <v xml:space="preserve"> </v>
      </c>
    </row>
    <row r="677" spans="20:21">
      <c r="T677" s="45" t="str">
        <f t="shared" si="28"/>
        <v xml:space="preserve"> </v>
      </c>
      <c r="U677" s="45" t="str">
        <f t="shared" si="29"/>
        <v xml:space="preserve"> </v>
      </c>
    </row>
    <row r="678" spans="20:21">
      <c r="T678" s="45" t="str">
        <f t="shared" si="28"/>
        <v xml:space="preserve"> </v>
      </c>
      <c r="U678" s="45" t="str">
        <f t="shared" si="29"/>
        <v xml:space="preserve"> </v>
      </c>
    </row>
    <row r="679" spans="20:21">
      <c r="T679" s="45" t="str">
        <f t="shared" si="28"/>
        <v xml:space="preserve"> </v>
      </c>
      <c r="U679" s="45" t="str">
        <f t="shared" si="29"/>
        <v xml:space="preserve"> </v>
      </c>
    </row>
    <row r="680" spans="20:21">
      <c r="T680" s="45" t="str">
        <f t="shared" si="28"/>
        <v xml:space="preserve"> </v>
      </c>
      <c r="U680" s="45" t="str">
        <f t="shared" si="29"/>
        <v xml:space="preserve"> </v>
      </c>
    </row>
    <row r="681" spans="20:21">
      <c r="T681" s="45" t="str">
        <f t="shared" si="28"/>
        <v xml:space="preserve"> </v>
      </c>
      <c r="U681" s="45" t="str">
        <f t="shared" si="29"/>
        <v xml:space="preserve"> </v>
      </c>
    </row>
    <row r="682" spans="20:21">
      <c r="T682" s="45" t="str">
        <f t="shared" si="28"/>
        <v xml:space="preserve"> </v>
      </c>
      <c r="U682" s="45" t="str">
        <f t="shared" si="29"/>
        <v xml:space="preserve"> </v>
      </c>
    </row>
    <row r="683" spans="20:21">
      <c r="T683" s="45" t="str">
        <f t="shared" si="28"/>
        <v xml:space="preserve"> </v>
      </c>
      <c r="U683" s="45" t="str">
        <f t="shared" si="29"/>
        <v xml:space="preserve"> </v>
      </c>
    </row>
    <row r="684" spans="20:21">
      <c r="T684" s="45" t="str">
        <f t="shared" si="28"/>
        <v xml:space="preserve"> </v>
      </c>
      <c r="U684" s="45" t="str">
        <f t="shared" si="29"/>
        <v xml:space="preserve"> </v>
      </c>
    </row>
    <row r="685" spans="20:21">
      <c r="T685" s="45" t="str">
        <f t="shared" si="28"/>
        <v xml:space="preserve"> </v>
      </c>
      <c r="U685" s="45" t="str">
        <f t="shared" si="29"/>
        <v xml:space="preserve"> </v>
      </c>
    </row>
    <row r="686" spans="20:21">
      <c r="T686" s="45" t="str">
        <f t="shared" si="28"/>
        <v xml:space="preserve"> </v>
      </c>
      <c r="U686" s="45" t="str">
        <f t="shared" si="29"/>
        <v xml:space="preserve"> </v>
      </c>
    </row>
    <row r="687" spans="20:21">
      <c r="T687" s="45" t="str">
        <f t="shared" si="28"/>
        <v xml:space="preserve"> </v>
      </c>
      <c r="U687" s="45" t="str">
        <f t="shared" si="29"/>
        <v xml:space="preserve"> </v>
      </c>
    </row>
    <row r="688" spans="20:21">
      <c r="T688" s="45" t="str">
        <f t="shared" si="28"/>
        <v xml:space="preserve"> </v>
      </c>
      <c r="U688" s="45" t="str">
        <f t="shared" si="29"/>
        <v xml:space="preserve"> </v>
      </c>
    </row>
    <row r="689" spans="20:21">
      <c r="T689" s="45" t="str">
        <f t="shared" si="28"/>
        <v xml:space="preserve"> </v>
      </c>
      <c r="U689" s="45" t="str">
        <f t="shared" si="29"/>
        <v xml:space="preserve"> </v>
      </c>
    </row>
    <row r="690" spans="20:21">
      <c r="T690" s="45" t="str">
        <f t="shared" si="28"/>
        <v xml:space="preserve"> </v>
      </c>
      <c r="U690" s="45" t="str">
        <f t="shared" si="29"/>
        <v xml:space="preserve"> </v>
      </c>
    </row>
    <row r="691" spans="20:21">
      <c r="T691" s="45" t="str">
        <f t="shared" si="28"/>
        <v xml:space="preserve"> </v>
      </c>
      <c r="U691" s="45" t="str">
        <f t="shared" si="29"/>
        <v xml:space="preserve"> </v>
      </c>
    </row>
    <row r="692" spans="20:21">
      <c r="T692" s="45" t="str">
        <f t="shared" si="28"/>
        <v xml:space="preserve"> </v>
      </c>
      <c r="U692" s="45" t="str">
        <f t="shared" si="29"/>
        <v xml:space="preserve"> </v>
      </c>
    </row>
    <row r="693" spans="20:21">
      <c r="T693" s="45" t="str">
        <f t="shared" si="28"/>
        <v xml:space="preserve"> </v>
      </c>
      <c r="U693" s="45" t="str">
        <f t="shared" si="29"/>
        <v xml:space="preserve"> </v>
      </c>
    </row>
    <row r="694" spans="20:21">
      <c r="T694" s="45" t="str">
        <f t="shared" si="28"/>
        <v xml:space="preserve"> </v>
      </c>
      <c r="U694" s="45" t="str">
        <f t="shared" si="29"/>
        <v xml:space="preserve"> </v>
      </c>
    </row>
    <row r="695" spans="20:21">
      <c r="T695" s="45" t="str">
        <f t="shared" si="28"/>
        <v xml:space="preserve"> </v>
      </c>
      <c r="U695" s="45" t="str">
        <f t="shared" si="29"/>
        <v xml:space="preserve"> </v>
      </c>
    </row>
    <row r="696" spans="20:21">
      <c r="T696" s="45" t="str">
        <f t="shared" si="28"/>
        <v xml:space="preserve"> </v>
      </c>
      <c r="U696" s="45" t="str">
        <f t="shared" si="29"/>
        <v xml:space="preserve"> </v>
      </c>
    </row>
    <row r="697" spans="20:21">
      <c r="T697" s="45" t="str">
        <f t="shared" si="28"/>
        <v xml:space="preserve"> </v>
      </c>
      <c r="U697" s="45" t="str">
        <f t="shared" si="29"/>
        <v xml:space="preserve"> </v>
      </c>
    </row>
    <row r="698" spans="20:21">
      <c r="T698" s="45" t="str">
        <f t="shared" si="28"/>
        <v xml:space="preserve"> </v>
      </c>
      <c r="U698" s="45" t="str">
        <f t="shared" si="29"/>
        <v xml:space="preserve"> </v>
      </c>
    </row>
    <row r="699" spans="20:21">
      <c r="T699" s="45" t="str">
        <f t="shared" si="28"/>
        <v xml:space="preserve"> </v>
      </c>
      <c r="U699" s="45" t="str">
        <f t="shared" si="29"/>
        <v xml:space="preserve"> </v>
      </c>
    </row>
    <row r="700" spans="20:21">
      <c r="T700" s="45" t="str">
        <f t="shared" si="28"/>
        <v xml:space="preserve"> </v>
      </c>
      <c r="U700" s="45" t="str">
        <f t="shared" si="29"/>
        <v xml:space="preserve"> </v>
      </c>
    </row>
    <row r="701" spans="20:21">
      <c r="T701" s="45" t="str">
        <f t="shared" si="28"/>
        <v xml:space="preserve"> </v>
      </c>
      <c r="U701" s="45" t="str">
        <f t="shared" si="29"/>
        <v xml:space="preserve"> </v>
      </c>
    </row>
    <row r="702" spans="20:21">
      <c r="T702" s="45" t="str">
        <f t="shared" si="28"/>
        <v xml:space="preserve"> </v>
      </c>
      <c r="U702" s="45" t="str">
        <f t="shared" si="29"/>
        <v xml:space="preserve"> </v>
      </c>
    </row>
    <row r="703" spans="20:21">
      <c r="T703" s="45" t="str">
        <f t="shared" si="28"/>
        <v xml:space="preserve"> </v>
      </c>
      <c r="U703" s="45" t="str">
        <f t="shared" si="29"/>
        <v xml:space="preserve"> </v>
      </c>
    </row>
    <row r="704" spans="20:21">
      <c r="T704" s="45" t="str">
        <f t="shared" si="28"/>
        <v xml:space="preserve"> </v>
      </c>
      <c r="U704" s="45" t="str">
        <f t="shared" si="29"/>
        <v xml:space="preserve"> </v>
      </c>
    </row>
    <row r="705" spans="20:21">
      <c r="T705" s="45" t="str">
        <f t="shared" si="28"/>
        <v xml:space="preserve"> </v>
      </c>
      <c r="U705" s="45" t="str">
        <f t="shared" si="29"/>
        <v xml:space="preserve"> </v>
      </c>
    </row>
    <row r="706" spans="20:21">
      <c r="T706" s="45" t="str">
        <f t="shared" si="28"/>
        <v xml:space="preserve"> </v>
      </c>
      <c r="U706" s="45" t="str">
        <f t="shared" si="29"/>
        <v xml:space="preserve"> </v>
      </c>
    </row>
    <row r="707" spans="20:21">
      <c r="T707" s="45" t="str">
        <f t="shared" ref="T707:T770" si="30">IF(Z707&gt;0,IF(AA707="F",((Z707-32)*5/9),Z707),IF(Z707&lt;0,IF(AA707="F",((Z707-32)*5/9),Z707)," "))</f>
        <v xml:space="preserve"> </v>
      </c>
      <c r="U707" s="45" t="str">
        <f t="shared" ref="U707:U770" si="31">IF(AB707&gt;0,IF(AC707="F",((AB707-32)*5/9),AB707),IF(AB707&lt;0,IF(AC707="F",((AB707-32)*5/9),AB707)," "))</f>
        <v xml:space="preserve"> </v>
      </c>
    </row>
    <row r="708" spans="20:21">
      <c r="T708" s="45" t="str">
        <f t="shared" si="30"/>
        <v xml:space="preserve"> </v>
      </c>
      <c r="U708" s="45" t="str">
        <f t="shared" si="31"/>
        <v xml:space="preserve"> </v>
      </c>
    </row>
    <row r="709" spans="20:21">
      <c r="T709" s="45" t="str">
        <f t="shared" si="30"/>
        <v xml:space="preserve"> </v>
      </c>
      <c r="U709" s="45" t="str">
        <f t="shared" si="31"/>
        <v xml:space="preserve"> </v>
      </c>
    </row>
    <row r="710" spans="20:21">
      <c r="T710" s="45" t="str">
        <f t="shared" si="30"/>
        <v xml:space="preserve"> </v>
      </c>
      <c r="U710" s="45" t="str">
        <f t="shared" si="31"/>
        <v xml:space="preserve"> </v>
      </c>
    </row>
    <row r="711" spans="20:21">
      <c r="T711" s="45" t="str">
        <f t="shared" si="30"/>
        <v xml:space="preserve"> </v>
      </c>
      <c r="U711" s="45" t="str">
        <f t="shared" si="31"/>
        <v xml:space="preserve"> </v>
      </c>
    </row>
    <row r="712" spans="20:21">
      <c r="T712" s="45" t="str">
        <f t="shared" si="30"/>
        <v xml:space="preserve"> </v>
      </c>
      <c r="U712" s="45" t="str">
        <f t="shared" si="31"/>
        <v xml:space="preserve"> </v>
      </c>
    </row>
    <row r="713" spans="20:21">
      <c r="T713" s="45" t="str">
        <f t="shared" si="30"/>
        <v xml:space="preserve"> </v>
      </c>
      <c r="U713" s="45" t="str">
        <f t="shared" si="31"/>
        <v xml:space="preserve"> </v>
      </c>
    </row>
    <row r="714" spans="20:21">
      <c r="T714" s="45" t="str">
        <f t="shared" si="30"/>
        <v xml:space="preserve"> </v>
      </c>
      <c r="U714" s="45" t="str">
        <f t="shared" si="31"/>
        <v xml:space="preserve"> </v>
      </c>
    </row>
    <row r="715" spans="20:21">
      <c r="T715" s="45" t="str">
        <f t="shared" si="30"/>
        <v xml:space="preserve"> </v>
      </c>
      <c r="U715" s="45" t="str">
        <f t="shared" si="31"/>
        <v xml:space="preserve"> </v>
      </c>
    </row>
    <row r="716" spans="20:21">
      <c r="T716" s="45" t="str">
        <f t="shared" si="30"/>
        <v xml:space="preserve"> </v>
      </c>
      <c r="U716" s="45" t="str">
        <f t="shared" si="31"/>
        <v xml:space="preserve"> </v>
      </c>
    </row>
    <row r="717" spans="20:21">
      <c r="T717" s="45" t="str">
        <f t="shared" si="30"/>
        <v xml:space="preserve"> </v>
      </c>
      <c r="U717" s="45" t="str">
        <f t="shared" si="31"/>
        <v xml:space="preserve"> </v>
      </c>
    </row>
    <row r="718" spans="20:21">
      <c r="T718" s="45" t="str">
        <f t="shared" si="30"/>
        <v xml:space="preserve"> </v>
      </c>
      <c r="U718" s="45" t="str">
        <f t="shared" si="31"/>
        <v xml:space="preserve"> </v>
      </c>
    </row>
    <row r="719" spans="20:21">
      <c r="T719" s="45" t="str">
        <f t="shared" si="30"/>
        <v xml:space="preserve"> </v>
      </c>
      <c r="U719" s="45" t="str">
        <f t="shared" si="31"/>
        <v xml:space="preserve"> </v>
      </c>
    </row>
    <row r="720" spans="20:21">
      <c r="T720" s="45" t="str">
        <f t="shared" si="30"/>
        <v xml:space="preserve"> </v>
      </c>
      <c r="U720" s="45" t="str">
        <f t="shared" si="31"/>
        <v xml:space="preserve"> </v>
      </c>
    </row>
    <row r="721" spans="20:21">
      <c r="T721" s="45" t="str">
        <f t="shared" si="30"/>
        <v xml:space="preserve"> </v>
      </c>
      <c r="U721" s="45" t="str">
        <f t="shared" si="31"/>
        <v xml:space="preserve"> </v>
      </c>
    </row>
    <row r="722" spans="20:21">
      <c r="T722" s="45" t="str">
        <f t="shared" si="30"/>
        <v xml:space="preserve"> </v>
      </c>
      <c r="U722" s="45" t="str">
        <f t="shared" si="31"/>
        <v xml:space="preserve"> </v>
      </c>
    </row>
    <row r="723" spans="20:21">
      <c r="T723" s="45" t="str">
        <f t="shared" si="30"/>
        <v xml:space="preserve"> </v>
      </c>
      <c r="U723" s="45" t="str">
        <f t="shared" si="31"/>
        <v xml:space="preserve"> </v>
      </c>
    </row>
    <row r="724" spans="20:21">
      <c r="T724" s="45" t="str">
        <f t="shared" si="30"/>
        <v xml:space="preserve"> </v>
      </c>
      <c r="U724" s="45" t="str">
        <f t="shared" si="31"/>
        <v xml:space="preserve"> </v>
      </c>
    </row>
    <row r="725" spans="20:21">
      <c r="T725" s="45" t="str">
        <f t="shared" si="30"/>
        <v xml:space="preserve"> </v>
      </c>
      <c r="U725" s="45" t="str">
        <f t="shared" si="31"/>
        <v xml:space="preserve"> </v>
      </c>
    </row>
    <row r="726" spans="20:21">
      <c r="T726" s="45" t="str">
        <f t="shared" si="30"/>
        <v xml:space="preserve"> </v>
      </c>
      <c r="U726" s="45" t="str">
        <f t="shared" si="31"/>
        <v xml:space="preserve"> </v>
      </c>
    </row>
    <row r="727" spans="20:21">
      <c r="T727" s="45" t="str">
        <f t="shared" si="30"/>
        <v xml:space="preserve"> </v>
      </c>
      <c r="U727" s="45" t="str">
        <f t="shared" si="31"/>
        <v xml:space="preserve"> </v>
      </c>
    </row>
    <row r="728" spans="20:21">
      <c r="T728" s="45" t="str">
        <f t="shared" si="30"/>
        <v xml:space="preserve"> </v>
      </c>
      <c r="U728" s="45" t="str">
        <f t="shared" si="31"/>
        <v xml:space="preserve"> </v>
      </c>
    </row>
    <row r="729" spans="20:21">
      <c r="T729" s="45" t="str">
        <f t="shared" si="30"/>
        <v xml:space="preserve"> </v>
      </c>
      <c r="U729" s="45" t="str">
        <f t="shared" si="31"/>
        <v xml:space="preserve"> </v>
      </c>
    </row>
    <row r="730" spans="20:21">
      <c r="T730" s="45" t="str">
        <f t="shared" si="30"/>
        <v xml:space="preserve"> </v>
      </c>
      <c r="U730" s="45" t="str">
        <f t="shared" si="31"/>
        <v xml:space="preserve"> </v>
      </c>
    </row>
    <row r="731" spans="20:21">
      <c r="T731" s="45" t="str">
        <f t="shared" si="30"/>
        <v xml:space="preserve"> </v>
      </c>
      <c r="U731" s="45" t="str">
        <f t="shared" si="31"/>
        <v xml:space="preserve"> </v>
      </c>
    </row>
    <row r="732" spans="20:21">
      <c r="T732" s="45" t="str">
        <f t="shared" si="30"/>
        <v xml:space="preserve"> </v>
      </c>
      <c r="U732" s="45" t="str">
        <f t="shared" si="31"/>
        <v xml:space="preserve"> </v>
      </c>
    </row>
    <row r="733" spans="20:21">
      <c r="T733" s="45" t="str">
        <f t="shared" si="30"/>
        <v xml:space="preserve"> </v>
      </c>
      <c r="U733" s="45" t="str">
        <f t="shared" si="31"/>
        <v xml:space="preserve"> </v>
      </c>
    </row>
    <row r="734" spans="20:21">
      <c r="T734" s="45" t="str">
        <f t="shared" si="30"/>
        <v xml:space="preserve"> </v>
      </c>
      <c r="U734" s="45" t="str">
        <f t="shared" si="31"/>
        <v xml:space="preserve"> </v>
      </c>
    </row>
    <row r="735" spans="20:21">
      <c r="T735" s="45" t="str">
        <f t="shared" si="30"/>
        <v xml:space="preserve"> </v>
      </c>
      <c r="U735" s="45" t="str">
        <f t="shared" si="31"/>
        <v xml:space="preserve"> </v>
      </c>
    </row>
    <row r="736" spans="20:21">
      <c r="T736" s="45" t="str">
        <f t="shared" si="30"/>
        <v xml:space="preserve"> </v>
      </c>
      <c r="U736" s="45" t="str">
        <f t="shared" si="31"/>
        <v xml:space="preserve"> </v>
      </c>
    </row>
    <row r="737" spans="20:21">
      <c r="T737" s="45" t="str">
        <f t="shared" si="30"/>
        <v xml:space="preserve"> </v>
      </c>
      <c r="U737" s="45" t="str">
        <f t="shared" si="31"/>
        <v xml:space="preserve"> </v>
      </c>
    </row>
    <row r="738" spans="20:21">
      <c r="T738" s="45" t="str">
        <f t="shared" si="30"/>
        <v xml:space="preserve"> </v>
      </c>
      <c r="U738" s="45" t="str">
        <f t="shared" si="31"/>
        <v xml:space="preserve"> </v>
      </c>
    </row>
    <row r="739" spans="20:21">
      <c r="T739" s="45" t="str">
        <f t="shared" si="30"/>
        <v xml:space="preserve"> </v>
      </c>
      <c r="U739" s="45" t="str">
        <f t="shared" si="31"/>
        <v xml:space="preserve"> </v>
      </c>
    </row>
    <row r="740" spans="20:21">
      <c r="T740" s="45" t="str">
        <f t="shared" si="30"/>
        <v xml:space="preserve"> </v>
      </c>
      <c r="U740" s="45" t="str">
        <f t="shared" si="31"/>
        <v xml:space="preserve"> </v>
      </c>
    </row>
    <row r="741" spans="20:21">
      <c r="T741" s="45" t="str">
        <f t="shared" si="30"/>
        <v xml:space="preserve"> </v>
      </c>
      <c r="U741" s="45" t="str">
        <f t="shared" si="31"/>
        <v xml:space="preserve"> </v>
      </c>
    </row>
    <row r="742" spans="20:21">
      <c r="T742" s="45" t="str">
        <f t="shared" si="30"/>
        <v xml:space="preserve"> </v>
      </c>
      <c r="U742" s="45" t="str">
        <f t="shared" si="31"/>
        <v xml:space="preserve"> </v>
      </c>
    </row>
    <row r="743" spans="20:21">
      <c r="T743" s="45" t="str">
        <f t="shared" si="30"/>
        <v xml:space="preserve"> </v>
      </c>
      <c r="U743" s="45" t="str">
        <f t="shared" si="31"/>
        <v xml:space="preserve"> </v>
      </c>
    </row>
    <row r="744" spans="20:21">
      <c r="T744" s="45" t="str">
        <f t="shared" si="30"/>
        <v xml:space="preserve"> </v>
      </c>
      <c r="U744" s="45" t="str">
        <f t="shared" si="31"/>
        <v xml:space="preserve"> </v>
      </c>
    </row>
    <row r="745" spans="20:21">
      <c r="T745" s="45" t="str">
        <f t="shared" si="30"/>
        <v xml:space="preserve"> </v>
      </c>
      <c r="U745" s="45" t="str">
        <f t="shared" si="31"/>
        <v xml:space="preserve"> </v>
      </c>
    </row>
    <row r="746" spans="20:21">
      <c r="T746" s="45" t="str">
        <f t="shared" si="30"/>
        <v xml:space="preserve"> </v>
      </c>
      <c r="U746" s="45" t="str">
        <f t="shared" si="31"/>
        <v xml:space="preserve"> </v>
      </c>
    </row>
    <row r="747" spans="20:21">
      <c r="T747" s="45" t="str">
        <f t="shared" si="30"/>
        <v xml:space="preserve"> </v>
      </c>
      <c r="U747" s="45" t="str">
        <f t="shared" si="31"/>
        <v xml:space="preserve"> </v>
      </c>
    </row>
    <row r="748" spans="20:21">
      <c r="T748" s="45" t="str">
        <f t="shared" si="30"/>
        <v xml:space="preserve"> </v>
      </c>
      <c r="U748" s="45" t="str">
        <f t="shared" si="31"/>
        <v xml:space="preserve"> </v>
      </c>
    </row>
    <row r="749" spans="20:21">
      <c r="T749" s="45" t="str">
        <f t="shared" si="30"/>
        <v xml:space="preserve"> </v>
      </c>
      <c r="U749" s="45" t="str">
        <f t="shared" si="31"/>
        <v xml:space="preserve"> </v>
      </c>
    </row>
    <row r="750" spans="20:21">
      <c r="T750" s="45" t="str">
        <f t="shared" si="30"/>
        <v xml:space="preserve"> </v>
      </c>
      <c r="U750" s="45" t="str">
        <f t="shared" si="31"/>
        <v xml:space="preserve"> </v>
      </c>
    </row>
    <row r="751" spans="20:21">
      <c r="T751" s="45" t="str">
        <f t="shared" si="30"/>
        <v xml:space="preserve"> </v>
      </c>
      <c r="U751" s="45" t="str">
        <f t="shared" si="31"/>
        <v xml:space="preserve"> </v>
      </c>
    </row>
    <row r="752" spans="20:21">
      <c r="T752" s="45" t="str">
        <f t="shared" si="30"/>
        <v xml:space="preserve"> </v>
      </c>
      <c r="U752" s="45" t="str">
        <f t="shared" si="31"/>
        <v xml:space="preserve"> </v>
      </c>
    </row>
    <row r="753" spans="20:21">
      <c r="T753" s="45" t="str">
        <f t="shared" si="30"/>
        <v xml:space="preserve"> </v>
      </c>
      <c r="U753" s="45" t="str">
        <f t="shared" si="31"/>
        <v xml:space="preserve"> </v>
      </c>
    </row>
    <row r="754" spans="20:21">
      <c r="T754" s="45" t="str">
        <f t="shared" si="30"/>
        <v xml:space="preserve"> </v>
      </c>
      <c r="U754" s="45" t="str">
        <f t="shared" si="31"/>
        <v xml:space="preserve"> </v>
      </c>
    </row>
    <row r="755" spans="20:21">
      <c r="T755" s="45" t="str">
        <f t="shared" si="30"/>
        <v xml:space="preserve"> </v>
      </c>
      <c r="U755" s="45" t="str">
        <f t="shared" si="31"/>
        <v xml:space="preserve"> </v>
      </c>
    </row>
    <row r="756" spans="20:21">
      <c r="T756" s="45" t="str">
        <f t="shared" si="30"/>
        <v xml:space="preserve"> </v>
      </c>
      <c r="U756" s="45" t="str">
        <f t="shared" si="31"/>
        <v xml:space="preserve"> </v>
      </c>
    </row>
    <row r="757" spans="20:21">
      <c r="T757" s="45" t="str">
        <f t="shared" si="30"/>
        <v xml:space="preserve"> </v>
      </c>
      <c r="U757" s="45" t="str">
        <f t="shared" si="31"/>
        <v xml:space="preserve"> </v>
      </c>
    </row>
    <row r="758" spans="20:21">
      <c r="T758" s="45" t="str">
        <f t="shared" si="30"/>
        <v xml:space="preserve"> </v>
      </c>
      <c r="U758" s="45" t="str">
        <f t="shared" si="31"/>
        <v xml:space="preserve"> </v>
      </c>
    </row>
    <row r="759" spans="20:21">
      <c r="T759" s="45" t="str">
        <f t="shared" si="30"/>
        <v xml:space="preserve"> </v>
      </c>
      <c r="U759" s="45" t="str">
        <f t="shared" si="31"/>
        <v xml:space="preserve"> </v>
      </c>
    </row>
    <row r="760" spans="20:21">
      <c r="T760" s="45" t="str">
        <f t="shared" si="30"/>
        <v xml:space="preserve"> </v>
      </c>
      <c r="U760" s="45" t="str">
        <f t="shared" si="31"/>
        <v xml:space="preserve"> </v>
      </c>
    </row>
    <row r="761" spans="20:21">
      <c r="T761" s="45" t="str">
        <f t="shared" si="30"/>
        <v xml:space="preserve"> </v>
      </c>
      <c r="U761" s="45" t="str">
        <f t="shared" si="31"/>
        <v xml:space="preserve"> </v>
      </c>
    </row>
    <row r="762" spans="20:21">
      <c r="T762" s="45" t="str">
        <f t="shared" si="30"/>
        <v xml:space="preserve"> </v>
      </c>
      <c r="U762" s="45" t="str">
        <f t="shared" si="31"/>
        <v xml:space="preserve"> </v>
      </c>
    </row>
    <row r="763" spans="20:21">
      <c r="T763" s="45" t="str">
        <f t="shared" si="30"/>
        <v xml:space="preserve"> </v>
      </c>
      <c r="U763" s="45" t="str">
        <f t="shared" si="31"/>
        <v xml:space="preserve"> </v>
      </c>
    </row>
    <row r="764" spans="20:21">
      <c r="T764" s="45" t="str">
        <f t="shared" si="30"/>
        <v xml:space="preserve"> </v>
      </c>
      <c r="U764" s="45" t="str">
        <f t="shared" si="31"/>
        <v xml:space="preserve"> </v>
      </c>
    </row>
    <row r="765" spans="20:21">
      <c r="T765" s="45" t="str">
        <f t="shared" si="30"/>
        <v xml:space="preserve"> </v>
      </c>
      <c r="U765" s="45" t="str">
        <f t="shared" si="31"/>
        <v xml:space="preserve"> </v>
      </c>
    </row>
    <row r="766" spans="20:21">
      <c r="T766" s="45" t="str">
        <f t="shared" si="30"/>
        <v xml:space="preserve"> </v>
      </c>
      <c r="U766" s="45" t="str">
        <f t="shared" si="31"/>
        <v xml:space="preserve"> </v>
      </c>
    </row>
    <row r="767" spans="20:21">
      <c r="T767" s="45" t="str">
        <f t="shared" si="30"/>
        <v xml:space="preserve"> </v>
      </c>
      <c r="U767" s="45" t="str">
        <f t="shared" si="31"/>
        <v xml:space="preserve"> </v>
      </c>
    </row>
    <row r="768" spans="20:21">
      <c r="T768" s="45" t="str">
        <f t="shared" si="30"/>
        <v xml:space="preserve"> </v>
      </c>
      <c r="U768" s="45" t="str">
        <f t="shared" si="31"/>
        <v xml:space="preserve"> </v>
      </c>
    </row>
    <row r="769" spans="20:21">
      <c r="T769" s="45" t="str">
        <f t="shared" si="30"/>
        <v xml:space="preserve"> </v>
      </c>
      <c r="U769" s="45" t="str">
        <f t="shared" si="31"/>
        <v xml:space="preserve"> </v>
      </c>
    </row>
    <row r="770" spans="20:21">
      <c r="T770" s="45" t="str">
        <f t="shared" si="30"/>
        <v xml:space="preserve"> </v>
      </c>
      <c r="U770" s="45" t="str">
        <f t="shared" si="31"/>
        <v xml:space="preserve"> </v>
      </c>
    </row>
    <row r="771" spans="20:21">
      <c r="T771" s="45" t="str">
        <f t="shared" ref="T771:T804" si="32">IF(Z771&gt;0,IF(AA771="F",((Z771-32)*5/9),Z771),IF(Z771&lt;0,IF(AA771="F",((Z771-32)*5/9),Z771)," "))</f>
        <v xml:space="preserve"> </v>
      </c>
      <c r="U771" s="45" t="str">
        <f t="shared" ref="U771:U834" si="33">IF(AB771&gt;0,IF(AC771="F",((AB771-32)*5/9),AB771),IF(AB771&lt;0,IF(AC771="F",((AB771-32)*5/9),AB771)," "))</f>
        <v xml:space="preserve"> </v>
      </c>
    </row>
    <row r="772" spans="20:21">
      <c r="T772" s="45" t="str">
        <f t="shared" si="32"/>
        <v xml:space="preserve"> </v>
      </c>
      <c r="U772" s="45" t="str">
        <f t="shared" si="33"/>
        <v xml:space="preserve"> </v>
      </c>
    </row>
    <row r="773" spans="20:21">
      <c r="T773" s="45" t="str">
        <f t="shared" si="32"/>
        <v xml:space="preserve"> </v>
      </c>
      <c r="U773" s="45" t="str">
        <f t="shared" si="33"/>
        <v xml:space="preserve"> </v>
      </c>
    </row>
    <row r="774" spans="20:21">
      <c r="T774" s="45" t="str">
        <f t="shared" si="32"/>
        <v xml:space="preserve"> </v>
      </c>
      <c r="U774" s="45" t="str">
        <f t="shared" si="33"/>
        <v xml:space="preserve"> </v>
      </c>
    </row>
    <row r="775" spans="20:21">
      <c r="T775" s="45" t="str">
        <f t="shared" si="32"/>
        <v xml:space="preserve"> </v>
      </c>
      <c r="U775" s="45" t="str">
        <f t="shared" si="33"/>
        <v xml:space="preserve"> </v>
      </c>
    </row>
    <row r="776" spans="20:21">
      <c r="T776" s="45" t="str">
        <f t="shared" si="32"/>
        <v xml:space="preserve"> </v>
      </c>
      <c r="U776" s="45" t="str">
        <f t="shared" si="33"/>
        <v xml:space="preserve"> </v>
      </c>
    </row>
    <row r="777" spans="20:21">
      <c r="T777" s="45" t="str">
        <f t="shared" si="32"/>
        <v xml:space="preserve"> </v>
      </c>
      <c r="U777" s="45" t="str">
        <f t="shared" si="33"/>
        <v xml:space="preserve"> </v>
      </c>
    </row>
    <row r="778" spans="20:21">
      <c r="T778" s="45" t="str">
        <f t="shared" si="32"/>
        <v xml:space="preserve"> </v>
      </c>
      <c r="U778" s="45" t="str">
        <f t="shared" si="33"/>
        <v xml:space="preserve"> </v>
      </c>
    </row>
    <row r="779" spans="20:21">
      <c r="T779" s="45" t="str">
        <f t="shared" si="32"/>
        <v xml:space="preserve"> </v>
      </c>
      <c r="U779" s="45" t="str">
        <f t="shared" si="33"/>
        <v xml:space="preserve"> </v>
      </c>
    </row>
    <row r="780" spans="20:21">
      <c r="T780" s="45" t="str">
        <f t="shared" si="32"/>
        <v xml:space="preserve"> </v>
      </c>
      <c r="U780" s="45" t="str">
        <f t="shared" si="33"/>
        <v xml:space="preserve"> </v>
      </c>
    </row>
    <row r="781" spans="20:21">
      <c r="T781" s="45" t="str">
        <f t="shared" si="32"/>
        <v xml:space="preserve"> </v>
      </c>
      <c r="U781" s="45" t="str">
        <f t="shared" si="33"/>
        <v xml:space="preserve"> </v>
      </c>
    </row>
    <row r="782" spans="20:21">
      <c r="T782" s="45" t="str">
        <f t="shared" si="32"/>
        <v xml:space="preserve"> </v>
      </c>
      <c r="U782" s="45" t="str">
        <f t="shared" si="33"/>
        <v xml:space="preserve"> </v>
      </c>
    </row>
    <row r="783" spans="20:21">
      <c r="T783" s="45" t="str">
        <f t="shared" si="32"/>
        <v xml:space="preserve"> </v>
      </c>
      <c r="U783" s="45" t="str">
        <f t="shared" si="33"/>
        <v xml:space="preserve"> </v>
      </c>
    </row>
    <row r="784" spans="20:21">
      <c r="T784" s="45" t="str">
        <f t="shared" si="32"/>
        <v xml:space="preserve"> </v>
      </c>
      <c r="U784" s="45" t="str">
        <f t="shared" si="33"/>
        <v xml:space="preserve"> </v>
      </c>
    </row>
    <row r="785" spans="20:21">
      <c r="T785" s="45" t="str">
        <f t="shared" si="32"/>
        <v xml:space="preserve"> </v>
      </c>
      <c r="U785" s="45" t="str">
        <f t="shared" si="33"/>
        <v xml:space="preserve"> </v>
      </c>
    </row>
    <row r="786" spans="20:21">
      <c r="T786" s="45" t="str">
        <f t="shared" si="32"/>
        <v xml:space="preserve"> </v>
      </c>
      <c r="U786" s="45" t="str">
        <f t="shared" si="33"/>
        <v xml:space="preserve"> </v>
      </c>
    </row>
    <row r="787" spans="20:21">
      <c r="T787" s="45" t="str">
        <f t="shared" si="32"/>
        <v xml:space="preserve"> </v>
      </c>
      <c r="U787" s="45" t="str">
        <f t="shared" si="33"/>
        <v xml:space="preserve"> </v>
      </c>
    </row>
    <row r="788" spans="20:21">
      <c r="T788" s="45" t="str">
        <f t="shared" si="32"/>
        <v xml:space="preserve"> </v>
      </c>
      <c r="U788" s="45" t="str">
        <f t="shared" si="33"/>
        <v xml:space="preserve"> </v>
      </c>
    </row>
    <row r="789" spans="20:21">
      <c r="T789" s="45" t="str">
        <f t="shared" si="32"/>
        <v xml:space="preserve"> </v>
      </c>
      <c r="U789" s="45" t="str">
        <f t="shared" si="33"/>
        <v xml:space="preserve"> </v>
      </c>
    </row>
    <row r="790" spans="20:21">
      <c r="T790" s="45" t="str">
        <f t="shared" si="32"/>
        <v xml:space="preserve"> </v>
      </c>
      <c r="U790" s="45" t="str">
        <f t="shared" si="33"/>
        <v xml:space="preserve"> </v>
      </c>
    </row>
    <row r="791" spans="20:21">
      <c r="T791" s="45" t="str">
        <f t="shared" si="32"/>
        <v xml:space="preserve"> </v>
      </c>
      <c r="U791" s="45" t="str">
        <f t="shared" si="33"/>
        <v xml:space="preserve"> </v>
      </c>
    </row>
    <row r="792" spans="20:21">
      <c r="T792" s="45" t="str">
        <f t="shared" si="32"/>
        <v xml:space="preserve"> </v>
      </c>
      <c r="U792" s="45" t="str">
        <f t="shared" si="33"/>
        <v xml:space="preserve"> </v>
      </c>
    </row>
    <row r="793" spans="20:21">
      <c r="T793" s="45" t="str">
        <f t="shared" si="32"/>
        <v xml:space="preserve"> </v>
      </c>
      <c r="U793" s="45" t="str">
        <f t="shared" si="33"/>
        <v xml:space="preserve"> </v>
      </c>
    </row>
    <row r="794" spans="20:21">
      <c r="T794" s="45" t="str">
        <f t="shared" si="32"/>
        <v xml:space="preserve"> </v>
      </c>
      <c r="U794" s="45" t="str">
        <f t="shared" si="33"/>
        <v xml:space="preserve"> </v>
      </c>
    </row>
    <row r="795" spans="20:21">
      <c r="T795" s="45" t="str">
        <f t="shared" si="32"/>
        <v xml:space="preserve"> </v>
      </c>
      <c r="U795" s="45" t="str">
        <f t="shared" si="33"/>
        <v xml:space="preserve"> </v>
      </c>
    </row>
    <row r="796" spans="20:21">
      <c r="T796" s="45" t="str">
        <f t="shared" si="32"/>
        <v xml:space="preserve"> </v>
      </c>
      <c r="U796" s="45" t="str">
        <f t="shared" si="33"/>
        <v xml:space="preserve"> </v>
      </c>
    </row>
    <row r="797" spans="20:21">
      <c r="T797" s="45" t="str">
        <f t="shared" si="32"/>
        <v xml:space="preserve"> </v>
      </c>
      <c r="U797" s="45" t="str">
        <f t="shared" si="33"/>
        <v xml:space="preserve"> </v>
      </c>
    </row>
    <row r="798" spans="20:21">
      <c r="T798" s="45" t="str">
        <f t="shared" si="32"/>
        <v xml:space="preserve"> </v>
      </c>
      <c r="U798" s="45" t="str">
        <f t="shared" si="33"/>
        <v xml:space="preserve"> </v>
      </c>
    </row>
    <row r="799" spans="20:21">
      <c r="T799" s="45" t="str">
        <f t="shared" si="32"/>
        <v xml:space="preserve"> </v>
      </c>
      <c r="U799" s="45" t="str">
        <f t="shared" si="33"/>
        <v xml:space="preserve"> </v>
      </c>
    </row>
    <row r="800" spans="20:21">
      <c r="T800" s="45" t="str">
        <f t="shared" si="32"/>
        <v xml:space="preserve"> </v>
      </c>
      <c r="U800" s="45" t="str">
        <f t="shared" si="33"/>
        <v xml:space="preserve"> </v>
      </c>
    </row>
    <row r="801" spans="20:21">
      <c r="T801" s="45" t="str">
        <f t="shared" si="32"/>
        <v xml:space="preserve"> </v>
      </c>
      <c r="U801" s="45" t="str">
        <f t="shared" si="33"/>
        <v xml:space="preserve"> </v>
      </c>
    </row>
    <row r="802" spans="20:21">
      <c r="T802" s="45" t="str">
        <f t="shared" si="32"/>
        <v xml:space="preserve"> </v>
      </c>
      <c r="U802" s="45" t="str">
        <f t="shared" si="33"/>
        <v xml:space="preserve"> </v>
      </c>
    </row>
    <row r="803" spans="20:21">
      <c r="T803" s="45" t="str">
        <f t="shared" si="32"/>
        <v xml:space="preserve"> </v>
      </c>
      <c r="U803" s="45" t="str">
        <f t="shared" si="33"/>
        <v xml:space="preserve"> </v>
      </c>
    </row>
    <row r="804" spans="20:21">
      <c r="T804" s="45" t="str">
        <f t="shared" si="32"/>
        <v xml:space="preserve"> </v>
      </c>
      <c r="U804" s="45" t="str">
        <f t="shared" si="33"/>
        <v xml:space="preserve"> </v>
      </c>
    </row>
    <row r="805" spans="20:21">
      <c r="U805" s="45" t="str">
        <f t="shared" si="33"/>
        <v xml:space="preserve"> </v>
      </c>
    </row>
    <row r="806" spans="20:21">
      <c r="U806" s="45" t="str">
        <f t="shared" si="33"/>
        <v xml:space="preserve"> </v>
      </c>
    </row>
    <row r="807" spans="20:21">
      <c r="U807" s="45" t="str">
        <f t="shared" si="33"/>
        <v xml:space="preserve"> </v>
      </c>
    </row>
    <row r="808" spans="20:21">
      <c r="U808" s="45" t="str">
        <f t="shared" si="33"/>
        <v xml:space="preserve"> </v>
      </c>
    </row>
    <row r="809" spans="20:21">
      <c r="U809" s="45" t="str">
        <f t="shared" si="33"/>
        <v xml:space="preserve"> </v>
      </c>
    </row>
    <row r="810" spans="20:21">
      <c r="U810" s="45" t="str">
        <f t="shared" si="33"/>
        <v xml:space="preserve"> </v>
      </c>
    </row>
    <row r="811" spans="20:21">
      <c r="U811" s="45" t="str">
        <f t="shared" si="33"/>
        <v xml:space="preserve"> </v>
      </c>
    </row>
    <row r="812" spans="20:21">
      <c r="U812" s="45" t="str">
        <f t="shared" si="33"/>
        <v xml:space="preserve"> </v>
      </c>
    </row>
    <row r="813" spans="20:21">
      <c r="U813" s="45" t="str">
        <f t="shared" si="33"/>
        <v xml:space="preserve"> </v>
      </c>
    </row>
    <row r="814" spans="20:21">
      <c r="U814" s="45" t="str">
        <f t="shared" si="33"/>
        <v xml:space="preserve"> </v>
      </c>
    </row>
    <row r="815" spans="20:21">
      <c r="U815" s="45" t="str">
        <f t="shared" si="33"/>
        <v xml:space="preserve"> </v>
      </c>
    </row>
    <row r="816" spans="20:21">
      <c r="U816" s="45" t="str">
        <f t="shared" si="33"/>
        <v xml:space="preserve"> </v>
      </c>
    </row>
    <row r="817" spans="21:21">
      <c r="U817" s="45" t="str">
        <f t="shared" si="33"/>
        <v xml:space="preserve"> </v>
      </c>
    </row>
    <row r="818" spans="21:21">
      <c r="U818" s="45" t="str">
        <f t="shared" si="33"/>
        <v xml:space="preserve"> </v>
      </c>
    </row>
    <row r="819" spans="21:21">
      <c r="U819" s="45" t="str">
        <f t="shared" si="33"/>
        <v xml:space="preserve"> </v>
      </c>
    </row>
    <row r="820" spans="21:21">
      <c r="U820" s="45" t="str">
        <f t="shared" si="33"/>
        <v xml:space="preserve"> </v>
      </c>
    </row>
    <row r="821" spans="21:21">
      <c r="U821" s="45" t="str">
        <f t="shared" si="33"/>
        <v xml:space="preserve"> </v>
      </c>
    </row>
    <row r="822" spans="21:21">
      <c r="U822" s="45" t="str">
        <f t="shared" si="33"/>
        <v xml:space="preserve"> </v>
      </c>
    </row>
    <row r="823" spans="21:21">
      <c r="U823" s="45" t="str">
        <f t="shared" si="33"/>
        <v xml:space="preserve"> </v>
      </c>
    </row>
    <row r="824" spans="21:21">
      <c r="U824" s="45" t="str">
        <f t="shared" si="33"/>
        <v xml:space="preserve"> </v>
      </c>
    </row>
    <row r="825" spans="21:21">
      <c r="U825" s="45" t="str">
        <f t="shared" si="33"/>
        <v xml:space="preserve"> </v>
      </c>
    </row>
    <row r="826" spans="21:21">
      <c r="U826" s="45" t="str">
        <f t="shared" si="33"/>
        <v xml:space="preserve"> </v>
      </c>
    </row>
    <row r="827" spans="21:21">
      <c r="U827" s="45" t="str">
        <f t="shared" si="33"/>
        <v xml:space="preserve"> </v>
      </c>
    </row>
    <row r="828" spans="21:21">
      <c r="U828" s="45" t="str">
        <f t="shared" si="33"/>
        <v xml:space="preserve"> </v>
      </c>
    </row>
    <row r="829" spans="21:21">
      <c r="U829" s="45" t="str">
        <f t="shared" si="33"/>
        <v xml:space="preserve"> </v>
      </c>
    </row>
    <row r="830" spans="21:21">
      <c r="U830" s="45" t="str">
        <f t="shared" si="33"/>
        <v xml:space="preserve"> </v>
      </c>
    </row>
    <row r="831" spans="21:21">
      <c r="U831" s="45" t="str">
        <f t="shared" si="33"/>
        <v xml:space="preserve"> </v>
      </c>
    </row>
    <row r="832" spans="21:21">
      <c r="U832" s="45" t="str">
        <f t="shared" si="33"/>
        <v xml:space="preserve"> </v>
      </c>
    </row>
    <row r="833" spans="21:21">
      <c r="U833" s="45" t="str">
        <f t="shared" si="33"/>
        <v xml:space="preserve"> </v>
      </c>
    </row>
    <row r="834" spans="21:21">
      <c r="U834" s="45" t="str">
        <f t="shared" si="33"/>
        <v xml:space="preserve"> </v>
      </c>
    </row>
    <row r="835" spans="21:21">
      <c r="U835" s="45" t="str">
        <f t="shared" ref="U835:U857" si="34">IF(AB835&gt;0,IF(AC835="F",((AB835-32)*5/9),AB835),IF(AB835&lt;0,IF(AC835="F",((AB835-32)*5/9),AB835)," "))</f>
        <v xml:space="preserve"> </v>
      </c>
    </row>
    <row r="836" spans="21:21">
      <c r="U836" s="45" t="str">
        <f t="shared" si="34"/>
        <v xml:space="preserve"> </v>
      </c>
    </row>
    <row r="837" spans="21:21">
      <c r="U837" s="45" t="str">
        <f t="shared" si="34"/>
        <v xml:space="preserve"> </v>
      </c>
    </row>
    <row r="838" spans="21:21">
      <c r="U838" s="45" t="str">
        <f t="shared" si="34"/>
        <v xml:space="preserve"> </v>
      </c>
    </row>
    <row r="839" spans="21:21">
      <c r="U839" s="45" t="str">
        <f t="shared" si="34"/>
        <v xml:space="preserve"> </v>
      </c>
    </row>
    <row r="840" spans="21:21">
      <c r="U840" s="45" t="str">
        <f t="shared" si="34"/>
        <v xml:space="preserve"> </v>
      </c>
    </row>
    <row r="841" spans="21:21">
      <c r="U841" s="45" t="str">
        <f t="shared" si="34"/>
        <v xml:space="preserve"> </v>
      </c>
    </row>
    <row r="842" spans="21:21">
      <c r="U842" s="45" t="str">
        <f t="shared" si="34"/>
        <v xml:space="preserve"> </v>
      </c>
    </row>
    <row r="843" spans="21:21">
      <c r="U843" s="45" t="str">
        <f t="shared" si="34"/>
        <v xml:space="preserve"> </v>
      </c>
    </row>
    <row r="844" spans="21:21">
      <c r="U844" s="45" t="str">
        <f t="shared" si="34"/>
        <v xml:space="preserve"> </v>
      </c>
    </row>
    <row r="845" spans="21:21">
      <c r="U845" s="45" t="str">
        <f t="shared" si="34"/>
        <v xml:space="preserve"> </v>
      </c>
    </row>
    <row r="846" spans="21:21">
      <c r="U846" s="45" t="str">
        <f t="shared" si="34"/>
        <v xml:space="preserve"> </v>
      </c>
    </row>
    <row r="847" spans="21:21">
      <c r="U847" s="45" t="str">
        <f t="shared" si="34"/>
        <v xml:space="preserve"> </v>
      </c>
    </row>
    <row r="848" spans="21:21">
      <c r="U848" s="45" t="str">
        <f t="shared" si="34"/>
        <v xml:space="preserve"> </v>
      </c>
    </row>
    <row r="849" spans="21:21">
      <c r="U849" s="45" t="str">
        <f t="shared" si="34"/>
        <v xml:space="preserve"> </v>
      </c>
    </row>
    <row r="850" spans="21:21">
      <c r="U850" s="45" t="str">
        <f t="shared" si="34"/>
        <v xml:space="preserve"> </v>
      </c>
    </row>
    <row r="851" spans="21:21">
      <c r="U851" s="45" t="str">
        <f t="shared" si="34"/>
        <v xml:space="preserve"> </v>
      </c>
    </row>
    <row r="852" spans="21:21">
      <c r="U852" s="45" t="str">
        <f t="shared" si="34"/>
        <v xml:space="preserve"> </v>
      </c>
    </row>
    <row r="853" spans="21:21">
      <c r="U853" s="45" t="str">
        <f t="shared" si="34"/>
        <v xml:space="preserve"> </v>
      </c>
    </row>
    <row r="854" spans="21:21">
      <c r="U854" s="45" t="str">
        <f t="shared" si="34"/>
        <v xml:space="preserve"> </v>
      </c>
    </row>
    <row r="855" spans="21:21">
      <c r="U855" s="45" t="str">
        <f t="shared" si="34"/>
        <v xml:space="preserve"> </v>
      </c>
    </row>
    <row r="856" spans="21:21">
      <c r="U856" s="45" t="str">
        <f t="shared" si="34"/>
        <v xml:space="preserve"> </v>
      </c>
    </row>
    <row r="857" spans="21:21">
      <c r="U857" s="45" t="str">
        <f t="shared" si="34"/>
        <v xml:space="preserve"> 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6"/>
  <sheetViews>
    <sheetView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D2" sqref="D2:G456"/>
    </sheetView>
  </sheetViews>
  <sheetFormatPr baseColWidth="10" defaultColWidth="8.83203125" defaultRowHeight="15"/>
  <cols>
    <col min="1" max="1" width="10.5" customWidth="1"/>
    <col min="4" max="4" width="9.1640625" customWidth="1"/>
    <col min="5" max="5" width="10" bestFit="1" customWidth="1"/>
    <col min="6" max="6" width="9.1640625" customWidth="1"/>
    <col min="12" max="12" width="10.83203125" customWidth="1"/>
    <col min="13" max="13" width="9.5" customWidth="1"/>
  </cols>
  <sheetData>
    <row r="1" spans="1:17">
      <c r="A1" s="4"/>
      <c r="B1" s="4"/>
      <c r="C1" s="5" t="s">
        <v>98</v>
      </c>
      <c r="D1" s="1" t="s">
        <v>99</v>
      </c>
      <c r="E1" s="2" t="s">
        <v>100</v>
      </c>
      <c r="F1" s="2" t="s">
        <v>101</v>
      </c>
      <c r="G1" s="2" t="s">
        <v>102</v>
      </c>
      <c r="K1" s="2" t="s">
        <v>103</v>
      </c>
      <c r="M1" s="1" t="s">
        <v>100</v>
      </c>
      <c r="N1" s="1" t="s">
        <v>102</v>
      </c>
    </row>
    <row r="2" spans="1:17">
      <c r="A2" s="24">
        <v>40631</v>
      </c>
      <c r="B2">
        <v>1</v>
      </c>
      <c r="D2">
        <v>266</v>
      </c>
      <c r="E2">
        <f>(D2*14.007)*(0.001)</f>
        <v>3.7258620000000002</v>
      </c>
      <c r="F2">
        <v>1.34</v>
      </c>
      <c r="G2">
        <f>(F2*30.97)*(0.001)</f>
        <v>4.1499800000000003E-2</v>
      </c>
      <c r="L2" t="s">
        <v>25</v>
      </c>
      <c r="M2">
        <v>3.7258619999999998</v>
      </c>
      <c r="N2">
        <v>4.1500000000000002E-2</v>
      </c>
    </row>
    <row r="3" spans="1:17">
      <c r="A3" s="24">
        <v>40638</v>
      </c>
      <c r="B3">
        <v>1</v>
      </c>
      <c r="L3" t="s">
        <v>27</v>
      </c>
      <c r="M3">
        <f>AVERAGE(E3:E4)</f>
        <v>3.7818899999999998</v>
      </c>
      <c r="N3">
        <f>AVERAGE(G3:G4)</f>
        <v>4.7693799999999995E-2</v>
      </c>
      <c r="P3">
        <v>3.7818900000000002</v>
      </c>
      <c r="Q3">
        <v>4.7694E-2</v>
      </c>
    </row>
    <row r="4" spans="1:17">
      <c r="A4" s="24">
        <v>40652</v>
      </c>
      <c r="B4">
        <v>1</v>
      </c>
      <c r="D4">
        <v>270</v>
      </c>
      <c r="E4">
        <f>(D4*14.007)*(0.001)</f>
        <v>3.7818899999999998</v>
      </c>
      <c r="F4">
        <v>1.54</v>
      </c>
      <c r="G4">
        <f>(F4*30.97)*(0.001)</f>
        <v>4.7693799999999995E-2</v>
      </c>
      <c r="L4" t="s">
        <v>28</v>
      </c>
      <c r="M4">
        <f>AVERAGE(E5:E7)</f>
        <v>3.5577779999999999</v>
      </c>
      <c r="N4">
        <f>AVERAGE(G5:G7)</f>
        <v>4.9551999999999999E-2</v>
      </c>
      <c r="P4">
        <v>3.5577779999999999</v>
      </c>
      <c r="Q4">
        <v>4.9551999999999999E-2</v>
      </c>
    </row>
    <row r="5" spans="1:17">
      <c r="A5" s="24">
        <v>40666</v>
      </c>
      <c r="B5">
        <v>1</v>
      </c>
      <c r="L5" t="s">
        <v>29</v>
      </c>
      <c r="M5">
        <f>AVERAGE(E8:E9)</f>
        <v>3.1375679999999999</v>
      </c>
      <c r="N5">
        <f>AVERAGE(G8:G9)</f>
        <v>0.13750680000000001</v>
      </c>
      <c r="P5">
        <v>3.1375679999999999</v>
      </c>
      <c r="Q5">
        <v>0.13750699999999999</v>
      </c>
    </row>
    <row r="6" spans="1:17">
      <c r="A6" s="24">
        <v>40682</v>
      </c>
      <c r="B6">
        <v>1</v>
      </c>
      <c r="D6">
        <v>254</v>
      </c>
      <c r="E6">
        <f>(D6*14.007)*(0.001)</f>
        <v>3.5577779999999999</v>
      </c>
      <c r="F6">
        <v>1.6</v>
      </c>
      <c r="G6">
        <f>(F6*30.97)*(0.001)</f>
        <v>4.9551999999999999E-2</v>
      </c>
      <c r="L6" t="s">
        <v>30</v>
      </c>
      <c r="M6">
        <f>AVERAGE(E10:E11)</f>
        <v>0.71715840000000008</v>
      </c>
      <c r="N6">
        <f>AVERAGE(G10:G11)</f>
        <v>6.2869099999999983E-2</v>
      </c>
      <c r="P6">
        <v>0.71715799999999996</v>
      </c>
      <c r="Q6">
        <v>6.2868999999999994E-2</v>
      </c>
    </row>
    <row r="7" spans="1:17">
      <c r="A7" s="25">
        <v>40694</v>
      </c>
      <c r="B7">
        <v>1</v>
      </c>
      <c r="L7" t="s">
        <v>31</v>
      </c>
      <c r="M7">
        <v>1.792896</v>
      </c>
      <c r="N7">
        <v>0.104369</v>
      </c>
    </row>
    <row r="8" spans="1:17">
      <c r="A8" s="25">
        <v>40708</v>
      </c>
      <c r="B8">
        <v>1</v>
      </c>
      <c r="D8">
        <v>224</v>
      </c>
      <c r="E8">
        <f>(D8*14.007)*(0.001)</f>
        <v>3.1375679999999999</v>
      </c>
      <c r="F8">
        <v>4.4400000000000004</v>
      </c>
      <c r="G8">
        <f>(F8*30.97)*(0.001)</f>
        <v>0.13750680000000001</v>
      </c>
      <c r="L8" t="s">
        <v>32</v>
      </c>
      <c r="M8">
        <v>2.087043</v>
      </c>
      <c r="N8">
        <v>8.4547999999999998E-2</v>
      </c>
    </row>
    <row r="9" spans="1:17">
      <c r="A9" s="25">
        <v>40722</v>
      </c>
      <c r="B9">
        <v>1</v>
      </c>
      <c r="L9" t="s">
        <v>104</v>
      </c>
      <c r="M9">
        <v>2.7313649999999998</v>
      </c>
      <c r="N9">
        <v>4.9242000000000001E-2</v>
      </c>
    </row>
    <row r="10" spans="1:17">
      <c r="A10" s="25">
        <v>40736</v>
      </c>
      <c r="B10">
        <v>1</v>
      </c>
      <c r="D10">
        <v>51.2</v>
      </c>
      <c r="E10">
        <f>(D10*14.007)*(0.001)</f>
        <v>0.71715840000000008</v>
      </c>
      <c r="F10">
        <v>2.0299999999999998</v>
      </c>
      <c r="G10">
        <f>(F10*30.97)*(0.001)</f>
        <v>6.2869099999999983E-2</v>
      </c>
      <c r="L10" t="s">
        <v>34</v>
      </c>
      <c r="M10">
        <v>3.4317150000000001</v>
      </c>
      <c r="N10">
        <v>3.4686000000000002E-2</v>
      </c>
    </row>
    <row r="11" spans="1:17">
      <c r="A11" s="25">
        <v>40750</v>
      </c>
      <c r="B11">
        <v>1</v>
      </c>
    </row>
    <row r="12" spans="1:17">
      <c r="A12" s="25">
        <v>40764</v>
      </c>
      <c r="B12">
        <v>1</v>
      </c>
      <c r="D12">
        <v>128</v>
      </c>
      <c r="E12">
        <f>(D12*14.007)*(0.001)</f>
        <v>1.792896</v>
      </c>
      <c r="F12">
        <v>3.37</v>
      </c>
      <c r="G12">
        <f>(F12*30.97)*(0.001)</f>
        <v>0.1043689</v>
      </c>
    </row>
    <row r="13" spans="1:17">
      <c r="A13" s="25">
        <v>40778</v>
      </c>
      <c r="B13">
        <v>1</v>
      </c>
    </row>
    <row r="14" spans="1:17">
      <c r="A14" s="25">
        <v>40792</v>
      </c>
      <c r="B14">
        <v>1</v>
      </c>
      <c r="D14">
        <v>149</v>
      </c>
      <c r="E14">
        <f>(D14*14.007)*(0.001)</f>
        <v>2.087043</v>
      </c>
      <c r="F14">
        <v>2.73</v>
      </c>
      <c r="G14">
        <f>(F14*30.97)*(0.001)</f>
        <v>8.4548099999999987E-2</v>
      </c>
    </row>
    <row r="15" spans="1:17">
      <c r="A15" s="25">
        <v>40806</v>
      </c>
      <c r="B15">
        <v>1</v>
      </c>
    </row>
    <row r="16" spans="1:17">
      <c r="A16" s="25">
        <v>40820</v>
      </c>
      <c r="B16">
        <v>1</v>
      </c>
      <c r="D16">
        <v>195</v>
      </c>
      <c r="E16">
        <f>(D16*14.007)*(0.001)</f>
        <v>2.7313649999999998</v>
      </c>
      <c r="F16">
        <v>1.59</v>
      </c>
      <c r="G16">
        <f>(F16*30.97)*(0.001)</f>
        <v>4.9242300000000003E-2</v>
      </c>
    </row>
    <row r="17" spans="1:14">
      <c r="A17" s="25">
        <v>40834</v>
      </c>
      <c r="B17">
        <v>1</v>
      </c>
    </row>
    <row r="18" spans="1:14">
      <c r="A18" s="25">
        <v>40848</v>
      </c>
      <c r="B18">
        <v>1</v>
      </c>
      <c r="D18">
        <v>245</v>
      </c>
      <c r="E18">
        <f>(D18*14.007)*(0.001)</f>
        <v>3.4317150000000001</v>
      </c>
      <c r="F18">
        <v>1.1200000000000001</v>
      </c>
      <c r="G18">
        <f>(F18*30.97)*(0.001)</f>
        <v>3.4686399999999999E-2</v>
      </c>
    </row>
    <row r="19" spans="1:14">
      <c r="A19" s="25">
        <v>40862</v>
      </c>
      <c r="B19">
        <v>1</v>
      </c>
    </row>
    <row r="21" spans="1:14">
      <c r="A21" s="24">
        <v>40631</v>
      </c>
      <c r="B21">
        <v>2</v>
      </c>
      <c r="D21">
        <v>94.3</v>
      </c>
      <c r="E21">
        <f>(D21*14.007)*(0.001)</f>
        <v>1.3208601</v>
      </c>
      <c r="F21">
        <v>1.34</v>
      </c>
      <c r="G21">
        <f>(F21*30.97)*(0.001)</f>
        <v>4.1499800000000003E-2</v>
      </c>
      <c r="L21" t="s">
        <v>25</v>
      </c>
      <c r="M21">
        <v>1.3208599999999999</v>
      </c>
      <c r="N21">
        <v>4.1500000000000002E-2</v>
      </c>
    </row>
    <row r="22" spans="1:14">
      <c r="A22" s="24">
        <v>40638</v>
      </c>
      <c r="B22">
        <v>2</v>
      </c>
      <c r="L22" t="s">
        <v>27</v>
      </c>
    </row>
    <row r="23" spans="1:14">
      <c r="A23" s="24">
        <v>40652</v>
      </c>
      <c r="B23">
        <v>2</v>
      </c>
      <c r="L23" t="s">
        <v>28</v>
      </c>
      <c r="M23">
        <v>1.330665</v>
      </c>
      <c r="N23">
        <v>4.4596999999999998E-2</v>
      </c>
    </row>
    <row r="24" spans="1:14">
      <c r="A24" s="24">
        <v>40666</v>
      </c>
      <c r="B24">
        <v>2</v>
      </c>
      <c r="L24" t="s">
        <v>29</v>
      </c>
      <c r="M24">
        <v>1.6528259999999999</v>
      </c>
      <c r="N24">
        <v>8.4547999999999998E-2</v>
      </c>
    </row>
    <row r="25" spans="1:14">
      <c r="A25" s="24">
        <v>40682</v>
      </c>
      <c r="B25">
        <v>2</v>
      </c>
      <c r="D25">
        <v>95</v>
      </c>
      <c r="E25">
        <f>(D25*14.007)*(0.001)</f>
        <v>1.330665</v>
      </c>
      <c r="F25">
        <v>1.44</v>
      </c>
      <c r="G25">
        <f>(F25*30.97)*(0.001)</f>
        <v>4.4596799999999999E-2</v>
      </c>
      <c r="L25" t="s">
        <v>30</v>
      </c>
      <c r="M25">
        <v>1.568784</v>
      </c>
      <c r="N25">
        <v>6.1321000000000001E-2</v>
      </c>
    </row>
    <row r="26" spans="1:14">
      <c r="A26" s="25">
        <v>40694</v>
      </c>
      <c r="B26">
        <v>2</v>
      </c>
      <c r="L26" t="s">
        <v>31</v>
      </c>
    </row>
    <row r="27" spans="1:14">
      <c r="A27" s="25">
        <v>40708</v>
      </c>
      <c r="B27">
        <v>2</v>
      </c>
      <c r="D27">
        <v>118</v>
      </c>
      <c r="E27">
        <f>(D27*14.007)*(0.001)</f>
        <v>1.6528260000000001</v>
      </c>
      <c r="F27">
        <v>2.73</v>
      </c>
      <c r="G27">
        <f>(F27*30.97)*(0.001)</f>
        <v>8.4548099999999987E-2</v>
      </c>
      <c r="L27" t="s">
        <v>32</v>
      </c>
    </row>
    <row r="28" spans="1:14">
      <c r="A28" s="25">
        <v>40722</v>
      </c>
      <c r="B28">
        <v>2</v>
      </c>
      <c r="L28" t="s">
        <v>104</v>
      </c>
    </row>
    <row r="29" spans="1:14">
      <c r="A29" s="25">
        <v>40736</v>
      </c>
      <c r="B29">
        <v>2</v>
      </c>
      <c r="D29">
        <v>112</v>
      </c>
      <c r="E29">
        <f>(D29*14.007)*(0.001)</f>
        <v>1.568784</v>
      </c>
      <c r="F29">
        <v>1.98</v>
      </c>
      <c r="G29">
        <f>(F29*30.97)*(0.001)</f>
        <v>6.1320600000000003E-2</v>
      </c>
      <c r="L29" t="s">
        <v>34</v>
      </c>
    </row>
    <row r="30" spans="1:14">
      <c r="A30" s="25">
        <v>40750</v>
      </c>
      <c r="B30">
        <v>2</v>
      </c>
    </row>
    <row r="31" spans="1:14">
      <c r="A31" s="25">
        <v>40764</v>
      </c>
      <c r="B31">
        <v>2</v>
      </c>
    </row>
    <row r="32" spans="1:14">
      <c r="A32" s="25">
        <v>40778</v>
      </c>
      <c r="B32">
        <v>2</v>
      </c>
    </row>
    <row r="33" spans="1:14">
      <c r="A33" s="25">
        <v>40792</v>
      </c>
      <c r="B33">
        <v>2</v>
      </c>
    </row>
    <row r="34" spans="1:14">
      <c r="A34" s="25">
        <v>40806</v>
      </c>
      <c r="B34">
        <v>2</v>
      </c>
    </row>
    <row r="35" spans="1:14">
      <c r="A35" s="25">
        <v>40820</v>
      </c>
      <c r="B35">
        <v>2</v>
      </c>
    </row>
    <row r="36" spans="1:14">
      <c r="A36" s="25">
        <v>40834</v>
      </c>
      <c r="B36">
        <v>2</v>
      </c>
    </row>
    <row r="37" spans="1:14">
      <c r="A37" s="25">
        <v>40848</v>
      </c>
      <c r="B37">
        <v>2</v>
      </c>
    </row>
    <row r="38" spans="1:14">
      <c r="A38" s="25">
        <v>40862</v>
      </c>
      <c r="B38">
        <v>2</v>
      </c>
    </row>
    <row r="40" spans="1:14">
      <c r="A40" s="24">
        <v>40631</v>
      </c>
      <c r="B40">
        <v>3</v>
      </c>
      <c r="L40" t="s">
        <v>25</v>
      </c>
    </row>
    <row r="41" spans="1:14">
      <c r="A41" s="24">
        <v>40638</v>
      </c>
      <c r="B41">
        <v>3</v>
      </c>
      <c r="L41" t="s">
        <v>27</v>
      </c>
      <c r="M41">
        <v>3.5157569999999998</v>
      </c>
      <c r="N41">
        <v>2.8492E-2</v>
      </c>
    </row>
    <row r="42" spans="1:14">
      <c r="A42" s="24">
        <v>40652</v>
      </c>
      <c r="B42">
        <v>3</v>
      </c>
      <c r="D42">
        <v>251</v>
      </c>
      <c r="E42">
        <f>(D42*14.007)*(0.001)</f>
        <v>3.5157570000000002</v>
      </c>
      <c r="F42">
        <v>0.92</v>
      </c>
      <c r="G42">
        <f>(F42*30.97)*(0.001)</f>
        <v>2.8492400000000001E-2</v>
      </c>
      <c r="L42" t="s">
        <v>28</v>
      </c>
      <c r="M42">
        <v>3.6318199999999998</v>
      </c>
      <c r="N42">
        <v>5.4816999999999998E-2</v>
      </c>
    </row>
    <row r="43" spans="1:14">
      <c r="A43" s="24">
        <v>40666</v>
      </c>
      <c r="B43">
        <v>3</v>
      </c>
      <c r="L43" t="s">
        <v>29</v>
      </c>
      <c r="M43">
        <v>2.66133</v>
      </c>
      <c r="N43">
        <v>0.130074</v>
      </c>
    </row>
    <row r="44" spans="1:14">
      <c r="A44" s="24">
        <v>40682</v>
      </c>
      <c r="B44">
        <v>3</v>
      </c>
      <c r="D44">
        <v>260</v>
      </c>
      <c r="E44">
        <f>(D44*14.007)*(0.001)</f>
        <v>3.6418199999999996</v>
      </c>
      <c r="F44">
        <v>1.77</v>
      </c>
      <c r="G44">
        <f>(F44*30.97)*(0.001)</f>
        <v>5.4816899999999995E-2</v>
      </c>
      <c r="L44" t="s">
        <v>30</v>
      </c>
      <c r="M44">
        <v>1.4987490000000001</v>
      </c>
      <c r="N44">
        <v>0.128216</v>
      </c>
    </row>
    <row r="45" spans="1:14">
      <c r="A45" s="25">
        <v>40694</v>
      </c>
      <c r="B45">
        <v>3</v>
      </c>
      <c r="L45" t="s">
        <v>31</v>
      </c>
      <c r="M45">
        <v>1.610805</v>
      </c>
      <c r="N45">
        <v>0.117686</v>
      </c>
    </row>
    <row r="46" spans="1:14">
      <c r="A46" s="25">
        <v>40708</v>
      </c>
      <c r="B46">
        <v>3</v>
      </c>
      <c r="D46">
        <v>190</v>
      </c>
      <c r="E46">
        <f>(D46*14.007)*(0.001)</f>
        <v>2.66133</v>
      </c>
      <c r="F46">
        <v>4.2</v>
      </c>
      <c r="G46">
        <f>(F46*30.97)*(0.001)</f>
        <v>0.13007400000000002</v>
      </c>
      <c r="L46" t="s">
        <v>32</v>
      </c>
      <c r="M46">
        <v>2.1990989999999999</v>
      </c>
      <c r="N46">
        <v>7.8663999999999998E-2</v>
      </c>
    </row>
    <row r="47" spans="1:14">
      <c r="A47" s="25">
        <v>40722</v>
      </c>
      <c r="B47">
        <v>3</v>
      </c>
      <c r="L47" t="s">
        <v>104</v>
      </c>
    </row>
    <row r="48" spans="1:14">
      <c r="A48" s="25">
        <v>40736</v>
      </c>
      <c r="B48">
        <v>3</v>
      </c>
      <c r="D48">
        <v>107</v>
      </c>
      <c r="E48">
        <f>(D48*14.007)*(0.001)</f>
        <v>1.4987490000000001</v>
      </c>
      <c r="F48">
        <v>4.1399999999999997</v>
      </c>
      <c r="G48">
        <f>(F48*30.97)*(0.001)</f>
        <v>0.12821579999999996</v>
      </c>
      <c r="L48" t="s">
        <v>34</v>
      </c>
      <c r="M48">
        <v>3.5857920000000001</v>
      </c>
      <c r="N48">
        <v>3.6545000000000001E-2</v>
      </c>
    </row>
    <row r="49" spans="1:14">
      <c r="A49" s="25">
        <v>40750</v>
      </c>
      <c r="B49">
        <v>3</v>
      </c>
    </row>
    <row r="50" spans="1:14">
      <c r="A50" s="25">
        <v>40764</v>
      </c>
      <c r="B50">
        <v>3</v>
      </c>
      <c r="D50">
        <v>115</v>
      </c>
      <c r="E50">
        <f>(D50*14.007)*(0.001)</f>
        <v>1.610805</v>
      </c>
      <c r="F50">
        <v>3.8</v>
      </c>
      <c r="G50">
        <f>(F50*30.97)*(0.001)</f>
        <v>0.117686</v>
      </c>
    </row>
    <row r="51" spans="1:14">
      <c r="A51" s="25">
        <v>40778</v>
      </c>
      <c r="B51">
        <v>3</v>
      </c>
    </row>
    <row r="52" spans="1:14">
      <c r="A52" s="25">
        <v>40792</v>
      </c>
      <c r="B52">
        <v>3</v>
      </c>
      <c r="D52">
        <v>157</v>
      </c>
      <c r="E52">
        <f>(D52*14.007)*(0.001)</f>
        <v>2.1990990000000004</v>
      </c>
      <c r="F52">
        <v>2.54</v>
      </c>
      <c r="G52">
        <f>(F52*30.97)*(0.001)</f>
        <v>7.8663799999999992E-2</v>
      </c>
    </row>
    <row r="53" spans="1:14">
      <c r="A53" s="25">
        <v>40806</v>
      </c>
      <c r="B53">
        <v>3</v>
      </c>
    </row>
    <row r="54" spans="1:14">
      <c r="A54" s="25">
        <v>40820</v>
      </c>
      <c r="B54">
        <v>3</v>
      </c>
    </row>
    <row r="55" spans="1:14">
      <c r="A55" s="25">
        <v>40834</v>
      </c>
      <c r="B55">
        <v>3</v>
      </c>
    </row>
    <row r="56" spans="1:14">
      <c r="A56" s="25">
        <v>40848</v>
      </c>
      <c r="B56">
        <v>3</v>
      </c>
      <c r="D56">
        <v>256</v>
      </c>
      <c r="E56">
        <f>(D56*14.007)*(0.001)</f>
        <v>3.5857920000000001</v>
      </c>
      <c r="F56">
        <v>1.18</v>
      </c>
      <c r="G56">
        <f>(F56*30.97)*(0.001)</f>
        <v>3.6544599999999997E-2</v>
      </c>
    </row>
    <row r="57" spans="1:14">
      <c r="A57" s="25">
        <v>40862</v>
      </c>
      <c r="B57">
        <v>3</v>
      </c>
    </row>
    <row r="59" spans="1:14">
      <c r="A59" s="24">
        <v>40631</v>
      </c>
      <c r="B59">
        <v>5</v>
      </c>
      <c r="D59">
        <v>230</v>
      </c>
      <c r="E59">
        <f>(D59*14.007)*(0.001)</f>
        <v>3.2216100000000001</v>
      </c>
      <c r="F59">
        <v>0.81</v>
      </c>
      <c r="G59">
        <f>(F59*30.97)*(0.001)</f>
        <v>2.5085699999999999E-2</v>
      </c>
      <c r="L59" t="s">
        <v>25</v>
      </c>
      <c r="M59">
        <v>3.2216100000000001</v>
      </c>
      <c r="N59">
        <v>2.5086000000000001E-2</v>
      </c>
    </row>
    <row r="60" spans="1:14">
      <c r="A60" s="24">
        <v>40638</v>
      </c>
      <c r="B60">
        <v>5</v>
      </c>
      <c r="L60" t="s">
        <v>27</v>
      </c>
    </row>
    <row r="61" spans="1:14">
      <c r="A61" s="24">
        <v>40652</v>
      </c>
      <c r="B61">
        <v>5</v>
      </c>
      <c r="L61" t="s">
        <v>28</v>
      </c>
      <c r="M61">
        <v>2.5632809999999999</v>
      </c>
      <c r="N61">
        <v>3.6853999999999998E-2</v>
      </c>
    </row>
    <row r="62" spans="1:14">
      <c r="A62" s="24">
        <v>40666</v>
      </c>
      <c r="B62">
        <v>5</v>
      </c>
      <c r="L62" t="s">
        <v>29</v>
      </c>
      <c r="M62">
        <v>0.70035000000000003</v>
      </c>
      <c r="N62">
        <v>5.3578000000000001E-2</v>
      </c>
    </row>
    <row r="63" spans="1:14">
      <c r="A63" s="24">
        <v>40682</v>
      </c>
      <c r="B63">
        <v>5</v>
      </c>
      <c r="D63">
        <v>183</v>
      </c>
      <c r="E63">
        <f>(D63*14.007)*(0.001)</f>
        <v>2.5632809999999999</v>
      </c>
      <c r="F63">
        <v>1.19</v>
      </c>
      <c r="G63">
        <f>(F63*30.97)*(0.001)</f>
        <v>3.6854299999999993E-2</v>
      </c>
      <c r="L63" t="s">
        <v>30</v>
      </c>
      <c r="M63">
        <v>0.86843400000000004</v>
      </c>
      <c r="N63">
        <v>4.8623E-2</v>
      </c>
    </row>
    <row r="64" spans="1:14">
      <c r="A64" s="25">
        <v>40694</v>
      </c>
      <c r="B64">
        <v>5</v>
      </c>
      <c r="L64" t="s">
        <v>31</v>
      </c>
      <c r="M64">
        <v>0.54347199999999996</v>
      </c>
      <c r="N64">
        <v>2.3536999999999999E-2</v>
      </c>
    </row>
    <row r="65" spans="1:17">
      <c r="A65" s="25">
        <v>40708</v>
      </c>
      <c r="B65">
        <v>5</v>
      </c>
      <c r="D65">
        <v>50</v>
      </c>
      <c r="E65">
        <f>(D65*14.007)*(0.001)</f>
        <v>0.70035000000000003</v>
      </c>
      <c r="F65">
        <v>1.73</v>
      </c>
      <c r="G65">
        <f>(F65*30.97)*(0.001)</f>
        <v>5.3578100000000003E-2</v>
      </c>
      <c r="L65" t="s">
        <v>32</v>
      </c>
      <c r="M65">
        <v>1.061731</v>
      </c>
      <c r="N65">
        <v>0.44907000000000002</v>
      </c>
    </row>
    <row r="66" spans="1:17">
      <c r="A66" s="25">
        <v>40722</v>
      </c>
      <c r="B66">
        <v>5</v>
      </c>
      <c r="L66" t="s">
        <v>104</v>
      </c>
    </row>
    <row r="67" spans="1:17">
      <c r="A67" s="25">
        <v>40736</v>
      </c>
      <c r="B67">
        <v>5</v>
      </c>
      <c r="D67">
        <v>62</v>
      </c>
      <c r="E67">
        <f>(D67*14.007)*(0.001)</f>
        <v>0.86843400000000004</v>
      </c>
      <c r="F67">
        <v>1.57</v>
      </c>
      <c r="G67">
        <f>(F67*30.97)*(0.001)</f>
        <v>4.8622900000000004E-2</v>
      </c>
      <c r="L67" t="s">
        <v>34</v>
      </c>
      <c r="M67">
        <v>2.815407</v>
      </c>
      <c r="N67">
        <v>1.4246E-2</v>
      </c>
    </row>
    <row r="68" spans="1:17">
      <c r="A68" s="25">
        <v>40750</v>
      </c>
      <c r="B68">
        <v>5</v>
      </c>
    </row>
    <row r="69" spans="1:17">
      <c r="A69" s="25">
        <v>40764</v>
      </c>
      <c r="B69">
        <v>5</v>
      </c>
      <c r="D69">
        <v>38.799999999999997</v>
      </c>
      <c r="E69">
        <f>(D69*14.007)*(0.001)</f>
        <v>0.54347159999999994</v>
      </c>
      <c r="F69">
        <v>0.76</v>
      </c>
      <c r="G69">
        <f>(F69*30.97)*(0.001)</f>
        <v>2.3537199999999998E-2</v>
      </c>
    </row>
    <row r="70" spans="1:17">
      <c r="A70" s="25">
        <v>40778</v>
      </c>
      <c r="B70">
        <v>5</v>
      </c>
    </row>
    <row r="71" spans="1:17">
      <c r="A71" s="25">
        <v>40792</v>
      </c>
      <c r="B71">
        <v>5</v>
      </c>
      <c r="D71">
        <v>75.8</v>
      </c>
      <c r="E71">
        <f>(D71*14.007)*(0.001)</f>
        <v>1.0617306</v>
      </c>
      <c r="F71">
        <v>1.45</v>
      </c>
      <c r="G71">
        <f>(F71*30.97)*(0.001)</f>
        <v>4.4906499999999995E-2</v>
      </c>
    </row>
    <row r="72" spans="1:17">
      <c r="A72" s="25">
        <v>40806</v>
      </c>
      <c r="B72">
        <v>5</v>
      </c>
    </row>
    <row r="73" spans="1:17">
      <c r="A73" s="25">
        <v>40820</v>
      </c>
      <c r="B73">
        <v>5</v>
      </c>
    </row>
    <row r="74" spans="1:17">
      <c r="A74" s="25">
        <v>40834</v>
      </c>
      <c r="B74">
        <v>5</v>
      </c>
    </row>
    <row r="75" spans="1:17">
      <c r="A75" s="25">
        <v>40848</v>
      </c>
      <c r="B75">
        <v>5</v>
      </c>
      <c r="D75">
        <v>201</v>
      </c>
      <c r="E75">
        <f>(D75*14.007)*(0.001)</f>
        <v>2.815407</v>
      </c>
      <c r="F75">
        <v>0.46</v>
      </c>
      <c r="G75">
        <f>(F75*30.97)*(0.001)</f>
        <v>1.4246200000000001E-2</v>
      </c>
    </row>
    <row r="76" spans="1:17">
      <c r="A76" s="25">
        <v>40862</v>
      </c>
      <c r="B76">
        <v>5</v>
      </c>
    </row>
    <row r="78" spans="1:17">
      <c r="A78" s="24">
        <v>40631</v>
      </c>
      <c r="B78">
        <v>6</v>
      </c>
      <c r="L78" t="s">
        <v>25</v>
      </c>
    </row>
    <row r="79" spans="1:17">
      <c r="A79" s="24">
        <v>40638</v>
      </c>
      <c r="B79">
        <v>6</v>
      </c>
      <c r="D79">
        <v>220</v>
      </c>
      <c r="E79">
        <f>(D79*14.007)*(0.001)</f>
        <v>3.0815399999999999</v>
      </c>
      <c r="F79">
        <v>0.79</v>
      </c>
      <c r="G79">
        <f>(F79*30.97)*(0.001)</f>
        <v>2.44663E-2</v>
      </c>
      <c r="L79" t="s">
        <v>27</v>
      </c>
      <c r="M79">
        <f>AVERAGE(E79:E80)</f>
        <v>2.9274629999999999</v>
      </c>
      <c r="N79">
        <f>AVERAGE(G79:G80)</f>
        <v>3.515095E-2</v>
      </c>
      <c r="P79">
        <v>2.9274629999999999</v>
      </c>
      <c r="Q79">
        <v>3.5151000000000002E-2</v>
      </c>
    </row>
    <row r="80" spans="1:17">
      <c r="A80" s="24">
        <v>40652</v>
      </c>
      <c r="B80">
        <v>6</v>
      </c>
      <c r="D80">
        <v>198</v>
      </c>
      <c r="E80">
        <f>(D80*14.007)*(0.001)</f>
        <v>2.7733859999999999</v>
      </c>
      <c r="F80">
        <v>1.48</v>
      </c>
      <c r="G80">
        <f>(F80*30.97)*(0.001)</f>
        <v>4.5835599999999997E-2</v>
      </c>
      <c r="L80" t="s">
        <v>28</v>
      </c>
      <c r="M80">
        <v>2.031015</v>
      </c>
      <c r="N80">
        <v>3.1280000000000002E-2</v>
      </c>
    </row>
    <row r="81" spans="1:14">
      <c r="A81" s="24">
        <v>40666</v>
      </c>
      <c r="B81">
        <v>6</v>
      </c>
      <c r="L81" t="s">
        <v>29</v>
      </c>
      <c r="M81">
        <v>0.68774400000000002</v>
      </c>
      <c r="N81">
        <v>5.1720000000000002E-2</v>
      </c>
    </row>
    <row r="82" spans="1:14">
      <c r="A82" s="24">
        <v>40682</v>
      </c>
      <c r="B82">
        <v>6</v>
      </c>
      <c r="D82">
        <v>145</v>
      </c>
      <c r="E82">
        <f>(D82*14.007)*(0.001)</f>
        <v>2.031015</v>
      </c>
      <c r="F82">
        <v>1.01</v>
      </c>
      <c r="G82">
        <f>(F82*30.97)*(0.001)</f>
        <v>3.1279700000000001E-2</v>
      </c>
      <c r="L82" t="s">
        <v>30</v>
      </c>
      <c r="M82">
        <v>0.74797400000000003</v>
      </c>
      <c r="N82">
        <v>4.2429000000000001E-2</v>
      </c>
    </row>
    <row r="83" spans="1:14">
      <c r="A83" s="25">
        <v>40694</v>
      </c>
      <c r="B83">
        <v>6</v>
      </c>
      <c r="L83" t="s">
        <v>31</v>
      </c>
      <c r="M83">
        <v>3.5577779999999999</v>
      </c>
      <c r="N83">
        <v>0.11397</v>
      </c>
    </row>
    <row r="84" spans="1:14">
      <c r="A84" s="25">
        <v>40708</v>
      </c>
      <c r="B84">
        <v>6</v>
      </c>
      <c r="D84">
        <v>49.1</v>
      </c>
      <c r="E84">
        <f>(D84*14.007)*(0.001)</f>
        <v>0.68774369999999996</v>
      </c>
      <c r="F84">
        <v>1.67</v>
      </c>
      <c r="G84">
        <f>(F84*30.97)*(0.001)</f>
        <v>5.1719899999999999E-2</v>
      </c>
      <c r="L84" t="s">
        <v>32</v>
      </c>
      <c r="M84">
        <v>1.3166580000000001</v>
      </c>
      <c r="N84">
        <v>4.181E-2</v>
      </c>
    </row>
    <row r="85" spans="1:14">
      <c r="A85" s="25">
        <v>40722</v>
      </c>
      <c r="B85">
        <v>6</v>
      </c>
      <c r="L85" t="s">
        <v>104</v>
      </c>
      <c r="M85">
        <v>1.610805</v>
      </c>
      <c r="N85">
        <v>1.5174999999999999E-2</v>
      </c>
    </row>
    <row r="86" spans="1:14">
      <c r="A86" s="25">
        <v>40736</v>
      </c>
      <c r="B86">
        <v>6</v>
      </c>
      <c r="D86">
        <v>53.4</v>
      </c>
      <c r="E86">
        <f>(D86*14.007)*(0.001)</f>
        <v>0.74797380000000002</v>
      </c>
      <c r="F86">
        <v>1.37</v>
      </c>
      <c r="G86">
        <f>(F86*30.97)*(0.001)</f>
        <v>4.2428899999999999E-2</v>
      </c>
      <c r="L86" t="s">
        <v>34</v>
      </c>
      <c r="M86">
        <v>2.3811900000000001</v>
      </c>
      <c r="N86">
        <v>3.3138000000000001E-2</v>
      </c>
    </row>
    <row r="87" spans="1:14">
      <c r="A87" s="25">
        <v>40750</v>
      </c>
      <c r="B87">
        <v>6</v>
      </c>
    </row>
    <row r="88" spans="1:14">
      <c r="A88" s="25">
        <v>40764</v>
      </c>
      <c r="B88">
        <v>6</v>
      </c>
      <c r="D88">
        <v>254</v>
      </c>
      <c r="E88">
        <f>(D88*14.007)*(0.001)</f>
        <v>3.5577779999999999</v>
      </c>
      <c r="F88">
        <v>3.68</v>
      </c>
      <c r="G88">
        <f>(F88*30.97)*(0.001)</f>
        <v>0.1139696</v>
      </c>
    </row>
    <row r="89" spans="1:14">
      <c r="A89" s="25">
        <v>40778</v>
      </c>
      <c r="B89">
        <v>6</v>
      </c>
    </row>
    <row r="90" spans="1:14">
      <c r="A90" s="25">
        <v>40792</v>
      </c>
      <c r="B90">
        <v>6</v>
      </c>
      <c r="D90">
        <v>94</v>
      </c>
      <c r="E90">
        <f>(D90*14.007)*(0.001)</f>
        <v>1.3166579999999999</v>
      </c>
      <c r="F90">
        <v>1.35</v>
      </c>
      <c r="G90">
        <f>(F90*30.97)*(0.001)</f>
        <v>4.1809499999999999E-2</v>
      </c>
    </row>
    <row r="91" spans="1:14">
      <c r="A91" s="25">
        <v>40806</v>
      </c>
      <c r="B91">
        <v>6</v>
      </c>
    </row>
    <row r="92" spans="1:14">
      <c r="A92" s="25">
        <v>40820</v>
      </c>
      <c r="B92">
        <v>6</v>
      </c>
      <c r="D92">
        <v>115</v>
      </c>
      <c r="E92">
        <f>(D92*14.007)*(0.001)</f>
        <v>1.610805</v>
      </c>
      <c r="F92">
        <v>0.49</v>
      </c>
      <c r="G92">
        <f>(F92*30.97)*(0.001)</f>
        <v>1.5175300000000001E-2</v>
      </c>
    </row>
    <row r="93" spans="1:14">
      <c r="A93" s="25">
        <v>40834</v>
      </c>
      <c r="B93">
        <v>6</v>
      </c>
    </row>
    <row r="94" spans="1:14">
      <c r="A94" s="25">
        <v>40848</v>
      </c>
      <c r="B94">
        <v>6</v>
      </c>
      <c r="D94">
        <v>170</v>
      </c>
      <c r="E94">
        <f>(D94*14.007)*(0.001)</f>
        <v>2.3811900000000001</v>
      </c>
      <c r="F94">
        <v>1.07</v>
      </c>
      <c r="G94">
        <f>(F94*30.97)*(0.001)</f>
        <v>3.3137900000000005E-2</v>
      </c>
    </row>
    <row r="95" spans="1:14">
      <c r="A95" s="25">
        <v>40862</v>
      </c>
      <c r="B95">
        <v>6</v>
      </c>
    </row>
    <row r="97" spans="1:14">
      <c r="A97" s="24">
        <v>40631</v>
      </c>
      <c r="B97">
        <v>7</v>
      </c>
      <c r="D97">
        <v>255</v>
      </c>
      <c r="E97">
        <f t="shared" ref="E97:E183" si="0">(D97*14.007)*(0.001)</f>
        <v>3.5717849999999998</v>
      </c>
      <c r="F97">
        <v>1.55</v>
      </c>
      <c r="G97">
        <f>(F97*30.97)*(0.001)</f>
        <v>4.8003500000000004E-2</v>
      </c>
      <c r="L97" t="s">
        <v>25</v>
      </c>
      <c r="M97">
        <v>3.5717850000000002</v>
      </c>
      <c r="N97">
        <v>4.8003999999999998E-2</v>
      </c>
    </row>
    <row r="98" spans="1:14">
      <c r="A98" s="24">
        <v>40638</v>
      </c>
      <c r="B98">
        <v>7</v>
      </c>
      <c r="L98" t="s">
        <v>27</v>
      </c>
    </row>
    <row r="99" spans="1:14">
      <c r="A99" s="24">
        <v>40652</v>
      </c>
      <c r="B99">
        <v>7</v>
      </c>
      <c r="L99" t="s">
        <v>28</v>
      </c>
      <c r="M99">
        <v>2.4092039999999999</v>
      </c>
      <c r="N99">
        <v>3.4067E-2</v>
      </c>
    </row>
    <row r="100" spans="1:14">
      <c r="A100" s="24">
        <v>40666</v>
      </c>
      <c r="B100">
        <v>7</v>
      </c>
      <c r="L100" t="s">
        <v>29</v>
      </c>
      <c r="M100">
        <v>0.94827399999999995</v>
      </c>
      <c r="N100">
        <v>8.9502999999999999E-2</v>
      </c>
    </row>
    <row r="101" spans="1:14">
      <c r="A101" s="24">
        <v>40682</v>
      </c>
      <c r="B101">
        <v>7</v>
      </c>
      <c r="D101">
        <v>172</v>
      </c>
      <c r="E101">
        <f t="shared" si="0"/>
        <v>2.4092039999999999</v>
      </c>
      <c r="F101">
        <v>1.1000000000000001</v>
      </c>
      <c r="G101">
        <f>(F101*30.97)*(0.001)</f>
        <v>3.4067E-2</v>
      </c>
      <c r="L101" t="s">
        <v>30</v>
      </c>
    </row>
    <row r="102" spans="1:14">
      <c r="A102" s="25">
        <v>40694</v>
      </c>
      <c r="B102">
        <v>7</v>
      </c>
      <c r="L102" t="s">
        <v>31</v>
      </c>
      <c r="M102">
        <v>2.4372180000000001</v>
      </c>
      <c r="N102">
        <v>0.104059</v>
      </c>
    </row>
    <row r="103" spans="1:14">
      <c r="A103" s="25">
        <v>40708</v>
      </c>
      <c r="B103">
        <v>7</v>
      </c>
      <c r="L103" t="s">
        <v>32</v>
      </c>
      <c r="M103">
        <v>1.1456728</v>
      </c>
      <c r="N103">
        <v>5.0791000000000003E-2</v>
      </c>
    </row>
    <row r="104" spans="1:14">
      <c r="A104" s="25">
        <v>40722</v>
      </c>
      <c r="B104">
        <v>7</v>
      </c>
      <c r="D104">
        <v>67.7</v>
      </c>
      <c r="E104">
        <f t="shared" si="0"/>
        <v>0.9482739</v>
      </c>
      <c r="F104">
        <v>2.89</v>
      </c>
      <c r="G104">
        <f>(F104*30.97)*(0.001)</f>
        <v>8.9503299999999994E-2</v>
      </c>
      <c r="L104" t="s">
        <v>104</v>
      </c>
    </row>
    <row r="105" spans="1:14">
      <c r="A105" s="25">
        <v>40736</v>
      </c>
      <c r="B105">
        <v>7</v>
      </c>
      <c r="L105" t="s">
        <v>34</v>
      </c>
      <c r="M105">
        <v>2.3671829999999998</v>
      </c>
      <c r="N105">
        <v>1.2697999999999999E-2</v>
      </c>
    </row>
    <row r="106" spans="1:14">
      <c r="A106" s="25">
        <v>40750</v>
      </c>
      <c r="B106">
        <v>7</v>
      </c>
    </row>
    <row r="107" spans="1:14">
      <c r="A107" s="25">
        <v>40764</v>
      </c>
      <c r="B107">
        <v>7</v>
      </c>
      <c r="D107">
        <v>174</v>
      </c>
      <c r="E107">
        <f t="shared" si="0"/>
        <v>2.4372180000000001</v>
      </c>
      <c r="F107">
        <v>3.36</v>
      </c>
      <c r="G107">
        <f t="shared" ref="G107:G200" si="1">(F107*30.97)*(0.001)</f>
        <v>0.10405919999999999</v>
      </c>
    </row>
    <row r="108" spans="1:14">
      <c r="A108" s="25">
        <v>40778</v>
      </c>
      <c r="B108">
        <v>7</v>
      </c>
    </row>
    <row r="109" spans="1:14">
      <c r="A109" s="25">
        <v>40792</v>
      </c>
      <c r="B109">
        <v>7</v>
      </c>
      <c r="D109">
        <v>104</v>
      </c>
      <c r="E109">
        <f t="shared" si="0"/>
        <v>1.456728</v>
      </c>
      <c r="F109">
        <v>1.64</v>
      </c>
      <c r="G109">
        <f t="shared" si="1"/>
        <v>5.0790799999999997E-2</v>
      </c>
    </row>
    <row r="110" spans="1:14">
      <c r="A110" s="25">
        <v>40806</v>
      </c>
      <c r="B110">
        <v>7</v>
      </c>
    </row>
    <row r="111" spans="1:14">
      <c r="A111" s="25">
        <v>40820</v>
      </c>
      <c r="B111">
        <v>7</v>
      </c>
    </row>
    <row r="112" spans="1:14">
      <c r="A112" s="25">
        <v>40834</v>
      </c>
      <c r="B112">
        <v>7</v>
      </c>
    </row>
    <row r="113" spans="1:17">
      <c r="A113" s="25">
        <v>40848</v>
      </c>
      <c r="B113">
        <v>7</v>
      </c>
      <c r="D113">
        <v>169</v>
      </c>
      <c r="E113">
        <f t="shared" si="0"/>
        <v>2.3671830000000003</v>
      </c>
      <c r="F113">
        <v>0.41</v>
      </c>
      <c r="G113">
        <f t="shared" si="1"/>
        <v>1.2697699999999999E-2</v>
      </c>
    </row>
    <row r="114" spans="1:17">
      <c r="A114" s="25">
        <v>40862</v>
      </c>
      <c r="B114">
        <v>7</v>
      </c>
    </row>
    <row r="116" spans="1:17">
      <c r="A116" s="24">
        <v>40631</v>
      </c>
      <c r="B116">
        <v>8</v>
      </c>
      <c r="D116">
        <v>270</v>
      </c>
      <c r="E116">
        <f t="shared" si="0"/>
        <v>3.7818899999999998</v>
      </c>
      <c r="F116">
        <v>0.74</v>
      </c>
      <c r="G116">
        <f t="shared" si="1"/>
        <v>2.2917799999999999E-2</v>
      </c>
      <c r="L116" t="s">
        <v>25</v>
      </c>
      <c r="M116">
        <v>3.7818900000000002</v>
      </c>
      <c r="N116">
        <v>2.2918000000000001E-2</v>
      </c>
    </row>
    <row r="117" spans="1:17">
      <c r="A117" s="24">
        <v>40638</v>
      </c>
      <c r="B117">
        <v>8</v>
      </c>
      <c r="L117" t="s">
        <v>27</v>
      </c>
      <c r="M117">
        <v>3.3476729999999999</v>
      </c>
      <c r="N117">
        <v>3.5924999999999999E-2</v>
      </c>
    </row>
    <row r="118" spans="1:17">
      <c r="A118" s="24">
        <v>40652</v>
      </c>
      <c r="B118">
        <v>8</v>
      </c>
      <c r="D118">
        <v>239</v>
      </c>
      <c r="E118">
        <f t="shared" si="0"/>
        <v>3.3476729999999999</v>
      </c>
      <c r="F118">
        <v>1.1599999999999999</v>
      </c>
      <c r="G118">
        <f t="shared" si="1"/>
        <v>3.5925199999999997E-2</v>
      </c>
      <c r="L118" t="s">
        <v>28</v>
      </c>
      <c r="M118">
        <f>AVERAGE(E119:E121)</f>
        <v>2.6263125</v>
      </c>
      <c r="N118">
        <f>AVERAGE(G119:G121)</f>
        <v>3.62349E-2</v>
      </c>
      <c r="P118">
        <v>2.6263130000000001</v>
      </c>
      <c r="Q118">
        <v>3.6235000000000003E-2</v>
      </c>
    </row>
    <row r="119" spans="1:17">
      <c r="A119" s="24">
        <v>40666</v>
      </c>
      <c r="B119">
        <v>8</v>
      </c>
      <c r="L119" t="s">
        <v>29</v>
      </c>
      <c r="M119">
        <v>2.9414699999999998</v>
      </c>
      <c r="N119">
        <v>3.4376999999999998E-2</v>
      </c>
      <c r="P119">
        <v>2.9414699999999998</v>
      </c>
      <c r="Q119">
        <v>3.4376999999999998E-2</v>
      </c>
    </row>
    <row r="120" spans="1:17">
      <c r="A120" s="24">
        <v>40682</v>
      </c>
      <c r="B120">
        <v>8</v>
      </c>
      <c r="D120">
        <v>175</v>
      </c>
      <c r="E120">
        <f t="shared" si="0"/>
        <v>2.451225</v>
      </c>
      <c r="F120">
        <v>1.18</v>
      </c>
      <c r="G120">
        <f t="shared" si="1"/>
        <v>3.6544599999999997E-2</v>
      </c>
      <c r="L120" t="s">
        <v>30</v>
      </c>
      <c r="M120">
        <f>AVERAGE(E124:E125)</f>
        <v>3.3826904999999998</v>
      </c>
      <c r="N120">
        <f>AVERAGE(G124:G125)</f>
        <v>6.4572450000000003E-2</v>
      </c>
      <c r="P120">
        <v>3.3826909999999999</v>
      </c>
      <c r="Q120">
        <v>6.4572000000000004E-2</v>
      </c>
    </row>
    <row r="121" spans="1:17">
      <c r="A121" s="25">
        <v>40694</v>
      </c>
      <c r="B121">
        <v>8</v>
      </c>
      <c r="D121">
        <v>200</v>
      </c>
      <c r="E121">
        <f t="shared" si="0"/>
        <v>2.8014000000000001</v>
      </c>
      <c r="F121">
        <v>1.1599999999999999</v>
      </c>
      <c r="G121">
        <f t="shared" si="1"/>
        <v>3.5925199999999997E-2</v>
      </c>
      <c r="L121" t="s">
        <v>31</v>
      </c>
      <c r="M121">
        <f>AVERAGE(E126:E127)</f>
        <v>4.2091034999999994</v>
      </c>
      <c r="N121">
        <f>AVERAGE(G126:G127)</f>
        <v>3.9177049999999998E-2</v>
      </c>
      <c r="P121">
        <v>4.209104</v>
      </c>
      <c r="Q121">
        <v>3.9176999999999997E-2</v>
      </c>
    </row>
    <row r="122" spans="1:17">
      <c r="A122" s="25">
        <v>40708</v>
      </c>
      <c r="B122">
        <v>8</v>
      </c>
      <c r="D122">
        <v>210</v>
      </c>
      <c r="E122">
        <f t="shared" si="0"/>
        <v>2.9414699999999998</v>
      </c>
      <c r="F122">
        <v>1.1100000000000001</v>
      </c>
      <c r="G122">
        <f t="shared" si="1"/>
        <v>3.4376700000000003E-2</v>
      </c>
      <c r="L122" t="s">
        <v>32</v>
      </c>
      <c r="M122">
        <f>AVERAGE(E128:E129)</f>
        <v>2.7103545000000002</v>
      </c>
      <c r="N122">
        <f>AVERAGE(G128:G129)</f>
        <v>4.7693800000000001E-2</v>
      </c>
      <c r="P122">
        <v>2.7103549999999998</v>
      </c>
      <c r="Q122">
        <v>4.7694E-2</v>
      </c>
    </row>
    <row r="123" spans="1:17">
      <c r="A123" s="25">
        <v>40722</v>
      </c>
      <c r="B123">
        <v>8</v>
      </c>
      <c r="L123" t="s">
        <v>104</v>
      </c>
      <c r="M123">
        <f>AVERAGE(E130:E131)</f>
        <v>3.0045014999999999</v>
      </c>
      <c r="N123">
        <f>AVERAGE(G130:G131)</f>
        <v>1.6414100000000001E-2</v>
      </c>
      <c r="P123">
        <v>3.004502</v>
      </c>
      <c r="Q123">
        <v>1.6414000000000002E-2</v>
      </c>
    </row>
    <row r="124" spans="1:17">
      <c r="A124" s="25">
        <v>40736</v>
      </c>
      <c r="B124">
        <v>8</v>
      </c>
      <c r="D124">
        <v>243</v>
      </c>
      <c r="E124">
        <f t="shared" si="0"/>
        <v>3.4037010000000003</v>
      </c>
      <c r="F124">
        <v>1.28</v>
      </c>
      <c r="G124">
        <f t="shared" si="1"/>
        <v>3.9641599999999999E-2</v>
      </c>
      <c r="L124" t="s">
        <v>34</v>
      </c>
      <c r="M124">
        <f>AVERAGE(E132:E133)</f>
        <v>3.4737359999999997</v>
      </c>
      <c r="N124">
        <f>AVERAGE(G132:G133)</f>
        <v>1.33171E-2</v>
      </c>
      <c r="P124">
        <v>3.4737360000000002</v>
      </c>
      <c r="Q124">
        <v>1.3317000000000001E-2</v>
      </c>
    </row>
    <row r="125" spans="1:17">
      <c r="A125" s="25">
        <v>40750</v>
      </c>
      <c r="B125">
        <v>8</v>
      </c>
      <c r="D125">
        <v>240</v>
      </c>
      <c r="E125">
        <f t="shared" si="0"/>
        <v>3.3616799999999998</v>
      </c>
      <c r="F125">
        <v>2.89</v>
      </c>
      <c r="G125">
        <f t="shared" si="1"/>
        <v>8.9503299999999994E-2</v>
      </c>
    </row>
    <row r="126" spans="1:17">
      <c r="A126" s="25">
        <v>40764</v>
      </c>
      <c r="B126">
        <v>8</v>
      </c>
      <c r="D126">
        <v>303</v>
      </c>
      <c r="E126">
        <f t="shared" si="0"/>
        <v>4.2441209999999998</v>
      </c>
      <c r="F126">
        <v>1.76</v>
      </c>
      <c r="G126">
        <f t="shared" si="1"/>
        <v>5.4507199999999999E-2</v>
      </c>
    </row>
    <row r="127" spans="1:17">
      <c r="A127" s="25">
        <v>40778</v>
      </c>
      <c r="B127">
        <v>8</v>
      </c>
      <c r="D127">
        <v>298</v>
      </c>
      <c r="E127">
        <f t="shared" si="0"/>
        <v>4.174086</v>
      </c>
      <c r="F127">
        <v>0.77</v>
      </c>
      <c r="G127">
        <f t="shared" si="1"/>
        <v>2.3846899999999997E-2</v>
      </c>
    </row>
    <row r="128" spans="1:17">
      <c r="A128" s="25">
        <v>40792</v>
      </c>
      <c r="B128">
        <v>8</v>
      </c>
      <c r="D128">
        <v>184</v>
      </c>
      <c r="E128">
        <f t="shared" si="0"/>
        <v>2.5772880000000002</v>
      </c>
      <c r="F128">
        <v>2.33</v>
      </c>
      <c r="G128">
        <f t="shared" si="1"/>
        <v>7.2160100000000005E-2</v>
      </c>
    </row>
    <row r="129" spans="1:14">
      <c r="A129" s="25">
        <v>40806</v>
      </c>
      <c r="B129">
        <v>8</v>
      </c>
      <c r="D129">
        <v>203</v>
      </c>
      <c r="E129">
        <f t="shared" si="0"/>
        <v>2.8434209999999998</v>
      </c>
      <c r="F129">
        <v>0.75</v>
      </c>
      <c r="G129">
        <f t="shared" si="1"/>
        <v>2.3227499999999998E-2</v>
      </c>
    </row>
    <row r="130" spans="1:14">
      <c r="A130" s="25">
        <v>40820</v>
      </c>
      <c r="B130">
        <v>8</v>
      </c>
      <c r="D130">
        <v>191</v>
      </c>
      <c r="E130">
        <f t="shared" si="0"/>
        <v>2.6753369999999999</v>
      </c>
      <c r="F130">
        <v>0.63</v>
      </c>
      <c r="G130">
        <f t="shared" si="1"/>
        <v>1.95111E-2</v>
      </c>
    </row>
    <row r="131" spans="1:14">
      <c r="A131" s="25">
        <v>40834</v>
      </c>
      <c r="B131">
        <v>8</v>
      </c>
      <c r="D131">
        <v>238</v>
      </c>
      <c r="E131">
        <f t="shared" si="0"/>
        <v>3.3336659999999996</v>
      </c>
      <c r="F131">
        <v>0.43</v>
      </c>
      <c r="G131">
        <f t="shared" si="1"/>
        <v>1.33171E-2</v>
      </c>
    </row>
    <row r="132" spans="1:14">
      <c r="A132" s="25">
        <v>40848</v>
      </c>
      <c r="B132">
        <v>8</v>
      </c>
      <c r="D132">
        <v>229</v>
      </c>
      <c r="E132">
        <f t="shared" si="0"/>
        <v>3.2076030000000002</v>
      </c>
      <c r="F132">
        <v>0.43</v>
      </c>
      <c r="G132">
        <f t="shared" si="1"/>
        <v>1.33171E-2</v>
      </c>
    </row>
    <row r="133" spans="1:14">
      <c r="A133" s="25">
        <v>40862</v>
      </c>
      <c r="B133">
        <v>8</v>
      </c>
      <c r="D133">
        <v>267</v>
      </c>
      <c r="E133">
        <f t="shared" si="0"/>
        <v>3.7398689999999997</v>
      </c>
      <c r="F133">
        <v>0.43</v>
      </c>
      <c r="G133">
        <f t="shared" si="1"/>
        <v>1.33171E-2</v>
      </c>
    </row>
    <row r="135" spans="1:14">
      <c r="A135" s="24">
        <v>40631</v>
      </c>
      <c r="B135">
        <v>9</v>
      </c>
      <c r="D135">
        <v>290</v>
      </c>
      <c r="E135">
        <f t="shared" si="0"/>
        <v>4.06203</v>
      </c>
      <c r="F135">
        <v>0.71</v>
      </c>
      <c r="G135">
        <f t="shared" si="1"/>
        <v>2.19887E-2</v>
      </c>
      <c r="L135" t="s">
        <v>25</v>
      </c>
      <c r="M135">
        <v>4.06203</v>
      </c>
      <c r="N135">
        <v>2.1989000000000002E-2</v>
      </c>
    </row>
    <row r="136" spans="1:14">
      <c r="A136" s="24">
        <v>40638</v>
      </c>
      <c r="B136">
        <v>9</v>
      </c>
      <c r="L136" t="s">
        <v>27</v>
      </c>
    </row>
    <row r="137" spans="1:14">
      <c r="A137" s="24">
        <v>40652</v>
      </c>
      <c r="B137">
        <v>9</v>
      </c>
      <c r="L137" t="s">
        <v>28</v>
      </c>
      <c r="M137">
        <v>2.2131059999999998</v>
      </c>
      <c r="N137">
        <v>3.6853999999999998E-2</v>
      </c>
    </row>
    <row r="138" spans="1:14">
      <c r="A138" s="24">
        <v>40666</v>
      </c>
      <c r="B138">
        <v>9</v>
      </c>
      <c r="L138" t="s">
        <v>29</v>
      </c>
    </row>
    <row r="139" spans="1:14">
      <c r="A139" s="24">
        <v>40682</v>
      </c>
      <c r="B139">
        <v>9</v>
      </c>
      <c r="D139">
        <v>158</v>
      </c>
      <c r="E139">
        <f t="shared" si="0"/>
        <v>2.2131059999999998</v>
      </c>
      <c r="F139">
        <v>1.19</v>
      </c>
      <c r="G139">
        <f t="shared" si="1"/>
        <v>3.6854299999999993E-2</v>
      </c>
      <c r="L139" t="s">
        <v>30</v>
      </c>
      <c r="M139">
        <v>1.512756</v>
      </c>
      <c r="N139">
        <v>3.4376999999999998E-2</v>
      </c>
    </row>
    <row r="140" spans="1:14">
      <c r="A140" s="25">
        <v>40694</v>
      </c>
      <c r="B140">
        <v>9</v>
      </c>
      <c r="L140" t="s">
        <v>31</v>
      </c>
      <c r="M140">
        <v>1.3992990000000001</v>
      </c>
      <c r="N140">
        <v>4.8313000000000002E-2</v>
      </c>
    </row>
    <row r="141" spans="1:14">
      <c r="A141" s="25">
        <v>40708</v>
      </c>
      <c r="B141">
        <v>9</v>
      </c>
      <c r="L141" t="s">
        <v>32</v>
      </c>
    </row>
    <row r="142" spans="1:14">
      <c r="A142" s="25">
        <v>40722</v>
      </c>
      <c r="B142">
        <v>9</v>
      </c>
      <c r="L142" t="s">
        <v>104</v>
      </c>
    </row>
    <row r="143" spans="1:14">
      <c r="A143" s="25">
        <v>40736</v>
      </c>
      <c r="B143">
        <v>9</v>
      </c>
      <c r="D143">
        <v>108</v>
      </c>
      <c r="E143">
        <f t="shared" si="0"/>
        <v>1.512756</v>
      </c>
      <c r="F143">
        <v>1.1100000000000001</v>
      </c>
      <c r="G143">
        <f t="shared" si="1"/>
        <v>3.4376700000000003E-2</v>
      </c>
      <c r="L143" t="s">
        <v>34</v>
      </c>
    </row>
    <row r="144" spans="1:14">
      <c r="A144" s="25">
        <v>40750</v>
      </c>
      <c r="B144">
        <v>9</v>
      </c>
    </row>
    <row r="145" spans="1:17">
      <c r="A145" s="25">
        <v>40764</v>
      </c>
      <c r="B145">
        <v>9</v>
      </c>
      <c r="D145">
        <v>99.9</v>
      </c>
      <c r="E145">
        <f t="shared" si="0"/>
        <v>1.3992993000000002</v>
      </c>
      <c r="F145">
        <v>1.56</v>
      </c>
      <c r="G145">
        <f t="shared" si="1"/>
        <v>4.8313200000000001E-2</v>
      </c>
    </row>
    <row r="146" spans="1:17">
      <c r="A146" s="25">
        <v>40778</v>
      </c>
      <c r="B146">
        <v>9</v>
      </c>
    </row>
    <row r="147" spans="1:17">
      <c r="A147" s="25">
        <v>40792</v>
      </c>
      <c r="B147">
        <v>9</v>
      </c>
    </row>
    <row r="148" spans="1:17">
      <c r="A148" s="25">
        <v>40806</v>
      </c>
      <c r="B148">
        <v>9</v>
      </c>
    </row>
    <row r="149" spans="1:17">
      <c r="A149" s="25">
        <v>40820</v>
      </c>
      <c r="B149">
        <v>9</v>
      </c>
    </row>
    <row r="150" spans="1:17">
      <c r="A150" s="25">
        <v>40834</v>
      </c>
      <c r="B150">
        <v>9</v>
      </c>
    </row>
    <row r="151" spans="1:17">
      <c r="A151" s="25">
        <v>40848</v>
      </c>
      <c r="B151">
        <v>9</v>
      </c>
    </row>
    <row r="152" spans="1:17">
      <c r="A152" s="25">
        <v>40862</v>
      </c>
      <c r="B152">
        <v>9</v>
      </c>
    </row>
    <row r="154" spans="1:17">
      <c r="A154" s="24">
        <v>40631</v>
      </c>
      <c r="B154">
        <v>11</v>
      </c>
      <c r="D154">
        <v>21.8</v>
      </c>
      <c r="E154">
        <f t="shared" si="0"/>
        <v>0.30535259999999997</v>
      </c>
      <c r="F154">
        <v>0.38</v>
      </c>
      <c r="G154">
        <f t="shared" si="1"/>
        <v>1.1768599999999999E-2</v>
      </c>
      <c r="L154" t="s">
        <v>25</v>
      </c>
      <c r="M154">
        <v>0.30535299999999999</v>
      </c>
      <c r="N154">
        <v>1.1769E-2</v>
      </c>
      <c r="P154">
        <v>0.30535299999999999</v>
      </c>
      <c r="Q154">
        <v>1.1769E-2</v>
      </c>
    </row>
    <row r="155" spans="1:17">
      <c r="A155" s="24">
        <v>40638</v>
      </c>
      <c r="B155">
        <v>11</v>
      </c>
      <c r="D155">
        <v>239</v>
      </c>
      <c r="E155">
        <f t="shared" si="0"/>
        <v>3.3476729999999999</v>
      </c>
      <c r="F155">
        <v>2.8</v>
      </c>
      <c r="G155">
        <f t="shared" si="1"/>
        <v>8.6716000000000001E-2</v>
      </c>
      <c r="L155" t="s">
        <v>27</v>
      </c>
      <c r="M155">
        <f>AVERAGE(E155:E156)</f>
        <v>3.1025505</v>
      </c>
      <c r="N155">
        <f>AVERAGE(G155:G156)</f>
        <v>8.0367149999999998E-2</v>
      </c>
      <c r="P155">
        <v>3.1025510000000001</v>
      </c>
      <c r="Q155">
        <v>8.0366999999999994E-2</v>
      </c>
    </row>
    <row r="156" spans="1:17">
      <c r="A156" s="24">
        <v>40652</v>
      </c>
      <c r="B156">
        <v>11</v>
      </c>
      <c r="D156">
        <v>204</v>
      </c>
      <c r="E156">
        <f t="shared" si="0"/>
        <v>2.8574280000000001</v>
      </c>
      <c r="F156">
        <v>2.39</v>
      </c>
      <c r="G156">
        <f t="shared" si="1"/>
        <v>7.4018299999999995E-2</v>
      </c>
      <c r="L156" t="s">
        <v>28</v>
      </c>
      <c r="M156">
        <f>AVERAGE(E157:E159)</f>
        <v>2.2878099999999999</v>
      </c>
      <c r="N156">
        <f>AVERAGE(G157:G159)</f>
        <v>6.6379033333333323E-2</v>
      </c>
      <c r="P156">
        <v>2.2878099999999999</v>
      </c>
      <c r="Q156">
        <v>6.6378999999999994E-2</v>
      </c>
    </row>
    <row r="157" spans="1:17">
      <c r="A157" s="24">
        <v>40666</v>
      </c>
      <c r="B157">
        <v>11</v>
      </c>
      <c r="D157">
        <v>155</v>
      </c>
      <c r="E157">
        <f t="shared" si="0"/>
        <v>2.1710850000000002</v>
      </c>
      <c r="F157">
        <v>2.57</v>
      </c>
      <c r="G157">
        <f t="shared" si="1"/>
        <v>7.9592899999999994E-2</v>
      </c>
      <c r="L157" t="s">
        <v>29</v>
      </c>
      <c r="M157">
        <f>AVERAGE(E160:E161)</f>
        <v>1.15907925</v>
      </c>
      <c r="N157">
        <f>AVERAGE(G160:G161)</f>
        <v>9.4768199999999997E-2</v>
      </c>
      <c r="P157">
        <v>1.159079</v>
      </c>
      <c r="Q157">
        <v>9.4768000000000005E-2</v>
      </c>
    </row>
    <row r="158" spans="1:17">
      <c r="A158" s="24">
        <v>40682</v>
      </c>
      <c r="B158">
        <v>11</v>
      </c>
      <c r="D158">
        <v>135</v>
      </c>
      <c r="E158">
        <f t="shared" si="0"/>
        <v>1.8909449999999999</v>
      </c>
      <c r="F158">
        <v>2.7</v>
      </c>
      <c r="G158">
        <f t="shared" si="1"/>
        <v>8.3618999999999999E-2</v>
      </c>
      <c r="L158" t="s">
        <v>30</v>
      </c>
      <c r="M158">
        <f>AVERAGE(E162:E163)</f>
        <v>1.2914454000000002</v>
      </c>
      <c r="N158">
        <f>AVERAGE(G162:G163)</f>
        <v>0.1220218</v>
      </c>
      <c r="P158">
        <v>1.291445</v>
      </c>
      <c r="Q158">
        <v>0.12202200000000001</v>
      </c>
    </row>
    <row r="159" spans="1:17">
      <c r="A159" s="25">
        <v>40694</v>
      </c>
      <c r="B159">
        <v>11</v>
      </c>
      <c r="D159">
        <v>200</v>
      </c>
      <c r="E159">
        <f t="shared" si="0"/>
        <v>2.8014000000000001</v>
      </c>
      <c r="F159">
        <v>1.1599999999999999</v>
      </c>
      <c r="G159">
        <f t="shared" si="1"/>
        <v>3.5925199999999997E-2</v>
      </c>
      <c r="L159" t="s">
        <v>31</v>
      </c>
      <c r="M159">
        <f>AVERAGE(E164:E165)</f>
        <v>1.4294143500000001</v>
      </c>
      <c r="N159">
        <f>AVERAGE(G164:G165)</f>
        <v>0.13735195</v>
      </c>
      <c r="P159">
        <v>1.429414</v>
      </c>
      <c r="Q159">
        <v>0.137352</v>
      </c>
    </row>
    <row r="160" spans="1:17">
      <c r="A160" s="25">
        <v>40708</v>
      </c>
      <c r="B160">
        <v>11</v>
      </c>
      <c r="D160">
        <v>84.1</v>
      </c>
      <c r="E160">
        <f t="shared" si="0"/>
        <v>1.1779887</v>
      </c>
      <c r="F160">
        <v>3.1</v>
      </c>
      <c r="G160">
        <f t="shared" si="1"/>
        <v>9.6007000000000009E-2</v>
      </c>
      <c r="L160" t="s">
        <v>32</v>
      </c>
      <c r="M160">
        <f>AVERAGE(E166:E167)</f>
        <v>1.7158575</v>
      </c>
      <c r="N160">
        <f>AVERAGE(G166:G167)</f>
        <v>9.2445449999999998E-2</v>
      </c>
      <c r="P160">
        <v>1.7158580000000001</v>
      </c>
      <c r="Q160">
        <v>9.2910000000000006E-2</v>
      </c>
    </row>
    <row r="161" spans="1:17">
      <c r="A161" s="25">
        <v>40722</v>
      </c>
      <c r="B161">
        <v>11</v>
      </c>
      <c r="D161">
        <v>81.400000000000006</v>
      </c>
      <c r="E161">
        <f t="shared" si="0"/>
        <v>1.1401698000000002</v>
      </c>
      <c r="F161">
        <v>3.02</v>
      </c>
      <c r="G161">
        <f t="shared" si="1"/>
        <v>9.3529399999999999E-2</v>
      </c>
      <c r="L161" t="s">
        <v>104</v>
      </c>
      <c r="M161">
        <f>AVERAGE(E168:E169)</f>
        <v>1.974987</v>
      </c>
      <c r="N161">
        <f>AVERAGE(G168:G169)</f>
        <v>9.2909999999999993E-2</v>
      </c>
      <c r="P161">
        <v>1.974987</v>
      </c>
      <c r="Q161">
        <v>9.2910000000000006E-2</v>
      </c>
    </row>
    <row r="162" spans="1:17">
      <c r="A162" s="25">
        <v>40736</v>
      </c>
      <c r="B162">
        <v>11</v>
      </c>
      <c r="D162">
        <v>81.400000000000006</v>
      </c>
      <c r="E162">
        <f t="shared" si="0"/>
        <v>1.1401698000000002</v>
      </c>
      <c r="F162">
        <v>3.56</v>
      </c>
      <c r="G162">
        <f t="shared" si="1"/>
        <v>0.1102532</v>
      </c>
      <c r="L162" t="s">
        <v>34</v>
      </c>
      <c r="M162">
        <f>AVERAGE(E170:E171)</f>
        <v>3.025512</v>
      </c>
      <c r="N162">
        <f>AVERAGE(G170:G171)</f>
        <v>8.1451099999999999E-2</v>
      </c>
      <c r="P162">
        <v>3.025512</v>
      </c>
      <c r="Q162">
        <v>8.1450999999999996E-2</v>
      </c>
    </row>
    <row r="163" spans="1:17">
      <c r="A163" s="25">
        <v>40750</v>
      </c>
      <c r="B163">
        <v>11</v>
      </c>
      <c r="D163">
        <v>103</v>
      </c>
      <c r="E163">
        <f t="shared" si="0"/>
        <v>1.4427210000000001</v>
      </c>
      <c r="F163">
        <v>4.32</v>
      </c>
      <c r="G163">
        <f t="shared" si="1"/>
        <v>0.1337904</v>
      </c>
    </row>
    <row r="164" spans="1:17">
      <c r="A164" s="25">
        <v>40764</v>
      </c>
      <c r="B164">
        <v>11</v>
      </c>
      <c r="D164">
        <v>99.1</v>
      </c>
      <c r="E164">
        <f t="shared" si="0"/>
        <v>1.3880937</v>
      </c>
      <c r="F164">
        <v>4.4000000000000004</v>
      </c>
      <c r="G164">
        <f t="shared" si="1"/>
        <v>0.136268</v>
      </c>
    </row>
    <row r="165" spans="1:17">
      <c r="A165" s="25">
        <v>40778</v>
      </c>
      <c r="B165">
        <v>11</v>
      </c>
      <c r="D165">
        <v>105</v>
      </c>
      <c r="E165">
        <f t="shared" si="0"/>
        <v>1.4707349999999999</v>
      </c>
      <c r="F165">
        <v>4.47</v>
      </c>
      <c r="G165">
        <f t="shared" si="1"/>
        <v>0.13843589999999997</v>
      </c>
    </row>
    <row r="166" spans="1:17">
      <c r="A166" s="25">
        <v>40792</v>
      </c>
      <c r="B166">
        <v>11</v>
      </c>
      <c r="D166">
        <v>121</v>
      </c>
      <c r="E166">
        <f t="shared" si="0"/>
        <v>1.694847</v>
      </c>
      <c r="F166">
        <v>2.91</v>
      </c>
      <c r="G166">
        <f t="shared" si="1"/>
        <v>9.01227E-2</v>
      </c>
    </row>
    <row r="167" spans="1:17">
      <c r="A167" s="25">
        <v>40806</v>
      </c>
      <c r="B167">
        <v>11</v>
      </c>
      <c r="D167">
        <v>124</v>
      </c>
      <c r="E167">
        <f t="shared" si="0"/>
        <v>1.7368680000000001</v>
      </c>
      <c r="F167">
        <v>3.06</v>
      </c>
      <c r="G167">
        <f t="shared" si="1"/>
        <v>9.4768199999999997E-2</v>
      </c>
    </row>
    <row r="168" spans="1:17">
      <c r="A168" s="25">
        <v>40820</v>
      </c>
      <c r="B168">
        <v>11</v>
      </c>
      <c r="D168">
        <v>105</v>
      </c>
      <c r="E168">
        <f t="shared" si="0"/>
        <v>1.4707349999999999</v>
      </c>
      <c r="F168">
        <v>2.94</v>
      </c>
      <c r="G168">
        <f t="shared" si="1"/>
        <v>9.1051800000000002E-2</v>
      </c>
    </row>
    <row r="169" spans="1:17">
      <c r="A169" s="25">
        <v>40834</v>
      </c>
      <c r="B169">
        <v>11</v>
      </c>
      <c r="D169">
        <v>177</v>
      </c>
      <c r="E169">
        <f t="shared" si="0"/>
        <v>2.4792390000000002</v>
      </c>
      <c r="F169">
        <v>3.06</v>
      </c>
      <c r="G169">
        <f t="shared" si="1"/>
        <v>9.4768199999999997E-2</v>
      </c>
    </row>
    <row r="170" spans="1:17">
      <c r="A170" s="25">
        <v>40848</v>
      </c>
      <c r="B170">
        <v>11</v>
      </c>
      <c r="D170">
        <v>177</v>
      </c>
      <c r="E170">
        <f t="shared" si="0"/>
        <v>2.4792390000000002</v>
      </c>
      <c r="F170">
        <v>2.36</v>
      </c>
      <c r="G170">
        <f t="shared" si="1"/>
        <v>7.3089199999999993E-2</v>
      </c>
    </row>
    <row r="171" spans="1:17">
      <c r="A171" s="25">
        <v>40862</v>
      </c>
      <c r="B171">
        <v>11</v>
      </c>
      <c r="D171">
        <v>255</v>
      </c>
      <c r="E171">
        <f t="shared" si="0"/>
        <v>3.5717849999999998</v>
      </c>
      <c r="F171">
        <v>2.9</v>
      </c>
      <c r="G171">
        <f t="shared" si="1"/>
        <v>8.981299999999999E-2</v>
      </c>
    </row>
    <row r="173" spans="1:17">
      <c r="A173" s="24">
        <v>40631</v>
      </c>
      <c r="B173">
        <v>12</v>
      </c>
      <c r="D173">
        <v>273</v>
      </c>
      <c r="E173">
        <f t="shared" si="0"/>
        <v>3.8239110000000003</v>
      </c>
      <c r="F173">
        <v>0.7</v>
      </c>
      <c r="G173">
        <f t="shared" si="1"/>
        <v>2.1679E-2</v>
      </c>
      <c r="L173" t="s">
        <v>25</v>
      </c>
      <c r="M173">
        <v>3.8239109999999998</v>
      </c>
      <c r="N173">
        <v>2.1679E-2</v>
      </c>
    </row>
    <row r="174" spans="1:17">
      <c r="A174" s="24">
        <v>40638</v>
      </c>
      <c r="B174">
        <v>12</v>
      </c>
      <c r="L174" t="s">
        <v>27</v>
      </c>
      <c r="M174">
        <v>3.543771</v>
      </c>
      <c r="N174">
        <v>2.7563000000000001E-2</v>
      </c>
    </row>
    <row r="175" spans="1:17">
      <c r="A175" s="24">
        <v>40652</v>
      </c>
      <c r="B175">
        <v>12</v>
      </c>
      <c r="D175">
        <v>253</v>
      </c>
      <c r="E175">
        <f t="shared" si="0"/>
        <v>3.543771</v>
      </c>
      <c r="F175">
        <v>0.89</v>
      </c>
      <c r="G175">
        <f t="shared" si="1"/>
        <v>2.7563299999999999E-2</v>
      </c>
      <c r="L175" t="s">
        <v>28</v>
      </c>
      <c r="M175">
        <f>AVERAGE(E177:E178)</f>
        <v>2.0380184999999997</v>
      </c>
      <c r="N175">
        <f>AVERAGE(G177:G178)</f>
        <v>4.7538949999999996E-2</v>
      </c>
      <c r="P175">
        <v>2.0380189999999998</v>
      </c>
      <c r="Q175">
        <v>4.7538999999999998E-2</v>
      </c>
    </row>
    <row r="176" spans="1:17">
      <c r="A176" s="24">
        <v>40666</v>
      </c>
      <c r="B176">
        <v>12</v>
      </c>
      <c r="L176" t="s">
        <v>29</v>
      </c>
      <c r="M176">
        <v>1.3152569999999999</v>
      </c>
      <c r="N176">
        <v>4.6144999999999999E-2</v>
      </c>
    </row>
    <row r="177" spans="1:14">
      <c r="A177" s="24">
        <v>40682</v>
      </c>
      <c r="B177">
        <v>12</v>
      </c>
      <c r="D177">
        <v>187</v>
      </c>
      <c r="E177">
        <f t="shared" si="0"/>
        <v>2.6193089999999999</v>
      </c>
      <c r="F177">
        <v>0.73</v>
      </c>
      <c r="G177">
        <f t="shared" si="1"/>
        <v>2.2608100000000002E-2</v>
      </c>
      <c r="L177" t="s">
        <v>30</v>
      </c>
      <c r="M177">
        <v>2.2131059999999998</v>
      </c>
      <c r="N177">
        <v>7.2779999999999997E-2</v>
      </c>
    </row>
    <row r="178" spans="1:14">
      <c r="A178" s="25">
        <v>40694</v>
      </c>
      <c r="B178">
        <v>12</v>
      </c>
      <c r="D178">
        <v>104</v>
      </c>
      <c r="E178">
        <f t="shared" si="0"/>
        <v>1.456728</v>
      </c>
      <c r="F178">
        <v>2.34</v>
      </c>
      <c r="G178">
        <f t="shared" si="1"/>
        <v>7.2469799999999987E-2</v>
      </c>
      <c r="L178" t="s">
        <v>31</v>
      </c>
      <c r="M178">
        <v>1.3388093999999999</v>
      </c>
      <c r="N178">
        <v>2.3847E-2</v>
      </c>
    </row>
    <row r="179" spans="1:14">
      <c r="A179" s="25">
        <v>40708</v>
      </c>
      <c r="B179">
        <v>12</v>
      </c>
      <c r="D179">
        <v>93.9</v>
      </c>
      <c r="E179">
        <f t="shared" si="0"/>
        <v>1.3152573000000001</v>
      </c>
      <c r="F179">
        <v>1.49</v>
      </c>
      <c r="G179">
        <f t="shared" si="1"/>
        <v>4.61453E-2</v>
      </c>
      <c r="L179" t="s">
        <v>32</v>
      </c>
      <c r="M179">
        <v>2.1010499999999999</v>
      </c>
      <c r="N179">
        <v>4.5525999999999997E-2</v>
      </c>
    </row>
    <row r="180" spans="1:14">
      <c r="A180" s="25">
        <v>40722</v>
      </c>
      <c r="B180">
        <v>12</v>
      </c>
      <c r="L180" t="s">
        <v>104</v>
      </c>
      <c r="M180">
        <v>4.1040510000000001</v>
      </c>
      <c r="N180">
        <v>8.1450999999999996E-2</v>
      </c>
    </row>
    <row r="181" spans="1:14">
      <c r="A181" s="25">
        <v>40736</v>
      </c>
      <c r="B181">
        <v>12</v>
      </c>
      <c r="D181">
        <v>158</v>
      </c>
      <c r="E181">
        <f t="shared" si="0"/>
        <v>2.2131059999999998</v>
      </c>
      <c r="F181">
        <v>2.35</v>
      </c>
      <c r="G181">
        <f t="shared" si="1"/>
        <v>7.2779499999999997E-2</v>
      </c>
      <c r="L181" t="s">
        <v>34</v>
      </c>
      <c r="M181">
        <v>3.4737360000000002</v>
      </c>
      <c r="N181">
        <v>1.4246E-2</v>
      </c>
    </row>
    <row r="182" spans="1:14">
      <c r="A182" s="25">
        <v>40750</v>
      </c>
      <c r="B182">
        <v>12</v>
      </c>
    </row>
    <row r="183" spans="1:14">
      <c r="A183" s="25">
        <v>40764</v>
      </c>
      <c r="B183">
        <v>12</v>
      </c>
      <c r="D183">
        <v>99.1</v>
      </c>
      <c r="E183">
        <f t="shared" si="0"/>
        <v>1.3880937</v>
      </c>
      <c r="F183">
        <v>0.77</v>
      </c>
      <c r="G183">
        <f t="shared" si="1"/>
        <v>2.3846899999999997E-2</v>
      </c>
    </row>
    <row r="184" spans="1:14">
      <c r="A184" s="25">
        <v>40778</v>
      </c>
      <c r="B184">
        <v>12</v>
      </c>
    </row>
    <row r="185" spans="1:14">
      <c r="A185" s="25">
        <v>40792</v>
      </c>
      <c r="B185">
        <v>12</v>
      </c>
      <c r="D185">
        <v>150</v>
      </c>
      <c r="E185">
        <f>(D185*14.007)*(0.001)</f>
        <v>2.1010499999999999</v>
      </c>
      <c r="F185">
        <v>1.47</v>
      </c>
      <c r="G185">
        <f t="shared" si="1"/>
        <v>4.5525900000000001E-2</v>
      </c>
    </row>
    <row r="186" spans="1:14">
      <c r="A186" s="25">
        <v>40806</v>
      </c>
      <c r="B186">
        <v>12</v>
      </c>
    </row>
    <row r="187" spans="1:14">
      <c r="A187" s="25">
        <v>40820</v>
      </c>
      <c r="B187">
        <v>12</v>
      </c>
      <c r="D187">
        <v>293</v>
      </c>
      <c r="E187">
        <f>(D187*14.007)*(0.001)</f>
        <v>4.1040509999999992</v>
      </c>
      <c r="F187">
        <v>2.63</v>
      </c>
      <c r="G187">
        <f t="shared" si="1"/>
        <v>8.1451099999999999E-2</v>
      </c>
    </row>
    <row r="188" spans="1:14">
      <c r="A188" s="25">
        <v>40834</v>
      </c>
      <c r="B188">
        <v>12</v>
      </c>
    </row>
    <row r="189" spans="1:14">
      <c r="A189" s="25">
        <v>40848</v>
      </c>
      <c r="B189">
        <v>12</v>
      </c>
      <c r="D189">
        <v>248</v>
      </c>
      <c r="E189">
        <f>(D189*14.007)*(0.001)</f>
        <v>3.4737360000000002</v>
      </c>
      <c r="F189">
        <v>0.46</v>
      </c>
      <c r="G189">
        <f t="shared" si="1"/>
        <v>1.4246200000000001E-2</v>
      </c>
    </row>
    <row r="190" spans="1:14">
      <c r="A190" s="25">
        <v>40862</v>
      </c>
      <c r="B190">
        <v>12</v>
      </c>
    </row>
    <row r="192" spans="1:14">
      <c r="A192" s="24">
        <v>40631</v>
      </c>
      <c r="B192">
        <v>13</v>
      </c>
      <c r="D192">
        <v>126</v>
      </c>
      <c r="E192">
        <f t="shared" ref="E192:E277" si="2">(D192*14.007)*(0.001)</f>
        <v>1.7648820000000001</v>
      </c>
      <c r="F192">
        <v>1.31</v>
      </c>
      <c r="G192">
        <f t="shared" si="1"/>
        <v>4.0570700000000001E-2</v>
      </c>
      <c r="L192" t="s">
        <v>25</v>
      </c>
      <c r="M192">
        <v>1.7648820000000001</v>
      </c>
      <c r="N192">
        <v>4.0571000000000003E-2</v>
      </c>
    </row>
    <row r="193" spans="1:14">
      <c r="A193" s="24">
        <v>40638</v>
      </c>
      <c r="B193">
        <v>13</v>
      </c>
      <c r="L193" t="s">
        <v>27</v>
      </c>
      <c r="M193">
        <v>1.54077</v>
      </c>
      <c r="N193">
        <v>5.2958999999999999E-2</v>
      </c>
    </row>
    <row r="194" spans="1:14">
      <c r="A194" s="24">
        <v>40652</v>
      </c>
      <c r="B194">
        <v>13</v>
      </c>
      <c r="D194">
        <v>110</v>
      </c>
      <c r="E194">
        <f t="shared" si="2"/>
        <v>1.54077</v>
      </c>
      <c r="F194">
        <v>1.71</v>
      </c>
      <c r="G194">
        <f t="shared" si="1"/>
        <v>5.2958700000000004E-2</v>
      </c>
      <c r="L194" t="s">
        <v>28</v>
      </c>
      <c r="M194">
        <v>1.694847</v>
      </c>
      <c r="N194">
        <v>4.3977000000000002E-2</v>
      </c>
    </row>
    <row r="195" spans="1:14">
      <c r="A195" s="24">
        <v>40666</v>
      </c>
      <c r="B195">
        <v>13</v>
      </c>
      <c r="L195" t="s">
        <v>29</v>
      </c>
      <c r="M195">
        <v>0.73396700000000004</v>
      </c>
      <c r="N195">
        <v>8.1450999999999996E-2</v>
      </c>
    </row>
    <row r="196" spans="1:14">
      <c r="A196" s="24">
        <v>40682</v>
      </c>
      <c r="B196">
        <v>13</v>
      </c>
      <c r="D196">
        <v>121</v>
      </c>
      <c r="E196">
        <f t="shared" si="2"/>
        <v>1.694847</v>
      </c>
      <c r="F196">
        <v>1.42</v>
      </c>
      <c r="G196">
        <f t="shared" si="1"/>
        <v>4.39774E-2</v>
      </c>
      <c r="L196" t="s">
        <v>30</v>
      </c>
      <c r="M196">
        <v>1.792896</v>
      </c>
      <c r="N196">
        <v>6.8752999999999995E-2</v>
      </c>
    </row>
    <row r="197" spans="1:14">
      <c r="A197" s="25">
        <v>40694</v>
      </c>
      <c r="B197">
        <v>13</v>
      </c>
      <c r="L197" t="s">
        <v>31</v>
      </c>
      <c r="M197">
        <v>0.86843400000000004</v>
      </c>
      <c r="N197">
        <v>5.6985000000000001E-2</v>
      </c>
    </row>
    <row r="198" spans="1:14">
      <c r="A198" s="25">
        <v>40708</v>
      </c>
      <c r="B198">
        <v>13</v>
      </c>
      <c r="D198">
        <v>52.4</v>
      </c>
      <c r="E198">
        <f t="shared" si="2"/>
        <v>0.73396679999999992</v>
      </c>
      <c r="F198">
        <v>2.63</v>
      </c>
      <c r="G198">
        <f t="shared" si="1"/>
        <v>8.1451099999999999E-2</v>
      </c>
      <c r="L198" t="s">
        <v>32</v>
      </c>
      <c r="M198">
        <v>1.357278</v>
      </c>
      <c r="N198">
        <v>7.4637999999999996E-2</v>
      </c>
    </row>
    <row r="199" spans="1:14">
      <c r="A199" s="25">
        <v>40722</v>
      </c>
      <c r="B199">
        <v>13</v>
      </c>
      <c r="L199" t="s">
        <v>104</v>
      </c>
      <c r="M199">
        <v>1.5267630000000001</v>
      </c>
      <c r="N199">
        <v>4.6765000000000001E-2</v>
      </c>
    </row>
    <row r="200" spans="1:14">
      <c r="A200" s="25">
        <v>40736</v>
      </c>
      <c r="B200">
        <v>13</v>
      </c>
      <c r="D200">
        <v>128</v>
      </c>
      <c r="E200">
        <f t="shared" si="2"/>
        <v>1.792896</v>
      </c>
      <c r="F200">
        <v>2.2200000000000002</v>
      </c>
      <c r="G200">
        <f t="shared" si="1"/>
        <v>6.8753400000000006E-2</v>
      </c>
      <c r="L200" t="s">
        <v>34</v>
      </c>
      <c r="M200">
        <v>1.8349169999999999</v>
      </c>
      <c r="N200">
        <v>9.2600000000000002E-2</v>
      </c>
    </row>
    <row r="201" spans="1:14">
      <c r="A201" s="25">
        <v>40750</v>
      </c>
      <c r="B201">
        <v>13</v>
      </c>
    </row>
    <row r="202" spans="1:14">
      <c r="A202" s="25">
        <v>40764</v>
      </c>
      <c r="B202">
        <v>13</v>
      </c>
      <c r="D202">
        <v>62</v>
      </c>
      <c r="E202">
        <f t="shared" si="2"/>
        <v>0.86843400000000004</v>
      </c>
      <c r="F202">
        <v>1.84</v>
      </c>
      <c r="G202">
        <f t="shared" ref="G202:G294" si="3">(F202*30.97)*(0.001)</f>
        <v>5.6984800000000002E-2</v>
      </c>
    </row>
    <row r="203" spans="1:14">
      <c r="A203" s="25">
        <v>40778</v>
      </c>
      <c r="B203">
        <v>13</v>
      </c>
    </row>
    <row r="204" spans="1:14">
      <c r="A204" s="25">
        <v>40792</v>
      </c>
      <c r="B204">
        <v>13</v>
      </c>
      <c r="D204">
        <v>96.9</v>
      </c>
      <c r="E204">
        <f t="shared" si="2"/>
        <v>1.3572782999999999</v>
      </c>
      <c r="F204">
        <v>2.41</v>
      </c>
      <c r="G204">
        <f t="shared" si="3"/>
        <v>7.4637700000000001E-2</v>
      </c>
    </row>
    <row r="205" spans="1:14">
      <c r="A205" s="25">
        <v>40806</v>
      </c>
      <c r="B205">
        <v>13</v>
      </c>
    </row>
    <row r="206" spans="1:14">
      <c r="A206" s="25">
        <v>40820</v>
      </c>
      <c r="B206">
        <v>13</v>
      </c>
      <c r="D206">
        <v>109</v>
      </c>
      <c r="E206">
        <f t="shared" si="2"/>
        <v>1.5267629999999999</v>
      </c>
      <c r="F206">
        <v>1.51</v>
      </c>
      <c r="G206">
        <f t="shared" si="3"/>
        <v>4.6764699999999999E-2</v>
      </c>
    </row>
    <row r="207" spans="1:14">
      <c r="A207" s="25">
        <v>40834</v>
      </c>
      <c r="B207">
        <v>13</v>
      </c>
    </row>
    <row r="208" spans="1:14">
      <c r="A208" s="25">
        <v>40848</v>
      </c>
      <c r="B208">
        <v>13</v>
      </c>
      <c r="D208">
        <v>131</v>
      </c>
      <c r="E208">
        <f t="shared" si="2"/>
        <v>1.8349169999999999</v>
      </c>
      <c r="F208">
        <v>2.99</v>
      </c>
      <c r="G208">
        <f t="shared" si="3"/>
        <v>9.260030000000001E-2</v>
      </c>
    </row>
    <row r="209" spans="1:14">
      <c r="A209" s="25">
        <v>40862</v>
      </c>
      <c r="B209">
        <v>13</v>
      </c>
    </row>
    <row r="211" spans="1:14">
      <c r="A211" s="24">
        <v>40631</v>
      </c>
      <c r="B211">
        <v>15</v>
      </c>
      <c r="D211">
        <v>143</v>
      </c>
      <c r="E211">
        <f t="shared" si="2"/>
        <v>2.0030009999999998</v>
      </c>
      <c r="F211">
        <v>1.38</v>
      </c>
      <c r="G211">
        <f t="shared" si="3"/>
        <v>4.2738600000000002E-2</v>
      </c>
      <c r="L211" t="s">
        <v>25</v>
      </c>
      <c r="M211">
        <v>2.0030009999999998</v>
      </c>
      <c r="N211">
        <v>4.2738999999999999E-2</v>
      </c>
    </row>
    <row r="212" spans="1:14">
      <c r="A212" s="24">
        <v>40638</v>
      </c>
      <c r="B212">
        <v>15</v>
      </c>
      <c r="L212" t="s">
        <v>27</v>
      </c>
      <c r="M212">
        <v>1.8069029999999999</v>
      </c>
      <c r="N212">
        <v>3.6235000000000003E-2</v>
      </c>
    </row>
    <row r="213" spans="1:14">
      <c r="A213" s="24">
        <v>40652</v>
      </c>
      <c r="B213">
        <v>15</v>
      </c>
      <c r="D213">
        <v>129</v>
      </c>
      <c r="E213">
        <f t="shared" si="2"/>
        <v>1.8069030000000001</v>
      </c>
      <c r="F213">
        <v>1.17</v>
      </c>
      <c r="G213">
        <f t="shared" si="3"/>
        <v>3.6234899999999994E-2</v>
      </c>
      <c r="L213" t="s">
        <v>28</v>
      </c>
    </row>
    <row r="214" spans="1:14">
      <c r="A214" s="24">
        <v>40666</v>
      </c>
      <c r="B214">
        <v>15</v>
      </c>
      <c r="L214" t="s">
        <v>29</v>
      </c>
      <c r="M214">
        <v>0.74517199999999995</v>
      </c>
      <c r="N214">
        <v>0.118925</v>
      </c>
    </row>
    <row r="215" spans="1:14">
      <c r="A215" s="24">
        <v>40682</v>
      </c>
      <c r="B215">
        <v>15</v>
      </c>
      <c r="L215" t="s">
        <v>30</v>
      </c>
      <c r="M215">
        <v>0.57288600000000001</v>
      </c>
      <c r="N215">
        <v>0.89502999999999999</v>
      </c>
    </row>
    <row r="216" spans="1:14">
      <c r="A216" s="25">
        <v>40694</v>
      </c>
      <c r="B216">
        <v>15</v>
      </c>
      <c r="L216" t="s">
        <v>31</v>
      </c>
      <c r="M216">
        <v>0.59669799999999995</v>
      </c>
      <c r="N216">
        <v>9.2290999999999998E-2</v>
      </c>
    </row>
    <row r="217" spans="1:14">
      <c r="A217" s="25">
        <v>40708</v>
      </c>
      <c r="B217">
        <v>15</v>
      </c>
      <c r="D217">
        <v>53.2</v>
      </c>
      <c r="E217">
        <f t="shared" si="2"/>
        <v>0.74517240000000007</v>
      </c>
      <c r="F217">
        <v>3.84</v>
      </c>
      <c r="G217">
        <f t="shared" si="3"/>
        <v>0.1189248</v>
      </c>
      <c r="L217" t="s">
        <v>32</v>
      </c>
      <c r="M217">
        <v>1.1457729999999999</v>
      </c>
      <c r="N217">
        <v>0.104059</v>
      </c>
    </row>
    <row r="218" spans="1:14">
      <c r="A218" s="25">
        <v>40722</v>
      </c>
      <c r="B218">
        <v>15</v>
      </c>
      <c r="L218" t="s">
        <v>104</v>
      </c>
      <c r="M218">
        <v>1.1373679999999999</v>
      </c>
      <c r="N218">
        <v>3.5305999999999997E-2</v>
      </c>
    </row>
    <row r="219" spans="1:14">
      <c r="A219" s="25">
        <v>40736</v>
      </c>
      <c r="B219">
        <v>15</v>
      </c>
      <c r="D219">
        <v>40.9</v>
      </c>
      <c r="E219">
        <f t="shared" si="2"/>
        <v>0.57288630000000007</v>
      </c>
      <c r="F219">
        <v>2.89</v>
      </c>
      <c r="G219">
        <f t="shared" si="3"/>
        <v>8.9503299999999994E-2</v>
      </c>
      <c r="L219" t="s">
        <v>34</v>
      </c>
      <c r="M219">
        <v>1.0407200000000001</v>
      </c>
      <c r="N219">
        <v>3.6235000000000003E-2</v>
      </c>
    </row>
    <row r="220" spans="1:14">
      <c r="A220" s="25">
        <v>40750</v>
      </c>
      <c r="B220">
        <v>15</v>
      </c>
    </row>
    <row r="221" spans="1:14">
      <c r="A221" s="25">
        <v>40764</v>
      </c>
      <c r="B221">
        <v>15</v>
      </c>
      <c r="D221">
        <v>42.6</v>
      </c>
      <c r="E221">
        <f t="shared" si="2"/>
        <v>0.59669820000000007</v>
      </c>
      <c r="F221">
        <v>2.98</v>
      </c>
      <c r="G221">
        <f t="shared" si="3"/>
        <v>9.22906E-2</v>
      </c>
    </row>
    <row r="222" spans="1:14">
      <c r="A222" s="25">
        <v>40778</v>
      </c>
      <c r="B222">
        <v>15</v>
      </c>
    </row>
    <row r="223" spans="1:14">
      <c r="A223" s="25">
        <v>40792</v>
      </c>
      <c r="B223">
        <v>15</v>
      </c>
      <c r="D223">
        <v>81.8</v>
      </c>
      <c r="E223">
        <f t="shared" si="2"/>
        <v>1.1457726000000001</v>
      </c>
      <c r="F223">
        <v>3.36</v>
      </c>
      <c r="G223">
        <f t="shared" si="3"/>
        <v>0.10405919999999999</v>
      </c>
    </row>
    <row r="224" spans="1:14">
      <c r="A224" s="25">
        <v>40806</v>
      </c>
      <c r="B224">
        <v>15</v>
      </c>
    </row>
    <row r="225" spans="1:14">
      <c r="A225" s="25">
        <v>40820</v>
      </c>
      <c r="B225">
        <v>15</v>
      </c>
      <c r="D225">
        <v>81.2</v>
      </c>
      <c r="E225">
        <f t="shared" si="2"/>
        <v>1.1373684000000002</v>
      </c>
      <c r="F225">
        <v>1.1399999999999999</v>
      </c>
      <c r="G225">
        <f t="shared" si="3"/>
        <v>3.5305799999999998E-2</v>
      </c>
    </row>
    <row r="226" spans="1:14">
      <c r="A226" s="25">
        <v>40834</v>
      </c>
      <c r="B226">
        <v>15</v>
      </c>
    </row>
    <row r="227" spans="1:14">
      <c r="A227" s="25">
        <v>40848</v>
      </c>
      <c r="B227">
        <v>15</v>
      </c>
      <c r="D227">
        <v>74.3</v>
      </c>
      <c r="E227">
        <f t="shared" si="2"/>
        <v>1.0407200999999999</v>
      </c>
      <c r="F227">
        <v>1.17</v>
      </c>
      <c r="G227">
        <f t="shared" si="3"/>
        <v>3.6234899999999994E-2</v>
      </c>
    </row>
    <row r="228" spans="1:14">
      <c r="A228" s="25">
        <v>40862</v>
      </c>
      <c r="B228">
        <v>15</v>
      </c>
    </row>
    <row r="230" spans="1:14">
      <c r="A230" s="24">
        <v>40631</v>
      </c>
      <c r="B230">
        <v>16</v>
      </c>
      <c r="D230">
        <v>79.400000000000006</v>
      </c>
      <c r="E230">
        <f t="shared" si="2"/>
        <v>1.1121558</v>
      </c>
      <c r="F230">
        <v>1.19</v>
      </c>
      <c r="G230">
        <f t="shared" si="3"/>
        <v>3.6854299999999993E-2</v>
      </c>
      <c r="L230" t="s">
        <v>25</v>
      </c>
      <c r="M230">
        <v>1.1121559999999999</v>
      </c>
      <c r="N230">
        <v>3.6853999999999998E-2</v>
      </c>
    </row>
    <row r="231" spans="1:14">
      <c r="A231" s="24">
        <v>40638</v>
      </c>
      <c r="B231">
        <v>16</v>
      </c>
      <c r="L231" t="s">
        <v>27</v>
      </c>
      <c r="M231">
        <v>0.94127000000000005</v>
      </c>
      <c r="N231">
        <v>4.3048000000000003E-2</v>
      </c>
    </row>
    <row r="232" spans="1:14">
      <c r="A232" s="24">
        <v>40652</v>
      </c>
      <c r="B232">
        <v>16</v>
      </c>
      <c r="D232">
        <v>67.2</v>
      </c>
      <c r="E232">
        <f t="shared" si="2"/>
        <v>0.94127040000000006</v>
      </c>
      <c r="F232">
        <v>1.39</v>
      </c>
      <c r="G232">
        <f t="shared" si="3"/>
        <v>4.3048299999999998E-2</v>
      </c>
      <c r="L232" t="s">
        <v>28</v>
      </c>
      <c r="M232">
        <v>1.02111</v>
      </c>
      <c r="N232">
        <v>6.9682999999999995E-2</v>
      </c>
    </row>
    <row r="233" spans="1:14">
      <c r="A233" s="24">
        <v>40666</v>
      </c>
      <c r="B233">
        <v>16</v>
      </c>
      <c r="L233" t="s">
        <v>29</v>
      </c>
    </row>
    <row r="234" spans="1:14">
      <c r="A234" s="24">
        <v>40682</v>
      </c>
      <c r="B234">
        <v>16</v>
      </c>
      <c r="D234">
        <v>72.900000000000006</v>
      </c>
      <c r="E234">
        <f t="shared" si="2"/>
        <v>1.0211103000000001</v>
      </c>
      <c r="F234">
        <v>2.25</v>
      </c>
      <c r="G234">
        <f t="shared" si="3"/>
        <v>6.9682500000000008E-2</v>
      </c>
      <c r="L234" t="s">
        <v>30</v>
      </c>
      <c r="M234">
        <v>0.57288600000000001</v>
      </c>
      <c r="N234">
        <v>6.9682999999999995E-2</v>
      </c>
    </row>
    <row r="235" spans="1:14">
      <c r="A235" s="25">
        <v>40694</v>
      </c>
      <c r="B235">
        <v>16</v>
      </c>
      <c r="L235" t="s">
        <v>31</v>
      </c>
      <c r="M235">
        <v>0.61910900000000002</v>
      </c>
      <c r="N235">
        <v>7.1849999999999997E-2</v>
      </c>
    </row>
    <row r="236" spans="1:14">
      <c r="A236" s="25">
        <v>40708</v>
      </c>
      <c r="B236">
        <v>16</v>
      </c>
      <c r="L236" t="s">
        <v>32</v>
      </c>
      <c r="M236">
        <v>0.70595300000000005</v>
      </c>
      <c r="N236">
        <v>4.7694E-2</v>
      </c>
    </row>
    <row r="237" spans="1:14">
      <c r="A237" s="25">
        <v>40722</v>
      </c>
      <c r="B237">
        <v>16</v>
      </c>
      <c r="L237" t="s">
        <v>104</v>
      </c>
      <c r="M237">
        <v>0.74937500000000001</v>
      </c>
      <c r="N237">
        <v>5.6056000000000002E-2</v>
      </c>
    </row>
    <row r="238" spans="1:14">
      <c r="A238" s="25">
        <v>40736</v>
      </c>
      <c r="B238">
        <v>16</v>
      </c>
      <c r="D238">
        <v>40.9</v>
      </c>
      <c r="E238">
        <f t="shared" si="2"/>
        <v>0.57288630000000007</v>
      </c>
      <c r="F238">
        <v>2.89</v>
      </c>
      <c r="G238">
        <f t="shared" si="3"/>
        <v>8.9503299999999994E-2</v>
      </c>
      <c r="L238" t="s">
        <v>34</v>
      </c>
    </row>
    <row r="239" spans="1:14">
      <c r="A239" s="25">
        <v>40750</v>
      </c>
      <c r="B239">
        <v>16</v>
      </c>
    </row>
    <row r="240" spans="1:14">
      <c r="A240" s="25">
        <v>40764</v>
      </c>
      <c r="B240">
        <v>16</v>
      </c>
      <c r="D240">
        <v>44.2</v>
      </c>
      <c r="E240">
        <f t="shared" si="2"/>
        <v>0.61910940000000003</v>
      </c>
      <c r="F240">
        <v>2.3199999999999998</v>
      </c>
      <c r="G240">
        <f t="shared" si="3"/>
        <v>7.1850399999999995E-2</v>
      </c>
    </row>
    <row r="241" spans="1:17">
      <c r="A241" s="25">
        <v>40778</v>
      </c>
      <c r="B241">
        <v>16</v>
      </c>
    </row>
    <row r="242" spans="1:17">
      <c r="A242" s="25">
        <v>40792</v>
      </c>
      <c r="B242">
        <v>16</v>
      </c>
      <c r="D242">
        <v>50.4</v>
      </c>
      <c r="E242">
        <f t="shared" si="2"/>
        <v>0.70595279999999994</v>
      </c>
      <c r="F242">
        <v>1.54</v>
      </c>
      <c r="G242">
        <f t="shared" si="3"/>
        <v>4.7693799999999995E-2</v>
      </c>
    </row>
    <row r="243" spans="1:17">
      <c r="A243" s="25">
        <v>40806</v>
      </c>
      <c r="B243">
        <v>16</v>
      </c>
    </row>
    <row r="244" spans="1:17">
      <c r="A244" s="25">
        <v>40820</v>
      </c>
      <c r="B244">
        <v>16</v>
      </c>
      <c r="D244">
        <v>53.5</v>
      </c>
      <c r="E244">
        <f t="shared" si="2"/>
        <v>0.74937450000000005</v>
      </c>
      <c r="F244">
        <v>1.81</v>
      </c>
      <c r="G244">
        <f t="shared" si="3"/>
        <v>5.60557E-2</v>
      </c>
    </row>
    <row r="245" spans="1:17">
      <c r="A245" s="25">
        <v>40834</v>
      </c>
      <c r="B245">
        <v>16</v>
      </c>
    </row>
    <row r="246" spans="1:17">
      <c r="A246" s="25">
        <v>40848</v>
      </c>
      <c r="B246">
        <v>16</v>
      </c>
    </row>
    <row r="247" spans="1:17">
      <c r="A247" s="25">
        <v>40862</v>
      </c>
      <c r="B247">
        <v>16</v>
      </c>
    </row>
    <row r="249" spans="1:17">
      <c r="A249" s="24">
        <v>40631</v>
      </c>
      <c r="B249">
        <v>17</v>
      </c>
      <c r="L249" t="s">
        <v>25</v>
      </c>
    </row>
    <row r="250" spans="1:17">
      <c r="A250" s="24">
        <v>40638</v>
      </c>
      <c r="B250">
        <v>17</v>
      </c>
      <c r="L250" t="s">
        <v>27</v>
      </c>
      <c r="M250">
        <v>1.121961</v>
      </c>
      <c r="N250">
        <v>6.8134E-2</v>
      </c>
    </row>
    <row r="251" spans="1:17">
      <c r="A251" s="24">
        <v>40652</v>
      </c>
      <c r="B251">
        <v>17</v>
      </c>
      <c r="D251">
        <v>80.099999999999994</v>
      </c>
      <c r="E251">
        <f t="shared" si="2"/>
        <v>1.1219606999999998</v>
      </c>
      <c r="F251">
        <v>2.2000000000000002</v>
      </c>
      <c r="G251">
        <f t="shared" si="3"/>
        <v>6.8134E-2</v>
      </c>
      <c r="L251" t="s">
        <v>28</v>
      </c>
      <c r="M251">
        <v>0.94407200000000002</v>
      </c>
      <c r="N251">
        <v>5.0791000000000003E-2</v>
      </c>
    </row>
    <row r="252" spans="1:17">
      <c r="A252" s="24">
        <v>40666</v>
      </c>
      <c r="B252">
        <v>17</v>
      </c>
      <c r="L252" t="s">
        <v>29</v>
      </c>
      <c r="M252">
        <v>0.84882400000000002</v>
      </c>
      <c r="N252">
        <v>7.2779999999999997E-2</v>
      </c>
    </row>
    <row r="253" spans="1:17">
      <c r="A253" s="24">
        <v>40682</v>
      </c>
      <c r="B253">
        <v>17</v>
      </c>
      <c r="D253">
        <v>67.400000000000006</v>
      </c>
      <c r="E253">
        <f t="shared" si="2"/>
        <v>0.94407180000000013</v>
      </c>
      <c r="F253">
        <v>1.64</v>
      </c>
      <c r="G253">
        <f t="shared" si="3"/>
        <v>5.0790799999999997E-2</v>
      </c>
      <c r="L253" t="s">
        <v>30</v>
      </c>
      <c r="M253">
        <f>AVERAGE(E257:E258)</f>
        <v>1.2508250999999999</v>
      </c>
      <c r="N253">
        <f>AVERAGE(G257:G258)</f>
        <v>0.10359465</v>
      </c>
      <c r="P253">
        <v>1.2508250000000001</v>
      </c>
      <c r="Q253">
        <v>0.10359500000000001</v>
      </c>
    </row>
    <row r="254" spans="1:17">
      <c r="A254" s="25">
        <v>40694</v>
      </c>
      <c r="B254">
        <v>17</v>
      </c>
      <c r="L254" t="s">
        <v>31</v>
      </c>
      <c r="M254">
        <f>AVERAGE(E259:E260)</f>
        <v>0.88664310000000002</v>
      </c>
      <c r="N254">
        <f>AVERAGE(G259:G260)</f>
        <v>9.4613350000000013E-2</v>
      </c>
      <c r="P254">
        <v>0.88664299999999996</v>
      </c>
      <c r="Q254">
        <v>9.4613000000000003E-2</v>
      </c>
    </row>
    <row r="255" spans="1:17">
      <c r="A255" s="25">
        <v>40708</v>
      </c>
      <c r="B255">
        <v>17</v>
      </c>
      <c r="D255">
        <v>60.6</v>
      </c>
      <c r="E255">
        <f t="shared" si="2"/>
        <v>0.84882420000000003</v>
      </c>
      <c r="F255">
        <v>2.35</v>
      </c>
      <c r="G255">
        <f t="shared" si="3"/>
        <v>7.2779499999999997E-2</v>
      </c>
      <c r="L255" t="s">
        <v>32</v>
      </c>
      <c r="M255">
        <f>AVERAGE(E261:E262)</f>
        <v>0.98259105000000002</v>
      </c>
      <c r="N255">
        <f>AVERAGE(G261:G262)</f>
        <v>8.4857800000000011E-2</v>
      </c>
      <c r="P255">
        <v>0.98259099999999999</v>
      </c>
      <c r="Q255">
        <v>8.4858000000000003E-2</v>
      </c>
    </row>
    <row r="256" spans="1:17">
      <c r="A256" s="25">
        <v>40722</v>
      </c>
      <c r="B256">
        <v>17</v>
      </c>
      <c r="L256" t="s">
        <v>104</v>
      </c>
      <c r="M256">
        <f>AVERAGE(E263:E264)</f>
        <v>0.90905429999999998</v>
      </c>
      <c r="N256">
        <f>AVERAGE(G263:G264)</f>
        <v>5.8068750000000002E-2</v>
      </c>
      <c r="P256">
        <v>0.90905400000000003</v>
      </c>
      <c r="Q256">
        <v>5.8069000000000003E-2</v>
      </c>
    </row>
    <row r="257" spans="1:17">
      <c r="A257" s="25">
        <v>40736</v>
      </c>
      <c r="B257">
        <v>17</v>
      </c>
      <c r="D257">
        <v>102</v>
      </c>
      <c r="E257">
        <f t="shared" si="2"/>
        <v>1.428714</v>
      </c>
      <c r="F257">
        <v>3.63</v>
      </c>
      <c r="G257">
        <f t="shared" si="3"/>
        <v>0.1124211</v>
      </c>
      <c r="L257" t="s">
        <v>34</v>
      </c>
      <c r="M257">
        <f>AVERAGE(E265:E266)</f>
        <v>1.0225109999999999</v>
      </c>
      <c r="N257">
        <f>AVERAGE(G265:G266)</f>
        <v>5.001655E-2</v>
      </c>
      <c r="P257">
        <v>1.0225109999999999</v>
      </c>
      <c r="Q257">
        <v>5.0016999999999999E-2</v>
      </c>
    </row>
    <row r="258" spans="1:17">
      <c r="A258" s="25">
        <v>40750</v>
      </c>
      <c r="B258">
        <v>17</v>
      </c>
      <c r="D258">
        <v>76.599999999999994</v>
      </c>
      <c r="E258">
        <f t="shared" si="2"/>
        <v>1.0729361999999998</v>
      </c>
      <c r="F258">
        <v>3.06</v>
      </c>
      <c r="G258">
        <f t="shared" si="3"/>
        <v>9.4768199999999997E-2</v>
      </c>
    </row>
    <row r="259" spans="1:17">
      <c r="A259" s="25">
        <v>40764</v>
      </c>
      <c r="B259">
        <v>17</v>
      </c>
      <c r="D259">
        <v>62.7</v>
      </c>
      <c r="E259">
        <f t="shared" si="2"/>
        <v>0.87823890000000004</v>
      </c>
      <c r="F259">
        <v>2.93</v>
      </c>
      <c r="G259">
        <f t="shared" si="3"/>
        <v>9.0742100000000006E-2</v>
      </c>
    </row>
    <row r="260" spans="1:17">
      <c r="A260" s="25">
        <v>40778</v>
      </c>
      <c r="B260">
        <v>17</v>
      </c>
      <c r="D260">
        <v>63.9</v>
      </c>
      <c r="E260">
        <f t="shared" si="2"/>
        <v>0.89504729999999999</v>
      </c>
      <c r="F260">
        <v>3.18</v>
      </c>
      <c r="G260">
        <f t="shared" si="3"/>
        <v>9.8484600000000005E-2</v>
      </c>
    </row>
    <row r="261" spans="1:17">
      <c r="A261" s="25">
        <v>40792</v>
      </c>
      <c r="B261">
        <v>17</v>
      </c>
      <c r="D261">
        <v>73.8</v>
      </c>
      <c r="E261">
        <f t="shared" si="2"/>
        <v>1.0337166</v>
      </c>
      <c r="F261">
        <v>3.18</v>
      </c>
      <c r="G261">
        <f t="shared" si="3"/>
        <v>9.8484600000000005E-2</v>
      </c>
    </row>
    <row r="262" spans="1:17">
      <c r="A262" s="25">
        <v>40806</v>
      </c>
      <c r="B262">
        <v>17</v>
      </c>
      <c r="D262">
        <v>66.5</v>
      </c>
      <c r="E262">
        <f t="shared" si="2"/>
        <v>0.93146550000000006</v>
      </c>
      <c r="F262">
        <v>2.2999999999999998</v>
      </c>
      <c r="G262">
        <f t="shared" si="3"/>
        <v>7.1231000000000003E-2</v>
      </c>
    </row>
    <row r="263" spans="1:17">
      <c r="A263" s="25">
        <v>40820</v>
      </c>
      <c r="B263">
        <v>17</v>
      </c>
      <c r="D263">
        <v>63.4</v>
      </c>
      <c r="E263">
        <f t="shared" si="2"/>
        <v>0.88804379999999994</v>
      </c>
      <c r="F263">
        <v>1.89</v>
      </c>
      <c r="G263">
        <f t="shared" si="3"/>
        <v>5.8533299999999996E-2</v>
      </c>
    </row>
    <row r="264" spans="1:17">
      <c r="A264" s="25">
        <v>40834</v>
      </c>
      <c r="B264">
        <v>17</v>
      </c>
      <c r="D264">
        <v>66.400000000000006</v>
      </c>
      <c r="E264">
        <f t="shared" si="2"/>
        <v>0.93006480000000014</v>
      </c>
      <c r="F264">
        <v>1.86</v>
      </c>
      <c r="G264">
        <f t="shared" si="3"/>
        <v>5.7604200000000001E-2</v>
      </c>
    </row>
    <row r="265" spans="1:17">
      <c r="A265" s="25">
        <v>40848</v>
      </c>
      <c r="B265">
        <v>17</v>
      </c>
      <c r="D265">
        <v>71.7</v>
      </c>
      <c r="E265">
        <f t="shared" si="2"/>
        <v>1.0043019</v>
      </c>
      <c r="F265">
        <v>1.39</v>
      </c>
      <c r="G265">
        <f t="shared" si="3"/>
        <v>4.3048299999999998E-2</v>
      </c>
    </row>
    <row r="266" spans="1:17">
      <c r="A266" s="25">
        <v>40862</v>
      </c>
      <c r="B266">
        <v>17</v>
      </c>
      <c r="D266">
        <v>74.3</v>
      </c>
      <c r="E266">
        <f t="shared" si="2"/>
        <v>1.0407200999999999</v>
      </c>
      <c r="F266">
        <v>1.84</v>
      </c>
      <c r="G266">
        <f t="shared" si="3"/>
        <v>5.6984800000000002E-2</v>
      </c>
    </row>
    <row r="268" spans="1:17">
      <c r="A268" s="24">
        <v>40631</v>
      </c>
      <c r="B268">
        <v>18</v>
      </c>
      <c r="D268">
        <v>107</v>
      </c>
      <c r="E268">
        <f t="shared" si="2"/>
        <v>1.4987490000000001</v>
      </c>
      <c r="F268">
        <v>1.52</v>
      </c>
      <c r="G268">
        <f t="shared" si="3"/>
        <v>4.7074399999999995E-2</v>
      </c>
      <c r="L268" t="s">
        <v>25</v>
      </c>
      <c r="M268">
        <v>1.4987490000000001</v>
      </c>
      <c r="N268">
        <v>4.7073999999999998E-2</v>
      </c>
      <c r="P268">
        <v>1.4987490000000001</v>
      </c>
      <c r="Q268">
        <v>4.7073999999999998E-2</v>
      </c>
    </row>
    <row r="269" spans="1:17">
      <c r="A269" s="24">
        <v>40638</v>
      </c>
      <c r="B269">
        <v>18</v>
      </c>
      <c r="D269">
        <v>95.2</v>
      </c>
      <c r="E269">
        <f t="shared" si="2"/>
        <v>1.3334664000000001</v>
      </c>
      <c r="F269">
        <v>1.73</v>
      </c>
      <c r="G269">
        <f t="shared" si="3"/>
        <v>5.3578100000000003E-2</v>
      </c>
      <c r="L269" t="s">
        <v>27</v>
      </c>
      <c r="M269">
        <f>AVERAGE(E269:E270)</f>
        <v>1.20670305</v>
      </c>
      <c r="N269">
        <f>AVERAGE(G269:G270)</f>
        <v>5.9307550000000007E-2</v>
      </c>
      <c r="P269">
        <v>1.2067030000000001</v>
      </c>
      <c r="Q269">
        <v>5.9308E-2</v>
      </c>
    </row>
    <row r="270" spans="1:17">
      <c r="A270" s="24">
        <v>40652</v>
      </c>
      <c r="B270">
        <v>18</v>
      </c>
      <c r="D270">
        <v>77.099999999999994</v>
      </c>
      <c r="E270">
        <f t="shared" si="2"/>
        <v>1.0799396999999999</v>
      </c>
      <c r="F270">
        <v>2.1</v>
      </c>
      <c r="G270">
        <f t="shared" si="3"/>
        <v>6.5037000000000011E-2</v>
      </c>
      <c r="L270" t="s">
        <v>28</v>
      </c>
      <c r="M270">
        <f>AVERAGE(E271:E273)</f>
        <v>0.92773030000000001</v>
      </c>
      <c r="N270">
        <f>AVERAGE(G271:G273)</f>
        <v>6.3901433333333327E-2</v>
      </c>
      <c r="P270">
        <v>0.92773000000000005</v>
      </c>
      <c r="Q270">
        <v>6.3900999999999999E-2</v>
      </c>
    </row>
    <row r="271" spans="1:17">
      <c r="A271" s="24">
        <v>40666</v>
      </c>
      <c r="B271">
        <v>18</v>
      </c>
      <c r="D271">
        <v>65.2</v>
      </c>
      <c r="E271">
        <f t="shared" si="2"/>
        <v>0.91325639999999997</v>
      </c>
      <c r="F271">
        <v>2.25</v>
      </c>
      <c r="G271">
        <f t="shared" si="3"/>
        <v>6.9682500000000008E-2</v>
      </c>
      <c r="L271" t="s">
        <v>29</v>
      </c>
      <c r="M271">
        <f>AVERAGE(E274:E275)</f>
        <v>0.93566760000000004</v>
      </c>
      <c r="N271">
        <f>AVERAGE(G274:G275)</f>
        <v>7.1850399999999995E-2</v>
      </c>
      <c r="P271">
        <v>0.93566800000000006</v>
      </c>
      <c r="Q271">
        <v>7.1849999999999997E-2</v>
      </c>
    </row>
    <row r="272" spans="1:17">
      <c r="A272" s="24">
        <v>40682</v>
      </c>
      <c r="B272">
        <v>18</v>
      </c>
      <c r="D272">
        <v>64.5</v>
      </c>
      <c r="E272">
        <f t="shared" si="2"/>
        <v>0.90345150000000007</v>
      </c>
      <c r="F272">
        <v>1.65</v>
      </c>
      <c r="G272">
        <f t="shared" si="3"/>
        <v>5.11005E-2</v>
      </c>
      <c r="L272" t="s">
        <v>30</v>
      </c>
      <c r="M272">
        <f>AVERAGE(E276:E277)</f>
        <v>1.0400197499999999</v>
      </c>
      <c r="N272">
        <f>AVERAGE(G276:G277)</f>
        <v>6.7204899999999998E-2</v>
      </c>
      <c r="P272">
        <v>1.0400199999999999</v>
      </c>
      <c r="Q272">
        <v>6.7205000000000001E-2</v>
      </c>
    </row>
    <row r="273" spans="1:17">
      <c r="A273" s="25">
        <v>40694</v>
      </c>
      <c r="B273">
        <v>18</v>
      </c>
      <c r="D273">
        <v>69</v>
      </c>
      <c r="E273">
        <f t="shared" si="2"/>
        <v>0.96648299999999998</v>
      </c>
      <c r="F273">
        <v>2.29</v>
      </c>
      <c r="G273">
        <f t="shared" si="3"/>
        <v>7.0921300000000007E-2</v>
      </c>
      <c r="L273" t="s">
        <v>31</v>
      </c>
      <c r="M273">
        <f>AVERAGE(E278:E279)</f>
        <v>1.1716855499999999</v>
      </c>
      <c r="N273">
        <f>AVERAGE(G278:G279)</f>
        <v>9.120665E-2</v>
      </c>
      <c r="P273">
        <v>1.171686</v>
      </c>
      <c r="Q273">
        <v>9.1206999999999996E-2</v>
      </c>
    </row>
    <row r="274" spans="1:17">
      <c r="A274" s="25">
        <v>40708</v>
      </c>
      <c r="B274">
        <v>18</v>
      </c>
      <c r="D274">
        <v>59.9</v>
      </c>
      <c r="E274">
        <f t="shared" si="2"/>
        <v>0.83901929999999991</v>
      </c>
      <c r="F274">
        <v>2.2400000000000002</v>
      </c>
      <c r="G274">
        <f t="shared" si="3"/>
        <v>6.9372799999999998E-2</v>
      </c>
      <c r="L274" t="s">
        <v>32</v>
      </c>
      <c r="M274">
        <f>AVERAGE(E280:E281)</f>
        <v>1.1506750500000003</v>
      </c>
      <c r="N274">
        <f>AVERAGE(G280:G281)</f>
        <v>6.921795E-2</v>
      </c>
      <c r="P274">
        <v>1.1506749999999999</v>
      </c>
      <c r="Q274">
        <v>6.9218000000000002E-2</v>
      </c>
    </row>
    <row r="275" spans="1:17">
      <c r="A275" s="25">
        <v>40722</v>
      </c>
      <c r="B275">
        <v>18</v>
      </c>
      <c r="D275">
        <v>73.7</v>
      </c>
      <c r="E275">
        <f t="shared" si="2"/>
        <v>1.0323159000000002</v>
      </c>
      <c r="F275">
        <v>2.4</v>
      </c>
      <c r="G275">
        <f t="shared" si="3"/>
        <v>7.4327999999999991E-2</v>
      </c>
      <c r="L275" t="s">
        <v>104</v>
      </c>
      <c r="M275">
        <f>AVERAGE(E282:E283)</f>
        <v>0.91605779999999992</v>
      </c>
      <c r="N275">
        <f>AVERAGE(G282:G283)</f>
        <v>5.2958699999999997E-2</v>
      </c>
      <c r="P275">
        <v>0.91505800000000004</v>
      </c>
      <c r="Q275">
        <v>5.2958999999999999E-2</v>
      </c>
    </row>
    <row r="276" spans="1:17">
      <c r="A276" s="25">
        <v>40736</v>
      </c>
      <c r="B276">
        <v>18</v>
      </c>
      <c r="D276">
        <v>68.400000000000006</v>
      </c>
      <c r="E276">
        <f t="shared" si="2"/>
        <v>0.95807880000000001</v>
      </c>
      <c r="F276">
        <v>2.0099999999999998</v>
      </c>
      <c r="G276">
        <f t="shared" si="3"/>
        <v>6.2249699999999991E-2</v>
      </c>
      <c r="L276" t="s">
        <v>34</v>
      </c>
      <c r="M276">
        <f>AVERAGE(E284:E285)</f>
        <v>0.94617284999999995</v>
      </c>
      <c r="N276">
        <f>AVERAGE(G284:G285)</f>
        <v>4.0415850000000003E-2</v>
      </c>
      <c r="P276">
        <v>0.94617300000000004</v>
      </c>
      <c r="Q276">
        <v>4.0416000000000001E-2</v>
      </c>
    </row>
    <row r="277" spans="1:17">
      <c r="A277" s="25">
        <v>40750</v>
      </c>
      <c r="B277">
        <v>18</v>
      </c>
      <c r="D277">
        <v>80.099999999999994</v>
      </c>
      <c r="E277">
        <f t="shared" si="2"/>
        <v>1.1219606999999998</v>
      </c>
      <c r="F277">
        <v>2.33</v>
      </c>
      <c r="G277">
        <f t="shared" si="3"/>
        <v>7.2160100000000005E-2</v>
      </c>
    </row>
    <row r="278" spans="1:17">
      <c r="A278" s="25">
        <v>40764</v>
      </c>
      <c r="B278">
        <v>18</v>
      </c>
      <c r="D278">
        <v>58.3</v>
      </c>
      <c r="E278">
        <f t="shared" ref="E278:E371" si="4">(D278*14.007)*(0.001)</f>
        <v>0.81660809999999995</v>
      </c>
      <c r="F278">
        <v>2.23</v>
      </c>
      <c r="G278">
        <f t="shared" si="3"/>
        <v>6.9063099999999988E-2</v>
      </c>
    </row>
    <row r="279" spans="1:17">
      <c r="A279" s="25">
        <v>40778</v>
      </c>
      <c r="B279">
        <v>18</v>
      </c>
      <c r="D279">
        <v>109</v>
      </c>
      <c r="E279">
        <f t="shared" si="4"/>
        <v>1.5267629999999999</v>
      </c>
      <c r="F279">
        <v>3.66</v>
      </c>
      <c r="G279">
        <f t="shared" si="3"/>
        <v>0.1133502</v>
      </c>
    </row>
    <row r="280" spans="1:17">
      <c r="A280" s="25">
        <v>40792</v>
      </c>
      <c r="B280">
        <v>18</v>
      </c>
      <c r="D280">
        <v>83.9</v>
      </c>
      <c r="E280">
        <f t="shared" si="4"/>
        <v>1.1751873000000002</v>
      </c>
      <c r="F280">
        <v>2.41</v>
      </c>
      <c r="G280">
        <f t="shared" si="3"/>
        <v>7.4637700000000001E-2</v>
      </c>
    </row>
    <row r="281" spans="1:17">
      <c r="A281" s="25">
        <v>40806</v>
      </c>
      <c r="B281">
        <v>18</v>
      </c>
      <c r="D281">
        <v>80.400000000000006</v>
      </c>
      <c r="E281">
        <f t="shared" si="4"/>
        <v>1.1261628000000001</v>
      </c>
      <c r="F281">
        <v>2.06</v>
      </c>
      <c r="G281">
        <f t="shared" si="3"/>
        <v>6.3798199999999999E-2</v>
      </c>
    </row>
    <row r="282" spans="1:17">
      <c r="A282" s="25">
        <v>40820</v>
      </c>
      <c r="B282">
        <v>18</v>
      </c>
      <c r="D282">
        <v>73.599999999999994</v>
      </c>
      <c r="E282">
        <f t="shared" si="4"/>
        <v>1.0309151999999999</v>
      </c>
      <c r="F282">
        <v>1.79</v>
      </c>
      <c r="G282">
        <f t="shared" si="3"/>
        <v>5.5436299999999994E-2</v>
      </c>
    </row>
    <row r="283" spans="1:17">
      <c r="A283" s="25">
        <v>40834</v>
      </c>
      <c r="B283">
        <v>18</v>
      </c>
      <c r="D283">
        <v>57.2</v>
      </c>
      <c r="E283">
        <f t="shared" si="4"/>
        <v>0.80120040000000003</v>
      </c>
      <c r="F283">
        <v>1.63</v>
      </c>
      <c r="G283">
        <f t="shared" si="3"/>
        <v>5.0481100000000001E-2</v>
      </c>
    </row>
    <row r="284" spans="1:17">
      <c r="A284" s="25">
        <v>40848</v>
      </c>
      <c r="B284">
        <v>18</v>
      </c>
      <c r="D284">
        <v>65.3</v>
      </c>
      <c r="E284">
        <f t="shared" si="4"/>
        <v>0.91465709999999989</v>
      </c>
      <c r="F284">
        <v>1.31</v>
      </c>
      <c r="G284">
        <f t="shared" si="3"/>
        <v>4.0570700000000001E-2</v>
      </c>
    </row>
    <row r="285" spans="1:17">
      <c r="A285" s="25">
        <v>40862</v>
      </c>
      <c r="B285">
        <v>18</v>
      </c>
      <c r="D285">
        <v>69.8</v>
      </c>
      <c r="E285">
        <f t="shared" si="4"/>
        <v>0.97768860000000002</v>
      </c>
      <c r="F285">
        <v>1.3</v>
      </c>
      <c r="G285">
        <f t="shared" si="3"/>
        <v>4.0261000000000005E-2</v>
      </c>
    </row>
    <row r="287" spans="1:17">
      <c r="A287" s="24">
        <v>40631</v>
      </c>
      <c r="B287">
        <v>19</v>
      </c>
      <c r="D287">
        <v>363</v>
      </c>
      <c r="E287">
        <f t="shared" si="4"/>
        <v>5.0845410000000006</v>
      </c>
      <c r="F287">
        <v>3.66</v>
      </c>
      <c r="G287">
        <f t="shared" si="3"/>
        <v>0.1133502</v>
      </c>
      <c r="L287" t="s">
        <v>25</v>
      </c>
      <c r="M287">
        <v>5.0845409999999998</v>
      </c>
      <c r="N287">
        <v>0.11335000000000001</v>
      </c>
      <c r="P287">
        <v>5.0845409999999998</v>
      </c>
      <c r="Q287">
        <v>0.11335000000000001</v>
      </c>
    </row>
    <row r="288" spans="1:17">
      <c r="A288" s="24">
        <v>40638</v>
      </c>
      <c r="B288">
        <v>19</v>
      </c>
      <c r="D288">
        <v>329</v>
      </c>
      <c r="E288">
        <f t="shared" si="4"/>
        <v>4.6083030000000003</v>
      </c>
      <c r="F288">
        <v>3.17</v>
      </c>
      <c r="G288">
        <f t="shared" si="3"/>
        <v>9.8174899999999996E-2</v>
      </c>
      <c r="L288" t="s">
        <v>27</v>
      </c>
      <c r="M288">
        <f>AVERAGE(E288:E289)</f>
        <v>4.1670825000000002</v>
      </c>
      <c r="N288">
        <f>AVERAGE(G288:G289)</f>
        <v>8.9967850000000002E-2</v>
      </c>
      <c r="P288">
        <v>4.1670829999999999</v>
      </c>
      <c r="Q288">
        <v>8.9968000000000006E-2</v>
      </c>
    </row>
    <row r="289" spans="1:17">
      <c r="A289" s="24">
        <v>40652</v>
      </c>
      <c r="B289">
        <v>19</v>
      </c>
      <c r="D289">
        <v>266</v>
      </c>
      <c r="E289">
        <f t="shared" si="4"/>
        <v>3.7258620000000002</v>
      </c>
      <c r="F289">
        <v>2.64</v>
      </c>
      <c r="G289">
        <f t="shared" si="3"/>
        <v>8.1760800000000008E-2</v>
      </c>
      <c r="L289" t="s">
        <v>28</v>
      </c>
      <c r="M289">
        <f>AVERAGE(E290:E292)</f>
        <v>2.7103545000000002</v>
      </c>
      <c r="N289">
        <f>AVERAGE(G290:G292)</f>
        <v>0.10142675</v>
      </c>
      <c r="P289">
        <v>2.7103549999999998</v>
      </c>
      <c r="Q289">
        <v>0.101427</v>
      </c>
    </row>
    <row r="290" spans="1:17">
      <c r="A290" s="24">
        <v>40666</v>
      </c>
      <c r="B290">
        <v>19</v>
      </c>
      <c r="L290" t="s">
        <v>29</v>
      </c>
      <c r="M290">
        <f>AVERAGE(E293:E294)</f>
        <v>2.0520255000000001</v>
      </c>
      <c r="N290">
        <f>AVERAGE(G293:G294)</f>
        <v>0.10591739999999999</v>
      </c>
      <c r="P290">
        <v>2.0520260000000001</v>
      </c>
      <c r="Q290">
        <v>0.105917</v>
      </c>
    </row>
    <row r="291" spans="1:17">
      <c r="A291" s="24">
        <v>40682</v>
      </c>
      <c r="B291">
        <v>19</v>
      </c>
      <c r="D291">
        <v>231</v>
      </c>
      <c r="E291">
        <f t="shared" si="4"/>
        <v>3.235617</v>
      </c>
      <c r="F291">
        <v>2.77</v>
      </c>
      <c r="G291">
        <f t="shared" si="3"/>
        <v>8.5786899999999999E-2</v>
      </c>
      <c r="L291" t="s">
        <v>30</v>
      </c>
      <c r="M291">
        <f>AVERAGE(E295:E296)</f>
        <v>2.3741865</v>
      </c>
      <c r="N291">
        <f>AVERAGE(G295:G296)</f>
        <v>0.10514314999999999</v>
      </c>
      <c r="P291">
        <v>2.374187</v>
      </c>
      <c r="Q291">
        <v>0.105143</v>
      </c>
    </row>
    <row r="292" spans="1:17">
      <c r="A292" s="25">
        <v>40694</v>
      </c>
      <c r="B292">
        <v>19</v>
      </c>
      <c r="D292">
        <v>156</v>
      </c>
      <c r="E292">
        <f t="shared" si="4"/>
        <v>2.185092</v>
      </c>
      <c r="F292">
        <v>3.78</v>
      </c>
      <c r="G292">
        <f t="shared" si="3"/>
        <v>0.11706659999999999</v>
      </c>
      <c r="L292" t="s">
        <v>31</v>
      </c>
      <c r="M292">
        <f>AVERAGE(E297:E298)</f>
        <v>2.4372179999999997</v>
      </c>
      <c r="N292">
        <f>AVERAGE(G297:G298)</f>
        <v>0.12496394999999999</v>
      </c>
      <c r="P292">
        <v>2.4372180000000001</v>
      </c>
      <c r="Q292">
        <v>0.12496400000000001</v>
      </c>
    </row>
    <row r="293" spans="1:17">
      <c r="A293" s="25">
        <v>40708</v>
      </c>
      <c r="B293">
        <v>19</v>
      </c>
      <c r="D293">
        <v>159</v>
      </c>
      <c r="E293">
        <f t="shared" si="4"/>
        <v>2.2271129999999997</v>
      </c>
      <c r="F293">
        <v>3.36</v>
      </c>
      <c r="G293">
        <f t="shared" si="3"/>
        <v>0.10405919999999999</v>
      </c>
      <c r="L293" t="s">
        <v>32</v>
      </c>
      <c r="M293">
        <f>AVERAGE(E299:E300)</f>
        <v>2.7383685</v>
      </c>
      <c r="N293">
        <f>AVERAGE(G299:G300)</f>
        <v>8.3464149999999987E-2</v>
      </c>
      <c r="P293">
        <v>2.7383690000000001</v>
      </c>
      <c r="Q293">
        <v>8.3463999999999997E-2</v>
      </c>
    </row>
    <row r="294" spans="1:17">
      <c r="A294" s="25">
        <v>40722</v>
      </c>
      <c r="B294">
        <v>19</v>
      </c>
      <c r="D294">
        <v>134</v>
      </c>
      <c r="E294">
        <f t="shared" si="4"/>
        <v>1.876938</v>
      </c>
      <c r="F294">
        <v>3.48</v>
      </c>
      <c r="G294">
        <f t="shared" si="3"/>
        <v>0.1077756</v>
      </c>
      <c r="L294" t="s">
        <v>104</v>
      </c>
      <c r="M294">
        <v>4.2581280000000001</v>
      </c>
      <c r="N294">
        <v>8.7026000000000006E-2</v>
      </c>
      <c r="P294">
        <v>4.2581280000000001</v>
      </c>
      <c r="Q294">
        <v>8.7026000000000006E-2</v>
      </c>
    </row>
    <row r="295" spans="1:17">
      <c r="A295" s="25">
        <v>40736</v>
      </c>
      <c r="B295">
        <v>19</v>
      </c>
      <c r="D295">
        <v>168</v>
      </c>
      <c r="E295">
        <f t="shared" si="4"/>
        <v>2.3531759999999999</v>
      </c>
      <c r="F295">
        <v>3.44</v>
      </c>
      <c r="G295">
        <f t="shared" ref="G295:G388" si="5">(F295*30.97)*(0.001)</f>
        <v>0.1065368</v>
      </c>
      <c r="L295" t="s">
        <v>34</v>
      </c>
      <c r="M295">
        <f>AVERAGE(E303:E304)</f>
        <v>4.6012994999999997</v>
      </c>
      <c r="N295">
        <f>AVERAGE(G303:G304)</f>
        <v>6.7979149999999988E-2</v>
      </c>
      <c r="P295">
        <v>4.6013000000000002</v>
      </c>
      <c r="Q295">
        <v>6.7978999999999998E-2</v>
      </c>
    </row>
    <row r="296" spans="1:17">
      <c r="A296" s="25">
        <v>40750</v>
      </c>
      <c r="B296">
        <v>19</v>
      </c>
      <c r="D296">
        <v>171</v>
      </c>
      <c r="E296">
        <f t="shared" si="4"/>
        <v>2.395197</v>
      </c>
      <c r="F296">
        <v>3.35</v>
      </c>
      <c r="G296">
        <f t="shared" si="5"/>
        <v>0.10374949999999999</v>
      </c>
    </row>
    <row r="297" spans="1:17">
      <c r="A297" s="25">
        <v>40764</v>
      </c>
      <c r="B297">
        <v>19</v>
      </c>
      <c r="D297">
        <v>158</v>
      </c>
      <c r="E297">
        <f t="shared" si="4"/>
        <v>2.2131059999999998</v>
      </c>
      <c r="F297">
        <v>3.99</v>
      </c>
      <c r="G297">
        <f t="shared" si="5"/>
        <v>0.12357030000000001</v>
      </c>
    </row>
    <row r="298" spans="1:17">
      <c r="A298" s="25">
        <v>40778</v>
      </c>
      <c r="B298">
        <v>19</v>
      </c>
      <c r="D298">
        <v>190</v>
      </c>
      <c r="E298">
        <f t="shared" si="4"/>
        <v>2.66133</v>
      </c>
      <c r="F298">
        <v>4.08</v>
      </c>
      <c r="G298">
        <f t="shared" si="5"/>
        <v>0.12635759999999999</v>
      </c>
    </row>
    <row r="299" spans="1:17">
      <c r="A299" s="25">
        <v>40792</v>
      </c>
      <c r="B299">
        <v>19</v>
      </c>
      <c r="D299">
        <v>167</v>
      </c>
      <c r="E299">
        <f t="shared" si="4"/>
        <v>2.3391690000000001</v>
      </c>
      <c r="F299">
        <v>3.05</v>
      </c>
      <c r="G299">
        <f t="shared" si="5"/>
        <v>9.4458499999999987E-2</v>
      </c>
    </row>
    <row r="300" spans="1:17">
      <c r="A300" s="25">
        <v>40806</v>
      </c>
      <c r="B300">
        <v>19</v>
      </c>
      <c r="D300">
        <v>224</v>
      </c>
      <c r="E300">
        <f t="shared" si="4"/>
        <v>3.1375679999999999</v>
      </c>
      <c r="F300">
        <v>2.34</v>
      </c>
      <c r="G300">
        <f t="shared" si="5"/>
        <v>7.2469799999999987E-2</v>
      </c>
    </row>
    <row r="301" spans="1:17">
      <c r="A301" s="25">
        <v>40820</v>
      </c>
      <c r="B301">
        <v>19</v>
      </c>
    </row>
    <row r="302" spans="1:17">
      <c r="A302" s="25">
        <v>40834</v>
      </c>
      <c r="B302">
        <v>19</v>
      </c>
      <c r="D302">
        <v>304</v>
      </c>
      <c r="E302">
        <f t="shared" si="4"/>
        <v>4.2581280000000001</v>
      </c>
      <c r="F302">
        <v>2.81</v>
      </c>
      <c r="G302">
        <f t="shared" si="5"/>
        <v>8.7025699999999998E-2</v>
      </c>
    </row>
    <row r="303" spans="1:17">
      <c r="A303" s="25">
        <v>40848</v>
      </c>
      <c r="B303">
        <v>19</v>
      </c>
      <c r="D303">
        <v>321</v>
      </c>
      <c r="E303">
        <f t="shared" si="4"/>
        <v>4.4962470000000003</v>
      </c>
      <c r="F303">
        <v>1.99</v>
      </c>
      <c r="G303">
        <f t="shared" si="5"/>
        <v>6.1630299999999999E-2</v>
      </c>
    </row>
    <row r="304" spans="1:17">
      <c r="A304" s="25">
        <v>40862</v>
      </c>
      <c r="B304">
        <v>19</v>
      </c>
      <c r="D304">
        <v>336</v>
      </c>
      <c r="E304">
        <f t="shared" si="4"/>
        <v>4.7063519999999999</v>
      </c>
      <c r="F304">
        <v>2.4</v>
      </c>
      <c r="G304">
        <f t="shared" si="5"/>
        <v>7.4327999999999991E-2</v>
      </c>
    </row>
    <row r="306" spans="1:17">
      <c r="A306" s="24">
        <v>40631</v>
      </c>
      <c r="B306">
        <v>21</v>
      </c>
      <c r="D306">
        <v>200</v>
      </c>
      <c r="E306">
        <f t="shared" si="4"/>
        <v>2.8014000000000001</v>
      </c>
      <c r="F306">
        <v>2.29</v>
      </c>
      <c r="G306">
        <f t="shared" si="5"/>
        <v>7.0921300000000007E-2</v>
      </c>
      <c r="L306" t="s">
        <v>25</v>
      </c>
      <c r="M306">
        <v>2.8014000000000001</v>
      </c>
      <c r="N306">
        <v>7.0920999999999998E-2</v>
      </c>
      <c r="P306">
        <v>2.8014000000000001</v>
      </c>
      <c r="Q306">
        <v>7.0920999999999998E-2</v>
      </c>
    </row>
    <row r="307" spans="1:17">
      <c r="A307" s="24">
        <v>40638</v>
      </c>
      <c r="B307">
        <v>21</v>
      </c>
      <c r="D307">
        <v>162</v>
      </c>
      <c r="E307">
        <f t="shared" si="4"/>
        <v>2.2691340000000002</v>
      </c>
      <c r="F307">
        <v>2.21</v>
      </c>
      <c r="G307">
        <f t="shared" si="5"/>
        <v>6.8443699999999996E-2</v>
      </c>
      <c r="L307" t="s">
        <v>27</v>
      </c>
      <c r="M307">
        <f>AVERAGE(E307:E308)</f>
        <v>2.1920954999999998</v>
      </c>
      <c r="N307">
        <f>AVERAGE(G307:G308)</f>
        <v>6.7824300000000004E-2</v>
      </c>
      <c r="P307">
        <v>2.1920959999999998</v>
      </c>
      <c r="Q307">
        <v>6.7823999999999995E-2</v>
      </c>
    </row>
    <row r="308" spans="1:17">
      <c r="A308" s="24">
        <v>40652</v>
      </c>
      <c r="B308">
        <v>21</v>
      </c>
      <c r="D308">
        <v>151</v>
      </c>
      <c r="E308">
        <f t="shared" si="4"/>
        <v>2.1150569999999997</v>
      </c>
      <c r="F308">
        <v>2.17</v>
      </c>
      <c r="G308">
        <f t="shared" si="5"/>
        <v>6.7204899999999998E-2</v>
      </c>
      <c r="L308" t="s">
        <v>28</v>
      </c>
      <c r="M308">
        <f>AVERAGE(E309:E311)</f>
        <v>1.6481570000000001</v>
      </c>
      <c r="N308">
        <f>AVERAGE(G309:G311)</f>
        <v>7.7321766666666653E-2</v>
      </c>
      <c r="P308">
        <v>1.6481570000000001</v>
      </c>
      <c r="Q308">
        <v>7.7322000000000002E-2</v>
      </c>
    </row>
    <row r="309" spans="1:17">
      <c r="A309" s="24">
        <v>40666</v>
      </c>
      <c r="B309">
        <v>21</v>
      </c>
      <c r="D309">
        <v>129</v>
      </c>
      <c r="E309">
        <f t="shared" si="4"/>
        <v>1.8069030000000001</v>
      </c>
      <c r="F309">
        <v>2.0699999999999998</v>
      </c>
      <c r="G309">
        <f t="shared" si="5"/>
        <v>6.4107899999999982E-2</v>
      </c>
      <c r="L309" t="s">
        <v>29</v>
      </c>
      <c r="M309">
        <f>AVERAGE(E312:E313)</f>
        <v>1.0981487999999999</v>
      </c>
      <c r="N309">
        <f>AVERAGE(G312:G313)</f>
        <v>8.1760799999999995E-2</v>
      </c>
      <c r="P309">
        <v>1.098149</v>
      </c>
      <c r="Q309">
        <v>8.1761E-2</v>
      </c>
    </row>
    <row r="310" spans="1:17">
      <c r="A310" s="24">
        <v>40682</v>
      </c>
      <c r="B310">
        <v>21</v>
      </c>
      <c r="D310">
        <v>110</v>
      </c>
      <c r="E310">
        <f t="shared" si="4"/>
        <v>1.54077</v>
      </c>
      <c r="F310">
        <v>2.15</v>
      </c>
      <c r="G310">
        <f t="shared" si="5"/>
        <v>6.6585499999999992E-2</v>
      </c>
      <c r="L310" t="s">
        <v>30</v>
      </c>
      <c r="M310">
        <f>AVERAGE(E314:E315)</f>
        <v>0.86493224999999996</v>
      </c>
      <c r="N310">
        <f>AVERAGE(G314:G315)</f>
        <v>9.6161850000000007E-2</v>
      </c>
      <c r="P310">
        <v>0.86493200000000003</v>
      </c>
      <c r="Q310">
        <v>9.6161999999999997E-2</v>
      </c>
    </row>
    <row r="311" spans="1:17">
      <c r="A311" s="25">
        <v>40694</v>
      </c>
      <c r="B311">
        <v>21</v>
      </c>
      <c r="D311">
        <v>114</v>
      </c>
      <c r="E311">
        <f t="shared" si="4"/>
        <v>1.5967979999999999</v>
      </c>
      <c r="F311">
        <v>3.27</v>
      </c>
      <c r="G311">
        <f t="shared" si="5"/>
        <v>0.1012719</v>
      </c>
      <c r="L311" t="s">
        <v>31</v>
      </c>
      <c r="M311">
        <f>AVERAGE(E316:E317)</f>
        <v>0.81590775000000004</v>
      </c>
      <c r="N311">
        <f>AVERAGE(G316:G317)</f>
        <v>9.4303650000000003E-2</v>
      </c>
      <c r="P311">
        <v>0.81590799999999997</v>
      </c>
      <c r="Q311">
        <v>9.4303999999999999E-2</v>
      </c>
    </row>
    <row r="312" spans="1:17">
      <c r="A312" s="25">
        <v>40708</v>
      </c>
      <c r="B312">
        <v>21</v>
      </c>
      <c r="D312">
        <v>91.5</v>
      </c>
      <c r="E312">
        <f t="shared" si="4"/>
        <v>1.2816405</v>
      </c>
      <c r="F312">
        <v>2.9</v>
      </c>
      <c r="G312">
        <f t="shared" si="5"/>
        <v>8.981299999999999E-2</v>
      </c>
      <c r="L312" t="s">
        <v>32</v>
      </c>
      <c r="M312">
        <f>AVERAGE(E318:E319)</f>
        <v>1.1716855499999999</v>
      </c>
      <c r="N312">
        <f>AVERAGE(G318:G319)</f>
        <v>9.6316700000000005E-2</v>
      </c>
      <c r="P312">
        <v>1.171686</v>
      </c>
      <c r="Q312">
        <v>9.6317E-2</v>
      </c>
    </row>
    <row r="313" spans="1:17">
      <c r="A313" s="25">
        <v>40722</v>
      </c>
      <c r="B313">
        <v>21</v>
      </c>
      <c r="D313">
        <v>65.3</v>
      </c>
      <c r="E313">
        <f t="shared" si="4"/>
        <v>0.91465709999999989</v>
      </c>
      <c r="F313">
        <v>2.38</v>
      </c>
      <c r="G313">
        <f t="shared" si="5"/>
        <v>7.3708599999999985E-2</v>
      </c>
      <c r="L313" t="s">
        <v>104</v>
      </c>
      <c r="M313">
        <v>1.274637</v>
      </c>
      <c r="N313">
        <v>5.7914E-2</v>
      </c>
      <c r="P313">
        <v>1.274637</v>
      </c>
      <c r="Q313">
        <v>5.7914E-2</v>
      </c>
    </row>
    <row r="314" spans="1:17">
      <c r="A314" s="25">
        <v>40736</v>
      </c>
      <c r="B314">
        <v>21</v>
      </c>
      <c r="D314">
        <v>56.9</v>
      </c>
      <c r="E314">
        <f t="shared" si="4"/>
        <v>0.79699829999999994</v>
      </c>
      <c r="F314">
        <v>2.6</v>
      </c>
      <c r="G314">
        <f t="shared" si="5"/>
        <v>8.052200000000001E-2</v>
      </c>
      <c r="L314" t="s">
        <v>34</v>
      </c>
      <c r="M314">
        <f>AVERAGE(E322:E323)</f>
        <v>1.792896</v>
      </c>
      <c r="N314">
        <f>AVERAGE(G322:G323)</f>
        <v>4.4596799999999999E-2</v>
      </c>
      <c r="P314">
        <v>1.792896</v>
      </c>
      <c r="Q314">
        <v>4.4596999999999998E-2</v>
      </c>
    </row>
    <row r="315" spans="1:17">
      <c r="A315" s="25">
        <v>40750</v>
      </c>
      <c r="B315">
        <v>21</v>
      </c>
      <c r="D315">
        <v>66.599999999999994</v>
      </c>
      <c r="E315">
        <f t="shared" si="4"/>
        <v>0.93286619999999998</v>
      </c>
      <c r="F315">
        <v>3.61</v>
      </c>
      <c r="G315">
        <f t="shared" si="5"/>
        <v>0.1118017</v>
      </c>
    </row>
    <row r="316" spans="1:17">
      <c r="A316" s="25">
        <v>40764</v>
      </c>
      <c r="B316">
        <v>21</v>
      </c>
      <c r="D316">
        <v>53.8</v>
      </c>
      <c r="E316">
        <f t="shared" si="4"/>
        <v>0.75357660000000004</v>
      </c>
      <c r="F316">
        <v>2.97</v>
      </c>
      <c r="G316">
        <f t="shared" si="5"/>
        <v>9.1980900000000004E-2</v>
      </c>
    </row>
    <row r="317" spans="1:17">
      <c r="A317" s="25">
        <v>40778</v>
      </c>
      <c r="B317">
        <v>21</v>
      </c>
      <c r="D317">
        <v>62.7</v>
      </c>
      <c r="E317">
        <f t="shared" si="4"/>
        <v>0.87823890000000004</v>
      </c>
      <c r="F317">
        <v>3.12</v>
      </c>
      <c r="G317">
        <f t="shared" si="5"/>
        <v>9.6626400000000001E-2</v>
      </c>
    </row>
    <row r="318" spans="1:17">
      <c r="A318" s="25">
        <v>40792</v>
      </c>
      <c r="B318">
        <v>21</v>
      </c>
      <c r="D318">
        <v>76</v>
      </c>
      <c r="E318">
        <f t="shared" si="4"/>
        <v>1.064532</v>
      </c>
      <c r="F318">
        <v>2.89</v>
      </c>
      <c r="G318">
        <f t="shared" si="5"/>
        <v>8.9503299999999994E-2</v>
      </c>
    </row>
    <row r="319" spans="1:17">
      <c r="A319" s="25">
        <v>40806</v>
      </c>
      <c r="B319">
        <v>21</v>
      </c>
      <c r="D319">
        <v>91.3</v>
      </c>
      <c r="E319">
        <f t="shared" si="4"/>
        <v>1.2788390999999999</v>
      </c>
      <c r="F319">
        <v>3.33</v>
      </c>
      <c r="G319">
        <f t="shared" si="5"/>
        <v>0.1031301</v>
      </c>
    </row>
    <row r="320" spans="1:17">
      <c r="A320" s="25">
        <v>40820</v>
      </c>
      <c r="B320">
        <v>21</v>
      </c>
    </row>
    <row r="321" spans="1:17">
      <c r="A321" s="25">
        <v>40834</v>
      </c>
      <c r="B321">
        <v>21</v>
      </c>
      <c r="D321">
        <v>91</v>
      </c>
      <c r="E321">
        <f t="shared" si="4"/>
        <v>1.274637</v>
      </c>
      <c r="F321">
        <v>1.87</v>
      </c>
      <c r="G321">
        <f t="shared" si="5"/>
        <v>5.7913899999999997E-2</v>
      </c>
    </row>
    <row r="322" spans="1:17">
      <c r="A322" s="25">
        <v>40848</v>
      </c>
      <c r="B322">
        <v>21</v>
      </c>
      <c r="D322">
        <v>118</v>
      </c>
      <c r="E322">
        <f t="shared" si="4"/>
        <v>1.6528260000000001</v>
      </c>
      <c r="F322">
        <v>1.59</v>
      </c>
      <c r="G322">
        <f t="shared" si="5"/>
        <v>4.9242300000000003E-2</v>
      </c>
    </row>
    <row r="323" spans="1:17">
      <c r="A323" s="25">
        <v>40862</v>
      </c>
      <c r="B323">
        <v>21</v>
      </c>
      <c r="D323">
        <v>138</v>
      </c>
      <c r="E323">
        <f t="shared" si="4"/>
        <v>1.932966</v>
      </c>
      <c r="F323">
        <v>1.29</v>
      </c>
      <c r="G323">
        <f t="shared" si="5"/>
        <v>3.9951299999999995E-2</v>
      </c>
    </row>
    <row r="325" spans="1:17">
      <c r="A325" s="24">
        <v>40631</v>
      </c>
      <c r="B325">
        <v>22</v>
      </c>
      <c r="L325" t="s">
        <v>25</v>
      </c>
    </row>
    <row r="326" spans="1:17">
      <c r="A326" s="24">
        <v>40638</v>
      </c>
      <c r="B326">
        <v>22</v>
      </c>
      <c r="D326">
        <v>115</v>
      </c>
      <c r="E326">
        <f t="shared" si="4"/>
        <v>1.610805</v>
      </c>
      <c r="F326">
        <v>1.88</v>
      </c>
      <c r="G326">
        <f t="shared" si="5"/>
        <v>5.82236E-2</v>
      </c>
      <c r="L326" t="s">
        <v>27</v>
      </c>
      <c r="M326">
        <f>AVERAGE(E326:E327)</f>
        <v>1.9679834999999999</v>
      </c>
      <c r="N326">
        <f>AVERAGE(G326:G327)</f>
        <v>6.5191849999999996E-2</v>
      </c>
      <c r="P326">
        <v>1.967984</v>
      </c>
      <c r="Q326">
        <v>6.5192E-2</v>
      </c>
    </row>
    <row r="327" spans="1:17">
      <c r="A327" s="24">
        <v>40652</v>
      </c>
      <c r="B327">
        <v>22</v>
      </c>
      <c r="D327">
        <v>166</v>
      </c>
      <c r="E327">
        <f t="shared" si="4"/>
        <v>2.3251619999999997</v>
      </c>
      <c r="F327">
        <v>2.33</v>
      </c>
      <c r="G327">
        <f t="shared" si="5"/>
        <v>7.2160100000000005E-2</v>
      </c>
      <c r="L327" t="s">
        <v>28</v>
      </c>
      <c r="M327">
        <f>AVERAGE(E328:E330)</f>
        <v>1.4679336000000001</v>
      </c>
      <c r="N327">
        <f>AVERAGE(G328:G330)</f>
        <v>7.1850399999999995E-2</v>
      </c>
      <c r="P327">
        <v>1.4679340000000001</v>
      </c>
      <c r="Q327">
        <v>7.1849999999999997E-2</v>
      </c>
    </row>
    <row r="328" spans="1:17">
      <c r="A328" s="24">
        <v>40666</v>
      </c>
      <c r="B328">
        <v>22</v>
      </c>
      <c r="D328">
        <v>124</v>
      </c>
      <c r="E328">
        <f t="shared" si="4"/>
        <v>1.7368680000000001</v>
      </c>
      <c r="F328">
        <v>2.74</v>
      </c>
      <c r="G328">
        <f t="shared" si="5"/>
        <v>8.4857799999999997E-2</v>
      </c>
      <c r="L328" t="s">
        <v>29</v>
      </c>
      <c r="M328">
        <f>AVERAGE(E331:E332)</f>
        <v>1.0547271</v>
      </c>
      <c r="N328">
        <f>AVERAGE(G331:G332)</f>
        <v>7.1231000000000003E-2</v>
      </c>
      <c r="P328">
        <v>1.054727</v>
      </c>
      <c r="Q328">
        <v>7.1231000000000003E-2</v>
      </c>
    </row>
    <row r="329" spans="1:17">
      <c r="A329" s="24">
        <v>40682</v>
      </c>
      <c r="B329">
        <v>22</v>
      </c>
      <c r="D329">
        <v>108</v>
      </c>
      <c r="E329">
        <f t="shared" si="4"/>
        <v>1.512756</v>
      </c>
      <c r="F329">
        <v>2</v>
      </c>
      <c r="G329">
        <f t="shared" si="5"/>
        <v>6.1940000000000002E-2</v>
      </c>
      <c r="L329" t="s">
        <v>30</v>
      </c>
      <c r="M329">
        <f>AVERAGE(E333:E334)</f>
        <v>0.80680319999999994</v>
      </c>
      <c r="N329">
        <f>AVERAGE(G333:G334)</f>
        <v>8.2844749999999995E-2</v>
      </c>
      <c r="P329">
        <v>0.80680300000000005</v>
      </c>
      <c r="Q329">
        <v>8.2845000000000002E-2</v>
      </c>
    </row>
    <row r="330" spans="1:17">
      <c r="A330" s="25">
        <v>40694</v>
      </c>
      <c r="B330">
        <v>22</v>
      </c>
      <c r="D330">
        <v>82.4</v>
      </c>
      <c r="E330">
        <f t="shared" si="4"/>
        <v>1.1541767999999999</v>
      </c>
      <c r="F330">
        <v>2.2200000000000002</v>
      </c>
      <c r="G330">
        <f t="shared" si="5"/>
        <v>6.8753400000000006E-2</v>
      </c>
      <c r="L330" t="s">
        <v>31</v>
      </c>
      <c r="M330">
        <f>AVERAGE(E335:E336)</f>
        <v>0.69614789999999993</v>
      </c>
      <c r="N330">
        <f>AVERAGE(G335:G336)</f>
        <v>7.990259999999999E-2</v>
      </c>
      <c r="P330">
        <v>0.69614799999999999</v>
      </c>
      <c r="Q330">
        <v>7.9903000000000002E-2</v>
      </c>
    </row>
    <row r="331" spans="1:17">
      <c r="A331" s="25">
        <v>40708</v>
      </c>
      <c r="B331">
        <v>22</v>
      </c>
      <c r="D331">
        <v>86.1</v>
      </c>
      <c r="E331">
        <f t="shared" si="4"/>
        <v>1.2060027</v>
      </c>
      <c r="F331">
        <v>2.4700000000000002</v>
      </c>
      <c r="G331">
        <f t="shared" si="5"/>
        <v>7.6495900000000006E-2</v>
      </c>
      <c r="L331" t="s">
        <v>32</v>
      </c>
      <c r="M331">
        <f>AVERAGE(E337:E338)</f>
        <v>0.8999497500000001</v>
      </c>
      <c r="N331">
        <f>AVERAGE(G337:G338)</f>
        <v>7.7115299999999998E-2</v>
      </c>
      <c r="P331">
        <v>0.89995000000000003</v>
      </c>
      <c r="Q331">
        <v>7.7115000000000003E-2</v>
      </c>
    </row>
    <row r="332" spans="1:17">
      <c r="A332" s="25">
        <v>40722</v>
      </c>
      <c r="B332">
        <v>22</v>
      </c>
      <c r="D332">
        <v>64.5</v>
      </c>
      <c r="E332">
        <f t="shared" si="4"/>
        <v>0.90345150000000007</v>
      </c>
      <c r="F332">
        <v>2.13</v>
      </c>
      <c r="G332">
        <f t="shared" si="5"/>
        <v>6.59661E-2</v>
      </c>
      <c r="L332" t="s">
        <v>104</v>
      </c>
      <c r="M332">
        <f>AVERAGE(E339:E340)</f>
        <v>1.0512253499999999</v>
      </c>
      <c r="N332">
        <f>AVERAGE(G339:G340)</f>
        <v>6.1010899999999993E-2</v>
      </c>
      <c r="P332">
        <v>1.0512250000000001</v>
      </c>
      <c r="Q332">
        <v>6.1011000000000003E-2</v>
      </c>
    </row>
    <row r="333" spans="1:17">
      <c r="A333" s="25">
        <v>40736</v>
      </c>
      <c r="B333">
        <v>22</v>
      </c>
      <c r="D333">
        <v>55.7</v>
      </c>
      <c r="E333">
        <f t="shared" si="4"/>
        <v>0.78018989999999999</v>
      </c>
      <c r="F333">
        <v>2.63</v>
      </c>
      <c r="G333">
        <f t="shared" si="5"/>
        <v>8.1451099999999999E-2</v>
      </c>
      <c r="L333" t="s">
        <v>34</v>
      </c>
      <c r="M333">
        <v>1.2298150000000001</v>
      </c>
      <c r="N333">
        <v>4.0260999999999998E-2</v>
      </c>
      <c r="P333">
        <v>1.2298150000000001</v>
      </c>
      <c r="Q333">
        <v>4.0260999999999998E-2</v>
      </c>
    </row>
    <row r="334" spans="1:17">
      <c r="A334" s="25">
        <v>40750</v>
      </c>
      <c r="B334">
        <v>22</v>
      </c>
      <c r="D334">
        <v>59.5</v>
      </c>
      <c r="E334">
        <f t="shared" si="4"/>
        <v>0.83341649999999989</v>
      </c>
      <c r="F334">
        <v>2.72</v>
      </c>
      <c r="G334">
        <f t="shared" si="5"/>
        <v>8.4238400000000005E-2</v>
      </c>
    </row>
    <row r="335" spans="1:17">
      <c r="A335" s="25">
        <v>40764</v>
      </c>
      <c r="B335">
        <v>22</v>
      </c>
      <c r="D335">
        <v>46.5</v>
      </c>
      <c r="E335">
        <f t="shared" si="4"/>
        <v>0.6513255</v>
      </c>
      <c r="F335">
        <v>2.63</v>
      </c>
      <c r="G335">
        <f t="shared" si="5"/>
        <v>8.1451099999999999E-2</v>
      </c>
    </row>
    <row r="336" spans="1:17">
      <c r="A336" s="25">
        <v>40778</v>
      </c>
      <c r="B336">
        <v>22</v>
      </c>
      <c r="D336">
        <v>52.9</v>
      </c>
      <c r="E336">
        <f t="shared" si="4"/>
        <v>0.74097029999999997</v>
      </c>
      <c r="F336">
        <v>2.5299999999999998</v>
      </c>
      <c r="G336">
        <f t="shared" si="5"/>
        <v>7.8354099999999996E-2</v>
      </c>
    </row>
    <row r="337" spans="1:17">
      <c r="A337" s="25">
        <v>40792</v>
      </c>
      <c r="B337">
        <v>22</v>
      </c>
      <c r="D337">
        <v>72.900000000000006</v>
      </c>
      <c r="E337">
        <f t="shared" si="4"/>
        <v>1.0211103000000001</v>
      </c>
      <c r="F337">
        <v>2.78</v>
      </c>
      <c r="G337">
        <f t="shared" si="5"/>
        <v>8.6096599999999995E-2</v>
      </c>
    </row>
    <row r="338" spans="1:17">
      <c r="A338" s="25">
        <v>40806</v>
      </c>
      <c r="B338">
        <v>22</v>
      </c>
      <c r="D338">
        <v>55.6</v>
      </c>
      <c r="E338">
        <f t="shared" si="4"/>
        <v>0.77878920000000007</v>
      </c>
      <c r="F338">
        <v>2.2000000000000002</v>
      </c>
      <c r="G338">
        <f t="shared" si="5"/>
        <v>6.8134E-2</v>
      </c>
    </row>
    <row r="339" spans="1:17">
      <c r="A339" s="25">
        <v>40820</v>
      </c>
      <c r="B339">
        <v>22</v>
      </c>
      <c r="D339">
        <v>70.3</v>
      </c>
      <c r="E339">
        <f t="shared" si="4"/>
        <v>0.98469209999999996</v>
      </c>
      <c r="F339">
        <v>2.0699999999999998</v>
      </c>
      <c r="G339">
        <f t="shared" si="5"/>
        <v>6.4107899999999982E-2</v>
      </c>
    </row>
    <row r="340" spans="1:17">
      <c r="A340" s="25">
        <v>40834</v>
      </c>
      <c r="B340">
        <v>22</v>
      </c>
      <c r="D340">
        <v>79.8</v>
      </c>
      <c r="E340">
        <f t="shared" si="4"/>
        <v>1.1177585999999999</v>
      </c>
      <c r="F340">
        <v>1.87</v>
      </c>
      <c r="G340">
        <f t="shared" si="5"/>
        <v>5.7913899999999997E-2</v>
      </c>
    </row>
    <row r="341" spans="1:17">
      <c r="A341" s="25">
        <v>40848</v>
      </c>
      <c r="B341">
        <v>22</v>
      </c>
    </row>
    <row r="342" spans="1:17">
      <c r="A342" s="25">
        <v>40862</v>
      </c>
      <c r="B342">
        <v>22</v>
      </c>
      <c r="D342">
        <v>87.8</v>
      </c>
      <c r="E342">
        <f t="shared" si="4"/>
        <v>1.2298145999999999</v>
      </c>
      <c r="F342">
        <v>1.3</v>
      </c>
      <c r="G342">
        <f t="shared" si="5"/>
        <v>4.0261000000000005E-2</v>
      </c>
    </row>
    <row r="343" spans="1:17">
      <c r="L343" t="s">
        <v>25</v>
      </c>
      <c r="M343">
        <v>1.4987490000000001</v>
      </c>
      <c r="N343">
        <v>4.8313000000000002E-2</v>
      </c>
      <c r="P343">
        <v>1.4987490000000001</v>
      </c>
      <c r="Q343">
        <v>4.8313000000000002E-2</v>
      </c>
    </row>
    <row r="344" spans="1:17">
      <c r="A344" s="24">
        <v>40631</v>
      </c>
      <c r="B344">
        <v>23</v>
      </c>
      <c r="D344">
        <v>107</v>
      </c>
      <c r="E344">
        <f t="shared" si="4"/>
        <v>1.4987490000000001</v>
      </c>
      <c r="F344">
        <v>1.56</v>
      </c>
      <c r="G344">
        <f t="shared" si="5"/>
        <v>4.8313200000000001E-2</v>
      </c>
      <c r="L344" t="s">
        <v>27</v>
      </c>
      <c r="M344">
        <f>AVERAGE(E345:E346)</f>
        <v>1.5057524999999998</v>
      </c>
      <c r="N344">
        <f>AVERAGE(G345:G346)</f>
        <v>6.9527649999999996E-2</v>
      </c>
      <c r="P344">
        <v>1.5057529999999999</v>
      </c>
      <c r="Q344">
        <v>6.9528000000000006E-2</v>
      </c>
    </row>
    <row r="345" spans="1:17">
      <c r="A345" s="24">
        <v>40638</v>
      </c>
      <c r="B345">
        <v>23</v>
      </c>
      <c r="D345">
        <v>119</v>
      </c>
      <c r="E345">
        <f t="shared" si="4"/>
        <v>1.6668329999999998</v>
      </c>
      <c r="F345">
        <v>1.84</v>
      </c>
      <c r="G345">
        <f t="shared" si="5"/>
        <v>5.6984800000000002E-2</v>
      </c>
      <c r="L345" t="s">
        <v>28</v>
      </c>
      <c r="M345">
        <f>AVERAGE(E347:E349)</f>
        <v>1.2060027</v>
      </c>
      <c r="N345">
        <f>AVERAGE(G347:G349)</f>
        <v>6.8134E-2</v>
      </c>
      <c r="P345">
        <v>1.2060029999999999</v>
      </c>
      <c r="Q345">
        <v>6.8134E-2</v>
      </c>
    </row>
    <row r="346" spans="1:17">
      <c r="A346" s="24">
        <v>40652</v>
      </c>
      <c r="B346">
        <v>23</v>
      </c>
      <c r="D346">
        <v>96</v>
      </c>
      <c r="E346">
        <f t="shared" si="4"/>
        <v>1.3446720000000001</v>
      </c>
      <c r="F346">
        <v>2.65</v>
      </c>
      <c r="G346">
        <f t="shared" si="5"/>
        <v>8.2070499999999991E-2</v>
      </c>
      <c r="L346" t="s">
        <v>29</v>
      </c>
      <c r="M346">
        <f>AVERAGE(E350:E351)</f>
        <v>0.83971965000000004</v>
      </c>
      <c r="N346">
        <f>AVERAGE(G350:G351)</f>
        <v>5.9926949999999993E-2</v>
      </c>
      <c r="P346">
        <v>0.83972000000000002</v>
      </c>
      <c r="Q346">
        <v>5.9927000000000001E-2</v>
      </c>
    </row>
    <row r="347" spans="1:17">
      <c r="A347" s="24">
        <v>40666</v>
      </c>
      <c r="B347">
        <v>23</v>
      </c>
      <c r="D347">
        <v>92.7</v>
      </c>
      <c r="E347">
        <f t="shared" si="4"/>
        <v>1.2984489000000001</v>
      </c>
      <c r="F347">
        <v>2.1800000000000002</v>
      </c>
      <c r="G347">
        <f t="shared" si="5"/>
        <v>6.7514600000000008E-2</v>
      </c>
      <c r="L347" t="s">
        <v>30</v>
      </c>
      <c r="M347">
        <f>AVERAGE(E352:E353)</f>
        <v>0.64292130000000003</v>
      </c>
      <c r="N347">
        <f>AVERAGE(G352:G353)</f>
        <v>6.0701199999999997E-2</v>
      </c>
      <c r="P347">
        <v>0.64292099999999996</v>
      </c>
      <c r="Q347">
        <v>6.0700999999999998E-2</v>
      </c>
    </row>
    <row r="348" spans="1:17">
      <c r="A348" s="24">
        <v>40682</v>
      </c>
      <c r="B348">
        <v>23</v>
      </c>
      <c r="D348">
        <v>79.5</v>
      </c>
      <c r="E348">
        <f t="shared" si="4"/>
        <v>1.1135564999999998</v>
      </c>
      <c r="F348">
        <v>2.2200000000000002</v>
      </c>
      <c r="G348">
        <f t="shared" si="5"/>
        <v>6.8753400000000006E-2</v>
      </c>
      <c r="L348" t="s">
        <v>31</v>
      </c>
      <c r="M348">
        <f>AVERAGE(E354:E355)</f>
        <v>0.60300134999999999</v>
      </c>
      <c r="N348">
        <f>AVERAGE(G354:G355)</f>
        <v>6.2714249999999999E-2</v>
      </c>
      <c r="P348">
        <v>0.60300100000000001</v>
      </c>
      <c r="Q348">
        <v>6.2714000000000006E-2</v>
      </c>
    </row>
    <row r="349" spans="1:17">
      <c r="A349" s="25">
        <v>40694</v>
      </c>
      <c r="B349">
        <v>23</v>
      </c>
      <c r="L349" t="s">
        <v>32</v>
      </c>
      <c r="M349">
        <f>AVERAGE(E356:E357)</f>
        <v>0.71505735000000015</v>
      </c>
      <c r="N349">
        <f>AVERAGE(G356:G357)</f>
        <v>6.2869099999999997E-2</v>
      </c>
      <c r="P349">
        <v>0.71505700000000005</v>
      </c>
      <c r="Q349">
        <v>6.2868999999999994E-2</v>
      </c>
    </row>
    <row r="350" spans="1:17">
      <c r="A350" s="25">
        <v>40708</v>
      </c>
      <c r="B350">
        <v>23</v>
      </c>
      <c r="D350">
        <v>68.5</v>
      </c>
      <c r="E350">
        <f t="shared" si="4"/>
        <v>0.95947950000000004</v>
      </c>
      <c r="F350">
        <v>2.0699999999999998</v>
      </c>
      <c r="G350">
        <f t="shared" si="5"/>
        <v>6.4107899999999982E-2</v>
      </c>
      <c r="L350" t="s">
        <v>104</v>
      </c>
      <c r="M350">
        <f>AVERAGE(E358:E359)</f>
        <v>0.82291124999999998</v>
      </c>
      <c r="N350">
        <f>AVERAGE(G358:G359)</f>
        <v>5.0171400000000005E-2</v>
      </c>
      <c r="P350">
        <v>0.82291099999999995</v>
      </c>
      <c r="Q350">
        <v>5.0171E-2</v>
      </c>
    </row>
    <row r="351" spans="1:17">
      <c r="A351" s="25">
        <v>40722</v>
      </c>
      <c r="B351">
        <v>23</v>
      </c>
      <c r="D351">
        <v>51.4</v>
      </c>
      <c r="E351">
        <f t="shared" si="4"/>
        <v>0.71995980000000004</v>
      </c>
      <c r="F351">
        <v>1.8</v>
      </c>
      <c r="G351">
        <f t="shared" si="5"/>
        <v>5.5746000000000004E-2</v>
      </c>
      <c r="L351" t="s">
        <v>34</v>
      </c>
      <c r="M351">
        <v>1.2298150000000001</v>
      </c>
      <c r="N351">
        <v>4.0260999999999998E-2</v>
      </c>
      <c r="P351">
        <v>1.2298150000000001</v>
      </c>
      <c r="Q351">
        <v>4.0260999999999998E-2</v>
      </c>
    </row>
    <row r="352" spans="1:17">
      <c r="A352" s="25">
        <v>40736</v>
      </c>
      <c r="B352">
        <v>23</v>
      </c>
      <c r="D352">
        <v>42.7</v>
      </c>
      <c r="E352">
        <f t="shared" si="4"/>
        <v>0.5980989000000001</v>
      </c>
      <c r="F352">
        <v>1.83</v>
      </c>
      <c r="G352">
        <f t="shared" si="5"/>
        <v>5.6675099999999999E-2</v>
      </c>
    </row>
    <row r="353" spans="1:17">
      <c r="A353" s="25">
        <v>40750</v>
      </c>
      <c r="B353">
        <v>23</v>
      </c>
      <c r="D353">
        <v>49.1</v>
      </c>
      <c r="E353">
        <f t="shared" si="4"/>
        <v>0.68774369999999996</v>
      </c>
      <c r="F353">
        <v>2.09</v>
      </c>
      <c r="G353">
        <f t="shared" si="5"/>
        <v>6.4727300000000002E-2</v>
      </c>
    </row>
    <row r="354" spans="1:17">
      <c r="A354" s="25">
        <v>40764</v>
      </c>
      <c r="B354">
        <v>23</v>
      </c>
      <c r="D354">
        <v>40</v>
      </c>
      <c r="E354">
        <f t="shared" si="4"/>
        <v>0.56028</v>
      </c>
      <c r="F354">
        <v>2.04</v>
      </c>
      <c r="G354">
        <f t="shared" si="5"/>
        <v>6.3178799999999993E-2</v>
      </c>
    </row>
    <row r="355" spans="1:17">
      <c r="A355" s="25">
        <v>40778</v>
      </c>
      <c r="B355">
        <v>23</v>
      </c>
      <c r="D355">
        <v>46.1</v>
      </c>
      <c r="E355">
        <f t="shared" si="4"/>
        <v>0.64572270000000009</v>
      </c>
      <c r="F355">
        <v>2.0099999999999998</v>
      </c>
      <c r="G355">
        <f t="shared" si="5"/>
        <v>6.2249699999999991E-2</v>
      </c>
    </row>
    <row r="356" spans="1:17">
      <c r="A356" s="25">
        <v>40792</v>
      </c>
      <c r="B356">
        <v>23</v>
      </c>
      <c r="D356">
        <v>53.9</v>
      </c>
      <c r="E356">
        <f t="shared" si="4"/>
        <v>0.75497730000000007</v>
      </c>
      <c r="F356">
        <v>2.15</v>
      </c>
      <c r="G356">
        <f t="shared" si="5"/>
        <v>6.6585499999999992E-2</v>
      </c>
    </row>
    <row r="357" spans="1:17">
      <c r="A357" s="25">
        <v>40806</v>
      </c>
      <c r="B357">
        <v>23</v>
      </c>
      <c r="D357">
        <v>48.2</v>
      </c>
      <c r="E357">
        <f t="shared" si="4"/>
        <v>0.67513740000000011</v>
      </c>
      <c r="F357">
        <v>1.91</v>
      </c>
      <c r="G357">
        <f t="shared" si="5"/>
        <v>5.9152699999999996E-2</v>
      </c>
    </row>
    <row r="358" spans="1:17">
      <c r="A358" s="25">
        <v>40820</v>
      </c>
      <c r="B358">
        <v>23</v>
      </c>
      <c r="D358">
        <v>60.5</v>
      </c>
      <c r="E358">
        <f t="shared" si="4"/>
        <v>0.8474235</v>
      </c>
      <c r="F358">
        <v>1.71</v>
      </c>
      <c r="G358">
        <f t="shared" si="5"/>
        <v>5.2958700000000004E-2</v>
      </c>
    </row>
    <row r="359" spans="1:17">
      <c r="A359" s="25">
        <v>40834</v>
      </c>
      <c r="B359">
        <v>23</v>
      </c>
      <c r="D359">
        <v>57</v>
      </c>
      <c r="E359">
        <f t="shared" si="4"/>
        <v>0.79839899999999997</v>
      </c>
      <c r="F359">
        <v>1.53</v>
      </c>
      <c r="G359">
        <f t="shared" si="5"/>
        <v>4.7384099999999998E-2</v>
      </c>
    </row>
    <row r="360" spans="1:17">
      <c r="A360" s="25">
        <v>40848</v>
      </c>
      <c r="B360">
        <v>23</v>
      </c>
    </row>
    <row r="361" spans="1:17">
      <c r="A361" s="25">
        <v>40862</v>
      </c>
      <c r="B361">
        <v>23</v>
      </c>
      <c r="D361">
        <v>87.8</v>
      </c>
      <c r="E361">
        <f t="shared" si="4"/>
        <v>1.2298145999999999</v>
      </c>
      <c r="F361">
        <v>1.3</v>
      </c>
      <c r="G361">
        <f t="shared" si="5"/>
        <v>4.0261000000000005E-2</v>
      </c>
    </row>
    <row r="363" spans="1:17">
      <c r="A363" s="24">
        <v>40631</v>
      </c>
      <c r="B363">
        <v>24</v>
      </c>
      <c r="L363" t="s">
        <v>25</v>
      </c>
    </row>
    <row r="364" spans="1:17">
      <c r="A364" s="24">
        <v>40638</v>
      </c>
      <c r="B364">
        <v>24</v>
      </c>
      <c r="D364">
        <v>54.4</v>
      </c>
      <c r="E364">
        <f t="shared" si="4"/>
        <v>0.7619807999999999</v>
      </c>
      <c r="F364">
        <v>1.75</v>
      </c>
      <c r="G364">
        <f t="shared" si="5"/>
        <v>5.4197499999999996E-2</v>
      </c>
      <c r="L364" t="s">
        <v>27</v>
      </c>
      <c r="M364">
        <f>AVERAGE(E364:E365)</f>
        <v>0.68074020000000002</v>
      </c>
      <c r="N364">
        <f>AVERAGE(G364:G365)</f>
        <v>4.6764699999999992E-2</v>
      </c>
      <c r="P364">
        <v>0.68074000000000001</v>
      </c>
      <c r="Q364">
        <v>4.6765000000000001E-2</v>
      </c>
    </row>
    <row r="365" spans="1:17">
      <c r="A365" s="24">
        <v>40652</v>
      </c>
      <c r="B365">
        <v>24</v>
      </c>
      <c r="D365">
        <v>42.8</v>
      </c>
      <c r="E365">
        <f t="shared" si="4"/>
        <v>0.59949960000000002</v>
      </c>
      <c r="F365">
        <v>1.27</v>
      </c>
      <c r="G365">
        <f t="shared" si="5"/>
        <v>3.9331899999999996E-2</v>
      </c>
      <c r="L365" t="s">
        <v>28</v>
      </c>
      <c r="M365">
        <f>AVERAGE(E366:E368)</f>
        <v>0.61490730000000005</v>
      </c>
      <c r="N365">
        <f>AVERAGE(G366:G368)</f>
        <v>4.7693800000000008E-2</v>
      </c>
      <c r="P365">
        <v>0.61490699999999998</v>
      </c>
      <c r="Q365">
        <v>4.7694E-2</v>
      </c>
    </row>
    <row r="366" spans="1:17">
      <c r="A366" s="24">
        <v>40666</v>
      </c>
      <c r="B366">
        <v>24</v>
      </c>
      <c r="D366">
        <v>40.799999999999997</v>
      </c>
      <c r="E366">
        <f t="shared" si="4"/>
        <v>0.57148560000000004</v>
      </c>
      <c r="F366">
        <v>1.47</v>
      </c>
      <c r="G366">
        <f t="shared" si="5"/>
        <v>4.5525900000000001E-2</v>
      </c>
      <c r="L366" t="s">
        <v>29</v>
      </c>
      <c r="M366">
        <f>AVERAGE(E369:E370)</f>
        <v>0.71575769999999994</v>
      </c>
      <c r="N366">
        <f>AVERAGE(G369:G370)</f>
        <v>6.6120949999999984E-2</v>
      </c>
      <c r="P366">
        <v>0.71575800000000001</v>
      </c>
      <c r="Q366">
        <v>6.6120999999999999E-2</v>
      </c>
    </row>
    <row r="367" spans="1:17">
      <c r="A367" s="24">
        <v>40682</v>
      </c>
      <c r="B367">
        <v>24</v>
      </c>
      <c r="D367">
        <v>47.2</v>
      </c>
      <c r="E367">
        <f t="shared" si="4"/>
        <v>0.66113040000000001</v>
      </c>
      <c r="F367">
        <v>1.56</v>
      </c>
      <c r="G367">
        <f t="shared" si="5"/>
        <v>4.8313200000000001E-2</v>
      </c>
      <c r="L367" t="s">
        <v>30</v>
      </c>
      <c r="M367">
        <f>AVERAGE(E371:E372)</f>
        <v>0.66463214999999998</v>
      </c>
      <c r="N367">
        <f>AVERAGE(G371:G372)</f>
        <v>5.4042649999999998E-2</v>
      </c>
      <c r="P367">
        <v>0.664632</v>
      </c>
      <c r="Q367">
        <v>5.4043000000000001E-2</v>
      </c>
    </row>
    <row r="368" spans="1:17">
      <c r="A368" s="25">
        <v>40694</v>
      </c>
      <c r="B368">
        <v>24</v>
      </c>
      <c r="D368">
        <v>43.7</v>
      </c>
      <c r="E368">
        <f t="shared" si="4"/>
        <v>0.61210589999999998</v>
      </c>
      <c r="F368">
        <v>1.59</v>
      </c>
      <c r="G368">
        <f t="shared" si="5"/>
        <v>4.9242300000000003E-2</v>
      </c>
      <c r="L368" t="s">
        <v>31</v>
      </c>
      <c r="M368">
        <f>AVERAGE(E373:E374)</f>
        <v>0.59529750000000003</v>
      </c>
      <c r="N368">
        <f>AVERAGE(G373:G374)</f>
        <v>5.6675099999999992E-2</v>
      </c>
      <c r="P368">
        <v>0.59529799999999999</v>
      </c>
      <c r="Q368">
        <v>5.6675000000000003E-2</v>
      </c>
    </row>
    <row r="369" spans="1:17">
      <c r="A369" s="25">
        <v>40708</v>
      </c>
      <c r="B369">
        <v>24</v>
      </c>
      <c r="D369">
        <v>57.8</v>
      </c>
      <c r="E369">
        <f t="shared" si="4"/>
        <v>0.8096045999999999</v>
      </c>
      <c r="F369">
        <v>2.2400000000000002</v>
      </c>
      <c r="G369">
        <f t="shared" si="5"/>
        <v>6.9372799999999998E-2</v>
      </c>
      <c r="L369" t="s">
        <v>32</v>
      </c>
      <c r="M369">
        <v>0.67934000000000005</v>
      </c>
      <c r="N369">
        <v>4.8313000000000002E-2</v>
      </c>
    </row>
    <row r="370" spans="1:17">
      <c r="A370" s="25">
        <v>40722</v>
      </c>
      <c r="B370">
        <v>24</v>
      </c>
      <c r="D370">
        <v>44.4</v>
      </c>
      <c r="E370">
        <f t="shared" si="4"/>
        <v>0.62191079999999999</v>
      </c>
      <c r="F370">
        <v>2.0299999999999998</v>
      </c>
      <c r="G370">
        <f t="shared" si="5"/>
        <v>6.2869099999999983E-2</v>
      </c>
      <c r="L370" t="s">
        <v>104</v>
      </c>
      <c r="M370">
        <v>0.533667</v>
      </c>
      <c r="N370">
        <v>3.2828000000000003E-2</v>
      </c>
    </row>
    <row r="371" spans="1:17">
      <c r="A371" s="25">
        <v>40736</v>
      </c>
      <c r="B371">
        <v>24</v>
      </c>
      <c r="D371">
        <v>48.9</v>
      </c>
      <c r="E371">
        <f t="shared" si="4"/>
        <v>0.68494229999999989</v>
      </c>
      <c r="F371">
        <v>1.6</v>
      </c>
      <c r="G371">
        <f t="shared" si="5"/>
        <v>4.9551999999999999E-2</v>
      </c>
      <c r="L371" t="s">
        <v>34</v>
      </c>
      <c r="M371">
        <v>0.65132599999999996</v>
      </c>
      <c r="N371">
        <v>2.6623999999999998E-2</v>
      </c>
    </row>
    <row r="372" spans="1:17">
      <c r="A372" s="25">
        <v>40750</v>
      </c>
      <c r="B372">
        <v>24</v>
      </c>
      <c r="D372">
        <v>46</v>
      </c>
      <c r="E372">
        <f t="shared" ref="E372:E456" si="6">(D372*14.007)*(0.001)</f>
        <v>0.64432200000000006</v>
      </c>
      <c r="F372">
        <v>1.89</v>
      </c>
      <c r="G372">
        <f t="shared" si="5"/>
        <v>5.8533299999999996E-2</v>
      </c>
    </row>
    <row r="373" spans="1:17">
      <c r="A373" s="25">
        <v>40764</v>
      </c>
      <c r="B373">
        <v>24</v>
      </c>
      <c r="D373">
        <v>40.700000000000003</v>
      </c>
      <c r="E373">
        <f t="shared" si="6"/>
        <v>0.57008490000000012</v>
      </c>
      <c r="F373">
        <v>1.89</v>
      </c>
      <c r="G373">
        <f t="shared" si="5"/>
        <v>5.8533299999999996E-2</v>
      </c>
    </row>
    <row r="374" spans="1:17">
      <c r="A374" s="25">
        <v>40778</v>
      </c>
      <c r="B374">
        <v>24</v>
      </c>
      <c r="D374">
        <v>44.3</v>
      </c>
      <c r="E374">
        <f t="shared" si="6"/>
        <v>0.62051009999999995</v>
      </c>
      <c r="F374">
        <v>1.77</v>
      </c>
      <c r="G374">
        <f t="shared" si="5"/>
        <v>5.4816899999999995E-2</v>
      </c>
    </row>
    <row r="375" spans="1:17">
      <c r="A375" s="25">
        <v>40792</v>
      </c>
      <c r="B375">
        <v>24</v>
      </c>
      <c r="D375">
        <v>48.5</v>
      </c>
      <c r="E375">
        <f t="shared" si="6"/>
        <v>0.67933949999999999</v>
      </c>
      <c r="F375">
        <v>1.56</v>
      </c>
      <c r="G375">
        <f t="shared" si="5"/>
        <v>4.8313200000000001E-2</v>
      </c>
    </row>
    <row r="376" spans="1:17">
      <c r="A376" s="25">
        <v>40806</v>
      </c>
      <c r="B376">
        <v>24</v>
      </c>
    </row>
    <row r="377" spans="1:17">
      <c r="A377" s="25">
        <v>40820</v>
      </c>
      <c r="B377">
        <v>24</v>
      </c>
    </row>
    <row r="378" spans="1:17">
      <c r="A378" s="25">
        <v>40834</v>
      </c>
      <c r="B378">
        <v>24</v>
      </c>
      <c r="D378">
        <v>38.1</v>
      </c>
      <c r="E378">
        <f t="shared" si="6"/>
        <v>0.53366670000000005</v>
      </c>
      <c r="F378">
        <v>1.06</v>
      </c>
      <c r="G378">
        <f t="shared" si="5"/>
        <v>3.2828200000000002E-2</v>
      </c>
    </row>
    <row r="379" spans="1:17">
      <c r="A379" s="25">
        <v>40848</v>
      </c>
      <c r="B379">
        <v>24</v>
      </c>
    </row>
    <row r="380" spans="1:17">
      <c r="A380" s="25">
        <v>40862</v>
      </c>
      <c r="B380">
        <v>24</v>
      </c>
      <c r="D380">
        <v>46.5</v>
      </c>
      <c r="E380">
        <f t="shared" si="6"/>
        <v>0.6513255</v>
      </c>
      <c r="F380">
        <v>0.86</v>
      </c>
      <c r="G380">
        <f t="shared" si="5"/>
        <v>2.66342E-2</v>
      </c>
    </row>
    <row r="382" spans="1:17">
      <c r="A382" s="24">
        <v>40631</v>
      </c>
      <c r="B382">
        <v>25</v>
      </c>
      <c r="D382">
        <v>50</v>
      </c>
      <c r="E382">
        <f t="shared" si="6"/>
        <v>0.70035000000000003</v>
      </c>
      <c r="F382">
        <v>1.33</v>
      </c>
      <c r="G382">
        <f t="shared" si="5"/>
        <v>4.11901E-2</v>
      </c>
      <c r="L382" t="s">
        <v>25</v>
      </c>
      <c r="M382">
        <v>0.70035000000000003</v>
      </c>
      <c r="N382">
        <v>4.1189999999999997E-2</v>
      </c>
      <c r="P382">
        <v>0.70035000000000003</v>
      </c>
      <c r="Q382">
        <v>0.41189999999999999</v>
      </c>
    </row>
    <row r="383" spans="1:17">
      <c r="A383" s="24">
        <v>40638</v>
      </c>
      <c r="B383">
        <v>25</v>
      </c>
      <c r="D383">
        <v>51.5</v>
      </c>
      <c r="E383">
        <f t="shared" si="6"/>
        <v>0.72136050000000007</v>
      </c>
      <c r="F383">
        <v>1.58</v>
      </c>
      <c r="G383">
        <f t="shared" si="5"/>
        <v>4.89326E-2</v>
      </c>
      <c r="L383" t="s">
        <v>27</v>
      </c>
      <c r="M383">
        <f>AVERAGE(E383:E384)</f>
        <v>0.66043004999999999</v>
      </c>
      <c r="N383">
        <f>AVERAGE(G383:G384)</f>
        <v>4.4132249999999998E-2</v>
      </c>
      <c r="P383">
        <v>0.66042999999999996</v>
      </c>
      <c r="Q383">
        <v>4.4131999999999998E-2</v>
      </c>
    </row>
    <row r="384" spans="1:17">
      <c r="A384" s="24">
        <v>40652</v>
      </c>
      <c r="B384">
        <v>25</v>
      </c>
      <c r="D384">
        <v>42.8</v>
      </c>
      <c r="E384">
        <f t="shared" si="6"/>
        <v>0.59949960000000002</v>
      </c>
      <c r="F384">
        <v>1.27</v>
      </c>
      <c r="G384">
        <f t="shared" si="5"/>
        <v>3.9331899999999996E-2</v>
      </c>
      <c r="L384" t="s">
        <v>28</v>
      </c>
      <c r="M384">
        <f>AVERAGE(E385:E387)</f>
        <v>0.67607119999999998</v>
      </c>
      <c r="N384">
        <f>AVERAGE(G385:G387)</f>
        <v>4.9242299999999996E-2</v>
      </c>
      <c r="P384">
        <v>0.67607099999999998</v>
      </c>
      <c r="Q384">
        <v>4.9242000000000001E-2</v>
      </c>
    </row>
    <row r="385" spans="1:17">
      <c r="A385" s="24">
        <v>40666</v>
      </c>
      <c r="B385">
        <v>25</v>
      </c>
      <c r="D385">
        <v>55</v>
      </c>
      <c r="E385">
        <f t="shared" si="6"/>
        <v>0.77038499999999999</v>
      </c>
      <c r="F385">
        <v>1.6</v>
      </c>
      <c r="G385">
        <f t="shared" si="5"/>
        <v>4.9551999999999999E-2</v>
      </c>
      <c r="L385" t="s">
        <v>29</v>
      </c>
      <c r="M385">
        <f>AVERAGE(E388:E389)</f>
        <v>0.58759364999999997</v>
      </c>
      <c r="N385">
        <f>AVERAGE(G388:G389)</f>
        <v>4.9397150000000001E-2</v>
      </c>
      <c r="P385">
        <v>0.58759399999999995</v>
      </c>
      <c r="Q385">
        <v>4.9397000000000003E-2</v>
      </c>
    </row>
    <row r="386" spans="1:17">
      <c r="A386" s="24">
        <v>40682</v>
      </c>
      <c r="B386">
        <v>25</v>
      </c>
      <c r="D386">
        <v>45.4</v>
      </c>
      <c r="E386">
        <f t="shared" si="6"/>
        <v>0.63591779999999998</v>
      </c>
      <c r="F386">
        <v>1.47</v>
      </c>
      <c r="G386">
        <f t="shared" si="5"/>
        <v>4.5525900000000001E-2</v>
      </c>
      <c r="L386" t="s">
        <v>30</v>
      </c>
      <c r="M386">
        <v>0.60230099999999998</v>
      </c>
      <c r="N386">
        <v>5.6364999999999998E-2</v>
      </c>
      <c r="P386">
        <v>0.60230099999999998</v>
      </c>
      <c r="Q386">
        <v>5.6364999999999998E-2</v>
      </c>
    </row>
    <row r="387" spans="1:17">
      <c r="A387" s="25">
        <v>40694</v>
      </c>
      <c r="B387">
        <v>25</v>
      </c>
      <c r="D387">
        <v>44.4</v>
      </c>
      <c r="E387">
        <f t="shared" si="6"/>
        <v>0.62191079999999999</v>
      </c>
      <c r="F387">
        <v>1.7</v>
      </c>
      <c r="G387">
        <f t="shared" si="5"/>
        <v>5.2648999999999994E-2</v>
      </c>
      <c r="L387" t="s">
        <v>31</v>
      </c>
      <c r="M387">
        <f>AVERAGE(E392:E393)</f>
        <v>0.69964965000000001</v>
      </c>
      <c r="N387">
        <f>AVERAGE(G392:G393)</f>
        <v>8.098654999999999E-2</v>
      </c>
      <c r="P387">
        <v>0.69964999999999999</v>
      </c>
      <c r="Q387">
        <v>8.0987000000000003E-2</v>
      </c>
    </row>
    <row r="388" spans="1:17">
      <c r="A388" s="25">
        <v>40708</v>
      </c>
      <c r="B388">
        <v>25</v>
      </c>
      <c r="D388">
        <v>41.8</v>
      </c>
      <c r="E388">
        <f t="shared" si="6"/>
        <v>0.58549259999999992</v>
      </c>
      <c r="F388">
        <v>1.62</v>
      </c>
      <c r="G388">
        <f t="shared" si="5"/>
        <v>5.0171399999999998E-2</v>
      </c>
      <c r="L388" t="s">
        <v>32</v>
      </c>
      <c r="M388">
        <f>AVERAGE(E394:E395)</f>
        <v>0.80820389999999998</v>
      </c>
      <c r="N388">
        <f>AVERAGE(G394:G395)</f>
        <v>6.0391500000000001E-2</v>
      </c>
      <c r="P388">
        <v>0.80820400000000003</v>
      </c>
      <c r="Q388">
        <v>6.0392000000000001E-2</v>
      </c>
    </row>
    <row r="389" spans="1:17">
      <c r="A389" s="25">
        <v>40722</v>
      </c>
      <c r="B389">
        <v>25</v>
      </c>
      <c r="D389">
        <v>42.1</v>
      </c>
      <c r="E389">
        <f t="shared" si="6"/>
        <v>0.58969470000000002</v>
      </c>
      <c r="F389">
        <v>1.57</v>
      </c>
      <c r="G389">
        <f t="shared" ref="G389:G456" si="7">(F389*30.97)*(0.001)</f>
        <v>4.8622900000000004E-2</v>
      </c>
      <c r="L389" t="s">
        <v>104</v>
      </c>
      <c r="M389">
        <f>AVERAGE(E396:E397)</f>
        <v>0.71435699999999991</v>
      </c>
      <c r="N389">
        <f>AVERAGE(G396:G397)</f>
        <v>5.4816900000000002E-2</v>
      </c>
      <c r="P389">
        <v>0.71435700000000002</v>
      </c>
      <c r="Q389">
        <v>5.4816999999999998E-2</v>
      </c>
    </row>
    <row r="390" spans="1:17">
      <c r="A390" s="25">
        <v>40736</v>
      </c>
      <c r="B390">
        <v>25</v>
      </c>
      <c r="D390">
        <v>43</v>
      </c>
      <c r="E390">
        <f t="shared" si="6"/>
        <v>0.60230099999999998</v>
      </c>
      <c r="F390">
        <v>1.82</v>
      </c>
      <c r="G390">
        <f t="shared" si="7"/>
        <v>5.6365400000000003E-2</v>
      </c>
      <c r="L390" t="s">
        <v>34</v>
      </c>
      <c r="M390">
        <f>AVERAGE(E398:E399)</f>
        <v>0.62961464999999994</v>
      </c>
      <c r="N390">
        <f>AVERAGE(G398:G399)</f>
        <v>3.8402800000000001E-2</v>
      </c>
      <c r="P390">
        <v>0.62961500000000004</v>
      </c>
      <c r="Q390">
        <v>3.8403E-2</v>
      </c>
    </row>
    <row r="391" spans="1:17">
      <c r="A391" s="25">
        <v>40750</v>
      </c>
      <c r="B391">
        <v>25</v>
      </c>
    </row>
    <row r="392" spans="1:17">
      <c r="A392" s="25">
        <v>40764</v>
      </c>
      <c r="B392">
        <v>25</v>
      </c>
      <c r="D392">
        <v>45.4</v>
      </c>
      <c r="E392">
        <f t="shared" si="6"/>
        <v>0.63591779999999998</v>
      </c>
      <c r="F392">
        <v>2.19</v>
      </c>
      <c r="G392">
        <f t="shared" si="7"/>
        <v>6.782429999999999E-2</v>
      </c>
    </row>
    <row r="393" spans="1:17">
      <c r="A393" s="25">
        <v>40778</v>
      </c>
      <c r="B393">
        <v>25</v>
      </c>
      <c r="D393">
        <v>54.5</v>
      </c>
      <c r="E393">
        <f t="shared" si="6"/>
        <v>0.76338149999999994</v>
      </c>
      <c r="F393">
        <v>3.04</v>
      </c>
      <c r="G393">
        <f t="shared" si="7"/>
        <v>9.4148799999999991E-2</v>
      </c>
    </row>
    <row r="394" spans="1:17">
      <c r="A394" s="25">
        <v>40792</v>
      </c>
      <c r="B394">
        <v>25</v>
      </c>
      <c r="D394">
        <v>55.7</v>
      </c>
      <c r="E394">
        <f t="shared" si="6"/>
        <v>0.78018989999999999</v>
      </c>
      <c r="F394">
        <v>2.06</v>
      </c>
      <c r="G394">
        <f t="shared" si="7"/>
        <v>6.3798199999999999E-2</v>
      </c>
    </row>
    <row r="395" spans="1:17">
      <c r="A395" s="25">
        <v>40806</v>
      </c>
      <c r="B395">
        <v>25</v>
      </c>
      <c r="D395">
        <v>59.7</v>
      </c>
      <c r="E395">
        <f t="shared" si="6"/>
        <v>0.83621789999999996</v>
      </c>
      <c r="F395">
        <v>1.84</v>
      </c>
      <c r="G395">
        <f t="shared" si="7"/>
        <v>5.6984800000000002E-2</v>
      </c>
    </row>
    <row r="396" spans="1:17">
      <c r="A396" s="25">
        <v>40820</v>
      </c>
      <c r="B396">
        <v>25</v>
      </c>
      <c r="D396">
        <v>52.9</v>
      </c>
      <c r="E396">
        <f t="shared" si="6"/>
        <v>0.74097029999999997</v>
      </c>
      <c r="F396">
        <v>1.89</v>
      </c>
      <c r="G396">
        <f t="shared" si="7"/>
        <v>5.8533299999999996E-2</v>
      </c>
    </row>
    <row r="397" spans="1:17">
      <c r="A397" s="25">
        <v>40834</v>
      </c>
      <c r="B397">
        <v>25</v>
      </c>
      <c r="D397">
        <v>49.1</v>
      </c>
      <c r="E397">
        <f t="shared" si="6"/>
        <v>0.68774369999999996</v>
      </c>
      <c r="F397">
        <v>1.65</v>
      </c>
      <c r="G397">
        <f t="shared" si="7"/>
        <v>5.11005E-2</v>
      </c>
    </row>
    <row r="398" spans="1:17">
      <c r="A398" s="25">
        <v>40848</v>
      </c>
      <c r="B398">
        <v>25</v>
      </c>
      <c r="D398">
        <v>43.9</v>
      </c>
      <c r="E398">
        <f t="shared" si="6"/>
        <v>0.61490729999999993</v>
      </c>
      <c r="F398">
        <v>1.22</v>
      </c>
      <c r="G398">
        <f t="shared" si="7"/>
        <v>3.7783400000000002E-2</v>
      </c>
    </row>
    <row r="399" spans="1:17">
      <c r="A399" s="25">
        <v>40862</v>
      </c>
      <c r="B399">
        <v>25</v>
      </c>
      <c r="D399">
        <v>46</v>
      </c>
      <c r="E399">
        <f t="shared" si="6"/>
        <v>0.64432200000000006</v>
      </c>
      <c r="F399">
        <v>1.26</v>
      </c>
      <c r="G399">
        <f t="shared" si="7"/>
        <v>3.90222E-2</v>
      </c>
    </row>
    <row r="401" spans="1:17">
      <c r="A401" s="24">
        <v>40631</v>
      </c>
      <c r="B401">
        <v>26</v>
      </c>
      <c r="D401">
        <v>244</v>
      </c>
      <c r="E401">
        <f t="shared" si="6"/>
        <v>3.4177080000000002</v>
      </c>
      <c r="F401">
        <v>6.52</v>
      </c>
      <c r="G401">
        <f t="shared" si="7"/>
        <v>0.2019244</v>
      </c>
      <c r="L401" t="s">
        <v>25</v>
      </c>
      <c r="M401">
        <v>3.4177080000000002</v>
      </c>
      <c r="N401">
        <v>0.20192399999999999</v>
      </c>
    </row>
    <row r="402" spans="1:17">
      <c r="A402" s="24">
        <v>40638</v>
      </c>
      <c r="B402">
        <v>26</v>
      </c>
      <c r="D402">
        <v>220</v>
      </c>
      <c r="E402">
        <f t="shared" si="6"/>
        <v>3.0815399999999999</v>
      </c>
      <c r="F402">
        <v>2.84</v>
      </c>
      <c r="G402">
        <f t="shared" si="7"/>
        <v>8.79548E-2</v>
      </c>
      <c r="L402" t="s">
        <v>27</v>
      </c>
      <c r="M402">
        <v>3.0815399999999999</v>
      </c>
      <c r="N402">
        <v>8.7955000000000005E-2</v>
      </c>
    </row>
    <row r="403" spans="1:17">
      <c r="A403" s="24">
        <v>40652</v>
      </c>
      <c r="B403">
        <v>26</v>
      </c>
      <c r="L403" t="s">
        <v>28</v>
      </c>
      <c r="M403">
        <f>AVERAGE(E404:E406)</f>
        <v>2.0123390000000003</v>
      </c>
      <c r="N403">
        <f>AVERAGE(G404:G406)</f>
        <v>0.10818853333333334</v>
      </c>
      <c r="P403">
        <v>2.0123389999999999</v>
      </c>
      <c r="Q403">
        <v>0.10818899999999999</v>
      </c>
    </row>
    <row r="404" spans="1:17">
      <c r="A404" s="24">
        <v>40666</v>
      </c>
      <c r="B404">
        <v>26</v>
      </c>
      <c r="D404">
        <v>151</v>
      </c>
      <c r="E404">
        <f t="shared" si="6"/>
        <v>2.1150569999999997</v>
      </c>
      <c r="F404">
        <v>2.39</v>
      </c>
      <c r="G404">
        <f t="shared" si="7"/>
        <v>7.4018299999999995E-2</v>
      </c>
      <c r="L404" t="s">
        <v>29</v>
      </c>
      <c r="M404">
        <f>AVERAGE(E407:E408)</f>
        <v>1.1996995500000001</v>
      </c>
      <c r="N404">
        <f>AVERAGE(G407:G408)</f>
        <v>9.1671200000000008E-2</v>
      </c>
      <c r="P404">
        <v>1.1997</v>
      </c>
      <c r="Q404">
        <v>9.1671000000000002E-2</v>
      </c>
    </row>
    <row r="405" spans="1:17">
      <c r="A405" s="24">
        <v>40682</v>
      </c>
      <c r="B405">
        <v>26</v>
      </c>
      <c r="D405">
        <v>125</v>
      </c>
      <c r="E405">
        <f t="shared" si="6"/>
        <v>1.750875</v>
      </c>
      <c r="F405">
        <v>2.4500000000000002</v>
      </c>
      <c r="G405">
        <f t="shared" si="7"/>
        <v>7.5876500000000013E-2</v>
      </c>
      <c r="L405" t="s">
        <v>30</v>
      </c>
      <c r="M405">
        <v>1.4707349999999999</v>
      </c>
      <c r="N405">
        <v>0.11335000000000001</v>
      </c>
    </row>
    <row r="406" spans="1:17">
      <c r="A406" s="25">
        <v>40694</v>
      </c>
      <c r="B406">
        <v>26</v>
      </c>
      <c r="D406">
        <v>155</v>
      </c>
      <c r="E406">
        <f t="shared" si="6"/>
        <v>2.1710850000000002</v>
      </c>
      <c r="F406">
        <v>5.64</v>
      </c>
      <c r="G406">
        <f t="shared" si="7"/>
        <v>0.17467079999999999</v>
      </c>
      <c r="L406" t="s">
        <v>31</v>
      </c>
      <c r="M406">
        <v>1.722861</v>
      </c>
      <c r="N406">
        <v>0.130693</v>
      </c>
    </row>
    <row r="407" spans="1:17">
      <c r="A407" s="25">
        <v>40708</v>
      </c>
      <c r="B407">
        <v>26</v>
      </c>
      <c r="D407">
        <v>87.2</v>
      </c>
      <c r="E407">
        <f t="shared" si="6"/>
        <v>1.2214103999999999</v>
      </c>
      <c r="F407">
        <v>2.98</v>
      </c>
      <c r="G407">
        <f t="shared" si="7"/>
        <v>9.22906E-2</v>
      </c>
      <c r="L407" t="s">
        <v>32</v>
      </c>
      <c r="M407">
        <v>1.4007000000000001</v>
      </c>
      <c r="N407">
        <v>0.101272</v>
      </c>
    </row>
    <row r="408" spans="1:17">
      <c r="A408" s="25">
        <v>40722</v>
      </c>
      <c r="B408">
        <v>26</v>
      </c>
      <c r="D408">
        <v>84.1</v>
      </c>
      <c r="E408">
        <f t="shared" si="6"/>
        <v>1.1779887</v>
      </c>
      <c r="F408">
        <v>2.94</v>
      </c>
      <c r="G408">
        <f t="shared" si="7"/>
        <v>9.1051800000000002E-2</v>
      </c>
      <c r="L408" t="s">
        <v>104</v>
      </c>
      <c r="M408">
        <v>2.0170080000000001</v>
      </c>
      <c r="N408">
        <v>9.3839000000000006E-2</v>
      </c>
    </row>
    <row r="409" spans="1:17">
      <c r="A409" s="25">
        <v>40736</v>
      </c>
      <c r="B409">
        <v>26</v>
      </c>
      <c r="D409">
        <v>105</v>
      </c>
      <c r="E409">
        <f t="shared" si="6"/>
        <v>1.4707349999999999</v>
      </c>
      <c r="F409">
        <v>3.66</v>
      </c>
      <c r="G409">
        <f t="shared" si="7"/>
        <v>0.1133502</v>
      </c>
      <c r="L409" t="s">
        <v>34</v>
      </c>
      <c r="M409">
        <f>AVERAGE(E417:E418)</f>
        <v>3.5577779999999999</v>
      </c>
      <c r="N409">
        <f>AVERAGE(G417:G418)</f>
        <v>6.8134E-2</v>
      </c>
      <c r="P409">
        <v>3.5577779999999999</v>
      </c>
      <c r="Q409">
        <v>6.8134E-2</v>
      </c>
    </row>
    <row r="410" spans="1:17">
      <c r="A410" s="25">
        <v>40750</v>
      </c>
      <c r="B410">
        <v>26</v>
      </c>
    </row>
    <row r="411" spans="1:17">
      <c r="A411" s="25">
        <v>40764</v>
      </c>
      <c r="B411">
        <v>26</v>
      </c>
      <c r="D411">
        <v>123</v>
      </c>
      <c r="E411">
        <f t="shared" si="6"/>
        <v>1.722861</v>
      </c>
      <c r="F411">
        <v>4.22</v>
      </c>
      <c r="G411">
        <f t="shared" si="7"/>
        <v>0.13069339999999999</v>
      </c>
    </row>
    <row r="412" spans="1:17">
      <c r="A412" s="25">
        <v>40778</v>
      </c>
      <c r="B412">
        <v>26</v>
      </c>
    </row>
    <row r="413" spans="1:17">
      <c r="A413" s="25">
        <v>40792</v>
      </c>
      <c r="B413">
        <v>26</v>
      </c>
      <c r="D413">
        <v>100</v>
      </c>
      <c r="E413">
        <f t="shared" si="6"/>
        <v>1.4007000000000001</v>
      </c>
      <c r="F413">
        <v>3.27</v>
      </c>
      <c r="G413">
        <f t="shared" si="7"/>
        <v>0.1012719</v>
      </c>
    </row>
    <row r="414" spans="1:17">
      <c r="A414" s="25">
        <v>40806</v>
      </c>
      <c r="B414">
        <v>26</v>
      </c>
    </row>
    <row r="415" spans="1:17">
      <c r="A415" s="25">
        <v>40820</v>
      </c>
      <c r="B415">
        <v>26</v>
      </c>
      <c r="D415">
        <v>144</v>
      </c>
      <c r="E415">
        <f t="shared" si="6"/>
        <v>2.0170080000000001</v>
      </c>
      <c r="F415">
        <v>3.03</v>
      </c>
      <c r="G415">
        <f t="shared" si="7"/>
        <v>9.3839099999999995E-2</v>
      </c>
    </row>
    <row r="416" spans="1:17">
      <c r="A416" s="25">
        <v>40834</v>
      </c>
      <c r="B416">
        <v>26</v>
      </c>
    </row>
    <row r="417" spans="1:17">
      <c r="A417" s="25">
        <v>40848</v>
      </c>
      <c r="B417">
        <v>26</v>
      </c>
      <c r="D417">
        <v>191</v>
      </c>
      <c r="E417">
        <f t="shared" si="6"/>
        <v>2.6753369999999999</v>
      </c>
      <c r="F417">
        <v>2.31</v>
      </c>
      <c r="G417">
        <f t="shared" si="7"/>
        <v>7.1540699999999999E-2</v>
      </c>
    </row>
    <row r="418" spans="1:17">
      <c r="A418" s="25">
        <v>40862</v>
      </c>
      <c r="B418">
        <v>26</v>
      </c>
      <c r="D418">
        <v>317</v>
      </c>
      <c r="E418">
        <f t="shared" si="6"/>
        <v>4.4402189999999999</v>
      </c>
      <c r="F418">
        <v>2.09</v>
      </c>
      <c r="G418">
        <f t="shared" si="7"/>
        <v>6.4727300000000002E-2</v>
      </c>
    </row>
    <row r="420" spans="1:17">
      <c r="A420" s="24">
        <v>40631</v>
      </c>
      <c r="B420">
        <v>27</v>
      </c>
      <c r="D420">
        <v>257</v>
      </c>
      <c r="E420">
        <f t="shared" si="6"/>
        <v>3.599799</v>
      </c>
      <c r="F420">
        <v>1.76</v>
      </c>
      <c r="G420">
        <f t="shared" si="7"/>
        <v>5.4507199999999999E-2</v>
      </c>
      <c r="L420" t="s">
        <v>25</v>
      </c>
      <c r="M420">
        <v>3.599799</v>
      </c>
      <c r="N420">
        <v>5.4507E-2</v>
      </c>
      <c r="P420">
        <v>3.599799</v>
      </c>
      <c r="Q420">
        <v>5.4507E-2</v>
      </c>
    </row>
    <row r="421" spans="1:17">
      <c r="A421" s="24">
        <v>40638</v>
      </c>
      <c r="B421">
        <v>27</v>
      </c>
      <c r="D421">
        <v>289</v>
      </c>
      <c r="E421">
        <f t="shared" si="6"/>
        <v>4.0480229999999997</v>
      </c>
      <c r="F421">
        <v>1.64</v>
      </c>
      <c r="G421">
        <f t="shared" si="7"/>
        <v>5.0790799999999997E-2</v>
      </c>
      <c r="L421" t="s">
        <v>27</v>
      </c>
      <c r="M421">
        <f>AVERAGE(E421:E422)</f>
        <v>3.9149564999999997</v>
      </c>
      <c r="N421">
        <f>AVERAGE(G421:G422)</f>
        <v>6.3798199999999999E-2</v>
      </c>
      <c r="P421">
        <v>3.9149569999999998</v>
      </c>
      <c r="Q421">
        <v>6.3797999999999994E-2</v>
      </c>
    </row>
    <row r="422" spans="1:17">
      <c r="A422" s="24">
        <v>40652</v>
      </c>
      <c r="B422">
        <v>27</v>
      </c>
      <c r="D422">
        <v>270</v>
      </c>
      <c r="E422">
        <f t="shared" si="6"/>
        <v>3.7818899999999998</v>
      </c>
      <c r="F422">
        <v>2.48</v>
      </c>
      <c r="G422">
        <f t="shared" si="7"/>
        <v>7.6805600000000002E-2</v>
      </c>
      <c r="L422" t="s">
        <v>28</v>
      </c>
      <c r="M422">
        <f>AVERAGE(E423:E425)</f>
        <v>2.8294139999999999</v>
      </c>
      <c r="N422">
        <f>AVERAGE(G423:G425)</f>
        <v>8.0676849999999994E-2</v>
      </c>
      <c r="P422">
        <v>2.8294139999999999</v>
      </c>
      <c r="Q422">
        <v>8.0676999999999999E-2</v>
      </c>
    </row>
    <row r="423" spans="1:17">
      <c r="A423" s="24">
        <v>40666</v>
      </c>
      <c r="B423">
        <v>27</v>
      </c>
      <c r="L423" t="s">
        <v>29</v>
      </c>
      <c r="M423">
        <f>AVERAGE(E426:E427)</f>
        <v>3.0675330000000001</v>
      </c>
      <c r="N423">
        <f>AVERAGE(G426:G427)</f>
        <v>0.12310574999999999</v>
      </c>
      <c r="P423">
        <v>3.0675330000000001</v>
      </c>
      <c r="Q423">
        <v>0.12310599999999999</v>
      </c>
    </row>
    <row r="424" spans="1:17">
      <c r="A424" s="24">
        <v>40682</v>
      </c>
      <c r="B424">
        <v>27</v>
      </c>
      <c r="D424">
        <v>222</v>
      </c>
      <c r="E424">
        <f t="shared" si="6"/>
        <v>3.1095540000000002</v>
      </c>
      <c r="F424">
        <v>2.23</v>
      </c>
      <c r="G424">
        <f t="shared" si="7"/>
        <v>6.9063099999999988E-2</v>
      </c>
      <c r="L424" t="s">
        <v>30</v>
      </c>
      <c r="M424">
        <v>1.7788889999999999</v>
      </c>
      <c r="N424">
        <v>7.5257000000000004E-2</v>
      </c>
      <c r="P424">
        <v>1.7788889999999999</v>
      </c>
      <c r="Q424">
        <v>7.5257000000000004E-2</v>
      </c>
    </row>
    <row r="425" spans="1:17">
      <c r="A425" s="25">
        <v>40694</v>
      </c>
      <c r="B425">
        <v>27</v>
      </c>
      <c r="D425">
        <v>182</v>
      </c>
      <c r="E425">
        <f t="shared" si="6"/>
        <v>2.549274</v>
      </c>
      <c r="F425">
        <v>2.98</v>
      </c>
      <c r="G425">
        <f t="shared" si="7"/>
        <v>9.22906E-2</v>
      </c>
      <c r="L425" t="s">
        <v>31</v>
      </c>
      <c r="M425">
        <f>AVERAGE(E430:E431)</f>
        <v>1.8559275</v>
      </c>
      <c r="N425">
        <f>AVERAGE(G430:G431)</f>
        <v>9.4768199999999997E-2</v>
      </c>
      <c r="P425">
        <v>1.855928</v>
      </c>
      <c r="Q425">
        <v>9.4768000000000005E-2</v>
      </c>
    </row>
    <row r="426" spans="1:17">
      <c r="A426" s="25">
        <v>40708</v>
      </c>
      <c r="B426">
        <v>27</v>
      </c>
      <c r="D426">
        <v>292</v>
      </c>
      <c r="E426">
        <f t="shared" si="6"/>
        <v>4.0900439999999998</v>
      </c>
      <c r="F426">
        <v>4.46</v>
      </c>
      <c r="G426">
        <f t="shared" si="7"/>
        <v>0.13812619999999998</v>
      </c>
      <c r="L426" t="s">
        <v>32</v>
      </c>
      <c r="M426">
        <f>AVERAGE(E432:E433)</f>
        <v>2.549274</v>
      </c>
      <c r="N426">
        <f>AVERAGE(G432:G433)</f>
        <v>7.8818650000000004E-2</v>
      </c>
      <c r="P426">
        <v>2.549274</v>
      </c>
      <c r="Q426">
        <v>7.8819E-2</v>
      </c>
    </row>
    <row r="427" spans="1:17">
      <c r="A427" s="25">
        <v>40722</v>
      </c>
      <c r="B427">
        <v>27</v>
      </c>
      <c r="D427">
        <v>146</v>
      </c>
      <c r="E427">
        <f t="shared" si="6"/>
        <v>2.0450219999999999</v>
      </c>
      <c r="F427">
        <v>3.49</v>
      </c>
      <c r="G427">
        <f t="shared" si="7"/>
        <v>0.10808530000000001</v>
      </c>
      <c r="L427" t="s">
        <v>104</v>
      </c>
      <c r="M427">
        <f>AVERAGE(E434:E435)</f>
        <v>2.9414699999999998</v>
      </c>
      <c r="N427">
        <f>AVERAGE(G434:G435)</f>
        <v>4.5525900000000001E-2</v>
      </c>
      <c r="P427">
        <v>2.9414699999999998</v>
      </c>
      <c r="Q427">
        <v>4.5525999999999997E-2</v>
      </c>
    </row>
    <row r="428" spans="1:17">
      <c r="A428" s="25">
        <v>40736</v>
      </c>
      <c r="B428">
        <v>27</v>
      </c>
      <c r="L428" t="s">
        <v>34</v>
      </c>
      <c r="M428">
        <f>AVERAGE(E436:E437)</f>
        <v>3.7958970000000001</v>
      </c>
      <c r="N428">
        <f>AVERAGE(G436:G437)</f>
        <v>5.6675100000000006E-2</v>
      </c>
      <c r="P428">
        <v>3.7958970000000001</v>
      </c>
      <c r="Q428">
        <v>5.6675000000000003E-2</v>
      </c>
    </row>
    <row r="429" spans="1:17">
      <c r="A429" s="25">
        <v>40750</v>
      </c>
      <c r="B429">
        <v>27</v>
      </c>
      <c r="D429">
        <v>127</v>
      </c>
      <c r="E429">
        <f t="shared" si="6"/>
        <v>1.7788889999999999</v>
      </c>
      <c r="F429">
        <v>2.4300000000000002</v>
      </c>
      <c r="G429">
        <f t="shared" si="7"/>
        <v>7.5257100000000007E-2</v>
      </c>
    </row>
    <row r="430" spans="1:17">
      <c r="A430" s="25">
        <v>40764</v>
      </c>
      <c r="B430">
        <v>27</v>
      </c>
      <c r="D430">
        <v>115</v>
      </c>
      <c r="E430">
        <f t="shared" si="6"/>
        <v>1.610805</v>
      </c>
      <c r="F430">
        <v>2.9</v>
      </c>
      <c r="G430">
        <f t="shared" si="7"/>
        <v>8.981299999999999E-2</v>
      </c>
    </row>
    <row r="431" spans="1:17">
      <c r="A431" s="25">
        <v>40778</v>
      </c>
      <c r="B431">
        <v>27</v>
      </c>
      <c r="D431">
        <v>150</v>
      </c>
      <c r="E431">
        <f t="shared" si="6"/>
        <v>2.1010499999999999</v>
      </c>
      <c r="F431">
        <v>3.22</v>
      </c>
      <c r="G431">
        <f t="shared" si="7"/>
        <v>9.9723400000000004E-2</v>
      </c>
    </row>
    <row r="432" spans="1:17">
      <c r="A432" s="25">
        <v>40792</v>
      </c>
      <c r="B432">
        <v>27</v>
      </c>
      <c r="D432">
        <v>169</v>
      </c>
      <c r="E432">
        <f t="shared" si="6"/>
        <v>2.3671830000000003</v>
      </c>
      <c r="F432">
        <v>2.97</v>
      </c>
      <c r="G432">
        <f t="shared" si="7"/>
        <v>9.1980900000000004E-2</v>
      </c>
    </row>
    <row r="433" spans="1:17">
      <c r="A433" s="25">
        <v>40806</v>
      </c>
      <c r="B433">
        <v>27</v>
      </c>
      <c r="D433">
        <v>195</v>
      </c>
      <c r="E433">
        <f t="shared" si="6"/>
        <v>2.7313649999999998</v>
      </c>
      <c r="F433">
        <v>2.12</v>
      </c>
      <c r="G433">
        <f t="shared" si="7"/>
        <v>6.5656400000000004E-2</v>
      </c>
    </row>
    <row r="434" spans="1:17">
      <c r="A434" s="25">
        <v>40820</v>
      </c>
      <c r="B434">
        <v>27</v>
      </c>
      <c r="D434">
        <v>181</v>
      </c>
      <c r="E434">
        <f t="shared" si="6"/>
        <v>2.5352669999999997</v>
      </c>
      <c r="F434">
        <v>1.63</v>
      </c>
      <c r="G434">
        <f t="shared" si="7"/>
        <v>5.0481100000000001E-2</v>
      </c>
    </row>
    <row r="435" spans="1:17">
      <c r="A435" s="25">
        <v>40834</v>
      </c>
      <c r="B435">
        <v>27</v>
      </c>
      <c r="D435">
        <v>239</v>
      </c>
      <c r="E435">
        <f t="shared" si="6"/>
        <v>3.3476729999999999</v>
      </c>
      <c r="F435">
        <v>1.31</v>
      </c>
      <c r="G435">
        <f t="shared" si="7"/>
        <v>4.0570700000000001E-2</v>
      </c>
    </row>
    <row r="436" spans="1:17">
      <c r="A436" s="25">
        <v>40848</v>
      </c>
      <c r="B436">
        <v>27</v>
      </c>
      <c r="D436">
        <v>225</v>
      </c>
      <c r="E436">
        <f t="shared" si="6"/>
        <v>3.1515749999999998</v>
      </c>
      <c r="F436">
        <v>1.57</v>
      </c>
      <c r="G436">
        <f t="shared" si="7"/>
        <v>4.8622900000000004E-2</v>
      </c>
    </row>
    <row r="437" spans="1:17">
      <c r="A437" s="25">
        <v>40862</v>
      </c>
      <c r="B437">
        <v>27</v>
      </c>
      <c r="D437">
        <v>317</v>
      </c>
      <c r="E437">
        <f t="shared" si="6"/>
        <v>4.4402189999999999</v>
      </c>
      <c r="F437">
        <v>2.09</v>
      </c>
      <c r="G437">
        <f t="shared" si="7"/>
        <v>6.4727300000000002E-2</v>
      </c>
    </row>
    <row r="439" spans="1:17">
      <c r="A439" s="24">
        <v>40631</v>
      </c>
      <c r="B439">
        <v>28</v>
      </c>
      <c r="D439">
        <v>79.5</v>
      </c>
      <c r="E439">
        <f t="shared" si="6"/>
        <v>1.1135564999999998</v>
      </c>
      <c r="F439">
        <v>1.45</v>
      </c>
      <c r="G439">
        <f t="shared" si="7"/>
        <v>4.4906499999999995E-2</v>
      </c>
      <c r="L439" t="s">
        <v>25</v>
      </c>
      <c r="M439">
        <v>1.1135569999999999</v>
      </c>
      <c r="N439">
        <v>4.4907000000000002E-2</v>
      </c>
      <c r="P439">
        <v>1.1135569999999999</v>
      </c>
      <c r="Q439">
        <v>4.4907000000000002E-2</v>
      </c>
    </row>
    <row r="440" spans="1:17">
      <c r="A440" s="24">
        <v>40638</v>
      </c>
      <c r="B440">
        <v>28</v>
      </c>
      <c r="D440">
        <v>82.4</v>
      </c>
      <c r="E440">
        <f t="shared" si="6"/>
        <v>1.1541767999999999</v>
      </c>
      <c r="F440">
        <v>1.63</v>
      </c>
      <c r="G440">
        <f t="shared" si="7"/>
        <v>5.0481100000000001E-2</v>
      </c>
      <c r="L440" t="s">
        <v>27</v>
      </c>
      <c r="M440">
        <f>AVERAGE(E440:E441)</f>
        <v>1.0953474000000001</v>
      </c>
      <c r="N440">
        <f>AVERAGE(G440:G441)</f>
        <v>6.1630299999999999E-2</v>
      </c>
      <c r="P440">
        <v>1.0953470000000001</v>
      </c>
      <c r="Q440">
        <v>6.1629999999999997E-2</v>
      </c>
    </row>
    <row r="441" spans="1:17">
      <c r="A441" s="24">
        <v>40652</v>
      </c>
      <c r="B441">
        <v>28</v>
      </c>
      <c r="D441">
        <v>74</v>
      </c>
      <c r="E441">
        <f t="shared" si="6"/>
        <v>1.0365180000000001</v>
      </c>
      <c r="F441">
        <v>2.35</v>
      </c>
      <c r="G441">
        <f t="shared" si="7"/>
        <v>7.2779499999999997E-2</v>
      </c>
      <c r="L441" t="s">
        <v>28</v>
      </c>
      <c r="M441">
        <f>AVERAGE(E442:E444)</f>
        <v>0.69521409999999995</v>
      </c>
      <c r="N441">
        <f>AVERAGE(G442:G444)</f>
        <v>5.7913899999999997E-2</v>
      </c>
      <c r="P441">
        <v>0.695214</v>
      </c>
      <c r="Q441">
        <v>5.7914E-2</v>
      </c>
    </row>
    <row r="442" spans="1:17">
      <c r="A442" s="24">
        <v>40666</v>
      </c>
      <c r="B442">
        <v>28</v>
      </c>
      <c r="D442">
        <v>49.3</v>
      </c>
      <c r="E442">
        <f t="shared" si="6"/>
        <v>0.69054509999999991</v>
      </c>
      <c r="F442">
        <v>1.88</v>
      </c>
      <c r="G442">
        <f t="shared" si="7"/>
        <v>5.82236E-2</v>
      </c>
      <c r="L442" t="s">
        <v>29</v>
      </c>
      <c r="M442">
        <f>AVERAGE(E445:E446)</f>
        <v>0.59459715000000002</v>
      </c>
      <c r="N442">
        <f>AVERAGE(G445:G446)</f>
        <v>4.784865E-2</v>
      </c>
      <c r="P442">
        <v>0.59459700000000004</v>
      </c>
      <c r="Q442">
        <v>4.7849000000000003E-2</v>
      </c>
    </row>
    <row r="443" spans="1:17">
      <c r="A443" s="24">
        <v>40682</v>
      </c>
      <c r="B443">
        <v>28</v>
      </c>
      <c r="D443">
        <v>50.3</v>
      </c>
      <c r="E443">
        <f t="shared" si="6"/>
        <v>0.70455210000000001</v>
      </c>
      <c r="F443">
        <v>2.2400000000000002</v>
      </c>
      <c r="G443">
        <f t="shared" si="7"/>
        <v>6.9372799999999998E-2</v>
      </c>
      <c r="L443" t="s">
        <v>30</v>
      </c>
      <c r="M443">
        <v>0.56868399999999997</v>
      </c>
      <c r="N443">
        <v>4.7073999999999998E-2</v>
      </c>
      <c r="P443">
        <v>0.56868399999999997</v>
      </c>
      <c r="Q443">
        <v>4.7073999999999998E-2</v>
      </c>
    </row>
    <row r="444" spans="1:17">
      <c r="A444" s="25">
        <v>40694</v>
      </c>
      <c r="B444">
        <v>28</v>
      </c>
      <c r="D444">
        <v>49.3</v>
      </c>
      <c r="E444">
        <f t="shared" si="6"/>
        <v>0.69054509999999991</v>
      </c>
      <c r="F444">
        <v>1.49</v>
      </c>
      <c r="G444">
        <f t="shared" si="7"/>
        <v>4.61453E-2</v>
      </c>
      <c r="L444" t="s">
        <v>31</v>
      </c>
      <c r="M444">
        <f>AVERAGE(E449:E450)</f>
        <v>0.60300134999999999</v>
      </c>
      <c r="N444">
        <f>AVERAGE(G449:G450)</f>
        <v>5.5126599999999998E-2</v>
      </c>
      <c r="P444">
        <v>0.60300100000000001</v>
      </c>
      <c r="Q444">
        <v>5.5127000000000002E-2</v>
      </c>
    </row>
    <row r="445" spans="1:17">
      <c r="A445" s="25">
        <v>40708</v>
      </c>
      <c r="B445">
        <v>28</v>
      </c>
      <c r="D445">
        <v>41.9</v>
      </c>
      <c r="E445">
        <f t="shared" si="6"/>
        <v>0.58689329999999995</v>
      </c>
      <c r="F445">
        <v>1.54</v>
      </c>
      <c r="G445">
        <f t="shared" si="7"/>
        <v>4.7693799999999995E-2</v>
      </c>
      <c r="L445" t="s">
        <v>32</v>
      </c>
      <c r="M445">
        <f>AVERAGE(E451:E452)</f>
        <v>0.7997997</v>
      </c>
      <c r="N445">
        <f>AVERAGE(G451:G452)</f>
        <v>5.4352349999999994E-2</v>
      </c>
      <c r="P445">
        <v>0.79979999999999996</v>
      </c>
      <c r="Q445">
        <v>5.4351999999999998E-2</v>
      </c>
    </row>
    <row r="446" spans="1:17">
      <c r="A446" s="25">
        <v>40722</v>
      </c>
      <c r="B446">
        <v>28</v>
      </c>
      <c r="D446">
        <v>43</v>
      </c>
      <c r="E446">
        <f t="shared" si="6"/>
        <v>0.60230099999999998</v>
      </c>
      <c r="F446">
        <v>1.55</v>
      </c>
      <c r="G446">
        <f t="shared" si="7"/>
        <v>4.8003500000000004E-2</v>
      </c>
      <c r="L446" t="s">
        <v>104</v>
      </c>
      <c r="M446">
        <f>AVERAGE(E453:E454)</f>
        <v>0.65622795000000012</v>
      </c>
      <c r="N446">
        <f>AVERAGE(G453:G454)</f>
        <v>3.9796449999999997E-2</v>
      </c>
      <c r="P446">
        <v>0.65622800000000003</v>
      </c>
      <c r="Q446">
        <v>3.9795999999999998E-2</v>
      </c>
    </row>
    <row r="447" spans="1:17">
      <c r="A447" s="25">
        <v>40736</v>
      </c>
      <c r="B447">
        <v>28</v>
      </c>
      <c r="D447">
        <v>40.6</v>
      </c>
      <c r="E447">
        <f t="shared" si="6"/>
        <v>0.56868420000000008</v>
      </c>
      <c r="F447">
        <v>1.52</v>
      </c>
      <c r="G447">
        <f t="shared" si="7"/>
        <v>4.7074399999999995E-2</v>
      </c>
      <c r="L447" t="s">
        <v>34</v>
      </c>
      <c r="M447">
        <f>AVERAGE(E455:E456)</f>
        <v>0.77388674999999996</v>
      </c>
      <c r="N447">
        <f>AVERAGE(G455:G456)</f>
        <v>3.298305E-2</v>
      </c>
      <c r="P447">
        <v>0.77388699999999999</v>
      </c>
      <c r="Q447">
        <v>3.2982999999999998E-2</v>
      </c>
    </row>
    <row r="448" spans="1:17">
      <c r="A448" s="25">
        <v>40750</v>
      </c>
      <c r="B448">
        <v>28</v>
      </c>
    </row>
    <row r="449" spans="1:7">
      <c r="A449" s="25">
        <v>40764</v>
      </c>
      <c r="B449">
        <v>28</v>
      </c>
      <c r="D449">
        <v>39.799999999999997</v>
      </c>
      <c r="E449">
        <f t="shared" si="6"/>
        <v>0.55747859999999994</v>
      </c>
      <c r="F449">
        <v>1.76</v>
      </c>
      <c r="G449">
        <f t="shared" si="7"/>
        <v>5.4507199999999999E-2</v>
      </c>
    </row>
    <row r="450" spans="1:7">
      <c r="A450" s="25">
        <v>40778</v>
      </c>
      <c r="B450">
        <v>28</v>
      </c>
      <c r="D450">
        <v>46.3</v>
      </c>
      <c r="E450">
        <f t="shared" si="6"/>
        <v>0.64852409999999994</v>
      </c>
      <c r="F450">
        <v>1.8</v>
      </c>
      <c r="G450">
        <f t="shared" si="7"/>
        <v>5.5746000000000004E-2</v>
      </c>
    </row>
    <row r="451" spans="1:7">
      <c r="A451" s="25">
        <v>40792</v>
      </c>
      <c r="B451">
        <v>28</v>
      </c>
      <c r="D451">
        <v>43.2</v>
      </c>
      <c r="E451">
        <f t="shared" si="6"/>
        <v>0.60510240000000004</v>
      </c>
      <c r="F451">
        <v>1.6</v>
      </c>
      <c r="G451">
        <f t="shared" si="7"/>
        <v>4.9551999999999999E-2</v>
      </c>
    </row>
    <row r="452" spans="1:7">
      <c r="A452" s="25">
        <v>40806</v>
      </c>
      <c r="B452">
        <v>28</v>
      </c>
      <c r="D452">
        <v>71</v>
      </c>
      <c r="E452">
        <f t="shared" si="6"/>
        <v>0.99449699999999996</v>
      </c>
      <c r="F452">
        <v>1.91</v>
      </c>
      <c r="G452">
        <f t="shared" si="7"/>
        <v>5.9152699999999996E-2</v>
      </c>
    </row>
    <row r="453" spans="1:7">
      <c r="A453" s="25">
        <v>40820</v>
      </c>
      <c r="B453">
        <v>28</v>
      </c>
      <c r="D453">
        <v>48</v>
      </c>
      <c r="E453">
        <f t="shared" si="6"/>
        <v>0.67233600000000004</v>
      </c>
      <c r="F453">
        <v>1.43</v>
      </c>
      <c r="G453">
        <f t="shared" si="7"/>
        <v>4.4287099999999996E-2</v>
      </c>
    </row>
    <row r="454" spans="1:7">
      <c r="A454" s="25">
        <v>40834</v>
      </c>
      <c r="B454">
        <v>28</v>
      </c>
      <c r="D454">
        <v>45.7</v>
      </c>
      <c r="E454">
        <f t="shared" si="6"/>
        <v>0.64011990000000007</v>
      </c>
      <c r="F454">
        <v>1.1399999999999999</v>
      </c>
      <c r="G454">
        <f t="shared" si="7"/>
        <v>3.5305799999999998E-2</v>
      </c>
    </row>
    <row r="455" spans="1:7">
      <c r="A455" s="25">
        <v>40848</v>
      </c>
      <c r="B455">
        <v>28</v>
      </c>
      <c r="D455">
        <v>47.1</v>
      </c>
      <c r="E455">
        <f t="shared" si="6"/>
        <v>0.65972969999999997</v>
      </c>
      <c r="F455">
        <v>1.06</v>
      </c>
      <c r="G455">
        <f t="shared" si="7"/>
        <v>3.2828200000000002E-2</v>
      </c>
    </row>
    <row r="456" spans="1:7">
      <c r="A456" s="25">
        <v>40862</v>
      </c>
      <c r="B456">
        <v>28</v>
      </c>
      <c r="D456">
        <v>63.4</v>
      </c>
      <c r="E456">
        <f t="shared" si="6"/>
        <v>0.88804379999999994</v>
      </c>
      <c r="F456">
        <v>1.07</v>
      </c>
      <c r="G456">
        <f t="shared" si="7"/>
        <v>3.3137900000000005E-2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85"/>
  <sheetViews>
    <sheetView topLeftCell="W52" zoomScale="85" zoomScaleNormal="85" zoomScalePageLayoutView="85" workbookViewId="0">
      <selection activeCell="Z57" sqref="Z57"/>
    </sheetView>
  </sheetViews>
  <sheetFormatPr baseColWidth="10" defaultColWidth="8.83203125" defaultRowHeight="15"/>
  <sheetData>
    <row r="1" spans="1:82">
      <c r="A1" s="9" t="s">
        <v>105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9" t="s">
        <v>106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9" t="s">
        <v>107</v>
      </c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9" t="s">
        <v>108</v>
      </c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9" t="s">
        <v>109</v>
      </c>
      <c r="BX1" s="10"/>
      <c r="BY1" s="7"/>
    </row>
    <row r="2" spans="1:8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 t="s">
        <v>14</v>
      </c>
      <c r="Y2" s="8"/>
      <c r="Z2" s="7">
        <v>8</v>
      </c>
      <c r="AA2" s="7">
        <v>11</v>
      </c>
      <c r="AB2" s="7">
        <v>19</v>
      </c>
      <c r="AC2" s="7">
        <v>27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 t="s">
        <v>14</v>
      </c>
      <c r="AQ2" s="8"/>
      <c r="AR2" s="7">
        <v>21</v>
      </c>
      <c r="AS2" s="7">
        <v>22</v>
      </c>
      <c r="AT2" s="7">
        <v>23</v>
      </c>
      <c r="AU2" s="7">
        <v>24</v>
      </c>
      <c r="AV2" s="7">
        <v>25</v>
      </c>
      <c r="AW2" s="7">
        <v>26</v>
      </c>
      <c r="AX2" s="7">
        <v>28</v>
      </c>
      <c r="AY2" s="7"/>
      <c r="AZ2" s="7"/>
      <c r="BA2" s="7"/>
      <c r="BB2" s="7"/>
      <c r="BC2" s="7"/>
      <c r="BD2" s="7"/>
      <c r="BE2" s="7"/>
      <c r="BF2" s="7"/>
      <c r="BG2" s="7"/>
      <c r="BH2" s="7"/>
      <c r="BI2" s="8" t="s">
        <v>14</v>
      </c>
      <c r="BJ2" s="8"/>
      <c r="BK2" s="7">
        <v>17</v>
      </c>
      <c r="BL2" s="7">
        <v>18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8" t="s">
        <v>14</v>
      </c>
      <c r="BX2" s="8"/>
      <c r="BY2" s="7" t="s">
        <v>110</v>
      </c>
      <c r="BZ2" t="s">
        <v>106</v>
      </c>
      <c r="CA2" t="s">
        <v>107</v>
      </c>
      <c r="CB2" t="s">
        <v>108</v>
      </c>
    </row>
    <row r="3" spans="1:82">
      <c r="A3" s="8" t="s">
        <v>14</v>
      </c>
      <c r="B3" s="8"/>
      <c r="C3" s="8">
        <v>1</v>
      </c>
      <c r="D3" s="3">
        <v>2</v>
      </c>
      <c r="E3">
        <v>3</v>
      </c>
      <c r="F3">
        <v>5</v>
      </c>
      <c r="G3">
        <v>6</v>
      </c>
      <c r="H3">
        <v>7</v>
      </c>
      <c r="I3">
        <v>9</v>
      </c>
      <c r="J3">
        <v>12</v>
      </c>
      <c r="K3">
        <v>13</v>
      </c>
      <c r="L3" s="7">
        <v>15</v>
      </c>
      <c r="M3" s="7">
        <v>16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25</v>
      </c>
      <c r="Z3" s="15">
        <v>3.68</v>
      </c>
      <c r="AA3" s="15">
        <v>3.16</v>
      </c>
      <c r="AB3" s="15">
        <v>4.46</v>
      </c>
      <c r="AC3" s="7">
        <v>3.56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8" t="s">
        <v>25</v>
      </c>
      <c r="AR3" s="7">
        <v>2.9</v>
      </c>
      <c r="AS3" s="7"/>
      <c r="AT3" s="7"/>
      <c r="AU3" s="7"/>
      <c r="AV3" s="7"/>
      <c r="AW3" s="7">
        <v>2.82</v>
      </c>
      <c r="AX3" s="27">
        <v>6.2410200000000007</v>
      </c>
      <c r="AZ3" s="7"/>
      <c r="BA3" s="7"/>
      <c r="BB3" s="7"/>
      <c r="BC3" s="7"/>
      <c r="BD3" s="7"/>
      <c r="BE3" s="7"/>
      <c r="BF3" s="7"/>
      <c r="BG3" s="7"/>
      <c r="BH3" s="7"/>
      <c r="BI3" s="19"/>
      <c r="BJ3" s="8" t="s">
        <v>25</v>
      </c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8" t="s">
        <v>25</v>
      </c>
      <c r="BY3" s="27">
        <v>2.2382222000000001</v>
      </c>
      <c r="BZ3" s="27">
        <v>3.7149999999999999</v>
      </c>
      <c r="CA3" s="27">
        <v>2.86</v>
      </c>
      <c r="CB3" s="27"/>
      <c r="CD3" s="28">
        <v>0.1</v>
      </c>
    </row>
    <row r="4" spans="1:82">
      <c r="A4" s="7"/>
      <c r="B4" s="8" t="s">
        <v>25</v>
      </c>
      <c r="C4" s="15">
        <v>1.1000000000000001</v>
      </c>
      <c r="D4" s="15">
        <v>0.80500000000000005</v>
      </c>
      <c r="E4" s="7"/>
      <c r="F4" s="15">
        <v>2.79</v>
      </c>
      <c r="G4" s="15">
        <v>3.04</v>
      </c>
      <c r="H4" s="15"/>
      <c r="I4" s="15">
        <v>4.29</v>
      </c>
      <c r="J4" s="15">
        <v>3.84</v>
      </c>
      <c r="K4" s="15">
        <v>1.84</v>
      </c>
      <c r="L4" s="15">
        <v>1.61</v>
      </c>
      <c r="M4" s="15">
        <v>0.82899999999999996</v>
      </c>
      <c r="N4" s="7">
        <v>0.1</v>
      </c>
      <c r="O4" s="7"/>
      <c r="P4" s="7"/>
      <c r="Q4" s="7"/>
      <c r="R4" s="7"/>
      <c r="S4" s="7"/>
      <c r="T4" s="7"/>
      <c r="U4" s="7"/>
      <c r="V4" s="7"/>
      <c r="W4" s="7"/>
      <c r="X4" s="7"/>
      <c r="Y4" s="8" t="s">
        <v>27</v>
      </c>
      <c r="Z4" s="7">
        <v>2.91</v>
      </c>
      <c r="AA4" s="7">
        <v>3.03</v>
      </c>
      <c r="AB4" s="7">
        <v>3.62</v>
      </c>
      <c r="AC4" s="7">
        <v>4.25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8" t="s">
        <v>27</v>
      </c>
      <c r="AR4" s="7">
        <v>4.13</v>
      </c>
      <c r="AS4" s="7">
        <v>4.3899999999999997</v>
      </c>
      <c r="AT4" s="7">
        <v>6.12</v>
      </c>
      <c r="AU4" s="7"/>
      <c r="AV4" s="7">
        <v>4.55</v>
      </c>
      <c r="AW4" s="7"/>
      <c r="AX4" s="27">
        <v>3.2656499999999999</v>
      </c>
      <c r="AZ4" s="7"/>
      <c r="BA4" s="7"/>
      <c r="BB4" s="7"/>
      <c r="BC4" s="7"/>
      <c r="BD4" s="7"/>
      <c r="BE4" s="7"/>
      <c r="BF4" s="7"/>
      <c r="BG4" s="7"/>
      <c r="BH4" s="7"/>
      <c r="BI4" s="19"/>
      <c r="BJ4" s="8" t="s">
        <v>27</v>
      </c>
      <c r="BK4" s="7">
        <v>6.23</v>
      </c>
      <c r="BL4" s="27">
        <v>6.45</v>
      </c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8" t="s">
        <v>27</v>
      </c>
      <c r="BY4" s="27">
        <v>2.1804443999999998</v>
      </c>
      <c r="BZ4" s="27">
        <v>3.4525000000000001</v>
      </c>
      <c r="CA4" s="27">
        <v>6.7562499999999996</v>
      </c>
      <c r="CB4" s="27">
        <v>6.34</v>
      </c>
      <c r="CD4" s="28">
        <v>0.1</v>
      </c>
    </row>
    <row r="5" spans="1:82">
      <c r="A5" s="7"/>
      <c r="B5" s="8" t="s">
        <v>27</v>
      </c>
      <c r="C5" s="8">
        <v>3.28</v>
      </c>
      <c r="D5" s="15">
        <v>0.753</v>
      </c>
      <c r="E5" s="7">
        <v>3.59</v>
      </c>
      <c r="F5" s="7"/>
      <c r="G5" s="7">
        <v>2.54</v>
      </c>
      <c r="H5" s="7">
        <v>2.44</v>
      </c>
      <c r="I5" s="7"/>
      <c r="J5" s="7">
        <v>3.53</v>
      </c>
      <c r="K5" s="7">
        <v>1.42</v>
      </c>
      <c r="L5" s="7">
        <v>1.54</v>
      </c>
      <c r="M5" s="7">
        <v>0.53100000000000003</v>
      </c>
      <c r="N5" s="7">
        <v>0.1</v>
      </c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28</v>
      </c>
      <c r="Z5" s="7">
        <v>0.58699999999999997</v>
      </c>
      <c r="AA5" s="7">
        <v>0.94716699999999998</v>
      </c>
      <c r="AB5" s="7">
        <v>0.59250000000000003</v>
      </c>
      <c r="AC5" s="7">
        <v>0.6885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8" t="s">
        <v>28</v>
      </c>
      <c r="AR5" s="7">
        <v>1.4259999999999999</v>
      </c>
      <c r="AS5" s="7">
        <v>1.887667</v>
      </c>
      <c r="AT5" s="7">
        <v>2.9466670000000001</v>
      </c>
      <c r="AU5" s="7">
        <v>1.3</v>
      </c>
      <c r="AV5" s="7">
        <v>0.85</v>
      </c>
      <c r="AW5" s="7">
        <v>1.359</v>
      </c>
      <c r="AX5" s="27">
        <v>3.820746666666667</v>
      </c>
      <c r="AZ5" s="7"/>
      <c r="BA5" s="7"/>
      <c r="BB5" s="7"/>
      <c r="BC5" s="7"/>
      <c r="BD5" s="7"/>
      <c r="BE5" s="7"/>
      <c r="BF5" s="7"/>
      <c r="BG5" s="7"/>
      <c r="BH5" s="7"/>
      <c r="BI5" s="19"/>
      <c r="BJ5" s="8" t="s">
        <v>28</v>
      </c>
      <c r="BK5" s="7">
        <v>5.69</v>
      </c>
      <c r="BL5" s="27">
        <v>3.21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8" t="s">
        <v>28</v>
      </c>
      <c r="BY5" s="27">
        <v>0.87827270000000002</v>
      </c>
      <c r="BZ5" s="27">
        <v>0.70379179999999997</v>
      </c>
      <c r="CA5" s="27">
        <v>2.7013334000000002</v>
      </c>
      <c r="CB5" s="27">
        <v>4.47</v>
      </c>
      <c r="CD5" s="28">
        <v>0.1</v>
      </c>
    </row>
    <row r="6" spans="1:82">
      <c r="A6" s="7"/>
      <c r="B6" s="8" t="s">
        <v>28</v>
      </c>
      <c r="C6" s="8">
        <v>2.86</v>
      </c>
      <c r="D6" s="15">
        <v>0.307</v>
      </c>
      <c r="E6" s="7">
        <v>1.33</v>
      </c>
      <c r="F6" s="7">
        <v>0.874</v>
      </c>
      <c r="G6" s="7">
        <v>0.60799999999999998</v>
      </c>
      <c r="H6" s="7">
        <v>0.57699999999999996</v>
      </c>
      <c r="I6" s="7">
        <v>1.0900000000000001</v>
      </c>
      <c r="J6" s="7">
        <v>0.93100000000000005</v>
      </c>
      <c r="K6" s="7">
        <v>0.47499999999999998</v>
      </c>
      <c r="L6" s="7">
        <v>0.308</v>
      </c>
      <c r="M6" s="7">
        <v>0.30099999999999999</v>
      </c>
      <c r="N6" s="7">
        <v>0.1</v>
      </c>
      <c r="O6" s="7"/>
      <c r="P6" s="7"/>
      <c r="Q6" s="7"/>
      <c r="R6" s="7"/>
      <c r="S6" s="7"/>
      <c r="T6" s="7"/>
      <c r="U6" s="7"/>
      <c r="V6" s="7"/>
      <c r="W6" s="7"/>
      <c r="X6" s="7"/>
      <c r="Y6" s="8" t="s">
        <v>29</v>
      </c>
      <c r="Z6" s="7">
        <v>1.925</v>
      </c>
      <c r="AA6" s="7">
        <v>9.0999999999999998E-2</v>
      </c>
      <c r="AB6" s="7">
        <v>1.6845000000000001</v>
      </c>
      <c r="AC6" s="7">
        <v>2.2650000000000001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8" t="s">
        <v>29</v>
      </c>
      <c r="AR6" s="7">
        <v>2.46</v>
      </c>
      <c r="AS6" s="7">
        <v>5.1449999999999996</v>
      </c>
      <c r="AT6" s="7"/>
      <c r="AU6" s="7">
        <v>1.0349999999999999</v>
      </c>
      <c r="AV6" s="7">
        <v>0.78</v>
      </c>
      <c r="AW6" s="7">
        <v>3.1549999999999998</v>
      </c>
      <c r="AX6" s="27">
        <v>3.9550000000000001</v>
      </c>
      <c r="AZ6" s="7"/>
      <c r="BA6" s="7"/>
      <c r="BB6" s="7"/>
      <c r="BC6" s="7"/>
      <c r="BD6" s="7"/>
      <c r="BE6" s="7"/>
      <c r="BF6" s="7"/>
      <c r="BG6" s="7"/>
      <c r="BH6" s="7"/>
      <c r="BI6" s="19"/>
      <c r="BJ6" s="8" t="s">
        <v>29</v>
      </c>
      <c r="BK6" s="7">
        <v>11.6</v>
      </c>
      <c r="BL6" s="27">
        <v>8.6950000000000003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8" t="s">
        <v>29</v>
      </c>
      <c r="BY6" s="27">
        <v>0.66241249999999996</v>
      </c>
      <c r="BZ6" s="27">
        <v>1.4913749999999999</v>
      </c>
      <c r="CA6" s="27">
        <v>2.7549999999999999</v>
      </c>
      <c r="CB6" s="27">
        <v>10.147500000000001</v>
      </c>
      <c r="CD6" s="28">
        <v>0.1</v>
      </c>
    </row>
    <row r="7" spans="1:82">
      <c r="A7" s="7"/>
      <c r="B7" s="8" t="s">
        <v>29</v>
      </c>
      <c r="C7" s="8">
        <v>4.4299999999999999E-2</v>
      </c>
      <c r="D7" s="15">
        <v>0.624</v>
      </c>
      <c r="E7" s="7">
        <v>1.49</v>
      </c>
      <c r="F7" s="7">
        <v>0.39700000000000002</v>
      </c>
      <c r="G7" s="7">
        <v>0.50700000000000001</v>
      </c>
      <c r="H7" s="7"/>
      <c r="I7" s="7"/>
      <c r="J7" s="7">
        <v>1.05</v>
      </c>
      <c r="K7" s="7">
        <v>0.51800000000000002</v>
      </c>
      <c r="L7" s="7">
        <v>0.66900000000000004</v>
      </c>
      <c r="M7" s="7"/>
      <c r="N7" s="7">
        <v>0.1</v>
      </c>
      <c r="O7" s="7"/>
      <c r="P7" s="7"/>
      <c r="Q7" s="7"/>
      <c r="R7" s="7"/>
      <c r="S7" s="7"/>
      <c r="T7" s="7"/>
      <c r="U7" s="7"/>
      <c r="V7" s="7"/>
      <c r="W7" s="7"/>
      <c r="X7" s="7"/>
      <c r="Y7" s="8" t="s">
        <v>30</v>
      </c>
      <c r="Z7" s="7">
        <v>12.14</v>
      </c>
      <c r="AA7" s="7">
        <v>0.1135</v>
      </c>
      <c r="AB7" s="7">
        <v>3.14</v>
      </c>
      <c r="AC7" s="7">
        <v>2.17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8" t="s">
        <v>30</v>
      </c>
      <c r="AR7" s="7">
        <v>4.75</v>
      </c>
      <c r="AS7" s="7">
        <v>7.03</v>
      </c>
      <c r="AT7" s="7"/>
      <c r="AU7" s="7">
        <v>0.68</v>
      </c>
      <c r="AV7" s="7">
        <v>0.39</v>
      </c>
      <c r="AW7" s="7">
        <v>4.57</v>
      </c>
      <c r="AX7" s="27">
        <v>3.12</v>
      </c>
      <c r="AZ7" s="7"/>
      <c r="BA7" s="7"/>
      <c r="BB7" s="7"/>
      <c r="BC7" s="7"/>
      <c r="BD7" s="7"/>
      <c r="BE7" s="7"/>
      <c r="BF7" s="7"/>
      <c r="BG7" s="7"/>
      <c r="BH7" s="7"/>
      <c r="BI7" s="19"/>
      <c r="BJ7" s="8" t="s">
        <v>30</v>
      </c>
      <c r="BK7" s="7">
        <v>8.3049999999999997</v>
      </c>
      <c r="BL7" s="27">
        <v>2.82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8" t="s">
        <v>30</v>
      </c>
      <c r="BY7" s="27">
        <v>0.88829999999999998</v>
      </c>
      <c r="BZ7" s="27">
        <v>4.3908750000000003</v>
      </c>
      <c r="CA7" s="27">
        <v>3.4233332999999999</v>
      </c>
      <c r="CB7" s="27">
        <v>5.5625</v>
      </c>
      <c r="CD7" s="28">
        <v>0.1</v>
      </c>
    </row>
    <row r="8" spans="1:82">
      <c r="A8" s="7"/>
      <c r="B8" s="8" t="s">
        <v>30</v>
      </c>
      <c r="C8" s="8">
        <v>0.89500000000000002</v>
      </c>
      <c r="D8" s="15">
        <v>0.46600000000000003</v>
      </c>
      <c r="E8" s="7">
        <v>0.47799999999999998</v>
      </c>
      <c r="F8" s="7">
        <v>0.70299999999999996</v>
      </c>
      <c r="G8" s="7">
        <v>0.81799999999999995</v>
      </c>
      <c r="H8" s="7"/>
      <c r="I8" s="7">
        <v>1.62</v>
      </c>
      <c r="J8" s="7">
        <v>2.02</v>
      </c>
      <c r="K8" s="7">
        <v>0.73</v>
      </c>
      <c r="L8" s="7">
        <v>0.58299999999999996</v>
      </c>
      <c r="M8" s="7">
        <v>0.56999999999999995</v>
      </c>
      <c r="N8" s="7">
        <v>0.1</v>
      </c>
      <c r="O8" s="7"/>
      <c r="P8" s="7"/>
      <c r="Q8" s="7"/>
      <c r="R8" s="7"/>
      <c r="S8" s="7"/>
      <c r="T8" s="7"/>
      <c r="U8" s="7"/>
      <c r="V8" s="7"/>
      <c r="W8" s="7"/>
      <c r="X8" s="7"/>
      <c r="Y8" s="8" t="s">
        <v>31</v>
      </c>
      <c r="Z8" s="7">
        <v>0.97250000000000003</v>
      </c>
      <c r="AA8" s="7">
        <v>3.5999999999999997E-2</v>
      </c>
      <c r="AB8" s="7">
        <v>2.86</v>
      </c>
      <c r="AC8" s="7">
        <v>4.6449999999999996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8" t="s">
        <v>31</v>
      </c>
      <c r="AR8" s="7">
        <v>2.6</v>
      </c>
      <c r="AS8" s="7">
        <v>2.7</v>
      </c>
      <c r="AT8" s="7">
        <v>0.56999999999999995</v>
      </c>
      <c r="AU8" s="7">
        <v>0.82499999999999996</v>
      </c>
      <c r="AV8" s="7">
        <v>1.1599999999999999</v>
      </c>
      <c r="AW8" s="7">
        <v>4.62</v>
      </c>
      <c r="AX8" s="27">
        <v>0.98499999999999999</v>
      </c>
      <c r="AZ8" s="7"/>
      <c r="BA8" s="7"/>
      <c r="BB8" s="7"/>
      <c r="BC8" s="7"/>
      <c r="BD8" s="7"/>
      <c r="BE8" s="7"/>
      <c r="BF8" s="7"/>
      <c r="BG8" s="7"/>
      <c r="BH8" s="7"/>
      <c r="BI8" s="19"/>
      <c r="BJ8" s="8" t="s">
        <v>31</v>
      </c>
      <c r="BK8" s="7">
        <v>0.91500000000000004</v>
      </c>
      <c r="BL8" s="27">
        <v>4.25</v>
      </c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8" t="s">
        <v>126</v>
      </c>
      <c r="BY8" s="27">
        <v>2.2218</v>
      </c>
      <c r="BZ8" s="27">
        <v>2.1283750000000001</v>
      </c>
      <c r="CA8" s="27">
        <v>1.9228571000000001</v>
      </c>
      <c r="CB8" s="27">
        <v>2.5825</v>
      </c>
      <c r="CD8" s="28">
        <v>0.1</v>
      </c>
    </row>
    <row r="9" spans="1:82">
      <c r="A9" s="7"/>
      <c r="B9" s="8" t="s">
        <v>31</v>
      </c>
      <c r="C9" s="8">
        <v>1.1000000000000001</v>
      </c>
      <c r="D9" s="15"/>
      <c r="E9" s="7">
        <v>0.61799999999999999</v>
      </c>
      <c r="F9" s="7">
        <v>2.25</v>
      </c>
      <c r="G9" s="7">
        <v>4.32</v>
      </c>
      <c r="H9" s="7">
        <v>6.14</v>
      </c>
      <c r="I9" s="7">
        <v>1.28</v>
      </c>
      <c r="J9" s="7">
        <v>2.2000000000000002</v>
      </c>
      <c r="K9" s="7">
        <v>1.58</v>
      </c>
      <c r="L9" s="7">
        <v>1.38</v>
      </c>
      <c r="M9" s="7">
        <v>1.35</v>
      </c>
      <c r="N9" s="7">
        <v>0.1</v>
      </c>
      <c r="O9" s="7"/>
      <c r="P9" s="7"/>
      <c r="Q9" s="7"/>
      <c r="R9" s="7"/>
      <c r="S9" s="7"/>
      <c r="T9" s="7"/>
      <c r="U9" s="7"/>
      <c r="V9" s="7"/>
      <c r="W9" s="7"/>
      <c r="X9" s="7"/>
      <c r="Y9" s="8" t="s">
        <v>32</v>
      </c>
      <c r="Z9" s="7">
        <v>3.23</v>
      </c>
      <c r="AA9" s="7">
        <v>0.1</v>
      </c>
      <c r="AB9" s="7">
        <v>4.0199999999999996</v>
      </c>
      <c r="AC9" s="7">
        <v>1.954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8" t="s">
        <v>32</v>
      </c>
      <c r="AR9" s="7">
        <v>8.4700000000000006</v>
      </c>
      <c r="AS9" s="7">
        <v>2.319</v>
      </c>
      <c r="AT9" s="7">
        <v>8.32</v>
      </c>
      <c r="AU9" s="7">
        <v>2.39</v>
      </c>
      <c r="AV9" s="7">
        <v>2.1800000000000002</v>
      </c>
      <c r="AW9" s="7">
        <v>2.76</v>
      </c>
      <c r="AX9" s="27">
        <v>3.145</v>
      </c>
      <c r="AZ9" s="7"/>
      <c r="BA9" s="7"/>
      <c r="BB9" s="7"/>
      <c r="BC9" s="7"/>
      <c r="BD9" s="7"/>
      <c r="BE9" s="7"/>
      <c r="BF9" s="7"/>
      <c r="BG9" s="7"/>
      <c r="BH9" s="7"/>
      <c r="BI9" s="19"/>
      <c r="BJ9" s="8" t="s">
        <v>32</v>
      </c>
      <c r="BK9" s="7">
        <v>5.585</v>
      </c>
      <c r="BL9" s="27">
        <v>6.3550000000000004</v>
      </c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8" t="s">
        <v>124</v>
      </c>
      <c r="BY9" s="27">
        <v>1.8591</v>
      </c>
      <c r="BZ9" s="27">
        <v>2.3260000000000001</v>
      </c>
      <c r="CA9" s="27">
        <v>4.2262857</v>
      </c>
      <c r="CB9" s="27">
        <v>5.97</v>
      </c>
      <c r="CD9" s="28">
        <v>0.1</v>
      </c>
    </row>
    <row r="10" spans="1:82">
      <c r="A10" s="7"/>
      <c r="B10" s="8" t="s">
        <v>32</v>
      </c>
      <c r="C10" s="8">
        <v>0.38100000000000001</v>
      </c>
      <c r="D10" s="15">
        <v>1.55</v>
      </c>
      <c r="E10" s="7">
        <v>2.38</v>
      </c>
      <c r="F10" s="7">
        <v>1.1299999999999999</v>
      </c>
      <c r="G10" s="7">
        <v>2.0299999999999998</v>
      </c>
      <c r="H10" s="7">
        <v>2.04</v>
      </c>
      <c r="I10" s="7"/>
      <c r="J10" s="7">
        <v>3.13</v>
      </c>
      <c r="K10" s="7">
        <v>1.94</v>
      </c>
      <c r="L10" s="7">
        <v>2.1800000000000002</v>
      </c>
      <c r="M10" s="7">
        <v>1.83</v>
      </c>
      <c r="N10" s="7">
        <v>0.1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8" t="s">
        <v>33</v>
      </c>
      <c r="Z10" s="7">
        <v>2.63</v>
      </c>
      <c r="AA10" s="7">
        <v>0.17249999999999999</v>
      </c>
      <c r="AB10" s="7">
        <v>4.83</v>
      </c>
      <c r="AC10" s="7">
        <v>2.94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8" t="s">
        <v>33</v>
      </c>
      <c r="AR10" s="7">
        <v>2.77</v>
      </c>
      <c r="AS10" s="7">
        <v>4.0250000000000004</v>
      </c>
      <c r="AT10" s="7">
        <v>5.59</v>
      </c>
      <c r="AU10" s="7">
        <v>3.8</v>
      </c>
      <c r="AV10" s="7">
        <v>2.0150000000000001</v>
      </c>
      <c r="AW10" s="7">
        <v>2.6</v>
      </c>
      <c r="AX10" s="27">
        <v>9.3249999999999993</v>
      </c>
      <c r="AZ10" s="7"/>
      <c r="BA10" s="7"/>
      <c r="BB10" s="7"/>
      <c r="BC10" s="7"/>
      <c r="BD10" s="7"/>
      <c r="BE10" s="7"/>
      <c r="BF10" s="7"/>
      <c r="BG10" s="7"/>
      <c r="BH10" s="7"/>
      <c r="BI10" s="19"/>
      <c r="BJ10" s="8" t="s">
        <v>33</v>
      </c>
      <c r="BK10" s="7">
        <v>4.93</v>
      </c>
      <c r="BL10" s="27">
        <v>6.36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8" t="s">
        <v>125</v>
      </c>
      <c r="BY10" s="27">
        <v>2.3780000000000001</v>
      </c>
      <c r="BZ10" s="27">
        <v>2.6431249999999999</v>
      </c>
      <c r="CA10" s="27">
        <v>4.3035714</v>
      </c>
      <c r="CB10" s="27">
        <v>5.6449999999999996</v>
      </c>
      <c r="CD10" s="28">
        <v>0.1</v>
      </c>
    </row>
    <row r="11" spans="1:82">
      <c r="A11" s="7"/>
      <c r="B11" s="8" t="s">
        <v>33</v>
      </c>
      <c r="C11" s="8">
        <v>2.78</v>
      </c>
      <c r="D11" s="7"/>
      <c r="E11" s="7"/>
      <c r="F11" s="7"/>
      <c r="G11" s="7">
        <v>1.89</v>
      </c>
      <c r="H11" s="7"/>
      <c r="I11" s="7"/>
      <c r="J11" s="7">
        <v>3.23</v>
      </c>
      <c r="K11" s="7">
        <v>2.52</v>
      </c>
      <c r="L11" s="7">
        <v>1.47</v>
      </c>
      <c r="M11" s="7"/>
      <c r="N11" s="7"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8" t="s">
        <v>34</v>
      </c>
      <c r="Z11" s="15">
        <v>3.9849999999999999</v>
      </c>
      <c r="AA11" s="15">
        <v>3.95</v>
      </c>
      <c r="AB11" s="15">
        <v>5.4550000000000001</v>
      </c>
      <c r="AC11" s="15">
        <v>4.3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8" t="s">
        <v>34</v>
      </c>
      <c r="AR11" s="15">
        <v>3.9350000000000001</v>
      </c>
      <c r="AS11" s="15">
        <v>3.89</v>
      </c>
      <c r="AT11" s="15">
        <v>5.5750000000000002</v>
      </c>
      <c r="AU11" s="7">
        <v>9.3800000000000008</v>
      </c>
      <c r="AV11" s="7">
        <v>2.86</v>
      </c>
      <c r="AW11" s="15">
        <v>3.8849999999999998</v>
      </c>
      <c r="AX11" s="27">
        <v>14.65</v>
      </c>
      <c r="AZ11" s="7"/>
      <c r="BA11" s="7"/>
      <c r="BB11" s="7"/>
      <c r="BC11" s="7"/>
      <c r="BD11" s="7"/>
      <c r="BE11" s="7"/>
      <c r="BF11" s="7"/>
      <c r="BG11" s="7"/>
      <c r="BH11" s="7"/>
      <c r="BI11" s="19"/>
      <c r="BJ11" s="8" t="s">
        <v>34</v>
      </c>
      <c r="BK11" s="15">
        <v>5.6050000000000004</v>
      </c>
      <c r="BL11" s="19">
        <v>6</v>
      </c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8" t="s">
        <v>127</v>
      </c>
      <c r="BY11" s="27">
        <v>2.6842999999999999</v>
      </c>
      <c r="BZ11" s="27">
        <v>4.4225000000000003</v>
      </c>
      <c r="CA11" s="27">
        <v>6.3107142999999999</v>
      </c>
      <c r="CB11" s="27">
        <v>5.8025000000000002</v>
      </c>
      <c r="CD11" s="28">
        <v>0.1</v>
      </c>
    </row>
    <row r="12" spans="1:82">
      <c r="A12" s="7"/>
      <c r="B12" s="8" t="s">
        <v>34</v>
      </c>
      <c r="C12" s="15">
        <v>4.05</v>
      </c>
      <c r="D12" s="15">
        <v>1.24</v>
      </c>
      <c r="E12" s="15">
        <v>4.16</v>
      </c>
      <c r="F12" s="15">
        <v>3.45</v>
      </c>
      <c r="G12" s="15">
        <v>2.46</v>
      </c>
      <c r="H12" s="15">
        <v>2.86</v>
      </c>
      <c r="I12" s="7"/>
      <c r="J12" s="15">
        <v>3.73</v>
      </c>
      <c r="K12" s="15">
        <v>1.77</v>
      </c>
      <c r="L12" s="15">
        <v>2.15</v>
      </c>
      <c r="M12" s="15">
        <v>0.97299999999999998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spans="1:8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</row>
    <row r="14" spans="1:8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 t="s">
        <v>15</v>
      </c>
      <c r="Y14" s="7"/>
      <c r="Z14" s="7">
        <v>8</v>
      </c>
      <c r="AA14" s="7">
        <v>11</v>
      </c>
      <c r="AB14" s="7">
        <v>19</v>
      </c>
      <c r="AC14" s="7">
        <v>27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8" t="s">
        <v>15</v>
      </c>
      <c r="AQ14" s="7"/>
      <c r="AR14" s="7">
        <v>21</v>
      </c>
      <c r="AS14" s="7">
        <v>22</v>
      </c>
      <c r="AT14" s="7">
        <v>23</v>
      </c>
      <c r="AU14" s="7">
        <v>24</v>
      </c>
      <c r="AV14" s="7">
        <v>25</v>
      </c>
      <c r="AW14" s="7">
        <v>26</v>
      </c>
      <c r="AX14" s="7">
        <v>28</v>
      </c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 t="s">
        <v>15</v>
      </c>
      <c r="BJ14" s="7"/>
      <c r="BK14" s="7">
        <v>17</v>
      </c>
      <c r="BL14" s="7">
        <v>18</v>
      </c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8" t="s">
        <v>15</v>
      </c>
      <c r="BX14" s="7"/>
      <c r="BY14" s="7" t="s">
        <v>110</v>
      </c>
      <c r="BZ14" t="s">
        <v>106</v>
      </c>
      <c r="CA14" s="7" t="s">
        <v>107</v>
      </c>
      <c r="CB14" s="7" t="s">
        <v>108</v>
      </c>
    </row>
    <row r="15" spans="1:82">
      <c r="A15" s="8" t="s">
        <v>15</v>
      </c>
      <c r="B15" s="7"/>
      <c r="C15" s="8">
        <v>1</v>
      </c>
      <c r="D15" s="3">
        <v>2</v>
      </c>
      <c r="E15">
        <v>3</v>
      </c>
      <c r="F15">
        <v>5</v>
      </c>
      <c r="G15">
        <v>6</v>
      </c>
      <c r="H15">
        <v>7</v>
      </c>
      <c r="I15">
        <v>9</v>
      </c>
      <c r="J15">
        <v>12</v>
      </c>
      <c r="K15">
        <v>13</v>
      </c>
      <c r="L15" s="7">
        <v>15</v>
      </c>
      <c r="M15" s="7">
        <v>16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 t="s">
        <v>25</v>
      </c>
      <c r="Z15" s="15">
        <v>0.57299999999999995</v>
      </c>
      <c r="AA15" s="15">
        <v>0.26500000000000001</v>
      </c>
      <c r="AB15" s="15">
        <v>0.28999999999999998</v>
      </c>
      <c r="AC15" s="7">
        <v>0.378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8" t="s">
        <v>25</v>
      </c>
      <c r="AR15" s="7">
        <v>0.26100000000000001</v>
      </c>
      <c r="AS15" s="7"/>
      <c r="AT15" s="7">
        <v>0.24199999999999999</v>
      </c>
      <c r="AU15" s="7"/>
      <c r="AV15" s="7">
        <v>0.30099999999999999</v>
      </c>
      <c r="AW15" s="7">
        <v>0.26700000000000002</v>
      </c>
      <c r="AX15" s="7">
        <v>0.66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8" t="s">
        <v>25</v>
      </c>
      <c r="BK15" s="7"/>
      <c r="BL15" s="15">
        <v>0.44500000000000001</v>
      </c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8" t="s">
        <v>25</v>
      </c>
      <c r="BY15" s="26">
        <v>0.4613333</v>
      </c>
      <c r="BZ15" s="26">
        <v>0.3765</v>
      </c>
      <c r="CA15" s="26">
        <v>0.34620000000000001</v>
      </c>
      <c r="CB15" s="26">
        <v>0.44500000000000001</v>
      </c>
      <c r="CD15" s="27">
        <v>0.05</v>
      </c>
    </row>
    <row r="16" spans="1:82">
      <c r="A16" s="7"/>
      <c r="B16" s="8" t="s">
        <v>25</v>
      </c>
      <c r="C16" s="15">
        <v>0.62</v>
      </c>
      <c r="D16" s="15">
        <v>0.113</v>
      </c>
      <c r="E16" s="7"/>
      <c r="F16" s="15">
        <v>0.39</v>
      </c>
      <c r="G16" s="15">
        <v>0.48399999999999999</v>
      </c>
      <c r="H16" s="7"/>
      <c r="I16" s="15">
        <v>0.41899999999999998</v>
      </c>
      <c r="J16" s="15">
        <v>0.54300000000000004</v>
      </c>
      <c r="K16" s="15">
        <v>0.30299999999999999</v>
      </c>
      <c r="L16" s="15">
        <v>0.88</v>
      </c>
      <c r="M16" s="15">
        <v>0.4</v>
      </c>
      <c r="N16" s="7">
        <v>0.5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8" t="s">
        <v>27</v>
      </c>
      <c r="Z16" s="7">
        <v>0.16550000000000001</v>
      </c>
      <c r="AA16" s="7">
        <v>6.1499999999999999E-2</v>
      </c>
      <c r="AB16" s="7">
        <v>7.1499999999999994E-2</v>
      </c>
      <c r="AC16" s="7">
        <v>0.32350000000000001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8" t="s">
        <v>27</v>
      </c>
      <c r="AR16" s="7">
        <v>0.1</v>
      </c>
      <c r="AS16" s="7">
        <v>0.1055</v>
      </c>
      <c r="AT16" s="7">
        <v>8.4000000000000005E-2</v>
      </c>
      <c r="AU16" s="7">
        <v>0.121</v>
      </c>
      <c r="AV16" s="7">
        <v>0.16850000000000001</v>
      </c>
      <c r="AW16" s="7">
        <v>4.7E-2</v>
      </c>
      <c r="AX16" s="7">
        <v>0.19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8" t="s">
        <v>27</v>
      </c>
      <c r="BK16" s="7">
        <v>0.106</v>
      </c>
      <c r="BL16" s="7">
        <v>9.1999999999999998E-2</v>
      </c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8" t="s">
        <v>27</v>
      </c>
      <c r="BY16" s="26">
        <v>7.8E-2</v>
      </c>
      <c r="BZ16" s="26">
        <v>0.1555</v>
      </c>
      <c r="CA16" s="26">
        <v>0.11657140000000001</v>
      </c>
      <c r="CB16" s="26">
        <v>9.9000000000000005E-2</v>
      </c>
      <c r="CD16" s="27">
        <v>0.05</v>
      </c>
    </row>
    <row r="17" spans="1:82">
      <c r="A17" s="7"/>
      <c r="B17" s="8" t="s">
        <v>27</v>
      </c>
      <c r="C17" s="8">
        <v>9.7000000000000003E-2</v>
      </c>
      <c r="D17" s="7">
        <v>6.4000000000000001E-2</v>
      </c>
      <c r="E17" s="7">
        <v>8.2000000000000003E-2</v>
      </c>
      <c r="F17" s="7"/>
      <c r="G17" s="7">
        <v>7.3999999999999996E-2</v>
      </c>
      <c r="H17" s="7">
        <v>0.10100000000000001</v>
      </c>
      <c r="I17" s="7"/>
      <c r="J17" s="7">
        <v>8.2000000000000003E-2</v>
      </c>
      <c r="K17" s="7">
        <v>7.0000000000000007E-2</v>
      </c>
      <c r="L17" s="7">
        <v>5.1999999999999998E-2</v>
      </c>
      <c r="M17" s="7">
        <v>0.08</v>
      </c>
      <c r="N17" s="7">
        <v>0.5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8" t="s">
        <v>28</v>
      </c>
      <c r="Z17" s="7">
        <v>0.14000000000000001</v>
      </c>
      <c r="AA17" s="7">
        <v>0.16566700000000001</v>
      </c>
      <c r="AB17" s="7">
        <v>0.2135</v>
      </c>
      <c r="AC17" s="7">
        <v>0.156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8" t="s">
        <v>28</v>
      </c>
      <c r="AR17" s="7">
        <v>0.20699999999999999</v>
      </c>
      <c r="AS17" s="7">
        <v>0.129667</v>
      </c>
      <c r="AT17" s="7">
        <v>0.161333</v>
      </c>
      <c r="AU17" s="7">
        <v>0.14699999999999999</v>
      </c>
      <c r="AV17" s="7">
        <v>2.4366700000000002E-2</v>
      </c>
      <c r="AW17" s="7">
        <v>0.16933300000000001</v>
      </c>
      <c r="AX17" s="7">
        <v>0.14066699999999999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8" t="s">
        <v>28</v>
      </c>
      <c r="BK17" s="7">
        <v>0.15</v>
      </c>
      <c r="BL17" s="7">
        <v>0.20766699999999999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8" t="s">
        <v>28</v>
      </c>
      <c r="BY17" s="26">
        <v>0.13463639999999999</v>
      </c>
      <c r="BZ17" s="26">
        <v>0.16879179999999999</v>
      </c>
      <c r="CA17" s="26">
        <v>0.13990949999999999</v>
      </c>
      <c r="CB17" s="26">
        <v>0.17883350000000001</v>
      </c>
      <c r="CD17" s="27">
        <v>0.05</v>
      </c>
    </row>
    <row r="18" spans="1:82">
      <c r="A18" s="7"/>
      <c r="B18" s="8" t="s">
        <v>28</v>
      </c>
      <c r="C18" s="8">
        <v>0.17499999999999999</v>
      </c>
      <c r="D18" s="7">
        <v>0.109</v>
      </c>
      <c r="E18" s="7">
        <v>9.8000000000000004E-2</v>
      </c>
      <c r="F18" s="7">
        <v>0.12</v>
      </c>
      <c r="G18" s="7">
        <v>0.124</v>
      </c>
      <c r="H18" s="7">
        <v>0.127</v>
      </c>
      <c r="I18" s="7">
        <v>0.221</v>
      </c>
      <c r="J18" s="7">
        <v>0.09</v>
      </c>
      <c r="K18" s="7">
        <v>0.14499999999999999</v>
      </c>
      <c r="L18" s="7">
        <v>0.11799999999999999</v>
      </c>
      <c r="M18" s="7">
        <v>0.154</v>
      </c>
      <c r="N18" s="7">
        <v>0.5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8" t="s">
        <v>29</v>
      </c>
      <c r="Z18" s="7">
        <v>0.13800000000000001</v>
      </c>
      <c r="AA18" s="7">
        <v>9.0999999999999998E-2</v>
      </c>
      <c r="AB18" s="7">
        <v>0.03</v>
      </c>
      <c r="AC18" s="7">
        <v>0.17849999999999999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8" t="s">
        <v>29</v>
      </c>
      <c r="AR18" s="7">
        <v>6.25E-2</v>
      </c>
      <c r="AS18" s="7">
        <v>0.20050000000000001</v>
      </c>
      <c r="AT18" s="7">
        <v>0.16200000000000001</v>
      </c>
      <c r="AU18" s="7">
        <v>0.2525</v>
      </c>
      <c r="AV18" s="7">
        <v>0.16450000000000001</v>
      </c>
      <c r="AW18" s="7">
        <v>0.19550000000000001</v>
      </c>
      <c r="AX18" s="7">
        <v>0.11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8" t="s">
        <v>29</v>
      </c>
      <c r="BK18" s="7">
        <v>0.14899999999999999</v>
      </c>
      <c r="BL18" s="7">
        <v>0.15049999999999999</v>
      </c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8" t="s">
        <v>29</v>
      </c>
      <c r="BY18" s="26">
        <v>0.18475</v>
      </c>
      <c r="BZ18" s="26">
        <v>0.109375</v>
      </c>
      <c r="CA18" s="26">
        <v>0.16392860000000001</v>
      </c>
      <c r="CB18" s="26">
        <v>0.14974999999999999</v>
      </c>
      <c r="CD18" s="27">
        <v>0.05</v>
      </c>
    </row>
    <row r="19" spans="1:82">
      <c r="A19" s="7"/>
      <c r="B19" s="8" t="s">
        <v>29</v>
      </c>
      <c r="C19" s="8">
        <v>0.39200000000000002</v>
      </c>
      <c r="D19" s="7">
        <v>0.2</v>
      </c>
      <c r="E19" s="7">
        <v>0.17399999999999999</v>
      </c>
      <c r="F19" s="7">
        <v>8.7999999999999995E-2</v>
      </c>
      <c r="G19" s="7">
        <v>0.13200000000000001</v>
      </c>
      <c r="H19" s="7"/>
      <c r="I19" s="7"/>
      <c r="J19" s="7">
        <v>0.13300000000000001</v>
      </c>
      <c r="K19" s="7">
        <v>0.114</v>
      </c>
      <c r="L19" s="7">
        <v>0.245</v>
      </c>
      <c r="M19" s="7"/>
      <c r="N19" s="7">
        <v>0.5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8" t="s">
        <v>30</v>
      </c>
      <c r="Z19" s="7">
        <v>0.29449999999999998</v>
      </c>
      <c r="AA19" s="7">
        <v>0.1135</v>
      </c>
      <c r="AB19" s="7">
        <v>0.36049999999999999</v>
      </c>
      <c r="AC19" s="7">
        <v>9.5000000000000001E-2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8" t="s">
        <v>30</v>
      </c>
      <c r="AR19" s="7">
        <v>0.26950000000000002</v>
      </c>
      <c r="AS19" s="7">
        <v>0.1125</v>
      </c>
      <c r="AT19" s="7">
        <v>0.2445</v>
      </c>
      <c r="AU19" s="7">
        <v>0.27250000000000002</v>
      </c>
      <c r="AV19" s="7">
        <v>0.29099999999999998</v>
      </c>
      <c r="AW19" s="7">
        <v>8.3000000000000004E-2</v>
      </c>
      <c r="AX19" s="7">
        <v>0.44800000000000001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8" t="s">
        <v>30</v>
      </c>
      <c r="BK19" s="7">
        <v>0.36249999999999999</v>
      </c>
      <c r="BL19" s="7">
        <v>0.34100000000000003</v>
      </c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 t="s">
        <v>30</v>
      </c>
      <c r="BY19" s="26">
        <v>0.33410000000000001</v>
      </c>
      <c r="BZ19" s="26">
        <v>0.21587500000000001</v>
      </c>
      <c r="CA19" s="26">
        <v>0.2458571</v>
      </c>
      <c r="CB19" s="26">
        <v>0.35175000000000001</v>
      </c>
      <c r="CD19" s="27">
        <v>0.05</v>
      </c>
    </row>
    <row r="20" spans="1:82">
      <c r="A20" s="7"/>
      <c r="B20" s="8" t="s">
        <v>30</v>
      </c>
      <c r="C20" s="8">
        <v>0.52300000000000002</v>
      </c>
      <c r="D20" s="7">
        <v>0.22700000000000001</v>
      </c>
      <c r="E20" s="7">
        <v>0.40600000000000003</v>
      </c>
      <c r="F20" s="7">
        <v>0.11600000000000001</v>
      </c>
      <c r="G20" s="7">
        <v>0.18</v>
      </c>
      <c r="H20" s="7"/>
      <c r="I20" s="7">
        <v>0.38200000000000001</v>
      </c>
      <c r="J20" s="7">
        <v>0.46400000000000002</v>
      </c>
      <c r="K20" s="7">
        <v>0.26400000000000001</v>
      </c>
      <c r="L20" s="7">
        <v>0.4</v>
      </c>
      <c r="M20" s="7">
        <v>0.379</v>
      </c>
      <c r="N20" s="7">
        <v>0.5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8" t="s">
        <v>31</v>
      </c>
      <c r="Z20" s="7">
        <v>9.0999999999999998E-2</v>
      </c>
      <c r="AA20" s="7">
        <v>3.5999999999999997E-2</v>
      </c>
      <c r="AB20" s="7">
        <v>0.122</v>
      </c>
      <c r="AC20" s="7">
        <v>7.85E-2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8" t="s">
        <v>31</v>
      </c>
      <c r="AR20" s="7">
        <v>0.16850000000000001</v>
      </c>
      <c r="AS20" s="7">
        <v>0.16650000000000001</v>
      </c>
      <c r="AT20" s="7">
        <v>0.188</v>
      </c>
      <c r="AU20" s="7">
        <v>0.13800000000000001</v>
      </c>
      <c r="AV20" s="7">
        <v>0.188</v>
      </c>
      <c r="AW20" s="7">
        <v>0.153</v>
      </c>
      <c r="AX20" s="7">
        <v>0.11749999999999999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8" t="s">
        <v>31</v>
      </c>
      <c r="BK20" s="7">
        <v>0.20050000000000001</v>
      </c>
      <c r="BL20" s="7">
        <v>0.23100000000000001</v>
      </c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8" t="s">
        <v>126</v>
      </c>
      <c r="BY20" s="26">
        <v>0.1149</v>
      </c>
      <c r="BZ20" s="26">
        <v>8.1875000000000003E-2</v>
      </c>
      <c r="CA20" s="26">
        <v>0.1599286</v>
      </c>
      <c r="CB20" s="26">
        <v>0.21575</v>
      </c>
      <c r="CD20" s="27">
        <v>0.05</v>
      </c>
    </row>
    <row r="21" spans="1:82">
      <c r="A21" s="7"/>
      <c r="B21" s="8" t="s">
        <v>31</v>
      </c>
      <c r="C21" s="8">
        <v>0.57099999999999995</v>
      </c>
      <c r="D21" s="7"/>
      <c r="E21" s="7">
        <v>5.7000000000000002E-2</v>
      </c>
      <c r="F21" s="7">
        <v>9.2999999999999999E-2</v>
      </c>
      <c r="G21" s="7">
        <v>6.2E-2</v>
      </c>
      <c r="H21" s="7">
        <v>8.5999999999999993E-2</v>
      </c>
      <c r="I21" s="7">
        <v>6.3E-2</v>
      </c>
      <c r="J21" s="7">
        <v>2.4E-2</v>
      </c>
      <c r="K21" s="7">
        <v>1.0999999999999999E-2</v>
      </c>
      <c r="L21" s="7">
        <v>1.4E-2</v>
      </c>
      <c r="M21" s="7">
        <v>0.16800000000000001</v>
      </c>
      <c r="N21" s="7">
        <v>0.5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8" t="s">
        <v>32</v>
      </c>
      <c r="Z21" s="7">
        <v>0.14000000000000001</v>
      </c>
      <c r="AA21" s="7">
        <v>0.1</v>
      </c>
      <c r="AB21" s="7">
        <v>0.1285</v>
      </c>
      <c r="AC21" s="7">
        <v>0.1555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8" t="s">
        <v>32</v>
      </c>
      <c r="AR21" s="7">
        <v>0.184</v>
      </c>
      <c r="AS21" s="7">
        <v>0.17749999999999999</v>
      </c>
      <c r="AT21" s="7">
        <v>0.17699999999999999</v>
      </c>
      <c r="AU21" s="7">
        <v>0.17499999999999999</v>
      </c>
      <c r="AV21" s="7">
        <v>0.11700000000000001</v>
      </c>
      <c r="AW21" s="7">
        <v>0.28399999999999997</v>
      </c>
      <c r="AX21" s="7">
        <v>0.159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8" t="s">
        <v>32</v>
      </c>
      <c r="BK21" s="7">
        <v>0.14299999999999999</v>
      </c>
      <c r="BL21" s="7">
        <v>0.11550000000000001</v>
      </c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8" t="s">
        <v>124</v>
      </c>
      <c r="BY21" s="26">
        <v>0.2848</v>
      </c>
      <c r="BZ21" s="26">
        <v>0.13100000000000001</v>
      </c>
      <c r="CA21" s="26">
        <v>0.1819286</v>
      </c>
      <c r="CB21" s="26">
        <v>0.12925</v>
      </c>
      <c r="CD21" s="27">
        <v>0.05</v>
      </c>
    </row>
    <row r="22" spans="1:82">
      <c r="A22" s="7"/>
      <c r="B22" s="8" t="s">
        <v>32</v>
      </c>
      <c r="C22" s="8">
        <v>0.09</v>
      </c>
      <c r="D22" s="7">
        <v>0.34899999999999998</v>
      </c>
      <c r="E22" s="7">
        <v>0.61599999999999999</v>
      </c>
      <c r="F22" s="7">
        <v>0.71</v>
      </c>
      <c r="G22" s="7">
        <v>0.13300000000000001</v>
      </c>
      <c r="H22" s="7">
        <v>0.10299999999999999</v>
      </c>
      <c r="I22" s="7"/>
      <c r="J22" s="7">
        <v>0.16500000000000001</v>
      </c>
      <c r="K22" s="7">
        <v>0.217</v>
      </c>
      <c r="L22" s="7">
        <v>0.29199999999999998</v>
      </c>
      <c r="M22" s="7">
        <v>0.17299999999999999</v>
      </c>
      <c r="N22" s="7">
        <v>0.5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8" t="s">
        <v>33</v>
      </c>
      <c r="Z22" s="7">
        <v>8.3599999999999994E-2</v>
      </c>
      <c r="AA22" s="7">
        <v>0.17249999999999999</v>
      </c>
      <c r="AB22" s="7">
        <v>0.13700000000000001</v>
      </c>
      <c r="AC22" s="7">
        <v>0.1605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8" t="s">
        <v>33</v>
      </c>
      <c r="AR22" s="7">
        <v>0.1</v>
      </c>
      <c r="AS22" s="7">
        <v>0.16750000000000001</v>
      </c>
      <c r="AT22" s="7">
        <v>0.08</v>
      </c>
      <c r="AU22" s="7">
        <v>7.3999999999999996E-2</v>
      </c>
      <c r="AV22" s="7">
        <v>0.16</v>
      </c>
      <c r="AW22" s="7">
        <v>3.9E-2</v>
      </c>
      <c r="AX22" s="7">
        <v>9.0499999999999997E-2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8" t="s">
        <v>33</v>
      </c>
      <c r="BK22" s="7">
        <v>0.247</v>
      </c>
      <c r="BL22" s="7">
        <v>0.14649999999999999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8" t="s">
        <v>125</v>
      </c>
      <c r="BY22" s="26">
        <v>9.0800000000000006E-2</v>
      </c>
      <c r="BZ22" s="26">
        <v>0.1384</v>
      </c>
      <c r="CA22" s="26">
        <v>0.10157140000000001</v>
      </c>
      <c r="CB22" s="26">
        <v>0.19675000000000001</v>
      </c>
      <c r="CD22" s="27">
        <v>0.05</v>
      </c>
    </row>
    <row r="23" spans="1:82">
      <c r="A23" s="7"/>
      <c r="B23" s="8" t="s">
        <v>33</v>
      </c>
      <c r="C23" s="8">
        <v>0.155</v>
      </c>
      <c r="D23" s="7"/>
      <c r="E23" s="7"/>
      <c r="F23" s="7"/>
      <c r="G23" s="7">
        <v>6.5000000000000002E-2</v>
      </c>
      <c r="H23" s="7"/>
      <c r="I23" s="7"/>
      <c r="J23" s="7">
        <v>4.5999999999999999E-2</v>
      </c>
      <c r="K23" s="7">
        <v>9.4E-2</v>
      </c>
      <c r="L23" s="7">
        <v>9.4E-2</v>
      </c>
      <c r="M23" s="7"/>
      <c r="N23" s="7">
        <v>0.5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8" t="s">
        <v>34</v>
      </c>
      <c r="Z23" s="15">
        <v>6.8500000000000005E-2</v>
      </c>
      <c r="AA23" s="15">
        <v>9.0499999999999997E-2</v>
      </c>
      <c r="AB23" s="15">
        <v>0.109</v>
      </c>
      <c r="AC23" s="15">
        <v>0.104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8" t="s">
        <v>34</v>
      </c>
      <c r="AR23" s="15">
        <v>9.2999999999999999E-2</v>
      </c>
      <c r="AS23" s="15">
        <v>6.25E-2</v>
      </c>
      <c r="AT23" s="15">
        <v>0.111</v>
      </c>
      <c r="AU23" s="15">
        <v>5.8000000000000003E-2</v>
      </c>
      <c r="AV23" s="15">
        <v>0.10050000000000001</v>
      </c>
      <c r="AW23" s="15">
        <v>0.1</v>
      </c>
      <c r="AX23" s="15">
        <v>8.2000000000000003E-2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8" t="s">
        <v>34</v>
      </c>
      <c r="BK23" s="15">
        <v>8.2000000000000003E-2</v>
      </c>
      <c r="BL23" s="15">
        <v>6.9500000000000006E-2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8" t="s">
        <v>127</v>
      </c>
      <c r="BY23" s="26">
        <v>0.113</v>
      </c>
      <c r="BZ23" s="26">
        <v>9.2999999999999999E-2</v>
      </c>
      <c r="CA23" s="26">
        <v>8.6714299999999994E-2</v>
      </c>
      <c r="CB23" s="26">
        <v>7.5749999999999998E-2</v>
      </c>
      <c r="CD23" s="27">
        <v>0.05</v>
      </c>
    </row>
    <row r="24" spans="1:82">
      <c r="A24" s="7"/>
      <c r="B24" s="8" t="s">
        <v>34</v>
      </c>
      <c r="C24" s="15">
        <v>0.112</v>
      </c>
      <c r="D24" s="15">
        <v>0.11799999999999999</v>
      </c>
      <c r="E24" s="15">
        <v>0.11600000000000001</v>
      </c>
      <c r="F24" s="15">
        <v>5.1999999999999998E-2</v>
      </c>
      <c r="G24" s="15">
        <v>0.13200000000000001</v>
      </c>
      <c r="H24" s="15">
        <v>0.06</v>
      </c>
      <c r="I24" s="7"/>
      <c r="J24" s="15">
        <v>8.5999999999999993E-2</v>
      </c>
      <c r="K24" s="15">
        <v>0.108</v>
      </c>
      <c r="L24" s="15">
        <v>9.1999999999999998E-2</v>
      </c>
      <c r="M24" s="15">
        <v>0.254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</row>
    <row r="25" spans="1:8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spans="1:8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8" t="s">
        <v>111</v>
      </c>
      <c r="Y26" s="7"/>
      <c r="Z26" s="7">
        <v>8</v>
      </c>
      <c r="AA26" s="7">
        <v>11</v>
      </c>
      <c r="AB26" s="7">
        <v>19</v>
      </c>
      <c r="AC26" s="7">
        <v>27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8" t="s">
        <v>111</v>
      </c>
      <c r="AQ26" s="7"/>
      <c r="AR26" s="7">
        <v>21</v>
      </c>
      <c r="AS26" s="7">
        <v>22</v>
      </c>
      <c r="AT26" s="7">
        <v>23</v>
      </c>
      <c r="AU26" s="7">
        <v>24</v>
      </c>
      <c r="AV26" s="7">
        <v>25</v>
      </c>
      <c r="AW26" s="7">
        <v>26</v>
      </c>
      <c r="AX26" s="7">
        <v>28</v>
      </c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8" t="s">
        <v>111</v>
      </c>
      <c r="BJ26" s="7"/>
      <c r="BK26" s="7">
        <v>17</v>
      </c>
      <c r="BL26" s="7">
        <v>18</v>
      </c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8" t="s">
        <v>111</v>
      </c>
      <c r="BX26" s="7"/>
      <c r="BY26" s="7" t="s">
        <v>110</v>
      </c>
      <c r="BZ26" t="s">
        <v>106</v>
      </c>
      <c r="CA26" s="7" t="s">
        <v>107</v>
      </c>
      <c r="CB26" s="7" t="s">
        <v>108</v>
      </c>
    </row>
    <row r="27" spans="1:82">
      <c r="A27" s="8" t="s">
        <v>111</v>
      </c>
      <c r="B27" s="7"/>
      <c r="C27" s="8">
        <v>1</v>
      </c>
      <c r="D27" s="3">
        <v>2</v>
      </c>
      <c r="E27">
        <v>3</v>
      </c>
      <c r="F27">
        <v>5</v>
      </c>
      <c r="G27">
        <v>6</v>
      </c>
      <c r="H27">
        <v>7</v>
      </c>
      <c r="I27">
        <v>9</v>
      </c>
      <c r="J27">
        <v>12</v>
      </c>
      <c r="K27">
        <v>13</v>
      </c>
      <c r="L27" s="7">
        <v>15</v>
      </c>
      <c r="M27" s="7">
        <v>16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 t="s">
        <v>25</v>
      </c>
      <c r="Z27" s="15">
        <v>4.7</v>
      </c>
      <c r="AA27" s="15">
        <v>50.9</v>
      </c>
      <c r="AB27" s="15">
        <v>34.700000000000003</v>
      </c>
      <c r="AC27" s="7">
        <v>22.3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8" t="s">
        <v>25</v>
      </c>
      <c r="AR27" s="7">
        <v>29.5</v>
      </c>
      <c r="AS27" s="7"/>
      <c r="AT27" s="7">
        <v>18.600000000000001</v>
      </c>
      <c r="AU27" s="7"/>
      <c r="AV27" s="7">
        <v>11</v>
      </c>
      <c r="AW27" s="7">
        <v>62.9</v>
      </c>
      <c r="AX27" s="7">
        <v>22.2</v>
      </c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8" t="s">
        <v>25</v>
      </c>
      <c r="BK27" s="7"/>
      <c r="BL27" s="15">
        <v>18.100000000000001</v>
      </c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8" t="s">
        <v>25</v>
      </c>
      <c r="BY27" s="28">
        <v>10.199999999999999</v>
      </c>
      <c r="BZ27" s="28">
        <v>28.15</v>
      </c>
      <c r="CA27" s="28">
        <v>28.84</v>
      </c>
      <c r="CB27" s="28">
        <v>18.100000000000001</v>
      </c>
      <c r="CC27" s="28">
        <v>10</v>
      </c>
      <c r="CD27" s="28">
        <v>50</v>
      </c>
    </row>
    <row r="28" spans="1:82">
      <c r="A28" s="7"/>
      <c r="B28" s="8" t="s">
        <v>25</v>
      </c>
      <c r="C28" s="15">
        <v>25.2</v>
      </c>
      <c r="D28" s="15">
        <v>22.7</v>
      </c>
      <c r="E28" s="7"/>
      <c r="F28" s="15">
        <v>5.0999999999999996</v>
      </c>
      <c r="G28" s="15">
        <v>5.5</v>
      </c>
      <c r="H28" s="7"/>
      <c r="I28" s="15">
        <v>3.7</v>
      </c>
      <c r="J28" s="15">
        <v>3.3</v>
      </c>
      <c r="K28" s="15">
        <v>6.2</v>
      </c>
      <c r="L28" s="15">
        <v>17</v>
      </c>
      <c r="M28" s="7">
        <v>3.1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 t="s">
        <v>27</v>
      </c>
      <c r="Z28" s="7">
        <v>4.55</v>
      </c>
      <c r="AA28" s="7">
        <v>39.450000000000003</v>
      </c>
      <c r="AB28" s="7">
        <v>39</v>
      </c>
      <c r="AC28" s="7">
        <v>23.25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8" t="s">
        <v>27</v>
      </c>
      <c r="AR28" s="7">
        <v>19.649999999999999</v>
      </c>
      <c r="AS28" s="7">
        <v>20.95</v>
      </c>
      <c r="AT28" s="7">
        <v>21.75</v>
      </c>
      <c r="AU28" s="7">
        <v>29.05</v>
      </c>
      <c r="AV28" s="7">
        <v>22.35</v>
      </c>
      <c r="AW28" s="7">
        <v>37.299999999999997</v>
      </c>
      <c r="AX28" s="7">
        <v>31.3</v>
      </c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8" t="s">
        <v>27</v>
      </c>
      <c r="BK28" s="7">
        <v>39.700000000000003</v>
      </c>
      <c r="BL28" s="7">
        <v>33.6</v>
      </c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8" t="s">
        <v>27</v>
      </c>
      <c r="BY28" s="28">
        <v>17.488889</v>
      </c>
      <c r="BZ28" s="28">
        <v>26.5625</v>
      </c>
      <c r="CA28" s="28">
        <v>26.05</v>
      </c>
      <c r="CB28" s="28">
        <v>36.65</v>
      </c>
      <c r="CC28" s="28">
        <v>10</v>
      </c>
      <c r="CD28" s="28">
        <v>50</v>
      </c>
    </row>
    <row r="29" spans="1:82">
      <c r="A29" s="7"/>
      <c r="B29" s="8" t="s">
        <v>27</v>
      </c>
      <c r="C29" s="8">
        <v>24.5</v>
      </c>
      <c r="D29" s="7">
        <v>26.3</v>
      </c>
      <c r="E29" s="7">
        <v>37.200000000000003</v>
      </c>
      <c r="F29" s="7"/>
      <c r="G29" s="7">
        <v>8.5</v>
      </c>
      <c r="H29" s="7">
        <v>18.100000000000001</v>
      </c>
      <c r="I29" s="7"/>
      <c r="J29" s="7">
        <v>2.7</v>
      </c>
      <c r="K29" s="7">
        <v>10.6</v>
      </c>
      <c r="L29" s="7">
        <v>23</v>
      </c>
      <c r="M29" s="7">
        <v>6.5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 t="s">
        <v>28</v>
      </c>
      <c r="Z29" s="7">
        <v>3.65</v>
      </c>
      <c r="AA29" s="7">
        <v>32.700000000000003</v>
      </c>
      <c r="AB29" s="7">
        <v>39.35</v>
      </c>
      <c r="AC29" s="7">
        <v>25.7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8" t="s">
        <v>28</v>
      </c>
      <c r="AR29" s="7">
        <v>12.33</v>
      </c>
      <c r="AS29" s="7">
        <v>11.6</v>
      </c>
      <c r="AT29" s="7">
        <v>14.8</v>
      </c>
      <c r="AU29" s="7">
        <v>14.76667</v>
      </c>
      <c r="AV29" s="7">
        <v>11.3</v>
      </c>
      <c r="AW29" s="7">
        <v>24</v>
      </c>
      <c r="AX29" s="7">
        <v>14.466670000000001</v>
      </c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8" t="s">
        <v>28</v>
      </c>
      <c r="BK29" s="7">
        <v>32.200000000000003</v>
      </c>
      <c r="BL29" s="7">
        <v>22.7</v>
      </c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 t="s">
        <v>28</v>
      </c>
      <c r="BY29" s="28">
        <v>13.59</v>
      </c>
      <c r="BZ29" s="28">
        <v>25.35</v>
      </c>
      <c r="CA29" s="28">
        <v>14.751906</v>
      </c>
      <c r="CB29" s="28">
        <v>27.45</v>
      </c>
      <c r="CC29" s="28">
        <v>10</v>
      </c>
      <c r="CD29" s="28">
        <v>50</v>
      </c>
    </row>
    <row r="30" spans="1:82">
      <c r="A30" s="7"/>
      <c r="B30" s="8" t="s">
        <v>28</v>
      </c>
      <c r="C30" s="8">
        <v>26</v>
      </c>
      <c r="D30" s="7">
        <v>25</v>
      </c>
      <c r="E30" s="7">
        <v>26</v>
      </c>
      <c r="F30" s="7">
        <v>9.8000000000000007</v>
      </c>
      <c r="G30" s="7">
        <v>5</v>
      </c>
      <c r="H30" s="7">
        <v>9.6</v>
      </c>
      <c r="I30" s="7">
        <v>2.2000000000000002</v>
      </c>
      <c r="J30" s="7">
        <v>9</v>
      </c>
      <c r="K30" s="7">
        <v>10</v>
      </c>
      <c r="L30" s="7">
        <v>13.3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 t="s">
        <v>29</v>
      </c>
      <c r="Z30" s="7">
        <v>3.75</v>
      </c>
      <c r="AA30" s="7">
        <v>38.25</v>
      </c>
      <c r="AB30" s="7">
        <v>57.4</v>
      </c>
      <c r="AC30" s="7">
        <v>34.4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8" t="s">
        <v>29</v>
      </c>
      <c r="AR30" s="7">
        <v>19.399999999999999</v>
      </c>
      <c r="AS30" s="7">
        <v>11.35</v>
      </c>
      <c r="AT30" s="7">
        <v>11.05</v>
      </c>
      <c r="AU30" s="7">
        <v>68.45</v>
      </c>
      <c r="AV30" s="7">
        <v>11.65</v>
      </c>
      <c r="AW30" s="7">
        <v>33.200000000000003</v>
      </c>
      <c r="AX30" s="7">
        <v>11.25</v>
      </c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8" t="s">
        <v>29</v>
      </c>
      <c r="BK30" s="7">
        <v>28.2</v>
      </c>
      <c r="BL30" s="7">
        <v>17.05</v>
      </c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8" t="s">
        <v>29</v>
      </c>
      <c r="BY30" s="28">
        <v>19.137499999999999</v>
      </c>
      <c r="BZ30" s="28">
        <v>33.450000000000003</v>
      </c>
      <c r="CA30" s="28">
        <v>23.764285999999998</v>
      </c>
      <c r="CB30" s="28">
        <v>22.625</v>
      </c>
      <c r="CC30" s="28">
        <v>10</v>
      </c>
      <c r="CD30" s="28">
        <v>50</v>
      </c>
    </row>
    <row r="31" spans="1:82">
      <c r="A31" s="7"/>
      <c r="B31" s="8" t="s">
        <v>29</v>
      </c>
      <c r="C31" s="8">
        <v>13</v>
      </c>
      <c r="D31" s="7">
        <v>28.4</v>
      </c>
      <c r="E31" s="7">
        <v>13.1</v>
      </c>
      <c r="F31" s="7">
        <v>10.4</v>
      </c>
      <c r="G31" s="7">
        <v>18</v>
      </c>
      <c r="H31" s="7"/>
      <c r="I31" s="7"/>
      <c r="J31" s="7">
        <v>23.1</v>
      </c>
      <c r="K31" s="7">
        <v>26.8</v>
      </c>
      <c r="L31" s="7">
        <v>20.3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 t="s">
        <v>30</v>
      </c>
      <c r="Z31" s="7">
        <v>9.85</v>
      </c>
      <c r="AA31" s="7">
        <v>57.45</v>
      </c>
      <c r="AB31" s="7">
        <v>46.5</v>
      </c>
      <c r="AC31" s="7">
        <v>29.5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8" t="s">
        <v>30</v>
      </c>
      <c r="AR31" s="7">
        <v>27.15</v>
      </c>
      <c r="AS31" s="7">
        <v>19.55</v>
      </c>
      <c r="AT31" s="7">
        <v>16.850000000000001</v>
      </c>
      <c r="AU31" s="7">
        <v>14.85</v>
      </c>
      <c r="AV31" s="7">
        <v>11.8</v>
      </c>
      <c r="AW31" s="7">
        <v>49.4</v>
      </c>
      <c r="AX31" s="7">
        <v>10.1</v>
      </c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8" t="s">
        <v>30</v>
      </c>
      <c r="BK31" s="7">
        <v>28</v>
      </c>
      <c r="BL31" s="7">
        <v>18.850000000000001</v>
      </c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 t="s">
        <v>30</v>
      </c>
      <c r="BY31" s="28">
        <v>19.488889</v>
      </c>
      <c r="BZ31" s="28">
        <v>35.825000000000003</v>
      </c>
      <c r="CA31" s="28">
        <v>21.385714</v>
      </c>
      <c r="CB31" s="28">
        <v>23.425000000000001</v>
      </c>
      <c r="CC31" s="28">
        <v>10</v>
      </c>
      <c r="CD31" s="28">
        <v>50</v>
      </c>
    </row>
    <row r="32" spans="1:82">
      <c r="A32" s="7"/>
      <c r="B32" s="8" t="s">
        <v>30</v>
      </c>
      <c r="C32" s="8">
        <v>41.3</v>
      </c>
      <c r="D32" s="7">
        <v>10</v>
      </c>
      <c r="E32" s="7">
        <v>50.3</v>
      </c>
      <c r="F32" s="7">
        <v>4.7</v>
      </c>
      <c r="G32" s="7">
        <v>4.3</v>
      </c>
      <c r="H32" s="7"/>
      <c r="I32" s="7">
        <v>5.7</v>
      </c>
      <c r="J32" s="7">
        <v>23</v>
      </c>
      <c r="K32" s="7">
        <v>11.5</v>
      </c>
      <c r="L32" s="7">
        <v>24.6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 t="s">
        <v>31</v>
      </c>
      <c r="Z32" s="7">
        <v>3.35</v>
      </c>
      <c r="AA32" s="7">
        <v>58.55</v>
      </c>
      <c r="AB32" s="7">
        <v>51.8</v>
      </c>
      <c r="AC32" s="7">
        <v>33.049999999999997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8" t="s">
        <v>31</v>
      </c>
      <c r="AR32" s="7">
        <v>29.9</v>
      </c>
      <c r="AS32" s="7">
        <v>21.05</v>
      </c>
      <c r="AT32" s="7">
        <v>16.899999999999999</v>
      </c>
      <c r="AU32" s="7">
        <v>14.35</v>
      </c>
      <c r="AV32" s="7">
        <v>16.2</v>
      </c>
      <c r="AW32" s="7">
        <v>56.5</v>
      </c>
      <c r="AX32" s="7">
        <v>15.5</v>
      </c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8" t="s">
        <v>31</v>
      </c>
      <c r="BK32" s="7">
        <v>22.5</v>
      </c>
      <c r="BL32" s="7">
        <v>20.05</v>
      </c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8" t="s">
        <v>126</v>
      </c>
      <c r="BY32" s="28">
        <v>23.344443999999999</v>
      </c>
      <c r="BZ32" s="28">
        <v>36.6875</v>
      </c>
      <c r="CA32" s="28">
        <v>24.342856999999999</v>
      </c>
      <c r="CB32" s="28">
        <v>21.274999999999999</v>
      </c>
      <c r="CC32" s="28">
        <v>10</v>
      </c>
      <c r="CD32" s="28">
        <v>50</v>
      </c>
    </row>
    <row r="33" spans="1:82">
      <c r="A33" s="7"/>
      <c r="B33" s="8" t="s">
        <v>31</v>
      </c>
      <c r="C33" s="8">
        <v>32</v>
      </c>
      <c r="D33" s="7"/>
      <c r="E33" s="7">
        <v>28.1</v>
      </c>
      <c r="F33" s="7">
        <v>5.0999999999999996</v>
      </c>
      <c r="G33" s="7">
        <v>15.6</v>
      </c>
      <c r="H33" s="7">
        <v>12.2</v>
      </c>
      <c r="I33" s="7">
        <v>70.599999999999994</v>
      </c>
      <c r="J33" s="7">
        <v>4.7</v>
      </c>
      <c r="K33" s="7">
        <v>21.5</v>
      </c>
      <c r="L33" s="7">
        <v>20.3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 t="s">
        <v>32</v>
      </c>
      <c r="Z33" s="7">
        <v>6.5</v>
      </c>
      <c r="AA33" s="7">
        <v>46.15</v>
      </c>
      <c r="AB33" s="7">
        <v>33.5</v>
      </c>
      <c r="AC33" s="7">
        <v>18.600000000000001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8" t="s">
        <v>32</v>
      </c>
      <c r="AR33" s="7">
        <v>23.45</v>
      </c>
      <c r="AS33" s="7">
        <v>18.25</v>
      </c>
      <c r="AT33" s="7">
        <v>18.05</v>
      </c>
      <c r="AU33" s="7">
        <v>12.3</v>
      </c>
      <c r="AV33" s="7">
        <v>17.55</v>
      </c>
      <c r="AW33" s="7">
        <v>12.1</v>
      </c>
      <c r="AX33" s="7">
        <v>13.5</v>
      </c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8" t="s">
        <v>32</v>
      </c>
      <c r="BK33" s="7">
        <v>22.75</v>
      </c>
      <c r="BL33" s="7">
        <v>16.149999999999999</v>
      </c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8" t="s">
        <v>124</v>
      </c>
      <c r="BY33" s="28">
        <v>20.170000000000002</v>
      </c>
      <c r="BZ33" s="28">
        <v>26.1875</v>
      </c>
      <c r="CA33" s="28">
        <v>16.457142999999999</v>
      </c>
      <c r="CB33" s="28">
        <v>19.45</v>
      </c>
      <c r="CC33" s="28">
        <v>10</v>
      </c>
      <c r="CD33" s="28">
        <v>50</v>
      </c>
    </row>
    <row r="34" spans="1:82">
      <c r="A34" s="7"/>
      <c r="B34" s="8" t="s">
        <v>32</v>
      </c>
      <c r="C34" s="8">
        <v>12.1</v>
      </c>
      <c r="D34" s="7">
        <v>36.200000000000003</v>
      </c>
      <c r="E34" s="7">
        <v>38</v>
      </c>
      <c r="F34" s="7">
        <v>21.5</v>
      </c>
      <c r="G34" s="7">
        <v>21</v>
      </c>
      <c r="H34" s="7">
        <v>25</v>
      </c>
      <c r="I34" s="7"/>
      <c r="J34" s="7">
        <v>7.6</v>
      </c>
      <c r="K34" s="7">
        <v>11.2</v>
      </c>
      <c r="L34" s="7">
        <v>22.8</v>
      </c>
      <c r="M34" s="7">
        <v>6.3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 t="s">
        <v>33</v>
      </c>
      <c r="Z34" s="7">
        <v>2.7</v>
      </c>
      <c r="AA34" s="7">
        <v>40.15</v>
      </c>
      <c r="AB34" s="7">
        <v>32.4</v>
      </c>
      <c r="AC34" s="7">
        <v>17.100000000000001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8" t="s">
        <v>33</v>
      </c>
      <c r="AR34" s="7">
        <v>7.8</v>
      </c>
      <c r="AS34" s="7">
        <v>9.1999999999999993</v>
      </c>
      <c r="AT34" s="7">
        <v>10.050000000000001</v>
      </c>
      <c r="AU34" s="7">
        <v>8.6</v>
      </c>
      <c r="AV34" s="7">
        <v>10</v>
      </c>
      <c r="AW34" s="7">
        <v>25.7</v>
      </c>
      <c r="AX34" s="7">
        <v>8.35</v>
      </c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8" t="s">
        <v>33</v>
      </c>
      <c r="BK34" s="7">
        <v>16.149999999999999</v>
      </c>
      <c r="BL34" s="7">
        <v>11.25</v>
      </c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8" t="s">
        <v>125</v>
      </c>
      <c r="BY34" s="28">
        <v>8.9</v>
      </c>
      <c r="BZ34" s="28">
        <v>23.087499999999999</v>
      </c>
      <c r="CA34" s="28">
        <v>11.385714</v>
      </c>
      <c r="CB34" s="28">
        <v>13.7</v>
      </c>
      <c r="CC34" s="28">
        <v>10</v>
      </c>
      <c r="CD34" s="28">
        <v>50</v>
      </c>
    </row>
    <row r="35" spans="1:82">
      <c r="A35" s="7"/>
      <c r="B35" s="8" t="s">
        <v>33</v>
      </c>
      <c r="C35" s="8">
        <v>13.1</v>
      </c>
      <c r="D35" s="7"/>
      <c r="E35" s="7"/>
      <c r="F35" s="7"/>
      <c r="G35" s="7">
        <v>5.3</v>
      </c>
      <c r="H35" s="7"/>
      <c r="I35" s="7"/>
      <c r="J35" s="7">
        <v>4</v>
      </c>
      <c r="K35" s="7">
        <v>12</v>
      </c>
      <c r="L35" s="7">
        <v>10.1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 t="s">
        <v>34</v>
      </c>
      <c r="Z35" s="15">
        <v>2.1</v>
      </c>
      <c r="AA35" s="15">
        <v>51.3</v>
      </c>
      <c r="AB35" s="15">
        <v>26.7</v>
      </c>
      <c r="AC35" s="15">
        <v>15.55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8" t="s">
        <v>34</v>
      </c>
      <c r="AR35" s="15">
        <v>6.25</v>
      </c>
      <c r="AS35" s="15">
        <v>6.4</v>
      </c>
      <c r="AT35" s="15">
        <v>5.9</v>
      </c>
      <c r="AU35" s="15">
        <v>6.9</v>
      </c>
      <c r="AV35" s="15">
        <v>6.55</v>
      </c>
      <c r="AW35" s="15">
        <v>30.2</v>
      </c>
      <c r="AX35" s="15">
        <v>5.25</v>
      </c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8" t="s">
        <v>34</v>
      </c>
      <c r="BK35" s="15">
        <v>16.95</v>
      </c>
      <c r="BL35" s="15">
        <v>9.65</v>
      </c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8" t="s">
        <v>127</v>
      </c>
      <c r="BY35" s="28">
        <v>6.36</v>
      </c>
      <c r="BZ35" s="28">
        <v>23.912500000000001</v>
      </c>
      <c r="CA35" s="28">
        <v>9.6357143000000001</v>
      </c>
      <c r="CB35" s="28">
        <v>13.3</v>
      </c>
      <c r="CC35" s="28">
        <v>10</v>
      </c>
      <c r="CD35" s="28">
        <v>50</v>
      </c>
    </row>
    <row r="36" spans="1:82">
      <c r="A36" s="7"/>
      <c r="B36" s="8" t="s">
        <v>34</v>
      </c>
      <c r="C36" s="15">
        <v>8.3000000000000007</v>
      </c>
      <c r="D36" s="15">
        <v>11.5</v>
      </c>
      <c r="E36" s="15">
        <v>6.9</v>
      </c>
      <c r="F36" s="15">
        <v>7.3</v>
      </c>
      <c r="G36" s="15">
        <v>4.5</v>
      </c>
      <c r="H36" s="15">
        <v>2.1</v>
      </c>
      <c r="I36" s="7"/>
      <c r="J36" s="15">
        <v>3.3</v>
      </c>
      <c r="K36" s="15">
        <v>3.6</v>
      </c>
      <c r="L36" s="15">
        <v>12.3</v>
      </c>
      <c r="M36" s="15">
        <v>3.8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</row>
    <row r="37" spans="1:8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</row>
    <row r="38" spans="1:8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</row>
    <row r="39" spans="1:8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</row>
    <row r="40" spans="1:8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8" t="s">
        <v>112</v>
      </c>
      <c r="Y40" s="7"/>
      <c r="Z40" s="7">
        <v>8</v>
      </c>
      <c r="AA40" s="7">
        <v>11</v>
      </c>
      <c r="AB40" s="7">
        <v>19</v>
      </c>
      <c r="AC40" s="7">
        <v>27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8" t="s">
        <v>112</v>
      </c>
      <c r="AQ40" s="7"/>
      <c r="AR40" s="7">
        <v>21</v>
      </c>
      <c r="AS40" s="7">
        <v>22</v>
      </c>
      <c r="AT40" s="7">
        <v>23</v>
      </c>
      <c r="AU40" s="7">
        <v>24</v>
      </c>
      <c r="AV40" s="7">
        <v>25</v>
      </c>
      <c r="AW40" s="7">
        <v>26</v>
      </c>
      <c r="AX40" s="7">
        <v>28</v>
      </c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8" t="s">
        <v>112</v>
      </c>
      <c r="BJ40" s="7"/>
      <c r="BK40" s="7">
        <v>17</v>
      </c>
      <c r="BL40" s="7">
        <v>18</v>
      </c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8" t="s">
        <v>112</v>
      </c>
      <c r="BX40" s="7"/>
      <c r="BY40" s="7" t="s">
        <v>110</v>
      </c>
      <c r="BZ40" t="s">
        <v>106</v>
      </c>
      <c r="CA40" s="7" t="s">
        <v>107</v>
      </c>
      <c r="CB40" s="7" t="s">
        <v>108</v>
      </c>
    </row>
    <row r="41" spans="1:82">
      <c r="A41" s="8" t="s">
        <v>112</v>
      </c>
      <c r="B41" s="7"/>
      <c r="C41" s="8">
        <v>1</v>
      </c>
      <c r="D41" s="3">
        <v>2</v>
      </c>
      <c r="E41">
        <v>3</v>
      </c>
      <c r="F41">
        <v>5</v>
      </c>
      <c r="G41">
        <v>6</v>
      </c>
      <c r="H41">
        <v>7</v>
      </c>
      <c r="I41">
        <v>9</v>
      </c>
      <c r="J41">
        <v>12</v>
      </c>
      <c r="K41">
        <v>13</v>
      </c>
      <c r="L41" s="7">
        <v>15</v>
      </c>
      <c r="M41" s="7">
        <v>16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 t="s">
        <v>25</v>
      </c>
      <c r="Z41" s="7">
        <v>21</v>
      </c>
      <c r="AA41" s="7">
        <v>12</v>
      </c>
      <c r="AB41" s="7">
        <v>21</v>
      </c>
      <c r="AC41" s="7">
        <v>23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8" t="s">
        <v>25</v>
      </c>
      <c r="AR41" s="7">
        <v>10</v>
      </c>
      <c r="AS41" s="7"/>
      <c r="AT41" s="7">
        <v>18</v>
      </c>
      <c r="AU41" s="7"/>
      <c r="AV41" s="7">
        <v>36</v>
      </c>
      <c r="AW41" s="7">
        <v>10</v>
      </c>
      <c r="AX41" s="7">
        <v>24</v>
      </c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8" t="s">
        <v>25</v>
      </c>
      <c r="BK41" s="7"/>
      <c r="BL41" s="7">
        <v>15</v>
      </c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8" t="s">
        <v>25</v>
      </c>
      <c r="BY41" s="29">
        <v>33.200000000000003</v>
      </c>
      <c r="BZ41" s="29">
        <v>19.25</v>
      </c>
      <c r="CA41" s="29">
        <v>19.600000000000001</v>
      </c>
      <c r="CB41" s="29">
        <v>15</v>
      </c>
      <c r="CD41" s="29">
        <v>36</v>
      </c>
    </row>
    <row r="42" spans="1:82">
      <c r="A42" s="7"/>
      <c r="B42" s="8" t="s">
        <v>25</v>
      </c>
      <c r="C42" s="8">
        <v>30</v>
      </c>
      <c r="D42" s="7">
        <v>34</v>
      </c>
      <c r="E42" s="7"/>
      <c r="F42" s="7">
        <v>60</v>
      </c>
      <c r="G42" s="7"/>
      <c r="H42" s="7"/>
      <c r="I42" s="7">
        <v>45</v>
      </c>
      <c r="J42" s="7">
        <v>32</v>
      </c>
      <c r="K42" s="7">
        <v>19</v>
      </c>
      <c r="L42" s="7">
        <v>21</v>
      </c>
      <c r="M42" s="7"/>
      <c r="N42" s="7">
        <f>AVERAGE(D42,F42,E42,G42,J42,K42,L42)</f>
        <v>33.200000000000003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8" t="s">
        <v>27</v>
      </c>
      <c r="Z42" s="7"/>
      <c r="AA42" s="7">
        <v>13.5</v>
      </c>
      <c r="AB42" s="7">
        <v>22.75</v>
      </c>
      <c r="AC42" s="7">
        <v>27.5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8" t="s">
        <v>27</v>
      </c>
      <c r="AR42" s="7">
        <v>16.5</v>
      </c>
      <c r="AS42" s="7">
        <v>16.5</v>
      </c>
      <c r="AT42" s="7">
        <v>15</v>
      </c>
      <c r="AU42" s="7"/>
      <c r="AV42" s="7">
        <v>25.5</v>
      </c>
      <c r="AW42" s="7">
        <v>14</v>
      </c>
      <c r="AX42" s="7">
        <v>24</v>
      </c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8" t="s">
        <v>27</v>
      </c>
      <c r="BK42" s="7">
        <v>18</v>
      </c>
      <c r="BL42" s="7">
        <v>13.5</v>
      </c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8" t="s">
        <v>27</v>
      </c>
      <c r="BY42" s="29">
        <v>28.5</v>
      </c>
      <c r="BZ42" s="29">
        <v>21.25</v>
      </c>
      <c r="CA42" s="29">
        <v>18.583333</v>
      </c>
      <c r="CB42" s="29">
        <v>15.75</v>
      </c>
      <c r="CD42" s="29">
        <v>36</v>
      </c>
    </row>
    <row r="43" spans="1:82">
      <c r="A43" s="7"/>
      <c r="B43" s="8" t="s">
        <v>27</v>
      </c>
      <c r="C43" s="8">
        <v>30</v>
      </c>
      <c r="D43" s="7">
        <v>30</v>
      </c>
      <c r="E43" s="7">
        <v>27</v>
      </c>
      <c r="F43" s="7"/>
      <c r="G43" s="7">
        <v>39</v>
      </c>
      <c r="H43" s="7"/>
      <c r="I43" s="7"/>
      <c r="J43" s="7">
        <v>27</v>
      </c>
      <c r="K43" s="7">
        <v>24</v>
      </c>
      <c r="L43" s="7">
        <v>24</v>
      </c>
      <c r="M43" s="7"/>
      <c r="N43" s="7">
        <f t="shared" ref="N43:N50" si="0">AVERAGE(D43,F43,E43,G43,J43,K43,L43)</f>
        <v>28.5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8" t="s">
        <v>28</v>
      </c>
      <c r="Z43" s="7">
        <v>33</v>
      </c>
      <c r="AA43" s="7">
        <v>13.6</v>
      </c>
      <c r="AB43" s="7">
        <v>30</v>
      </c>
      <c r="AC43" s="7">
        <v>22.5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8" t="s">
        <v>28</v>
      </c>
      <c r="AR43" s="7">
        <v>13</v>
      </c>
      <c r="AS43" s="7">
        <v>13.6</v>
      </c>
      <c r="AT43" s="7">
        <v>15</v>
      </c>
      <c r="AU43" s="7"/>
      <c r="AV43" s="7">
        <v>33</v>
      </c>
      <c r="AW43" s="7">
        <v>12.6</v>
      </c>
      <c r="AX43" s="7">
        <v>21</v>
      </c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8" t="s">
        <v>28</v>
      </c>
      <c r="BK43" s="7">
        <v>16</v>
      </c>
      <c r="BL43" s="7">
        <v>14</v>
      </c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8" t="s">
        <v>28</v>
      </c>
      <c r="BY43" s="29">
        <v>31.285714285714285</v>
      </c>
      <c r="BZ43" s="29">
        <v>24.774999999999999</v>
      </c>
      <c r="CA43" s="29">
        <v>18.033332999999999</v>
      </c>
      <c r="CB43" s="29">
        <v>15</v>
      </c>
      <c r="CD43" s="29">
        <v>36</v>
      </c>
    </row>
    <row r="44" spans="1:82">
      <c r="A44" s="7"/>
      <c r="B44" s="8" t="s">
        <v>28</v>
      </c>
      <c r="C44" s="8">
        <v>27</v>
      </c>
      <c r="D44" s="7">
        <v>27</v>
      </c>
      <c r="E44" s="7">
        <v>33</v>
      </c>
      <c r="F44" s="7">
        <v>54</v>
      </c>
      <c r="G44" s="7">
        <v>45</v>
      </c>
      <c r="H44" s="7"/>
      <c r="I44" s="7">
        <v>45</v>
      </c>
      <c r="J44" s="7">
        <v>28</v>
      </c>
      <c r="K44" s="7">
        <v>17</v>
      </c>
      <c r="L44" s="7">
        <v>15</v>
      </c>
      <c r="M44" s="7"/>
      <c r="N44" s="7">
        <f t="shared" si="0"/>
        <v>31.285714285714285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8" t="s">
        <v>29</v>
      </c>
      <c r="Z44" s="7">
        <v>39</v>
      </c>
      <c r="AA44" s="7">
        <v>13.5</v>
      </c>
      <c r="AB44" s="7">
        <v>16.5</v>
      </c>
      <c r="AC44" s="7">
        <v>21.5</v>
      </c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8" t="s">
        <v>29</v>
      </c>
      <c r="AR44" s="7">
        <v>12</v>
      </c>
      <c r="AS44" s="7">
        <v>17</v>
      </c>
      <c r="AT44" s="7">
        <v>15</v>
      </c>
      <c r="AU44" s="7"/>
      <c r="AV44" s="7">
        <v>33</v>
      </c>
      <c r="AW44" s="7">
        <v>12</v>
      </c>
      <c r="AX44" s="7">
        <v>22.5</v>
      </c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8" t="s">
        <v>29</v>
      </c>
      <c r="BK44" s="7">
        <v>18</v>
      </c>
      <c r="BL44" s="7">
        <v>15</v>
      </c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8" t="s">
        <v>29</v>
      </c>
      <c r="BY44" s="29">
        <v>30.5</v>
      </c>
      <c r="BZ44" s="29">
        <v>22.625</v>
      </c>
      <c r="CA44" s="29">
        <v>18.583333</v>
      </c>
      <c r="CB44" s="29">
        <v>16.5</v>
      </c>
      <c r="CD44" s="29">
        <v>36</v>
      </c>
    </row>
    <row r="45" spans="1:82">
      <c r="A45" s="7"/>
      <c r="B45" s="8" t="s">
        <v>29</v>
      </c>
      <c r="C45" s="8"/>
      <c r="D45" s="7">
        <v>24</v>
      </c>
      <c r="E45" s="7">
        <v>18</v>
      </c>
      <c r="F45" s="7">
        <v>60</v>
      </c>
      <c r="G45" s="7">
        <v>36</v>
      </c>
      <c r="H45" s="7"/>
      <c r="I45" s="7"/>
      <c r="J45" s="7"/>
      <c r="K45" s="7">
        <v>18</v>
      </c>
      <c r="L45" s="7">
        <v>27</v>
      </c>
      <c r="M45" s="7"/>
      <c r="N45" s="7">
        <f t="shared" si="0"/>
        <v>30.5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8" t="s">
        <v>30</v>
      </c>
      <c r="Z45" s="7">
        <v>27.5</v>
      </c>
      <c r="AA45" s="7">
        <v>14</v>
      </c>
      <c r="AB45" s="7">
        <v>33.5</v>
      </c>
      <c r="AC45" s="7">
        <v>24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8" t="s">
        <v>30</v>
      </c>
      <c r="AR45" s="7">
        <v>12</v>
      </c>
      <c r="AS45" s="7">
        <v>14</v>
      </c>
      <c r="AT45" s="7">
        <v>16.5</v>
      </c>
      <c r="AU45" s="7"/>
      <c r="AV45" s="7">
        <v>33</v>
      </c>
      <c r="AW45" s="7">
        <v>12</v>
      </c>
      <c r="AX45" s="7">
        <v>18</v>
      </c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8" t="s">
        <v>30</v>
      </c>
      <c r="BK45" s="7">
        <v>10.5</v>
      </c>
      <c r="BL45" s="7">
        <v>12</v>
      </c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8" t="s">
        <v>30</v>
      </c>
      <c r="BY45" s="29">
        <v>26.571428571428573</v>
      </c>
      <c r="BZ45" s="29">
        <v>24.75</v>
      </c>
      <c r="CA45" s="29">
        <v>17.583333</v>
      </c>
      <c r="CB45" s="29">
        <v>11.25</v>
      </c>
      <c r="CD45" s="29">
        <v>36</v>
      </c>
    </row>
    <row r="46" spans="1:82">
      <c r="A46" s="7"/>
      <c r="B46" s="8" t="s">
        <v>30</v>
      </c>
      <c r="C46" s="8"/>
      <c r="D46" s="7">
        <v>27</v>
      </c>
      <c r="E46" s="7">
        <v>15</v>
      </c>
      <c r="F46" s="7">
        <v>51</v>
      </c>
      <c r="G46" s="7">
        <v>30</v>
      </c>
      <c r="H46" s="7"/>
      <c r="I46" s="7"/>
      <c r="J46" s="7">
        <v>27</v>
      </c>
      <c r="K46" s="7">
        <v>21</v>
      </c>
      <c r="L46" s="7">
        <v>15</v>
      </c>
      <c r="M46" s="7"/>
      <c r="N46" s="7">
        <f t="shared" si="0"/>
        <v>26.571428571428573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8" t="s">
        <v>31</v>
      </c>
      <c r="Z46" s="7">
        <v>39.5</v>
      </c>
      <c r="AA46" s="7">
        <v>12.5</v>
      </c>
      <c r="AB46" s="7">
        <v>15</v>
      </c>
      <c r="AC46" s="7">
        <v>16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8" t="s">
        <v>31</v>
      </c>
      <c r="AR46" s="7">
        <v>12.5</v>
      </c>
      <c r="AS46" s="7">
        <v>17.25</v>
      </c>
      <c r="AT46" s="7">
        <v>16.5</v>
      </c>
      <c r="AU46" s="7"/>
      <c r="AV46" s="7">
        <v>25.5</v>
      </c>
      <c r="AW46" s="7">
        <v>12</v>
      </c>
      <c r="AX46" s="7">
        <v>21</v>
      </c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8" t="s">
        <v>31</v>
      </c>
      <c r="BK46" s="7">
        <v>12</v>
      </c>
      <c r="BL46" s="7">
        <v>16.5</v>
      </c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8" t="s">
        <v>126</v>
      </c>
      <c r="BY46" s="29">
        <v>26.666666666666668</v>
      </c>
      <c r="BZ46" s="29">
        <v>20.75</v>
      </c>
      <c r="CA46" s="29">
        <v>17.458333</v>
      </c>
      <c r="CB46" s="29">
        <v>14.25</v>
      </c>
      <c r="CD46" s="29">
        <v>36</v>
      </c>
    </row>
    <row r="47" spans="1:82">
      <c r="A47" s="7"/>
      <c r="B47" s="8" t="s">
        <v>31</v>
      </c>
      <c r="C47" s="8"/>
      <c r="D47" s="7"/>
      <c r="E47" s="7">
        <v>18</v>
      </c>
      <c r="F47" s="7">
        <v>63</v>
      </c>
      <c r="G47" s="7">
        <v>12</v>
      </c>
      <c r="H47" s="7"/>
      <c r="I47" s="7"/>
      <c r="J47" s="7">
        <v>28</v>
      </c>
      <c r="K47" s="7">
        <v>18</v>
      </c>
      <c r="L47" s="7">
        <v>21</v>
      </c>
      <c r="M47" s="7"/>
      <c r="N47" s="7">
        <f t="shared" si="0"/>
        <v>26.666666666666668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8" t="s">
        <v>32</v>
      </c>
      <c r="Z47" s="7">
        <v>38</v>
      </c>
      <c r="AA47" s="7">
        <v>17.5</v>
      </c>
      <c r="AB47" s="7">
        <v>34</v>
      </c>
      <c r="AC47" s="7">
        <v>22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8" t="s">
        <v>32</v>
      </c>
      <c r="AR47" s="7">
        <v>15</v>
      </c>
      <c r="AS47" s="7">
        <v>17.5</v>
      </c>
      <c r="AT47" s="7">
        <v>15</v>
      </c>
      <c r="AU47" s="7"/>
      <c r="AV47" s="7">
        <v>24.5</v>
      </c>
      <c r="AW47" s="7">
        <v>12</v>
      </c>
      <c r="AX47" s="7">
        <v>19.5</v>
      </c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8" t="s">
        <v>32</v>
      </c>
      <c r="BK47" s="7">
        <v>12</v>
      </c>
      <c r="BL47" s="7">
        <v>12</v>
      </c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8" t="s">
        <v>124</v>
      </c>
      <c r="BY47" s="29">
        <v>27</v>
      </c>
      <c r="BZ47" s="29">
        <v>27.875</v>
      </c>
      <c r="CA47" s="29">
        <v>17.25</v>
      </c>
      <c r="CB47" s="29">
        <v>12</v>
      </c>
      <c r="CD47" s="29">
        <v>36</v>
      </c>
    </row>
    <row r="48" spans="1:82">
      <c r="A48" s="7"/>
      <c r="B48" s="8" t="s">
        <v>32</v>
      </c>
      <c r="C48" s="8"/>
      <c r="D48" s="7">
        <v>21</v>
      </c>
      <c r="E48" s="7">
        <v>18</v>
      </c>
      <c r="F48" s="7">
        <v>54</v>
      </c>
      <c r="G48" s="7">
        <v>33</v>
      </c>
      <c r="H48" s="7"/>
      <c r="I48" s="7"/>
      <c r="J48" s="7">
        <v>27</v>
      </c>
      <c r="K48" s="7">
        <v>21</v>
      </c>
      <c r="L48" s="7">
        <v>15</v>
      </c>
      <c r="M48" s="7"/>
      <c r="N48" s="7">
        <f t="shared" si="0"/>
        <v>27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8" t="s">
        <v>33</v>
      </c>
      <c r="Z48" s="7"/>
      <c r="AA48" s="7">
        <v>15</v>
      </c>
      <c r="AB48" s="7">
        <v>21</v>
      </c>
      <c r="AC48" s="7">
        <v>28.5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8" t="s">
        <v>33</v>
      </c>
      <c r="AR48" s="7">
        <v>21</v>
      </c>
      <c r="AS48" s="7">
        <v>19</v>
      </c>
      <c r="AT48" s="7">
        <v>16.5</v>
      </c>
      <c r="AU48" s="7"/>
      <c r="AV48" s="7">
        <v>39</v>
      </c>
      <c r="AW48" s="7">
        <v>12</v>
      </c>
      <c r="AX48" s="7">
        <v>24</v>
      </c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8" t="s">
        <v>33</v>
      </c>
      <c r="BK48" s="7">
        <v>15</v>
      </c>
      <c r="BL48" s="7">
        <v>16.5</v>
      </c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8" t="s">
        <v>125</v>
      </c>
      <c r="BY48" s="29">
        <v>22</v>
      </c>
      <c r="BZ48" s="29">
        <v>21.5</v>
      </c>
      <c r="CA48" s="29">
        <v>21.91667</v>
      </c>
      <c r="CB48" s="29">
        <v>15.75</v>
      </c>
      <c r="CD48" s="29">
        <v>36</v>
      </c>
    </row>
    <row r="49" spans="1:82">
      <c r="A49" s="7"/>
      <c r="B49" s="8" t="s">
        <v>33</v>
      </c>
      <c r="C49" s="8"/>
      <c r="D49" s="7"/>
      <c r="E49" s="7"/>
      <c r="F49" s="7"/>
      <c r="G49" s="7">
        <v>33</v>
      </c>
      <c r="H49" s="7"/>
      <c r="I49" s="7"/>
      <c r="J49" s="7">
        <v>15</v>
      </c>
      <c r="K49" s="7">
        <v>19</v>
      </c>
      <c r="L49" s="7">
        <v>21</v>
      </c>
      <c r="M49" s="7"/>
      <c r="N49" s="7">
        <f t="shared" si="0"/>
        <v>22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8" t="s">
        <v>34</v>
      </c>
      <c r="Z49" s="7"/>
      <c r="AA49" s="7">
        <v>14</v>
      </c>
      <c r="AB49" s="7">
        <v>30</v>
      </c>
      <c r="AC49" s="7">
        <v>27.5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8" t="s">
        <v>34</v>
      </c>
      <c r="AR49" s="7">
        <v>21</v>
      </c>
      <c r="AS49" s="7">
        <v>25.5</v>
      </c>
      <c r="AT49" s="7">
        <v>24.5</v>
      </c>
      <c r="AU49" s="7"/>
      <c r="AV49" s="7">
        <v>36</v>
      </c>
      <c r="AW49" s="7">
        <v>14.5</v>
      </c>
      <c r="AX49" s="7">
        <v>24</v>
      </c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8" t="s">
        <v>34</v>
      </c>
      <c r="BK49" s="7">
        <v>13.5</v>
      </c>
      <c r="BL49" s="7">
        <v>18</v>
      </c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 t="s">
        <v>127</v>
      </c>
      <c r="BY49" s="29">
        <v>27</v>
      </c>
      <c r="BZ49" s="29">
        <v>23.833333</v>
      </c>
      <c r="CA49" s="29">
        <v>24.25</v>
      </c>
      <c r="CB49" s="29">
        <v>15.75</v>
      </c>
      <c r="CD49" s="29">
        <v>36</v>
      </c>
    </row>
    <row r="50" spans="1:82">
      <c r="A50" s="7"/>
      <c r="B50" s="8" t="s">
        <v>34</v>
      </c>
      <c r="C50" s="8"/>
      <c r="D50" s="7">
        <v>30</v>
      </c>
      <c r="E50" s="7">
        <v>36</v>
      </c>
      <c r="F50" s="7">
        <v>42</v>
      </c>
      <c r="G50" s="7">
        <v>20</v>
      </c>
      <c r="H50" s="7"/>
      <c r="I50" s="7"/>
      <c r="J50" s="7">
        <v>20</v>
      </c>
      <c r="K50" s="7">
        <v>17</v>
      </c>
      <c r="L50" s="7">
        <v>24</v>
      </c>
      <c r="M50" s="7"/>
      <c r="N50" s="7">
        <f t="shared" si="0"/>
        <v>27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</row>
    <row r="51" spans="1:8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8" t="s">
        <v>113</v>
      </c>
      <c r="Y51" s="7"/>
      <c r="Z51" s="7">
        <v>8</v>
      </c>
      <c r="AA51" s="7">
        <v>11</v>
      </c>
      <c r="AB51" s="7">
        <v>19</v>
      </c>
      <c r="AC51" s="7">
        <v>27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8" t="s">
        <v>113</v>
      </c>
      <c r="AQ51" s="7"/>
      <c r="AR51" s="7">
        <v>21</v>
      </c>
      <c r="AS51" s="7">
        <v>22</v>
      </c>
      <c r="AT51" s="7">
        <v>23</v>
      </c>
      <c r="AU51" s="7">
        <v>24</v>
      </c>
      <c r="AV51" s="7">
        <v>25</v>
      </c>
      <c r="AW51" s="7">
        <v>26</v>
      </c>
      <c r="AX51" s="7">
        <v>28</v>
      </c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8" t="s">
        <v>113</v>
      </c>
      <c r="BJ51" s="7"/>
      <c r="BK51" s="7">
        <v>17</v>
      </c>
      <c r="BL51" s="7">
        <v>18</v>
      </c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8" t="s">
        <v>113</v>
      </c>
      <c r="BX51" s="7"/>
      <c r="BY51" s="7" t="s">
        <v>110</v>
      </c>
      <c r="BZ51" t="s">
        <v>128</v>
      </c>
      <c r="CA51" s="7" t="s">
        <v>129</v>
      </c>
      <c r="CB51" s="7" t="s">
        <v>108</v>
      </c>
    </row>
    <row r="52" spans="1:82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 t="s">
        <v>25</v>
      </c>
      <c r="Z52">
        <v>3.7818900000000002</v>
      </c>
      <c r="AA52">
        <v>0.30535299999999999</v>
      </c>
      <c r="AB52">
        <v>5.0845409999999998</v>
      </c>
      <c r="AC52">
        <v>3.599799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8" t="s">
        <v>25</v>
      </c>
      <c r="AR52">
        <v>2.8014000000000001</v>
      </c>
      <c r="AT52">
        <v>1.4987490000000001</v>
      </c>
      <c r="AV52">
        <v>0.70035000000000003</v>
      </c>
      <c r="AW52">
        <v>3.4177080000000002</v>
      </c>
      <c r="AX52">
        <v>1.1135569999999999</v>
      </c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8" t="s">
        <v>25</v>
      </c>
      <c r="BL52">
        <v>1.4987490000000001</v>
      </c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8" t="s">
        <v>25</v>
      </c>
      <c r="BY52" s="27">
        <v>2.7340108000000001</v>
      </c>
      <c r="BZ52" s="27">
        <v>3.1928958000000001</v>
      </c>
      <c r="CA52" s="27">
        <v>1.9063528000000001</v>
      </c>
      <c r="CB52" s="27">
        <v>1.4987490000000001</v>
      </c>
      <c r="CC52" s="32">
        <v>1</v>
      </c>
      <c r="CD52" s="32">
        <v>3</v>
      </c>
    </row>
    <row r="53" spans="1:82">
      <c r="A53" s="7" t="s">
        <v>113</v>
      </c>
      <c r="B53" s="8"/>
      <c r="C53" s="8">
        <v>1</v>
      </c>
      <c r="D53" s="3">
        <v>2</v>
      </c>
      <c r="E53">
        <v>3</v>
      </c>
      <c r="F53">
        <v>5</v>
      </c>
      <c r="G53">
        <v>6</v>
      </c>
      <c r="H53">
        <v>7</v>
      </c>
      <c r="I53">
        <v>9</v>
      </c>
      <c r="J53">
        <v>12</v>
      </c>
      <c r="K53">
        <v>13</v>
      </c>
      <c r="L53" s="7">
        <v>15</v>
      </c>
      <c r="M53" s="7">
        <v>16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 t="s">
        <v>27</v>
      </c>
      <c r="Z53">
        <v>3.3476729999999999</v>
      </c>
      <c r="AA53">
        <v>3.1025510000000001</v>
      </c>
      <c r="AB53">
        <v>4.1670829999999999</v>
      </c>
      <c r="AC53">
        <v>3.9149569999999998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8" t="s">
        <v>27</v>
      </c>
      <c r="AR53">
        <v>2.1920959999999998</v>
      </c>
      <c r="AS53">
        <v>1.967984</v>
      </c>
      <c r="AT53">
        <v>1.5057529999999999</v>
      </c>
      <c r="AU53">
        <v>0.68074000000000001</v>
      </c>
      <c r="AV53">
        <v>0.66042999999999996</v>
      </c>
      <c r="AW53">
        <v>3.0815399999999999</v>
      </c>
      <c r="AX53">
        <v>1.0953470000000001</v>
      </c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8" t="s">
        <v>27</v>
      </c>
      <c r="BK53">
        <v>1.121961</v>
      </c>
      <c r="BL53">
        <v>1.2067030000000001</v>
      </c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8" t="s">
        <v>27</v>
      </c>
      <c r="BY53" s="27">
        <v>2.5796891</v>
      </c>
      <c r="BZ53" s="27">
        <v>3.6330659999999999</v>
      </c>
      <c r="CA53" s="27">
        <v>1.5976986</v>
      </c>
      <c r="CB53" s="27">
        <v>1.1643319999999999</v>
      </c>
      <c r="CC53" s="32">
        <v>1</v>
      </c>
      <c r="CD53" s="32">
        <v>3</v>
      </c>
    </row>
    <row r="54" spans="1:82">
      <c r="A54" s="7"/>
      <c r="B54" s="8" t="s">
        <v>25</v>
      </c>
      <c r="C54" s="31">
        <v>3.7258619999999998</v>
      </c>
      <c r="D54" s="31">
        <v>1.3208599999999999</v>
      </c>
      <c r="E54" s="31"/>
      <c r="F54" s="31">
        <v>3.2216100000000001</v>
      </c>
      <c r="G54" s="27"/>
      <c r="H54" s="31">
        <v>3.5717850000000002</v>
      </c>
      <c r="I54" s="31">
        <v>4.06203</v>
      </c>
      <c r="J54" s="31">
        <v>3.8239109999999998</v>
      </c>
      <c r="K54" s="31">
        <v>1.7648820000000001</v>
      </c>
      <c r="L54" s="31">
        <v>2.0030009999999998</v>
      </c>
      <c r="M54" s="31">
        <v>1.1121559999999999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8" t="s">
        <v>28</v>
      </c>
      <c r="Z54">
        <v>2.6263130000000001</v>
      </c>
      <c r="AA54">
        <v>2.2878099999999999</v>
      </c>
      <c r="AB54">
        <v>2.7103549999999998</v>
      </c>
      <c r="AC54">
        <v>2.8294139999999999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8" t="s">
        <v>28</v>
      </c>
      <c r="AR54">
        <v>1.6481570000000001</v>
      </c>
      <c r="AS54">
        <v>1.4679340000000001</v>
      </c>
      <c r="AT54">
        <v>1.2060029999999999</v>
      </c>
      <c r="AU54">
        <v>0.61490699999999998</v>
      </c>
      <c r="AV54">
        <v>0.67607099999999998</v>
      </c>
      <c r="AW54">
        <v>2.0123389999999999</v>
      </c>
      <c r="AX54">
        <v>0.695214</v>
      </c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8" t="s">
        <v>28</v>
      </c>
      <c r="BK54">
        <v>0.94407200000000002</v>
      </c>
      <c r="BL54">
        <v>0.92773000000000005</v>
      </c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8" t="s">
        <v>28</v>
      </c>
      <c r="BY54" s="27">
        <v>2.2490844999999999</v>
      </c>
      <c r="BZ54" s="27">
        <v>2.6134729999999999</v>
      </c>
      <c r="CA54" s="27">
        <v>1.1886607</v>
      </c>
      <c r="CB54" s="27">
        <v>0.93590099999999998</v>
      </c>
      <c r="CC54" s="32">
        <v>1</v>
      </c>
      <c r="CD54" s="32">
        <v>3</v>
      </c>
    </row>
    <row r="55" spans="1:82">
      <c r="A55" s="7"/>
      <c r="B55" s="8" t="s">
        <v>27</v>
      </c>
      <c r="C55" s="31">
        <v>3.7818900000000002</v>
      </c>
      <c r="D55" s="31"/>
      <c r="E55" s="31">
        <v>3.5157569999999998</v>
      </c>
      <c r="F55" s="31"/>
      <c r="G55" s="31">
        <v>2.9274629999999999</v>
      </c>
      <c r="H55" s="31"/>
      <c r="I55" s="31"/>
      <c r="J55" s="31">
        <v>3.543771</v>
      </c>
      <c r="K55" s="31">
        <v>1.54077</v>
      </c>
      <c r="L55" s="31">
        <v>1.8069029999999999</v>
      </c>
      <c r="M55" s="31">
        <v>0.94127000000000005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8" t="s">
        <v>29</v>
      </c>
      <c r="Z55">
        <v>2.9414699999999998</v>
      </c>
      <c r="AA55">
        <v>1.159079</v>
      </c>
      <c r="AB55">
        <v>2.0520260000000001</v>
      </c>
      <c r="AC55">
        <v>3.0675330000000001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8" t="s">
        <v>29</v>
      </c>
      <c r="AR55">
        <v>1.098149</v>
      </c>
      <c r="AS55">
        <v>1.054727</v>
      </c>
      <c r="AT55">
        <v>0.83972000000000002</v>
      </c>
      <c r="AU55">
        <v>0.71575800000000001</v>
      </c>
      <c r="AV55">
        <v>0.58759399999999995</v>
      </c>
      <c r="AW55">
        <v>1.1997</v>
      </c>
      <c r="AX55">
        <v>0.59459700000000004</v>
      </c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8" t="s">
        <v>29</v>
      </c>
      <c r="BK55">
        <v>0.84882400000000002</v>
      </c>
      <c r="BL55">
        <v>0.93566800000000006</v>
      </c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8" t="s">
        <v>29</v>
      </c>
      <c r="BY55" s="27">
        <v>1.3980542</v>
      </c>
      <c r="BZ55" s="27">
        <v>2.3050269999999999</v>
      </c>
      <c r="CA55" s="27">
        <v>0.870035</v>
      </c>
      <c r="CB55" s="27">
        <v>0.89224599999999998</v>
      </c>
      <c r="CC55" s="32">
        <v>1</v>
      </c>
      <c r="CD55" s="32">
        <v>3</v>
      </c>
    </row>
    <row r="56" spans="1:82">
      <c r="A56" s="7"/>
      <c r="B56" s="8" t="s">
        <v>28</v>
      </c>
      <c r="C56" s="31">
        <v>3.5577779999999999</v>
      </c>
      <c r="D56" s="31">
        <v>1.330665</v>
      </c>
      <c r="E56" s="31">
        <v>3.6318199999999998</v>
      </c>
      <c r="F56" s="31">
        <v>2.5632809999999999</v>
      </c>
      <c r="G56" s="31">
        <v>2.031015</v>
      </c>
      <c r="H56" s="31">
        <v>2.4092039999999999</v>
      </c>
      <c r="I56" s="31">
        <v>2.2131059999999998</v>
      </c>
      <c r="J56" s="31">
        <v>2.0380189999999998</v>
      </c>
      <c r="K56" s="31">
        <v>1.694847</v>
      </c>
      <c r="L56" s="31"/>
      <c r="M56" s="31">
        <v>1.02111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 t="s">
        <v>30</v>
      </c>
      <c r="Z56">
        <v>3.3826909999999999</v>
      </c>
      <c r="AA56">
        <v>1.291445</v>
      </c>
      <c r="AB56">
        <v>2.374187</v>
      </c>
      <c r="AC56">
        <v>1.7788889999999999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8" t="s">
        <v>30</v>
      </c>
      <c r="AR56">
        <v>0.86493200000000003</v>
      </c>
      <c r="AS56">
        <v>0.80680300000000005</v>
      </c>
      <c r="AT56">
        <v>0.64292099999999996</v>
      </c>
      <c r="AU56">
        <v>0.664632</v>
      </c>
      <c r="AV56">
        <v>0.60230099999999998</v>
      </c>
      <c r="AW56">
        <v>1.4707349999999999</v>
      </c>
      <c r="AX56">
        <v>0.56868399999999997</v>
      </c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8" t="s">
        <v>30</v>
      </c>
      <c r="BK56">
        <v>1.2508250000000001</v>
      </c>
      <c r="BL56">
        <v>1.0400199999999999</v>
      </c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8" t="s">
        <v>30</v>
      </c>
      <c r="BY56" s="27">
        <v>1.2065629</v>
      </c>
      <c r="BZ56" s="27">
        <v>2.2068029999999998</v>
      </c>
      <c r="CA56" s="27">
        <v>0.80300110000000002</v>
      </c>
      <c r="CB56" s="27">
        <v>1.1454225</v>
      </c>
      <c r="CC56" s="32">
        <v>1</v>
      </c>
      <c r="CD56" s="32">
        <v>3</v>
      </c>
    </row>
    <row r="57" spans="1:82">
      <c r="A57" s="7"/>
      <c r="B57" s="8" t="s">
        <v>29</v>
      </c>
      <c r="C57" s="31">
        <v>3.1375679999999999</v>
      </c>
      <c r="D57" s="31">
        <v>1.6528259999999999</v>
      </c>
      <c r="E57" s="31">
        <v>2.66133</v>
      </c>
      <c r="F57" s="31">
        <v>0.70035000000000003</v>
      </c>
      <c r="G57" s="31">
        <v>0.68774400000000002</v>
      </c>
      <c r="H57" s="31">
        <v>0.94827399999999995</v>
      </c>
      <c r="I57" s="31"/>
      <c r="J57" s="31">
        <v>1.3152569999999999</v>
      </c>
      <c r="K57" s="31">
        <v>0.73396700000000004</v>
      </c>
      <c r="L57" s="31">
        <v>0.74517199999999995</v>
      </c>
      <c r="M57" s="31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 t="s">
        <v>31</v>
      </c>
      <c r="Z57">
        <v>4.209104</v>
      </c>
      <c r="AA57">
        <v>1.429414</v>
      </c>
      <c r="AB57">
        <v>2.4372180000000001</v>
      </c>
      <c r="AC57">
        <v>1.855928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8" t="s">
        <v>31</v>
      </c>
      <c r="AR57">
        <v>0.81590799999999997</v>
      </c>
      <c r="AS57">
        <v>0.69614799999999999</v>
      </c>
      <c r="AT57">
        <v>0.60300100000000001</v>
      </c>
      <c r="AU57">
        <v>0.59529799999999999</v>
      </c>
      <c r="AV57">
        <v>0.69964999999999999</v>
      </c>
      <c r="AW57">
        <v>1.722861</v>
      </c>
      <c r="AX57">
        <v>0.60300100000000001</v>
      </c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8" t="s">
        <v>31</v>
      </c>
      <c r="BK57">
        <v>0.88664299999999996</v>
      </c>
      <c r="BL57">
        <v>1.171686</v>
      </c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8" t="s">
        <v>126</v>
      </c>
      <c r="BY57" s="27">
        <v>1.4764518</v>
      </c>
      <c r="BZ57" s="27">
        <v>2.4829159999999999</v>
      </c>
      <c r="CA57" s="27">
        <v>0.81940959999999996</v>
      </c>
      <c r="CB57" s="27">
        <v>1.0291645</v>
      </c>
      <c r="CC57" s="32">
        <v>1</v>
      </c>
      <c r="CD57" s="32">
        <v>3</v>
      </c>
    </row>
    <row r="58" spans="1:82">
      <c r="A58" s="7"/>
      <c r="B58" s="8" t="s">
        <v>30</v>
      </c>
      <c r="C58" s="31">
        <v>0.71715799999999996</v>
      </c>
      <c r="D58" s="31">
        <v>1.568784</v>
      </c>
      <c r="E58" s="31">
        <v>1.4987490000000001</v>
      </c>
      <c r="F58" s="31">
        <v>0.86843400000000004</v>
      </c>
      <c r="G58" s="31">
        <v>0.74797400000000003</v>
      </c>
      <c r="H58" s="31"/>
      <c r="I58" s="31">
        <v>1.512756</v>
      </c>
      <c r="J58" s="31">
        <v>2.2131059999999998</v>
      </c>
      <c r="K58" s="31">
        <v>1.792896</v>
      </c>
      <c r="L58" s="31">
        <v>0.57288600000000001</v>
      </c>
      <c r="M58" s="31">
        <v>0.57288600000000001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8" t="s">
        <v>32</v>
      </c>
      <c r="Z58">
        <v>2.7103549999999998</v>
      </c>
      <c r="AA58">
        <v>1.7158580000000001</v>
      </c>
      <c r="AB58">
        <v>2.7383690000000001</v>
      </c>
      <c r="AC58">
        <v>2.549274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8" t="s">
        <v>32</v>
      </c>
      <c r="AR58">
        <v>1.171686</v>
      </c>
      <c r="AS58">
        <v>0.89995000000000003</v>
      </c>
      <c r="AT58">
        <v>0.71505700000000005</v>
      </c>
      <c r="AU58">
        <v>0.67934000000000005</v>
      </c>
      <c r="AV58">
        <v>0.80820400000000003</v>
      </c>
      <c r="AW58">
        <v>1.4007000000000001</v>
      </c>
      <c r="AX58">
        <v>0.79979999999999996</v>
      </c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8" t="s">
        <v>32</v>
      </c>
      <c r="BK58">
        <v>0.98259099999999999</v>
      </c>
      <c r="BL58">
        <v>1.1506749999999999</v>
      </c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8" t="s">
        <v>124</v>
      </c>
      <c r="BY58" s="27">
        <v>1.4578063999999999</v>
      </c>
      <c r="BZ58" s="27">
        <v>2.428464</v>
      </c>
      <c r="CA58" s="27">
        <v>0.92496239999999996</v>
      </c>
      <c r="CB58" s="27">
        <v>1.0666329999999999</v>
      </c>
      <c r="CC58" s="32">
        <v>1</v>
      </c>
      <c r="CD58" s="32">
        <v>3</v>
      </c>
    </row>
    <row r="59" spans="1:82">
      <c r="A59" s="7"/>
      <c r="B59" s="8" t="s">
        <v>31</v>
      </c>
      <c r="C59" s="31">
        <v>1.792896</v>
      </c>
      <c r="D59" s="27"/>
      <c r="E59" s="31">
        <v>1.610805</v>
      </c>
      <c r="F59" s="31">
        <v>0.54347199999999996</v>
      </c>
      <c r="G59" s="31">
        <v>3.5577779999999999</v>
      </c>
      <c r="H59" s="31">
        <v>2.4372180000000001</v>
      </c>
      <c r="I59" s="31">
        <v>1.3992990000000001</v>
      </c>
      <c r="J59" s="31">
        <v>1.3388093999999999</v>
      </c>
      <c r="K59" s="31">
        <v>0.86843400000000004</v>
      </c>
      <c r="L59" s="31">
        <v>0.59669799999999995</v>
      </c>
      <c r="M59" s="31">
        <v>0.61910900000000002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8" t="s">
        <v>33</v>
      </c>
      <c r="Z59">
        <v>3.004502</v>
      </c>
      <c r="AA59">
        <v>1.974987</v>
      </c>
      <c r="AB59">
        <v>4.2581280000000001</v>
      </c>
      <c r="AC59">
        <v>2.9414699999999998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8" t="s">
        <v>33</v>
      </c>
      <c r="AR59">
        <v>1.274637</v>
      </c>
      <c r="AS59">
        <v>1.0512250000000001</v>
      </c>
      <c r="AT59">
        <v>0.82291099999999995</v>
      </c>
      <c r="AU59">
        <v>0.533667</v>
      </c>
      <c r="AV59">
        <v>0.71435700000000002</v>
      </c>
      <c r="AW59">
        <v>2.0170080000000001</v>
      </c>
      <c r="AX59">
        <v>0.65622800000000003</v>
      </c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8" t="s">
        <v>33</v>
      </c>
      <c r="BK59">
        <v>0.90905400000000003</v>
      </c>
      <c r="BL59">
        <v>0.91505800000000004</v>
      </c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8" t="s">
        <v>125</v>
      </c>
      <c r="BY59" s="27">
        <v>1.9766212000000001</v>
      </c>
      <c r="BZ59" s="27">
        <v>3.0447717999999999</v>
      </c>
      <c r="CA59" s="27">
        <v>1.0100047000000001</v>
      </c>
      <c r="CB59" s="27">
        <v>0.91205599999999998</v>
      </c>
      <c r="CC59" s="32">
        <v>1</v>
      </c>
      <c r="CD59" s="32">
        <v>3</v>
      </c>
    </row>
    <row r="60" spans="1:82">
      <c r="A60" s="7"/>
      <c r="B60" s="8" t="s">
        <v>32</v>
      </c>
      <c r="C60" s="31">
        <v>2.087043</v>
      </c>
      <c r="D60" s="27"/>
      <c r="E60" s="31">
        <v>2.1990989999999999</v>
      </c>
      <c r="F60" s="31">
        <v>1.061731</v>
      </c>
      <c r="G60" s="31">
        <v>1.3166580000000001</v>
      </c>
      <c r="H60" s="31">
        <v>1.1456728</v>
      </c>
      <c r="I60" s="31"/>
      <c r="J60" s="31">
        <v>2.1010499999999999</v>
      </c>
      <c r="K60" s="31">
        <v>1.357278</v>
      </c>
      <c r="L60" s="31">
        <v>1.1457729999999999</v>
      </c>
      <c r="M60" s="31">
        <v>0.70595300000000005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 t="s">
        <v>34</v>
      </c>
      <c r="Z60">
        <v>3.4737360000000002</v>
      </c>
      <c r="AA60">
        <v>3.025512</v>
      </c>
      <c r="AB60">
        <v>4.6013000000000002</v>
      </c>
      <c r="AC60">
        <v>3.7958970000000001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8" t="s">
        <v>34</v>
      </c>
      <c r="AR60">
        <v>1.792896</v>
      </c>
      <c r="AS60">
        <v>1.2298150000000001</v>
      </c>
      <c r="AT60">
        <v>1.2298150000000001</v>
      </c>
      <c r="AU60">
        <v>0.65132599999999996</v>
      </c>
      <c r="AV60">
        <v>0.62961500000000004</v>
      </c>
      <c r="AW60">
        <v>3.5577779999999999</v>
      </c>
      <c r="AX60">
        <v>0.77388699999999999</v>
      </c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8" t="s">
        <v>34</v>
      </c>
      <c r="BK60">
        <v>1.0225109999999999</v>
      </c>
      <c r="BL60">
        <v>0.94617300000000004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8" t="s">
        <v>127</v>
      </c>
      <c r="BY60" s="27">
        <v>2.6163324999999999</v>
      </c>
      <c r="BZ60" s="27">
        <v>3.7241113000000001</v>
      </c>
      <c r="CA60" s="27">
        <v>1.4093046</v>
      </c>
      <c r="CB60" s="27">
        <v>0.98434200000000005</v>
      </c>
      <c r="CC60" s="32">
        <v>1</v>
      </c>
      <c r="CD60" s="32">
        <v>3</v>
      </c>
    </row>
    <row r="61" spans="1:82">
      <c r="A61" s="7"/>
      <c r="B61" s="8" t="s">
        <v>33</v>
      </c>
      <c r="C61" s="31">
        <v>2.7313649999999998</v>
      </c>
      <c r="D61" s="27"/>
      <c r="E61" s="31"/>
      <c r="F61" s="31"/>
      <c r="G61" s="31">
        <v>1.610805</v>
      </c>
      <c r="H61" s="31"/>
      <c r="I61" s="31"/>
      <c r="J61" s="31">
        <v>4.1040510000000001</v>
      </c>
      <c r="K61" s="31">
        <v>1.5267630000000001</v>
      </c>
      <c r="L61" s="31">
        <v>1.1373679999999999</v>
      </c>
      <c r="M61" s="31">
        <v>0.74937500000000001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</row>
    <row r="62" spans="1:82">
      <c r="A62" s="7"/>
      <c r="B62" s="8" t="s">
        <v>34</v>
      </c>
      <c r="C62" s="31">
        <v>3.4317150000000001</v>
      </c>
      <c r="D62" s="27"/>
      <c r="E62" s="31">
        <v>3.5857920000000001</v>
      </c>
      <c r="F62" s="31">
        <v>2.815407</v>
      </c>
      <c r="G62" s="31">
        <v>2.3811900000000001</v>
      </c>
      <c r="H62" s="31">
        <v>2.3671829999999998</v>
      </c>
      <c r="I62" s="31"/>
      <c r="J62" s="31">
        <v>3.4737360000000002</v>
      </c>
      <c r="K62" s="31">
        <v>1.8349169999999999</v>
      </c>
      <c r="L62" s="31">
        <v>1.0407200000000001</v>
      </c>
      <c r="M62" s="31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</row>
    <row r="63" spans="1:8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8" t="s">
        <v>114</v>
      </c>
      <c r="Y63" s="7"/>
      <c r="Z63" s="7">
        <v>8</v>
      </c>
      <c r="AA63" s="7">
        <v>11</v>
      </c>
      <c r="AB63" s="7">
        <v>19</v>
      </c>
      <c r="AC63" s="7">
        <v>27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8" t="s">
        <v>114</v>
      </c>
      <c r="AQ63" s="7"/>
      <c r="AR63" s="7">
        <v>21</v>
      </c>
      <c r="AS63" s="7">
        <v>22</v>
      </c>
      <c r="AT63" s="7">
        <v>23</v>
      </c>
      <c r="AU63" s="7">
        <v>24</v>
      </c>
      <c r="AV63" s="7">
        <v>25</v>
      </c>
      <c r="AW63" s="7">
        <v>26</v>
      </c>
      <c r="AX63" s="7">
        <v>28</v>
      </c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8" t="s">
        <v>114</v>
      </c>
      <c r="BJ63" s="7"/>
      <c r="BK63" s="7">
        <v>17</v>
      </c>
      <c r="BL63" s="7">
        <v>18</v>
      </c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8" t="s">
        <v>116</v>
      </c>
      <c r="BX63" s="7"/>
      <c r="BY63" s="7" t="s">
        <v>110</v>
      </c>
      <c r="BZ63" t="s">
        <v>106</v>
      </c>
      <c r="CA63" s="7" t="s">
        <v>107</v>
      </c>
      <c r="CB63" s="7" t="s">
        <v>108</v>
      </c>
    </row>
    <row r="64" spans="1:82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8" t="s">
        <v>25</v>
      </c>
      <c r="Z64">
        <v>2.2918000000000001E-2</v>
      </c>
      <c r="AA64">
        <v>1.1769E-2</v>
      </c>
      <c r="AB64">
        <v>0.11335000000000001</v>
      </c>
      <c r="AC64">
        <v>5.4507E-2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8" t="s">
        <v>25</v>
      </c>
      <c r="AR64">
        <v>7.0920999999999998E-2</v>
      </c>
      <c r="AT64">
        <v>4.8313000000000002E-2</v>
      </c>
      <c r="AV64">
        <v>4.1189999999999997E-2</v>
      </c>
      <c r="AW64">
        <v>0.20192399999999999</v>
      </c>
      <c r="AX64">
        <v>4.4907000000000002E-2</v>
      </c>
      <c r="AY64" s="7">
        <f>AVERAGE(AR64:AX64)</f>
        <v>8.145100000000001E-2</v>
      </c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8" t="s">
        <v>25</v>
      </c>
      <c r="BL64">
        <v>4.7073999999999998E-2</v>
      </c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8" t="s">
        <v>25</v>
      </c>
      <c r="BY64" s="26">
        <v>3.5546888888888885E-2</v>
      </c>
      <c r="BZ64" s="26">
        <v>5.0636E-2</v>
      </c>
      <c r="CA64" s="26">
        <v>8.1450999999999996E-2</v>
      </c>
      <c r="CB64" s="26">
        <v>4.7073999999999998E-2</v>
      </c>
      <c r="CC64" s="27">
        <v>0.05</v>
      </c>
      <c r="CD64" s="28">
        <v>0.1</v>
      </c>
    </row>
    <row r="65" spans="1:82">
      <c r="A65" s="7" t="s">
        <v>114</v>
      </c>
      <c r="B65" s="8"/>
      <c r="C65" s="8">
        <v>1</v>
      </c>
      <c r="D65" s="3">
        <v>2</v>
      </c>
      <c r="E65">
        <v>3</v>
      </c>
      <c r="F65">
        <v>5</v>
      </c>
      <c r="G65">
        <v>6</v>
      </c>
      <c r="H65">
        <v>7</v>
      </c>
      <c r="I65">
        <v>9</v>
      </c>
      <c r="J65">
        <v>12</v>
      </c>
      <c r="K65">
        <v>13</v>
      </c>
      <c r="L65" s="7">
        <v>15</v>
      </c>
      <c r="M65" s="7">
        <v>16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 t="s">
        <v>27</v>
      </c>
      <c r="Z65">
        <v>3.5924999999999999E-2</v>
      </c>
      <c r="AA65">
        <v>8.0366999999999994E-2</v>
      </c>
      <c r="AB65">
        <v>8.9968000000000006E-2</v>
      </c>
      <c r="AC65">
        <v>6.3797999999999994E-2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8" t="s">
        <v>27</v>
      </c>
      <c r="AR65">
        <v>6.7823999999999995E-2</v>
      </c>
      <c r="AS65">
        <v>6.5192E-2</v>
      </c>
      <c r="AT65">
        <v>6.9528000000000006E-2</v>
      </c>
      <c r="AU65">
        <v>4.6765000000000001E-2</v>
      </c>
      <c r="AV65">
        <v>4.4131999999999998E-2</v>
      </c>
      <c r="AW65">
        <v>8.7955000000000005E-2</v>
      </c>
      <c r="AX65">
        <v>6.1629999999999997E-2</v>
      </c>
      <c r="AY65" s="7">
        <f t="shared" ref="AY65:AY72" si="1">AVERAGE(AR65:AX65)</f>
        <v>6.328942857142858E-2</v>
      </c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8" t="s">
        <v>27</v>
      </c>
      <c r="BK65">
        <v>6.8134E-2</v>
      </c>
      <c r="BL65">
        <v>5.9308E-2</v>
      </c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8" t="s">
        <v>27</v>
      </c>
      <c r="BY65" s="26">
        <v>3.8734571428571431E-2</v>
      </c>
      <c r="BZ65" s="26">
        <v>6.7514500000000005E-2</v>
      </c>
      <c r="CA65" s="26">
        <v>6.3289399999999996E-2</v>
      </c>
      <c r="CB65" s="26">
        <v>6.3721E-2</v>
      </c>
      <c r="CC65" s="27">
        <v>0.05</v>
      </c>
      <c r="CD65" s="28">
        <v>0.1</v>
      </c>
    </row>
    <row r="66" spans="1:82">
      <c r="A66" s="7"/>
      <c r="B66" s="8" t="s">
        <v>25</v>
      </c>
      <c r="C66" s="30">
        <v>4.1500000000000002E-2</v>
      </c>
      <c r="D66" s="30">
        <v>4.1500000000000002E-2</v>
      </c>
      <c r="E66" s="30"/>
      <c r="F66" s="30">
        <v>2.5086000000000001E-2</v>
      </c>
      <c r="G66" s="26"/>
      <c r="H66" s="30">
        <v>4.8003999999999998E-2</v>
      </c>
      <c r="I66" s="30">
        <v>2.1989000000000002E-2</v>
      </c>
      <c r="J66" s="30">
        <v>2.1679E-2</v>
      </c>
      <c r="K66" s="30">
        <v>4.0571000000000003E-2</v>
      </c>
      <c r="L66" s="30">
        <v>4.2738999999999999E-2</v>
      </c>
      <c r="M66" s="30">
        <v>3.6853999999999998E-2</v>
      </c>
      <c r="N66" s="26">
        <f>AVERAGE(C66:M66)</f>
        <v>3.5546888888888885E-2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8" t="s">
        <v>28</v>
      </c>
      <c r="Z66">
        <v>3.6235000000000003E-2</v>
      </c>
      <c r="AA66">
        <v>6.6378999999999994E-2</v>
      </c>
      <c r="AB66">
        <v>0.101427</v>
      </c>
      <c r="AC66">
        <v>8.0676999999999999E-2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8" t="s">
        <v>28</v>
      </c>
      <c r="AR66">
        <v>7.7322000000000002E-2</v>
      </c>
      <c r="AS66">
        <v>7.1849999999999997E-2</v>
      </c>
      <c r="AT66">
        <v>6.8134E-2</v>
      </c>
      <c r="AU66">
        <v>4.7694E-2</v>
      </c>
      <c r="AV66">
        <v>4.9242000000000001E-2</v>
      </c>
      <c r="AW66">
        <v>0.10818899999999999</v>
      </c>
      <c r="AX66">
        <v>5.7914E-2</v>
      </c>
      <c r="AY66" s="7">
        <f t="shared" si="1"/>
        <v>6.8620714285714285E-2</v>
      </c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8" t="s">
        <v>28</v>
      </c>
      <c r="BK66">
        <v>5.0791000000000003E-2</v>
      </c>
      <c r="BL66">
        <v>6.3900999999999999E-2</v>
      </c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8" t="s">
        <v>28</v>
      </c>
      <c r="BY66" s="26">
        <v>4.4921999999999997E-2</v>
      </c>
      <c r="BZ66" s="26">
        <v>7.1179500000000007E-2</v>
      </c>
      <c r="CA66" s="26">
        <v>6.8620700000000007E-2</v>
      </c>
      <c r="CB66" s="26">
        <v>5.7346000000000001E-2</v>
      </c>
      <c r="CC66" s="27">
        <v>0.05</v>
      </c>
      <c r="CD66" s="28">
        <v>0.1</v>
      </c>
    </row>
    <row r="67" spans="1:82">
      <c r="A67" s="7"/>
      <c r="B67" s="8" t="s">
        <v>27</v>
      </c>
      <c r="C67" s="30">
        <v>4.7694E-2</v>
      </c>
      <c r="D67" s="30"/>
      <c r="E67" s="30">
        <v>2.8492E-2</v>
      </c>
      <c r="F67" s="30"/>
      <c r="G67" s="30">
        <v>3.5151000000000002E-2</v>
      </c>
      <c r="H67" s="30"/>
      <c r="I67" s="30"/>
      <c r="J67" s="30">
        <v>2.7563000000000001E-2</v>
      </c>
      <c r="K67" s="30">
        <v>5.2958999999999999E-2</v>
      </c>
      <c r="L67" s="30">
        <v>3.6235000000000003E-2</v>
      </c>
      <c r="M67" s="30">
        <v>4.3048000000000003E-2</v>
      </c>
      <c r="N67" s="26">
        <f t="shared" ref="N67:N74" si="2">AVERAGE(C67:M67)</f>
        <v>3.8734571428571431E-2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8" t="s">
        <v>29</v>
      </c>
      <c r="Z67">
        <v>3.4376999999999998E-2</v>
      </c>
      <c r="AA67">
        <v>9.4768000000000005E-2</v>
      </c>
      <c r="AB67">
        <v>0.105917</v>
      </c>
      <c r="AC67">
        <v>0.12310599999999999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8" t="s">
        <v>29</v>
      </c>
      <c r="AR67">
        <v>8.1761E-2</v>
      </c>
      <c r="AS67">
        <v>7.1231000000000003E-2</v>
      </c>
      <c r="AT67">
        <v>5.9927000000000001E-2</v>
      </c>
      <c r="AU67">
        <v>6.6120999999999999E-2</v>
      </c>
      <c r="AV67">
        <v>4.9397000000000003E-2</v>
      </c>
      <c r="AW67">
        <v>9.1671000000000002E-2</v>
      </c>
      <c r="AX67">
        <v>4.7849000000000003E-2</v>
      </c>
      <c r="AY67" s="7">
        <f t="shared" si="1"/>
        <v>6.6851000000000008E-2</v>
      </c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8" t="s">
        <v>29</v>
      </c>
      <c r="BK67">
        <v>7.2779999999999997E-2</v>
      </c>
      <c r="BL67">
        <v>7.1849999999999997E-2</v>
      </c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8" t="s">
        <v>29</v>
      </c>
      <c r="BY67" s="26">
        <v>8.816122222222221E-2</v>
      </c>
      <c r="BZ67" s="26">
        <v>8.9541999999999997E-2</v>
      </c>
      <c r="CA67" s="26">
        <v>6.6850999999999994E-2</v>
      </c>
      <c r="CB67" s="26">
        <v>7.2315000000000004E-2</v>
      </c>
      <c r="CC67" s="27">
        <v>0.05</v>
      </c>
      <c r="CD67" s="28">
        <v>0.1</v>
      </c>
    </row>
    <row r="68" spans="1:82">
      <c r="A68" s="7"/>
      <c r="B68" s="8" t="s">
        <v>28</v>
      </c>
      <c r="C68" s="30">
        <v>4.9551999999999999E-2</v>
      </c>
      <c r="D68" s="30">
        <v>4.4596999999999998E-2</v>
      </c>
      <c r="E68" s="30">
        <v>5.4816999999999998E-2</v>
      </c>
      <c r="F68" s="30">
        <v>3.6853999999999998E-2</v>
      </c>
      <c r="G68" s="30">
        <v>3.1280000000000002E-2</v>
      </c>
      <c r="H68" s="30">
        <v>3.4067E-2</v>
      </c>
      <c r="I68" s="30">
        <v>3.6853999999999998E-2</v>
      </c>
      <c r="J68" s="30">
        <v>4.7538999999999998E-2</v>
      </c>
      <c r="K68" s="30">
        <v>4.3977000000000002E-2</v>
      </c>
      <c r="L68" s="30"/>
      <c r="M68" s="30">
        <v>6.9682999999999995E-2</v>
      </c>
      <c r="N68" s="26">
        <f t="shared" si="2"/>
        <v>4.4921999999999997E-2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8" t="s">
        <v>30</v>
      </c>
      <c r="Z68">
        <v>6.4572000000000004E-2</v>
      </c>
      <c r="AA68">
        <v>0.12202200000000001</v>
      </c>
      <c r="AB68">
        <v>0.105143</v>
      </c>
      <c r="AC68">
        <v>7.5257000000000004E-2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8" t="s">
        <v>30</v>
      </c>
      <c r="AR68">
        <v>9.6161999999999997E-2</v>
      </c>
      <c r="AS68">
        <v>8.2845000000000002E-2</v>
      </c>
      <c r="AT68">
        <v>6.0700999999999998E-2</v>
      </c>
      <c r="AU68">
        <v>5.4043000000000001E-2</v>
      </c>
      <c r="AV68">
        <v>5.6364999999999998E-2</v>
      </c>
      <c r="AW68">
        <v>0.11335000000000001</v>
      </c>
      <c r="AX68">
        <v>4.7073999999999998E-2</v>
      </c>
      <c r="AY68" s="7">
        <f t="shared" si="1"/>
        <v>7.2934285714285715E-2</v>
      </c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8" t="s">
        <v>30</v>
      </c>
      <c r="BK68">
        <v>0.10359500000000001</v>
      </c>
      <c r="BL68">
        <v>6.7205000000000001E-2</v>
      </c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8" t="s">
        <v>30</v>
      </c>
      <c r="BY68" s="26">
        <v>6.7855399999999982E-2</v>
      </c>
      <c r="BZ68" s="26">
        <v>9.1748499999999997E-2</v>
      </c>
      <c r="CA68" s="26">
        <v>7.2934299999999994E-2</v>
      </c>
      <c r="CB68" s="26">
        <v>8.5400000000000004E-2</v>
      </c>
      <c r="CC68" s="27">
        <v>0.05</v>
      </c>
      <c r="CD68" s="28">
        <v>0.1</v>
      </c>
    </row>
    <row r="69" spans="1:82">
      <c r="A69" s="7"/>
      <c r="B69" s="8" t="s">
        <v>29</v>
      </c>
      <c r="C69" s="30">
        <v>0.13750699999999999</v>
      </c>
      <c r="D69" s="30">
        <v>8.4547999999999998E-2</v>
      </c>
      <c r="E69" s="30">
        <v>0.130074</v>
      </c>
      <c r="F69" s="30">
        <v>5.3578000000000001E-2</v>
      </c>
      <c r="G69" s="30">
        <v>5.1720000000000002E-2</v>
      </c>
      <c r="H69" s="30">
        <v>8.9502999999999999E-2</v>
      </c>
      <c r="I69" s="30"/>
      <c r="J69" s="30">
        <v>4.6144999999999999E-2</v>
      </c>
      <c r="K69" s="30">
        <v>8.1450999999999996E-2</v>
      </c>
      <c r="L69" s="30">
        <v>0.118925</v>
      </c>
      <c r="M69" s="30"/>
      <c r="N69" s="26">
        <f t="shared" si="2"/>
        <v>8.816122222222221E-2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8" t="s">
        <v>31</v>
      </c>
      <c r="Z69">
        <v>3.9176999999999997E-2</v>
      </c>
      <c r="AA69">
        <v>0.137352</v>
      </c>
      <c r="AB69">
        <v>0.12496400000000001</v>
      </c>
      <c r="AC69">
        <v>9.4768000000000005E-2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8" t="s">
        <v>31</v>
      </c>
      <c r="AR69">
        <v>9.4303999999999999E-2</v>
      </c>
      <c r="AS69">
        <v>7.9903000000000002E-2</v>
      </c>
      <c r="AT69">
        <v>6.2714000000000006E-2</v>
      </c>
      <c r="AU69">
        <v>5.6675000000000003E-2</v>
      </c>
      <c r="AV69">
        <v>8.0987000000000003E-2</v>
      </c>
      <c r="AW69">
        <v>0.130693</v>
      </c>
      <c r="AX69">
        <v>5.5127000000000002E-2</v>
      </c>
      <c r="AY69" s="7">
        <f t="shared" si="1"/>
        <v>8.0057571428571436E-2</v>
      </c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8" t="s">
        <v>31</v>
      </c>
      <c r="BK69">
        <v>9.4613000000000003E-2</v>
      </c>
      <c r="BL69">
        <v>9.1206999999999996E-2</v>
      </c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8" t="s">
        <v>126</v>
      </c>
      <c r="BY69" s="26">
        <v>7.5690699999999986E-2</v>
      </c>
      <c r="BZ69" s="26">
        <v>9.9065299999999995E-2</v>
      </c>
      <c r="CA69" s="26">
        <v>8.0057600000000007E-2</v>
      </c>
      <c r="CB69" s="26">
        <v>9.2910000000000006E-2</v>
      </c>
      <c r="CC69" s="27">
        <v>0.05</v>
      </c>
      <c r="CD69" s="28">
        <v>0.1</v>
      </c>
    </row>
    <row r="70" spans="1:82">
      <c r="A70" s="7"/>
      <c r="B70" s="8" t="s">
        <v>30</v>
      </c>
      <c r="C70" s="30">
        <v>6.2868999999999994E-2</v>
      </c>
      <c r="D70" s="30">
        <v>6.1321000000000001E-2</v>
      </c>
      <c r="E70" s="30">
        <v>0.128216</v>
      </c>
      <c r="F70" s="30">
        <v>4.8623E-2</v>
      </c>
      <c r="G70" s="30">
        <v>4.2429000000000001E-2</v>
      </c>
      <c r="H70" s="30"/>
      <c r="I70" s="30">
        <v>3.4376999999999998E-2</v>
      </c>
      <c r="J70" s="30">
        <v>7.2779999999999997E-2</v>
      </c>
      <c r="K70" s="30">
        <v>6.8752999999999995E-2</v>
      </c>
      <c r="L70" s="30">
        <v>8.9502999999999999E-2</v>
      </c>
      <c r="M70" s="30">
        <v>6.9682999999999995E-2</v>
      </c>
      <c r="N70" s="26">
        <f t="shared" si="2"/>
        <v>6.7855399999999982E-2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8" t="s">
        <v>32</v>
      </c>
      <c r="Z70">
        <v>4.7694E-2</v>
      </c>
      <c r="AA70">
        <v>9.2910000000000006E-2</v>
      </c>
      <c r="AB70">
        <v>8.3463999999999997E-2</v>
      </c>
      <c r="AC70">
        <v>7.8819E-2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8" t="s">
        <v>32</v>
      </c>
      <c r="AR70">
        <v>9.6317E-2</v>
      </c>
      <c r="AS70">
        <v>7.7115000000000003E-2</v>
      </c>
      <c r="AT70">
        <v>6.2868999999999994E-2</v>
      </c>
      <c r="AU70">
        <v>4.8313000000000002E-2</v>
      </c>
      <c r="AV70">
        <v>6.0392000000000001E-2</v>
      </c>
      <c r="AW70">
        <v>0.101272</v>
      </c>
      <c r="AX70">
        <v>5.4351999999999998E-2</v>
      </c>
      <c r="AY70" s="7">
        <f t="shared" si="1"/>
        <v>7.1518571428571417E-2</v>
      </c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8" t="s">
        <v>32</v>
      </c>
      <c r="BK70">
        <v>8.4858000000000003E-2</v>
      </c>
      <c r="BL70">
        <v>6.9218000000000002E-2</v>
      </c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8" t="s">
        <v>124</v>
      </c>
      <c r="BY70" s="26">
        <v>6.3626333333333326E-2</v>
      </c>
      <c r="BZ70" s="26">
        <v>7.5721800000000006E-2</v>
      </c>
      <c r="CA70" s="26">
        <v>7.1518600000000002E-2</v>
      </c>
      <c r="CB70" s="26">
        <v>7.7037999999999995E-2</v>
      </c>
      <c r="CC70" s="27">
        <v>0.05</v>
      </c>
      <c r="CD70" s="28">
        <v>0.1</v>
      </c>
    </row>
    <row r="71" spans="1:82">
      <c r="A71" s="7"/>
      <c r="B71" s="8" t="s">
        <v>31</v>
      </c>
      <c r="C71" s="30">
        <v>0.104369</v>
      </c>
      <c r="D71" s="26"/>
      <c r="E71" s="30">
        <v>0.117686</v>
      </c>
      <c r="F71" s="30">
        <v>2.3536999999999999E-2</v>
      </c>
      <c r="G71" s="30">
        <v>0.11397</v>
      </c>
      <c r="H71" s="30">
        <v>0.104059</v>
      </c>
      <c r="I71" s="30">
        <v>4.8313000000000002E-2</v>
      </c>
      <c r="J71" s="30">
        <v>2.3847E-2</v>
      </c>
      <c r="K71" s="30">
        <v>5.6985000000000001E-2</v>
      </c>
      <c r="L71" s="30">
        <v>9.2290999999999998E-2</v>
      </c>
      <c r="M71" s="30">
        <v>7.1849999999999997E-2</v>
      </c>
      <c r="N71" s="26">
        <f t="shared" si="2"/>
        <v>7.5690699999999986E-2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8" t="s">
        <v>33</v>
      </c>
      <c r="Z71">
        <v>1.6414000000000002E-2</v>
      </c>
      <c r="AA71">
        <v>9.2910000000000006E-2</v>
      </c>
      <c r="AB71">
        <v>8.7026000000000006E-2</v>
      </c>
      <c r="AC71">
        <v>4.5525999999999997E-2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8" t="s">
        <v>33</v>
      </c>
      <c r="AR71">
        <v>5.7914E-2</v>
      </c>
      <c r="AS71">
        <v>6.1011000000000003E-2</v>
      </c>
      <c r="AT71">
        <v>5.0171E-2</v>
      </c>
      <c r="AU71">
        <v>3.2828000000000003E-2</v>
      </c>
      <c r="AV71">
        <v>5.4816999999999998E-2</v>
      </c>
      <c r="AW71">
        <v>9.3839000000000006E-2</v>
      </c>
      <c r="AX71">
        <v>3.9795999999999998E-2</v>
      </c>
      <c r="AY71" s="7">
        <f t="shared" si="1"/>
        <v>5.5767999999999998E-2</v>
      </c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8" t="s">
        <v>33</v>
      </c>
      <c r="BK71">
        <v>5.8069000000000003E-2</v>
      </c>
      <c r="BL71">
        <v>5.2958999999999999E-2</v>
      </c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8" t="s">
        <v>125</v>
      </c>
      <c r="BY71" s="26">
        <v>4.73325E-2</v>
      </c>
      <c r="BZ71" s="26">
        <v>6.0469000000000002E-2</v>
      </c>
      <c r="CA71" s="26">
        <v>5.5767999999999998E-2</v>
      </c>
      <c r="CB71" s="26">
        <v>5.5514000000000001E-2</v>
      </c>
      <c r="CC71" s="27">
        <v>0.05</v>
      </c>
      <c r="CD71" s="28">
        <v>0.1</v>
      </c>
    </row>
    <row r="72" spans="1:82">
      <c r="A72" s="7"/>
      <c r="B72" s="8" t="s">
        <v>32</v>
      </c>
      <c r="C72" s="30">
        <v>8.4547999999999998E-2</v>
      </c>
      <c r="D72" s="26"/>
      <c r="E72" s="30">
        <v>7.8663999999999998E-2</v>
      </c>
      <c r="F72" s="30">
        <v>4.4907000000000002E-2</v>
      </c>
      <c r="G72" s="30">
        <v>4.181E-2</v>
      </c>
      <c r="H72" s="30">
        <v>5.0791000000000003E-2</v>
      </c>
      <c r="I72" s="30"/>
      <c r="J72" s="30">
        <v>4.5525999999999997E-2</v>
      </c>
      <c r="K72" s="30">
        <v>7.4637999999999996E-2</v>
      </c>
      <c r="L72" s="30">
        <v>0.104059</v>
      </c>
      <c r="M72" s="30">
        <v>4.7694E-2</v>
      </c>
      <c r="N72" s="26">
        <f t="shared" si="2"/>
        <v>6.3626333333333326E-2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8" t="s">
        <v>34</v>
      </c>
      <c r="Z72">
        <v>1.3317000000000001E-2</v>
      </c>
      <c r="AA72">
        <v>8.1450999999999996E-2</v>
      </c>
      <c r="AB72">
        <v>6.7978999999999998E-2</v>
      </c>
      <c r="AC72">
        <v>5.6675000000000003E-2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8" t="s">
        <v>34</v>
      </c>
      <c r="AR72">
        <v>4.4596999999999998E-2</v>
      </c>
      <c r="AS72">
        <v>4.0260999999999998E-2</v>
      </c>
      <c r="AT72">
        <v>4.0260999999999998E-2</v>
      </c>
      <c r="AU72">
        <v>2.6623999999999998E-2</v>
      </c>
      <c r="AV72">
        <v>3.8403E-2</v>
      </c>
      <c r="AW72">
        <v>6.8134E-2</v>
      </c>
      <c r="AX72">
        <v>3.2982999999999998E-2</v>
      </c>
      <c r="AY72" s="7">
        <f t="shared" si="1"/>
        <v>4.1608999999999993E-2</v>
      </c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8" t="s">
        <v>34</v>
      </c>
      <c r="BK72">
        <v>5.0016999999999999E-2</v>
      </c>
      <c r="BL72">
        <v>4.0416000000000001E-2</v>
      </c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8" t="s">
        <v>127</v>
      </c>
      <c r="BY72" s="26">
        <v>3.4299250000000003E-2</v>
      </c>
      <c r="BZ72" s="26">
        <v>5.485553E-2</v>
      </c>
      <c r="CA72" s="26">
        <v>4.1609E-2</v>
      </c>
      <c r="CB72" s="26">
        <v>4.52165E-2</v>
      </c>
      <c r="CC72" s="27">
        <v>0.05</v>
      </c>
      <c r="CD72" s="28">
        <v>0.1</v>
      </c>
    </row>
    <row r="73" spans="1:82">
      <c r="B73" s="3" t="s">
        <v>33</v>
      </c>
      <c r="C73" s="30">
        <v>4.9242000000000001E-2</v>
      </c>
      <c r="D73" s="30"/>
      <c r="E73" s="30"/>
      <c r="F73" s="30"/>
      <c r="G73" s="30">
        <v>1.5174999999999999E-2</v>
      </c>
      <c r="H73" s="30"/>
      <c r="I73" s="30"/>
      <c r="J73" s="30">
        <v>8.1450999999999996E-2</v>
      </c>
      <c r="K73" s="30">
        <v>4.6765000000000001E-2</v>
      </c>
      <c r="L73" s="30">
        <v>3.5305999999999997E-2</v>
      </c>
      <c r="M73" s="30">
        <v>5.6056000000000002E-2</v>
      </c>
      <c r="N73" s="26">
        <f t="shared" si="2"/>
        <v>4.73325E-2</v>
      </c>
      <c r="O73" s="7"/>
      <c r="BX73" s="8" t="s">
        <v>115</v>
      </c>
      <c r="BY73" s="30">
        <f>AVERAGE(BY64:BY72)</f>
        <v>5.5129873985890657E-2</v>
      </c>
      <c r="BZ73" s="30">
        <f t="shared" ref="BZ73:CB73" si="3">AVERAGE(BZ64:BZ72)</f>
        <v>7.3414681111111116E-2</v>
      </c>
      <c r="CA73" s="30">
        <f t="shared" si="3"/>
        <v>6.6899955555555557E-2</v>
      </c>
      <c r="CB73" s="30">
        <f t="shared" si="3"/>
        <v>6.6281611111111111E-2</v>
      </c>
      <c r="CC73" s="27">
        <v>0.05</v>
      </c>
      <c r="CD73" s="28">
        <v>0.1</v>
      </c>
    </row>
    <row r="74" spans="1:82">
      <c r="B74" s="3" t="s">
        <v>34</v>
      </c>
      <c r="C74" s="30">
        <v>3.4686000000000002E-2</v>
      </c>
      <c r="D74" s="30"/>
      <c r="E74" s="30">
        <v>3.6545000000000001E-2</v>
      </c>
      <c r="F74" s="30">
        <v>1.4246E-2</v>
      </c>
      <c r="G74" s="30">
        <v>3.3138000000000001E-2</v>
      </c>
      <c r="H74" s="30">
        <v>1.2697999999999999E-2</v>
      </c>
      <c r="I74" s="30"/>
      <c r="J74" s="30">
        <v>1.4246E-2</v>
      </c>
      <c r="K74" s="30">
        <v>9.2600000000000002E-2</v>
      </c>
      <c r="L74" s="30">
        <v>3.6235000000000003E-2</v>
      </c>
      <c r="M74" s="30"/>
      <c r="N74" s="26">
        <f t="shared" si="2"/>
        <v>3.4299250000000003E-2</v>
      </c>
      <c r="O74" s="7"/>
    </row>
    <row r="75" spans="1:82">
      <c r="BW75" s="33" t="s">
        <v>117</v>
      </c>
      <c r="BY75" s="7" t="s">
        <v>110</v>
      </c>
      <c r="BZ75" t="s">
        <v>106</v>
      </c>
      <c r="CA75" s="7" t="s">
        <v>107</v>
      </c>
      <c r="CB75" s="7" t="s">
        <v>108</v>
      </c>
    </row>
    <row r="76" spans="1:82">
      <c r="BX76" s="8" t="s">
        <v>25</v>
      </c>
      <c r="BY76">
        <f>BY41*0.0254</f>
        <v>0.84328000000000003</v>
      </c>
      <c r="BZ76">
        <f>BZ41*0.0254</f>
        <v>0.48895</v>
      </c>
      <c r="CA76">
        <f>CA41*0.0254</f>
        <v>0.49784</v>
      </c>
      <c r="CB76">
        <f>CB41*0.0254</f>
        <v>0.38100000000000001</v>
      </c>
      <c r="CD76" s="27">
        <v>0.91</v>
      </c>
    </row>
    <row r="77" spans="1:82">
      <c r="BX77" s="8" t="s">
        <v>27</v>
      </c>
      <c r="BY77">
        <f t="shared" ref="BY77:CB84" si="4">BY42*0.0254</f>
        <v>0.72389999999999999</v>
      </c>
      <c r="BZ77">
        <f t="shared" si="4"/>
        <v>0.53974999999999995</v>
      </c>
      <c r="CA77">
        <f t="shared" si="4"/>
        <v>0.47201665819999999</v>
      </c>
      <c r="CB77">
        <f t="shared" si="4"/>
        <v>0.40004999999999996</v>
      </c>
      <c r="CD77" s="27">
        <v>0.91</v>
      </c>
    </row>
    <row r="78" spans="1:82">
      <c r="BX78" s="8" t="s">
        <v>28</v>
      </c>
      <c r="BY78">
        <f t="shared" si="4"/>
        <v>0.79465714285714284</v>
      </c>
      <c r="BZ78">
        <f t="shared" si="4"/>
        <v>0.62928499999999998</v>
      </c>
      <c r="CA78">
        <f t="shared" si="4"/>
        <v>0.45804665819999996</v>
      </c>
      <c r="CB78">
        <f t="shared" si="4"/>
        <v>0.38100000000000001</v>
      </c>
      <c r="CD78" s="27">
        <v>0.91</v>
      </c>
    </row>
    <row r="79" spans="1:82">
      <c r="BX79" s="8" t="s">
        <v>29</v>
      </c>
      <c r="BY79">
        <f t="shared" si="4"/>
        <v>0.77469999999999994</v>
      </c>
      <c r="BZ79">
        <f t="shared" si="4"/>
        <v>0.57467499999999994</v>
      </c>
      <c r="CA79">
        <f t="shared" si="4"/>
        <v>0.47201665819999999</v>
      </c>
      <c r="CB79">
        <f t="shared" si="4"/>
        <v>0.41909999999999997</v>
      </c>
      <c r="CD79" s="27">
        <v>0.91</v>
      </c>
    </row>
    <row r="80" spans="1:82">
      <c r="BX80" s="8" t="s">
        <v>30</v>
      </c>
      <c r="BY80">
        <f t="shared" si="4"/>
        <v>0.67491428571428569</v>
      </c>
      <c r="BZ80">
        <f t="shared" si="4"/>
        <v>0.62864999999999993</v>
      </c>
      <c r="CA80">
        <f t="shared" si="4"/>
        <v>0.44661665819999996</v>
      </c>
      <c r="CB80">
        <f t="shared" si="4"/>
        <v>0.28575</v>
      </c>
      <c r="CD80" s="27">
        <v>0.91</v>
      </c>
    </row>
    <row r="81" spans="76:82">
      <c r="BX81" s="8" t="s">
        <v>126</v>
      </c>
      <c r="BY81">
        <f t="shared" si="4"/>
        <v>0.67733333333333334</v>
      </c>
      <c r="BZ81">
        <f t="shared" si="4"/>
        <v>0.52705000000000002</v>
      </c>
      <c r="CA81">
        <f t="shared" si="4"/>
        <v>0.44344165819999998</v>
      </c>
      <c r="CB81">
        <f t="shared" si="4"/>
        <v>0.36194999999999999</v>
      </c>
      <c r="CD81" s="27">
        <v>0.91</v>
      </c>
    </row>
    <row r="82" spans="76:82">
      <c r="BX82" s="8" t="s">
        <v>124</v>
      </c>
      <c r="BY82">
        <f t="shared" si="4"/>
        <v>0.68579999999999997</v>
      </c>
      <c r="BZ82">
        <f t="shared" si="4"/>
        <v>0.70802500000000002</v>
      </c>
      <c r="CA82">
        <f t="shared" si="4"/>
        <v>0.43814999999999998</v>
      </c>
      <c r="CB82">
        <f t="shared" si="4"/>
        <v>0.30479999999999996</v>
      </c>
      <c r="CD82" s="27">
        <v>0.91</v>
      </c>
    </row>
    <row r="83" spans="76:82">
      <c r="BX83" s="8" t="s">
        <v>125</v>
      </c>
      <c r="BY83">
        <f t="shared" si="4"/>
        <v>0.55879999999999996</v>
      </c>
      <c r="BZ83">
        <f t="shared" si="4"/>
        <v>0.54610000000000003</v>
      </c>
      <c r="CA83">
        <f t="shared" si="4"/>
        <v>0.55668341799999999</v>
      </c>
      <c r="CB83">
        <f t="shared" si="4"/>
        <v>0.40004999999999996</v>
      </c>
      <c r="CD83" s="27">
        <v>0.91</v>
      </c>
    </row>
    <row r="84" spans="76:82">
      <c r="BX84" s="8" t="s">
        <v>127</v>
      </c>
      <c r="BY84">
        <f t="shared" si="4"/>
        <v>0.68579999999999997</v>
      </c>
      <c r="BZ84">
        <f t="shared" si="4"/>
        <v>0.60536665820000002</v>
      </c>
      <c r="CA84">
        <f t="shared" si="4"/>
        <v>0.61595</v>
      </c>
      <c r="CB84">
        <f t="shared" si="4"/>
        <v>0.40004999999999996</v>
      </c>
      <c r="CD84" s="27">
        <v>0.91</v>
      </c>
    </row>
    <row r="85" spans="76:82">
      <c r="BX85" s="8" t="s">
        <v>115</v>
      </c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1"/>
  <sheetViews>
    <sheetView topLeftCell="C1" workbookViewId="0">
      <selection activeCell="B16" sqref="B16"/>
    </sheetView>
  </sheetViews>
  <sheetFormatPr baseColWidth="10" defaultColWidth="8.83203125" defaultRowHeight="15"/>
  <cols>
    <col min="1" max="1" width="10.83203125" bestFit="1" customWidth="1"/>
    <col min="2" max="2" width="25" bestFit="1" customWidth="1"/>
  </cols>
  <sheetData>
    <row r="2" spans="1:5" ht="16" thickBot="1">
      <c r="B2" t="s">
        <v>120</v>
      </c>
      <c r="C2" t="s">
        <v>119</v>
      </c>
      <c r="E2" t="s">
        <v>121</v>
      </c>
    </row>
    <row r="3" spans="1:5" ht="16" thickBot="1">
      <c r="A3" t="s">
        <v>118</v>
      </c>
      <c r="B3">
        <v>2.15</v>
      </c>
      <c r="C3">
        <f>B3*0.0254</f>
        <v>5.4609999999999999E-2</v>
      </c>
      <c r="D3" s="34">
        <v>4.55</v>
      </c>
      <c r="E3">
        <v>14.87</v>
      </c>
    </row>
    <row r="4" spans="1:5" ht="16" thickBot="1">
      <c r="A4" t="s">
        <v>27</v>
      </c>
      <c r="B4">
        <v>0.56000000000000005</v>
      </c>
      <c r="C4">
        <f t="shared" ref="C4:C11" si="0">B4*0.0254</f>
        <v>1.4224000000000001E-2</v>
      </c>
      <c r="D4" s="34">
        <v>3.34</v>
      </c>
      <c r="E4">
        <v>14.44</v>
      </c>
    </row>
    <row r="5" spans="1:5" ht="16" thickBot="1">
      <c r="A5" t="s">
        <v>28</v>
      </c>
      <c r="B5">
        <v>5.79</v>
      </c>
      <c r="C5">
        <f t="shared" si="0"/>
        <v>0.147066</v>
      </c>
      <c r="D5" s="34">
        <v>3.67</v>
      </c>
      <c r="E5">
        <v>8.33</v>
      </c>
    </row>
    <row r="6" spans="1:5" ht="16" thickBot="1">
      <c r="A6" t="s">
        <v>29</v>
      </c>
      <c r="B6">
        <v>0.86</v>
      </c>
      <c r="C6">
        <f t="shared" si="0"/>
        <v>2.1843999999999999E-2</v>
      </c>
      <c r="D6" s="34">
        <v>3.62</v>
      </c>
      <c r="E6">
        <v>6.2</v>
      </c>
    </row>
    <row r="7" spans="1:5" ht="16" thickBot="1">
      <c r="A7" t="s">
        <v>30</v>
      </c>
      <c r="B7">
        <v>0.45</v>
      </c>
      <c r="C7">
        <f t="shared" si="0"/>
        <v>1.1429999999999999E-2</v>
      </c>
      <c r="D7" s="34">
        <v>4.54</v>
      </c>
      <c r="E7">
        <v>10.92</v>
      </c>
    </row>
    <row r="8" spans="1:5" ht="16" thickBot="1">
      <c r="A8" t="s">
        <v>31</v>
      </c>
      <c r="B8">
        <v>13.8</v>
      </c>
      <c r="C8">
        <f t="shared" si="0"/>
        <v>0.35052</v>
      </c>
      <c r="D8" s="34">
        <v>4.72</v>
      </c>
      <c r="E8">
        <v>12.1</v>
      </c>
    </row>
    <row r="9" spans="1:5" ht="16" thickBot="1">
      <c r="A9" t="s">
        <v>32</v>
      </c>
      <c r="B9">
        <v>2.78</v>
      </c>
      <c r="C9">
        <f t="shared" si="0"/>
        <v>7.0611999999999994E-2</v>
      </c>
      <c r="D9" s="34">
        <v>3.99</v>
      </c>
      <c r="E9">
        <v>19.29</v>
      </c>
    </row>
    <row r="10" spans="1:5" ht="16" thickBot="1">
      <c r="A10" t="s">
        <v>33</v>
      </c>
      <c r="B10">
        <v>1.87</v>
      </c>
      <c r="C10">
        <f t="shared" si="0"/>
        <v>4.7497999999999999E-2</v>
      </c>
      <c r="D10" s="34">
        <v>3.43</v>
      </c>
      <c r="E10">
        <v>6.49</v>
      </c>
    </row>
    <row r="11" spans="1:5" ht="16" thickBot="1">
      <c r="A11" t="s">
        <v>34</v>
      </c>
      <c r="B11">
        <v>1.1399999999999999</v>
      </c>
      <c r="C11">
        <f t="shared" si="0"/>
        <v>2.8955999999999996E-2</v>
      </c>
      <c r="D11" s="34">
        <v>3.17</v>
      </c>
      <c r="E11">
        <v>5.18</v>
      </c>
    </row>
    <row r="12" spans="1:5" ht="16" thickBot="1">
      <c r="D12" s="34"/>
    </row>
    <row r="15" spans="1:5" s="35" customFormat="1" ht="16" thickBot="1"/>
    <row r="16" spans="1:5" s="35" customFormat="1" ht="16" thickBot="1">
      <c r="D16" s="36"/>
    </row>
    <row r="17" spans="3:14" s="35" customFormat="1" ht="16" thickBot="1"/>
    <row r="18" spans="3:14" s="35" customFormat="1" ht="16" thickBot="1">
      <c r="C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3:14" s="35" customFormat="1"/>
    <row r="20" spans="3:14" s="35" customFormat="1"/>
    <row r="21" spans="3:14" s="35" customForma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TNTP</vt:lpstr>
      <vt:lpstr>Graphs</vt:lpstr>
      <vt:lpstr>Rainfall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2020-05-21T16:27:21Z</dcterms:modified>
</cp:coreProperties>
</file>