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4DAB74EB-D4A5-0249-B16E-152495136DDA}" xr6:coauthVersionLast="36" xr6:coauthVersionMax="36" xr10:uidLastSave="{00000000-0000-0000-0000-000000000000}"/>
  <bookViews>
    <workbookView xWindow="280" yWindow="460" windowWidth="18920" windowHeight="16040" xr2:uid="{00000000-000D-0000-FFFF-FFFF00000000}"/>
  </bookViews>
  <sheets>
    <sheet name="ALL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2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3" i="1"/>
  <c r="V4" i="1"/>
  <c r="V5" i="1"/>
  <c r="V6" i="1"/>
  <c r="V2" i="1"/>
  <c r="AN446" i="1" l="1"/>
  <c r="AL158" i="1"/>
  <c r="AL144" i="1"/>
  <c r="AL36" i="1"/>
  <c r="AL46" i="1"/>
  <c r="AL45" i="1"/>
  <c r="AL48" i="1"/>
  <c r="AL62" i="1"/>
  <c r="AL65" i="1"/>
  <c r="AL81" i="1"/>
  <c r="AL80" i="1"/>
  <c r="AL83" i="1"/>
  <c r="AL106" i="1"/>
  <c r="AL118" i="1"/>
  <c r="AL142" i="1"/>
  <c r="AL157" i="1"/>
  <c r="AL213" i="1"/>
  <c r="AL216" i="1"/>
  <c r="AL226" i="1"/>
  <c r="AL229" i="1"/>
  <c r="AL247" i="1"/>
  <c r="AL262" i="1"/>
  <c r="AL265" i="1"/>
  <c r="AL281" i="1"/>
  <c r="AL284" i="1"/>
  <c r="AL300" i="1"/>
  <c r="AL321" i="1"/>
  <c r="AL324" i="1"/>
  <c r="AL337" i="1"/>
  <c r="AL353" i="1"/>
  <c r="AL356" i="1"/>
  <c r="AL375" i="1"/>
  <c r="AL378" i="1"/>
  <c r="AL393" i="1"/>
  <c r="AL396" i="1"/>
  <c r="AL411" i="1"/>
  <c r="AL414" i="1"/>
  <c r="AL447" i="1"/>
  <c r="AL450" i="1"/>
  <c r="AL486" i="1"/>
  <c r="AL506" i="1"/>
  <c r="AL503" i="1"/>
  <c r="AM500" i="1"/>
  <c r="AO500" i="1"/>
  <c r="AM501" i="1"/>
  <c r="AO501" i="1"/>
  <c r="AM502" i="1"/>
  <c r="AN502" i="1"/>
  <c r="AO502" i="1"/>
  <c r="AL504" i="1"/>
  <c r="AL505" i="1"/>
  <c r="AL502" i="1"/>
  <c r="AL501" i="1"/>
  <c r="AL500" i="1"/>
  <c r="AM481" i="1"/>
  <c r="AO481" i="1"/>
  <c r="AN482" i="1"/>
  <c r="AO482" i="1"/>
  <c r="AL483" i="1"/>
  <c r="AL482" i="1"/>
  <c r="AL481" i="1"/>
  <c r="AL484" i="1"/>
  <c r="AL485" i="1"/>
  <c r="AM460" i="1"/>
  <c r="AN460" i="1"/>
  <c r="AO460" i="1"/>
  <c r="AL460" i="1"/>
  <c r="AM444" i="1"/>
  <c r="AO444" i="1"/>
  <c r="AM445" i="1"/>
  <c r="AO445" i="1"/>
  <c r="AM446" i="1"/>
  <c r="AO446" i="1"/>
  <c r="AL446" i="1"/>
  <c r="AL445" i="1"/>
  <c r="AL444" i="1"/>
  <c r="AL448" i="1"/>
  <c r="AL449" i="1"/>
  <c r="AM408" i="1"/>
  <c r="AO408" i="1"/>
  <c r="AM409" i="1"/>
  <c r="AO409" i="1"/>
  <c r="AM410" i="1"/>
  <c r="AN410" i="1"/>
  <c r="AO410" i="1"/>
  <c r="AL410" i="1"/>
  <c r="AL409" i="1"/>
  <c r="AL408" i="1"/>
  <c r="AL412" i="1"/>
  <c r="AL413" i="1"/>
  <c r="AM390" i="1"/>
  <c r="AO390" i="1"/>
  <c r="AM391" i="1"/>
  <c r="AO391" i="1"/>
  <c r="AM392" i="1"/>
  <c r="AN392" i="1"/>
  <c r="AO392" i="1"/>
  <c r="AL394" i="1"/>
  <c r="AL392" i="1"/>
  <c r="AL391" i="1"/>
  <c r="AL390" i="1"/>
  <c r="AL376" i="1"/>
  <c r="AL377" i="1"/>
  <c r="AM348" i="1"/>
  <c r="AO348" i="1"/>
  <c r="AM349" i="1"/>
  <c r="AO349" i="1"/>
  <c r="AM350" i="1"/>
  <c r="AN350" i="1"/>
  <c r="AO350" i="1"/>
  <c r="AM351" i="1"/>
  <c r="AN351" i="1"/>
  <c r="AO351" i="1"/>
  <c r="AM352" i="1"/>
  <c r="AN352" i="1"/>
  <c r="AO352" i="1"/>
  <c r="AL354" i="1"/>
  <c r="AL355" i="1"/>
  <c r="AL352" i="1"/>
  <c r="AL351" i="1"/>
  <c r="AL350" i="1"/>
  <c r="AL349" i="1"/>
  <c r="AL348" i="1"/>
  <c r="AM332" i="1"/>
  <c r="AN332" i="1"/>
  <c r="AO332" i="1"/>
  <c r="AM333" i="1"/>
  <c r="AO333" i="1"/>
  <c r="AM334" i="1"/>
  <c r="AN334" i="1"/>
  <c r="AO334" i="1"/>
  <c r="AM335" i="1"/>
  <c r="AN335" i="1"/>
  <c r="AO335" i="1"/>
  <c r="AM336" i="1"/>
  <c r="AN336" i="1"/>
  <c r="AO336" i="1"/>
  <c r="AL336" i="1"/>
  <c r="AL335" i="1"/>
  <c r="AL334" i="1"/>
  <c r="AL333" i="1"/>
  <c r="AL332" i="1"/>
  <c r="AL338" i="1"/>
  <c r="AL322" i="1"/>
  <c r="AL323" i="1"/>
  <c r="AM318" i="1"/>
  <c r="AO318" i="1"/>
  <c r="AM319" i="1"/>
  <c r="AO319" i="1"/>
  <c r="AM320" i="1"/>
  <c r="AN320" i="1"/>
  <c r="AO320" i="1"/>
  <c r="AL320" i="1"/>
  <c r="AL319" i="1"/>
  <c r="AL318" i="1"/>
  <c r="AM295" i="1"/>
  <c r="AN295" i="1"/>
  <c r="AO295" i="1"/>
  <c r="AN297" i="1"/>
  <c r="AO297" i="1"/>
  <c r="AM298" i="1"/>
  <c r="AN298" i="1"/>
  <c r="AO298" i="1"/>
  <c r="AM299" i="1"/>
  <c r="AN299" i="1"/>
  <c r="AO299" i="1"/>
  <c r="AL302" i="1"/>
  <c r="AL299" i="1"/>
  <c r="AL298" i="1"/>
  <c r="AL297" i="1"/>
  <c r="AL295" i="1"/>
  <c r="AM279" i="1"/>
  <c r="AN279" i="1"/>
  <c r="AO279" i="1"/>
  <c r="AM280" i="1"/>
  <c r="AN280" i="1"/>
  <c r="AO280" i="1"/>
  <c r="AL282" i="1"/>
  <c r="AL283" i="1"/>
  <c r="AL280" i="1"/>
  <c r="AL279" i="1"/>
  <c r="AM257" i="1"/>
  <c r="AO257" i="1"/>
  <c r="AM258" i="1"/>
  <c r="AO258" i="1"/>
  <c r="AM259" i="1"/>
  <c r="AN259" i="1"/>
  <c r="AO259" i="1"/>
  <c r="AM260" i="1"/>
  <c r="AN260" i="1"/>
  <c r="AO260" i="1"/>
  <c r="AM261" i="1"/>
  <c r="AN261" i="1"/>
  <c r="AO261" i="1"/>
  <c r="AL264" i="1"/>
  <c r="AL263" i="1"/>
  <c r="AL261" i="1"/>
  <c r="AL260" i="1"/>
  <c r="AL259" i="1"/>
  <c r="AL258" i="1"/>
  <c r="AL257" i="1"/>
  <c r="AM244" i="1"/>
  <c r="AN244" i="1"/>
  <c r="AO244" i="1"/>
  <c r="AM245" i="1"/>
  <c r="AN245" i="1"/>
  <c r="AO245" i="1"/>
  <c r="AM246" i="1"/>
  <c r="AN246" i="1"/>
  <c r="AO246" i="1"/>
  <c r="AL248" i="1"/>
  <c r="AL246" i="1"/>
  <c r="AL245" i="1"/>
  <c r="AL244" i="1"/>
  <c r="AM224" i="1"/>
  <c r="AN224" i="1"/>
  <c r="AO224" i="1"/>
  <c r="AM225" i="1"/>
  <c r="AN225" i="1"/>
  <c r="AO225" i="1"/>
  <c r="AL228" i="1"/>
  <c r="AL227" i="1"/>
  <c r="AL225" i="1"/>
  <c r="AL224" i="1"/>
  <c r="AM210" i="1"/>
  <c r="AN210" i="1"/>
  <c r="AO210" i="1"/>
  <c r="AM211" i="1"/>
  <c r="AO211" i="1"/>
  <c r="AM212" i="1"/>
  <c r="AN212" i="1"/>
  <c r="AO212" i="1"/>
  <c r="AL212" i="1"/>
  <c r="AL211" i="1"/>
  <c r="AL210" i="1"/>
  <c r="AL214" i="1"/>
  <c r="AL215" i="1"/>
  <c r="AL195" i="1"/>
  <c r="AL143" i="1"/>
  <c r="AL47" i="1"/>
  <c r="AL64" i="1"/>
  <c r="AL63" i="1"/>
  <c r="AL82" i="1"/>
  <c r="AL105" i="1"/>
  <c r="AL104" i="1"/>
  <c r="AL120" i="1"/>
  <c r="AL119" i="1"/>
  <c r="AL178" i="1"/>
  <c r="AL177" i="1"/>
  <c r="AM151" i="1"/>
  <c r="AO151" i="1"/>
  <c r="AM152" i="1"/>
  <c r="AN152" i="1"/>
  <c r="AO152" i="1"/>
  <c r="AM153" i="1"/>
  <c r="AN153" i="1"/>
  <c r="AO153" i="1"/>
  <c r="AM154" i="1"/>
  <c r="AN154" i="1"/>
  <c r="AO154" i="1"/>
  <c r="AM155" i="1"/>
  <c r="AN155" i="1"/>
  <c r="AO155" i="1"/>
  <c r="AL155" i="1"/>
  <c r="AL154" i="1"/>
  <c r="AL153" i="1"/>
  <c r="AL152" i="1"/>
  <c r="AL151" i="1"/>
  <c r="AM139" i="1"/>
  <c r="AN139" i="1"/>
  <c r="AO139" i="1"/>
  <c r="AM140" i="1"/>
  <c r="AN140" i="1"/>
  <c r="AO140" i="1"/>
  <c r="AL141" i="1"/>
  <c r="AL140" i="1"/>
  <c r="AL139" i="1"/>
  <c r="AM113" i="1"/>
  <c r="AN113" i="1"/>
  <c r="AO113" i="1"/>
  <c r="AM114" i="1"/>
  <c r="AN114" i="1"/>
  <c r="AO114" i="1"/>
  <c r="AM116" i="1"/>
  <c r="AN116" i="1"/>
  <c r="AO116" i="1"/>
  <c r="AM117" i="1"/>
  <c r="AN117" i="1"/>
  <c r="AO117" i="1"/>
  <c r="AL117" i="1"/>
  <c r="AL116" i="1"/>
  <c r="AL114" i="1"/>
  <c r="AL113" i="1"/>
  <c r="AM75" i="1"/>
  <c r="AO75" i="1"/>
  <c r="AM76" i="1"/>
  <c r="AO76" i="1"/>
  <c r="AM77" i="1"/>
  <c r="AN77" i="1"/>
  <c r="AO77" i="1"/>
  <c r="AM78" i="1"/>
  <c r="AN78" i="1"/>
  <c r="AO78" i="1"/>
  <c r="AM79" i="1"/>
  <c r="AN79" i="1"/>
  <c r="AO79" i="1"/>
  <c r="AL79" i="1"/>
  <c r="AL78" i="1"/>
  <c r="AL77" i="1"/>
  <c r="AL76" i="1"/>
  <c r="AL75" i="1"/>
  <c r="AM57" i="1"/>
  <c r="AO57" i="1"/>
  <c r="AO58" i="1"/>
  <c r="AM59" i="1"/>
  <c r="AN59" i="1"/>
  <c r="AO59" i="1"/>
  <c r="AM60" i="1"/>
  <c r="AN60" i="1"/>
  <c r="AO60" i="1"/>
  <c r="AM61" i="1"/>
  <c r="AN61" i="1"/>
  <c r="AO61" i="1"/>
  <c r="AL61" i="1"/>
  <c r="AL60" i="1"/>
  <c r="AL59" i="1"/>
  <c r="AL58" i="1"/>
  <c r="AL57" i="1"/>
  <c r="AN42" i="1"/>
  <c r="AN43" i="1"/>
  <c r="AN44" i="1"/>
  <c r="AO44" i="1"/>
  <c r="AO43" i="1"/>
  <c r="AO42" i="1"/>
  <c r="AO41" i="1"/>
  <c r="AO40" i="1"/>
  <c r="AL35" i="1"/>
  <c r="AL34" i="1"/>
  <c r="AL33" i="1"/>
  <c r="AM32" i="1"/>
  <c r="AN32" i="1"/>
  <c r="AO32" i="1"/>
  <c r="AL32" i="1"/>
  <c r="AM29" i="1"/>
  <c r="AN29" i="1"/>
  <c r="AO29" i="1"/>
  <c r="AM30" i="1"/>
  <c r="AN30" i="1"/>
  <c r="AO30" i="1"/>
  <c r="AL30" i="1"/>
  <c r="AL29" i="1"/>
  <c r="AM15" i="1"/>
  <c r="AL15" i="1"/>
  <c r="AL14" i="1"/>
  <c r="AL9" i="1"/>
  <c r="AL10" i="1"/>
  <c r="AL11" i="1"/>
  <c r="AL12" i="1"/>
  <c r="AO9" i="1"/>
  <c r="AO10" i="1"/>
  <c r="AN11" i="1"/>
  <c r="AO11" i="1"/>
  <c r="AN12" i="1"/>
  <c r="AO12" i="1"/>
  <c r="AM12" i="1"/>
  <c r="AM11" i="1"/>
  <c r="AM10" i="1"/>
  <c r="AM9" i="1"/>
  <c r="AO505" i="1"/>
  <c r="AN505" i="1"/>
  <c r="AM505" i="1"/>
  <c r="AO504" i="1"/>
  <c r="AN504" i="1"/>
  <c r="AM504" i="1"/>
  <c r="AO485" i="1"/>
  <c r="AN485" i="1"/>
  <c r="AM485" i="1"/>
  <c r="AO484" i="1"/>
  <c r="AN484" i="1"/>
  <c r="AM484" i="1"/>
  <c r="AO483" i="1"/>
  <c r="AN483" i="1"/>
  <c r="AM483" i="1"/>
  <c r="AO449" i="1"/>
  <c r="AN449" i="1"/>
  <c r="AM449" i="1"/>
  <c r="AO448" i="1"/>
  <c r="AN448" i="1"/>
  <c r="AM448" i="1"/>
  <c r="AO413" i="1"/>
  <c r="AN413" i="1"/>
  <c r="AM413" i="1"/>
  <c r="AO412" i="1"/>
  <c r="AN412" i="1"/>
  <c r="AM412" i="1"/>
  <c r="AO394" i="1"/>
  <c r="AN394" i="1"/>
  <c r="AM394" i="1"/>
  <c r="AO377" i="1"/>
  <c r="AN377" i="1"/>
  <c r="AM377" i="1"/>
  <c r="AO376" i="1"/>
  <c r="AN376" i="1"/>
  <c r="AM376" i="1"/>
  <c r="AO355" i="1"/>
  <c r="AN355" i="1"/>
  <c r="AM355" i="1"/>
  <c r="AO354" i="1"/>
  <c r="AN354" i="1"/>
  <c r="AM354" i="1"/>
  <c r="AO338" i="1"/>
  <c r="AN338" i="1"/>
  <c r="AM338" i="1"/>
  <c r="AO323" i="1"/>
  <c r="AN323" i="1"/>
  <c r="AM323" i="1"/>
  <c r="AO322" i="1"/>
  <c r="AN322" i="1"/>
  <c r="AM322" i="1"/>
  <c r="AO302" i="1"/>
  <c r="AN302" i="1"/>
  <c r="AM302" i="1"/>
  <c r="AO283" i="1"/>
  <c r="AN283" i="1"/>
  <c r="AM283" i="1"/>
  <c r="AO282" i="1"/>
  <c r="AN282" i="1"/>
  <c r="AM282" i="1"/>
  <c r="AO264" i="1"/>
  <c r="AN264" i="1"/>
  <c r="AM264" i="1"/>
  <c r="AO263" i="1"/>
  <c r="AN263" i="1"/>
  <c r="AM263" i="1"/>
  <c r="AO248" i="1"/>
  <c r="AN248" i="1"/>
  <c r="AM248" i="1"/>
  <c r="AO228" i="1"/>
  <c r="AN228" i="1"/>
  <c r="AM228" i="1"/>
  <c r="AO227" i="1"/>
  <c r="AN227" i="1"/>
  <c r="AM227" i="1"/>
  <c r="AO215" i="1"/>
  <c r="AN215" i="1"/>
  <c r="AM215" i="1"/>
  <c r="AO214" i="1"/>
  <c r="AN214" i="1"/>
  <c r="AM214" i="1"/>
  <c r="AO177" i="1"/>
  <c r="AN177" i="1"/>
  <c r="AM177" i="1"/>
  <c r="AO143" i="1"/>
  <c r="AN143" i="1"/>
  <c r="AM143" i="1"/>
  <c r="AO120" i="1"/>
  <c r="AN120" i="1"/>
  <c r="AM120" i="1"/>
  <c r="AO119" i="1"/>
  <c r="AN119" i="1"/>
  <c r="AM119" i="1"/>
  <c r="AO105" i="1"/>
  <c r="AN105" i="1"/>
  <c r="AM105" i="1"/>
  <c r="AO104" i="1"/>
  <c r="AN104" i="1"/>
  <c r="AM104" i="1"/>
  <c r="AO82" i="1"/>
  <c r="AN82" i="1"/>
  <c r="AM82" i="1"/>
  <c r="AO64" i="1"/>
  <c r="AN64" i="1"/>
  <c r="AM64" i="1"/>
  <c r="AO63" i="1"/>
  <c r="AN63" i="1"/>
  <c r="AM63" i="1"/>
  <c r="AO47" i="1"/>
  <c r="AN47" i="1"/>
  <c r="AM47" i="1"/>
  <c r="AO14" i="1"/>
  <c r="AN14" i="1"/>
  <c r="AM14" i="1"/>
</calcChain>
</file>

<file path=xl/sharedStrings.xml><?xml version="1.0" encoding="utf-8"?>
<sst xmlns="http://schemas.openxmlformats.org/spreadsheetml/2006/main" count="1383" uniqueCount="143">
  <si>
    <t>N/A</t>
  </si>
  <si>
    <t>B. Dawson</t>
  </si>
  <si>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</si>
  <si>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</si>
  <si>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</si>
  <si>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</si>
  <si>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</si>
  <si>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</si>
  <si>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</si>
  <si>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</si>
  <si>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</si>
  <si>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</si>
  <si>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</si>
  <si>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</si>
  <si>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</si>
  <si>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</si>
  <si>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</si>
  <si>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D. Oxygen</t>
  </si>
  <si>
    <t>pH</t>
  </si>
  <si>
    <t>NO3</t>
  </si>
  <si>
    <t>CHL</t>
  </si>
  <si>
    <t>PO4</t>
  </si>
  <si>
    <t>tributary</t>
  </si>
  <si>
    <t>North Johnson</t>
  </si>
  <si>
    <t>E. Johanson</t>
  </si>
  <si>
    <t>T.V. Station</t>
  </si>
  <si>
    <t>R. Burnett</t>
  </si>
  <si>
    <t xml:space="preserve">                                               </t>
  </si>
  <si>
    <t>2 &amp; 3</t>
  </si>
  <si>
    <t>4 &amp; 5</t>
  </si>
  <si>
    <t>1 &amp; 2</t>
  </si>
  <si>
    <t>South Johnson</t>
  </si>
  <si>
    <t>Liz LaPosta</t>
  </si>
  <si>
    <t>Matt Tilghman</t>
  </si>
  <si>
    <t>M. Corron</t>
  </si>
  <si>
    <t>Seldomridge</t>
  </si>
  <si>
    <t>Port Exchange</t>
  </si>
  <si>
    <t>3&amp;4</t>
  </si>
  <si>
    <t>3 &amp; 5</t>
  </si>
  <si>
    <t>Parker Pond</t>
  </si>
  <si>
    <t>Bradway</t>
  </si>
  <si>
    <t>Julia Bozick</t>
  </si>
  <si>
    <t>Schumaker East</t>
  </si>
  <si>
    <t>Bozick</t>
  </si>
  <si>
    <t>Bruce</t>
  </si>
  <si>
    <t>Lawless</t>
  </si>
  <si>
    <t>Ratliff</t>
  </si>
  <si>
    <t>Ratriff</t>
  </si>
  <si>
    <t>11/1/2005 (DUP)</t>
  </si>
  <si>
    <t>Wetzel/ Mace</t>
  </si>
  <si>
    <t>Wetzel</t>
  </si>
  <si>
    <t>East Branch Downtown</t>
  </si>
  <si>
    <t>Tom Mace</t>
  </si>
  <si>
    <t>T. Wycall</t>
  </si>
  <si>
    <t>C. Lilly</t>
  </si>
  <si>
    <t>N/a</t>
  </si>
  <si>
    <t>Mitchell Pond West</t>
  </si>
  <si>
    <t>J. Lawless</t>
  </si>
  <si>
    <t>Landfill</t>
  </si>
  <si>
    <t>Ratiff</t>
  </si>
  <si>
    <t>J. Bellistri</t>
  </si>
  <si>
    <t>S. Wheatley</t>
  </si>
  <si>
    <t>Suzanne Lischer</t>
  </si>
  <si>
    <t>S. Lischer</t>
  </si>
  <si>
    <t>Coulbourne Mill Pond</t>
  </si>
  <si>
    <t>M. Bellistri</t>
  </si>
  <si>
    <t>Crockett/ McSherny</t>
  </si>
  <si>
    <t>McSherry</t>
  </si>
  <si>
    <t>R. Crockett</t>
  </si>
  <si>
    <t>Fruitland North</t>
  </si>
  <si>
    <t>Richelle Crockett</t>
  </si>
  <si>
    <t>Mc Sherry</t>
  </si>
  <si>
    <t>3 &amp; 4</t>
  </si>
  <si>
    <t>Fruitland South</t>
  </si>
  <si>
    <t>P. Bozick</t>
  </si>
  <si>
    <t>Carlson/ Monteith</t>
  </si>
  <si>
    <t>Tony Tank Lake</t>
  </si>
  <si>
    <t>T. Monteith</t>
  </si>
  <si>
    <t>C. Wojciechowski</t>
  </si>
  <si>
    <t>Allen Pond</t>
  </si>
  <si>
    <t>S. Wikander</t>
  </si>
  <si>
    <t>K. Cordery</t>
  </si>
  <si>
    <t>Wikanders</t>
  </si>
  <si>
    <t>K. Cordrey</t>
  </si>
  <si>
    <t>Wicomico Yacht Club</t>
  </si>
  <si>
    <t>D. Sigrist</t>
  </si>
  <si>
    <t>Peverley</t>
  </si>
  <si>
    <t>Lewis</t>
  </si>
  <si>
    <t>Wyatt</t>
  </si>
  <si>
    <t>P. Reddish</t>
  </si>
  <si>
    <t>Cassy Lewis</t>
  </si>
  <si>
    <t>City East Side</t>
  </si>
  <si>
    <t>C &amp; M Lewis</t>
  </si>
  <si>
    <t>1&amp;2</t>
  </si>
  <si>
    <t>4&amp;5</t>
  </si>
  <si>
    <t>2&amp;3</t>
  </si>
  <si>
    <t>Clark &amp; L. Fisher</t>
  </si>
  <si>
    <t>S. Clark</t>
  </si>
  <si>
    <t>3 &amp;4&amp;5</t>
  </si>
  <si>
    <t>Shad Point</t>
  </si>
  <si>
    <t>L. Fisher</t>
  </si>
  <si>
    <t>J. Starkey</t>
  </si>
  <si>
    <t>Nithsdale</t>
  </si>
  <si>
    <t>24'</t>
  </si>
  <si>
    <t>Starkey</t>
  </si>
  <si>
    <t>LaPosta</t>
  </si>
  <si>
    <t>7&amp;8</t>
  </si>
  <si>
    <t>Maloof &amp; Phillips</t>
  </si>
  <si>
    <t>,52</t>
  </si>
  <si>
    <t>Green Hill</t>
  </si>
  <si>
    <t>Maloof</t>
  </si>
  <si>
    <t>Phillips</t>
  </si>
  <si>
    <t>Geipe</t>
  </si>
  <si>
    <t>Mt. Vernon</t>
  </si>
  <si>
    <t>P. Workman</t>
  </si>
  <si>
    <t>F.  Wills</t>
  </si>
  <si>
    <t>Shiles Creek</t>
  </si>
  <si>
    <t>F. Wills</t>
  </si>
  <si>
    <t>Workman</t>
  </si>
  <si>
    <t>R. Anderson</t>
  </si>
  <si>
    <t>Rockawalkin</t>
  </si>
  <si>
    <t>B. Bellacicco</t>
  </si>
  <si>
    <t>Cawley</t>
  </si>
  <si>
    <t>River Wharf</t>
  </si>
  <si>
    <t>Whitehaven</t>
  </si>
  <si>
    <t>Date</t>
  </si>
  <si>
    <t>Site</t>
  </si>
  <si>
    <t>August</t>
  </si>
  <si>
    <t>September</t>
  </si>
  <si>
    <t>October</t>
  </si>
  <si>
    <t>November</t>
  </si>
  <si>
    <t>December</t>
  </si>
  <si>
    <t>April</t>
  </si>
  <si>
    <t>May</t>
  </si>
  <si>
    <t>June</t>
  </si>
  <si>
    <t>July</t>
  </si>
  <si>
    <t>Total Precip</t>
  </si>
  <si>
    <t>secchi (in)</t>
  </si>
  <si>
    <t>air</t>
  </si>
  <si>
    <t>temp</t>
  </si>
  <si>
    <t>C</t>
  </si>
  <si>
    <t>F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</si>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</sst>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14" fontId="2" fillId="0" borderId="0" xfId="0" applyNumberFormat="1" applyFont="1"/>
    <xf numFmtId="0" fontId="0" fillId="0" borderId="0" xfId="0" applyNumberFormat="1" applyAlignment="1">
      <alignment horizontal="right"/>
    </xf>
    <xf numFmtId="14" fontId="0" fillId="2" borderId="0" xfId="0" applyNumberFormat="1" applyFill="1"/>
    <xf numFmtId="0" fontId="0" fillId="2" borderId="0" xfId="0" applyFill="1"/>
    <xf numFmtId="17" fontId="0" fillId="0" borderId="0" xfId="0" applyNumberFormat="1"/>
    <xf numFmtId="14" fontId="2" fillId="2" borderId="0" xfId="0" applyNumberFormat="1" applyFont="1" applyFill="1"/>
    <xf numFmtId="20" fontId="0" fillId="0" borderId="0" xfId="0" applyNumberFormat="1"/>
    <xf numFmtId="0" fontId="0" fillId="0" borderId="0" xfId="0" applyNumberFormat="1"/>
    <xf numFmtId="16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2005 Precip: 4/05-12/13/05</a:t>
            </a:r>
          </a:p>
        </c:rich>
      </c:tx>
      <c:layout>
        <c:manualLayout>
          <c:xMode val="edge"/>
          <c:yMode val="edge"/>
          <c:x val="0.11948292391594763"/>
          <c:y val="2.2099548025810854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Sheet2!$A$2:$A$10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2.52</c:v>
                </c:pt>
                <c:pt idx="1">
                  <c:v>5.85</c:v>
                </c:pt>
                <c:pt idx="2">
                  <c:v>6.58</c:v>
                </c:pt>
                <c:pt idx="3">
                  <c:v>6.01</c:v>
                </c:pt>
                <c:pt idx="4">
                  <c:v>1.78</c:v>
                </c:pt>
                <c:pt idx="5">
                  <c:v>0.41</c:v>
                </c:pt>
                <c:pt idx="6">
                  <c:v>8.49</c:v>
                </c:pt>
                <c:pt idx="7">
                  <c:v>3.6</c:v>
                </c:pt>
                <c:pt idx="8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6-E440-9654-17074496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845216"/>
        <c:axId val="1"/>
      </c:barChart>
      <c:catAx>
        <c:axId val="11168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6845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6</xdr:row>
      <xdr:rowOff>114300</xdr:rowOff>
    </xdr:from>
    <xdr:to>
      <xdr:col>14</xdr:col>
      <xdr:colOff>584200</xdr:colOff>
      <xdr:row>28</xdr:row>
      <xdr:rowOff>0</xdr:rowOff>
    </xdr:to>
    <xdr:graphicFrame macro="">
      <xdr:nvGraphicFramePr>
        <xdr:cNvPr id="1032" name="Chart 1">
          <a:extLst>
            <a:ext uri="{FF2B5EF4-FFF2-40B4-BE49-F238E27FC236}">
              <a16:creationId xmlns:a16="http://schemas.microsoft.com/office/drawing/2014/main" id="{0B6ABC03-C2A4-4B47-9348-53CFC905D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57"/>
  <sheetViews>
    <sheetView tabSelected="1" topLeftCell="O1" zoomScale="96" zoomScaleNormal="96" workbookViewId="0">
      <pane ySplit="1" topLeftCell="A24" activePane="bottomLeft" state="frozen"/>
      <selection pane="bottomLeft" activeCell="U2" sqref="U2:U857"/>
    </sheetView>
  </sheetViews>
  <sheetFormatPr baseColWidth="10" defaultColWidth="8.83203125" defaultRowHeight="13" x14ac:dyDescent="0.15"/>
  <cols>
    <col min="1" max="1" width="11.6640625" style="1" bestFit="1" customWidth="1"/>
    <col min="2" max="13" width="8.83203125" customWidth="1"/>
    <col min="14" max="14" width="5.5" bestFit="1" customWidth="1"/>
    <col min="15" max="15" width="8.83203125" customWidth="1"/>
    <col min="16" max="16" width="5.5" bestFit="1" customWidth="1"/>
  </cols>
  <sheetData>
    <row r="1" spans="1:41" s="5" customFormat="1" x14ac:dyDescent="0.15">
      <c r="A1" s="16" t="s">
        <v>2</v>
      </c>
      <c r="B1" s="5" t="s">
        <v>3</v>
      </c>
      <c r="C1" s="5" t="s">
        <v>16</v>
      </c>
      <c r="D1" s="5" t="s">
        <v>18</v>
      </c>
      <c r="E1" s="5" t="s">
        <v>20</v>
      </c>
      <c r="F1" s="5" t="s">
        <v>19</v>
      </c>
      <c r="G1" s="5" t="s">
        <v>21</v>
      </c>
      <c r="N1" s="5" t="s">
        <v>6</v>
      </c>
      <c r="O1" s="5" t="s">
        <v>8</v>
      </c>
      <c r="P1" s="5" t="s">
        <v>10</v>
      </c>
      <c r="Q1" s="5" t="s">
        <v>7</v>
      </c>
      <c r="R1" s="5" t="s">
        <v>11</v>
      </c>
      <c r="S1" s="5" t="s">
        <v>9</v>
      </c>
      <c r="T1" s="5" t="s">
        <v>12</v>
      </c>
      <c r="U1" s="5" t="s">
        <v>13</v>
      </c>
      <c r="V1" s="5" t="s">
        <v>14</v>
      </c>
      <c r="W1" s="5" t="s">
        <v>137</v>
      </c>
      <c r="X1" s="5" t="s">
        <v>15</v>
      </c>
      <c r="Y1" s="5" t="s">
        <v>17</v>
      </c>
      <c r="Z1" s="5" t="s">
        <v>138</v>
      </c>
      <c r="AA1" s="5" t="s">
        <v>139</v>
      </c>
      <c r="AB1" s="5" t="s">
        <v>142</v>
      </c>
      <c r="AC1" s="5" t="s">
        <v>139</v>
      </c>
      <c r="AD1" s="5" t="s">
        <v>22</v>
      </c>
      <c r="AE1" s="5" t="s">
        <v>4</v>
      </c>
      <c r="AF1" s="5" t="s">
        <v>5</v>
      </c>
      <c r="AG1" s="5" t="s">
        <v>5</v>
      </c>
      <c r="AJ1" s="5" t="s">
        <v>125</v>
      </c>
      <c r="AK1" s="5" t="s">
        <v>126</v>
      </c>
      <c r="AL1" s="5" t="s">
        <v>18</v>
      </c>
      <c r="AM1" s="5" t="s">
        <v>19</v>
      </c>
      <c r="AN1" s="5" t="s">
        <v>20</v>
      </c>
      <c r="AO1" s="5" t="s">
        <v>21</v>
      </c>
    </row>
    <row r="2" spans="1:41" x14ac:dyDescent="0.15">
      <c r="A2" s="1">
        <v>38447</v>
      </c>
      <c r="B2" s="2">
        <v>1</v>
      </c>
      <c r="C2">
        <v>8.5999999999999993E-2</v>
      </c>
      <c r="D2">
        <v>6.78</v>
      </c>
      <c r="F2">
        <v>398.1</v>
      </c>
      <c r="G2">
        <v>5.8000000000000003E-2</v>
      </c>
      <c r="N2" s="3" t="s">
        <v>0</v>
      </c>
      <c r="O2" s="3">
        <v>1</v>
      </c>
      <c r="P2" s="3">
        <v>2</v>
      </c>
      <c r="Q2" s="3">
        <v>2</v>
      </c>
      <c r="R2" s="3">
        <v>8</v>
      </c>
      <c r="S2" s="3">
        <v>5</v>
      </c>
      <c r="T2" s="3">
        <f>IF(Z2&gt;0,IF(AA2="F",((Z2-32)*5/9),Z2),IF(Z2&lt;0,IF(AA2="F",((Z2-32)*5/9),Z2)," "))</f>
        <v>18</v>
      </c>
      <c r="U2" s="3">
        <f>IF(AB2&gt;0,IF(AC2="F",((AB2-32)*5/9),AB2),IF(AB2&lt;0,IF(AC2="F",((AB2-32)*5/9),AB2)," "))</f>
        <v>12</v>
      </c>
      <c r="V2" s="3">
        <f>W2*0.0254</f>
        <v>0.63500000000000001</v>
      </c>
      <c r="W2" s="3">
        <v>25</v>
      </c>
      <c r="X2" s="3">
        <v>2</v>
      </c>
      <c r="Y2">
        <v>71.900000000000006</v>
      </c>
      <c r="Z2" s="3">
        <v>18</v>
      </c>
      <c r="AA2" s="3" t="s">
        <v>140</v>
      </c>
      <c r="AB2" s="3">
        <v>12</v>
      </c>
      <c r="AC2" s="3" t="s">
        <v>140</v>
      </c>
    </row>
    <row r="3" spans="1:41" x14ac:dyDescent="0.15">
      <c r="A3" s="1">
        <v>38461</v>
      </c>
      <c r="B3" s="2">
        <v>1</v>
      </c>
      <c r="C3">
        <v>0.11</v>
      </c>
      <c r="D3">
        <v>7.26</v>
      </c>
      <c r="F3">
        <v>67.73</v>
      </c>
      <c r="G3">
        <v>7.5999999999999998E-2</v>
      </c>
      <c r="N3" s="3" t="s">
        <v>0</v>
      </c>
      <c r="O3" s="3">
        <v>2</v>
      </c>
      <c r="P3" s="3">
        <v>2</v>
      </c>
      <c r="Q3" s="3">
        <v>2</v>
      </c>
      <c r="R3" t="s">
        <v>0</v>
      </c>
      <c r="S3" s="3">
        <v>1</v>
      </c>
      <c r="T3" s="3">
        <f t="shared" ref="T3:U66" si="0">IF(Z3&gt;0,IF(AA3="F",((Z3-32)*5/9),Z3),IF(Z3&lt;0,IF(AA3="F",((Z3-32)*5/9),Z3)," "))</f>
        <v>29</v>
      </c>
      <c r="U3" s="3">
        <f t="shared" ref="U3:U66" si="1">IF(AB3&gt;0,IF(AC3="F",((AB3-32)*5/9),AB3),IF(AB3&lt;0,IF(AC3="F",((AB3-32)*5/9),AB3)," "))</f>
        <v>19</v>
      </c>
      <c r="V3" s="3">
        <f t="shared" ref="V3:V66" si="2">W3*0.0254</f>
        <v>0.60959999999999992</v>
      </c>
      <c r="W3" s="3">
        <v>24</v>
      </c>
      <c r="X3" s="3">
        <v>2</v>
      </c>
      <c r="Y3">
        <v>6.45</v>
      </c>
      <c r="Z3" s="3">
        <v>29</v>
      </c>
      <c r="AA3" s="3" t="s">
        <v>140</v>
      </c>
      <c r="AB3" s="3">
        <v>19</v>
      </c>
      <c r="AC3" s="3" t="s">
        <v>140</v>
      </c>
    </row>
    <row r="4" spans="1:41" x14ac:dyDescent="0.15">
      <c r="A4" s="4">
        <v>38475</v>
      </c>
      <c r="B4" s="2">
        <v>1</v>
      </c>
      <c r="C4" s="3">
        <v>0.08</v>
      </c>
      <c r="D4" s="3">
        <v>5.83</v>
      </c>
      <c r="E4" s="3"/>
      <c r="F4" s="3">
        <v>9.0210000000000008</v>
      </c>
      <c r="G4" s="3">
        <v>-8.0000000000000002E-3</v>
      </c>
      <c r="H4" s="3"/>
      <c r="I4" s="3"/>
      <c r="J4" s="3"/>
      <c r="K4" s="3"/>
      <c r="L4" s="3"/>
      <c r="M4" s="3"/>
      <c r="N4" s="3" t="s">
        <v>0</v>
      </c>
      <c r="O4" s="3">
        <v>1</v>
      </c>
      <c r="P4" s="3">
        <v>2</v>
      </c>
      <c r="Q4" s="3">
        <v>1</v>
      </c>
      <c r="R4" s="3" t="s">
        <v>0</v>
      </c>
      <c r="S4" s="3">
        <v>3</v>
      </c>
      <c r="T4" s="3">
        <f t="shared" si="0"/>
        <v>24</v>
      </c>
      <c r="U4" s="3">
        <f t="shared" si="1"/>
        <v>14</v>
      </c>
      <c r="V4" s="3">
        <f t="shared" si="2"/>
        <v>0.81279999999999997</v>
      </c>
      <c r="W4" s="3">
        <v>32</v>
      </c>
      <c r="X4" s="3">
        <v>2</v>
      </c>
      <c r="Y4" s="3">
        <v>76.599999999999994</v>
      </c>
      <c r="Z4" s="3">
        <v>24</v>
      </c>
      <c r="AA4" s="3" t="s">
        <v>140</v>
      </c>
      <c r="AB4" s="3">
        <v>14</v>
      </c>
      <c r="AC4" s="3" t="s">
        <v>140</v>
      </c>
      <c r="AD4" s="2"/>
      <c r="AF4" t="s">
        <v>1</v>
      </c>
      <c r="AG4" t="s">
        <v>1</v>
      </c>
    </row>
    <row r="5" spans="1:41" x14ac:dyDescent="0.15">
      <c r="A5" s="4">
        <v>38489</v>
      </c>
      <c r="B5" s="2">
        <v>1</v>
      </c>
      <c r="C5" s="3">
        <v>0.08</v>
      </c>
      <c r="D5" s="3">
        <v>8.67</v>
      </c>
      <c r="E5" s="3"/>
      <c r="F5" s="3">
        <v>92.5</v>
      </c>
      <c r="G5" s="3">
        <v>3.9E-2</v>
      </c>
      <c r="H5" s="3"/>
      <c r="I5" s="3"/>
      <c r="J5" s="3"/>
      <c r="K5" s="3"/>
      <c r="L5" s="3"/>
      <c r="M5" s="3"/>
      <c r="N5" s="3" t="s">
        <v>0</v>
      </c>
      <c r="O5" s="3">
        <v>2</v>
      </c>
      <c r="P5" s="3">
        <v>1</v>
      </c>
      <c r="Q5" s="3">
        <v>1</v>
      </c>
      <c r="R5" s="3" t="s">
        <v>0</v>
      </c>
      <c r="S5" s="3">
        <v>1</v>
      </c>
      <c r="T5" s="3">
        <f t="shared" si="0"/>
        <v>26</v>
      </c>
      <c r="U5" s="3">
        <f t="shared" si="1"/>
        <v>20</v>
      </c>
      <c r="V5" s="3">
        <f t="shared" si="2"/>
        <v>0.81279999999999997</v>
      </c>
      <c r="W5" s="3">
        <v>32</v>
      </c>
      <c r="X5" s="3">
        <v>2</v>
      </c>
      <c r="Y5" s="3">
        <v>5.16</v>
      </c>
      <c r="Z5" s="3">
        <v>26</v>
      </c>
      <c r="AA5" s="3" t="s">
        <v>140</v>
      </c>
      <c r="AB5" s="3">
        <v>20</v>
      </c>
      <c r="AC5" s="3" t="s">
        <v>140</v>
      </c>
      <c r="AD5" s="2"/>
    </row>
    <row r="6" spans="1:41" x14ac:dyDescent="0.15">
      <c r="A6" s="4">
        <v>38503</v>
      </c>
      <c r="B6" s="2">
        <v>1</v>
      </c>
      <c r="C6" s="3">
        <v>0</v>
      </c>
      <c r="D6" s="3">
        <v>6.3</v>
      </c>
      <c r="E6" s="3"/>
      <c r="F6" s="3" t="s">
        <v>0</v>
      </c>
      <c r="G6" s="3">
        <v>0.14000000000000001</v>
      </c>
      <c r="H6" s="3"/>
      <c r="I6" s="3"/>
      <c r="J6" s="3"/>
      <c r="K6" s="3"/>
      <c r="L6" s="3"/>
      <c r="M6" s="3"/>
      <c r="N6" s="3" t="s">
        <v>0</v>
      </c>
      <c r="O6" s="3">
        <v>1</v>
      </c>
      <c r="P6" s="3">
        <v>1</v>
      </c>
      <c r="Q6" s="3">
        <v>1</v>
      </c>
      <c r="R6" s="3" t="s">
        <v>0</v>
      </c>
      <c r="S6" s="3">
        <v>3</v>
      </c>
      <c r="T6" s="3">
        <f t="shared" si="0"/>
        <v>27.777777777777779</v>
      </c>
      <c r="U6" s="3">
        <f t="shared" si="1"/>
        <v>22</v>
      </c>
      <c r="V6" s="3">
        <f t="shared" si="2"/>
        <v>0.81279999999999997</v>
      </c>
      <c r="W6" s="3">
        <v>32</v>
      </c>
      <c r="X6" s="3">
        <v>2</v>
      </c>
      <c r="Y6" s="3">
        <v>8.56</v>
      </c>
      <c r="Z6" s="3">
        <v>82</v>
      </c>
      <c r="AA6" s="3" t="s">
        <v>141</v>
      </c>
      <c r="AB6" s="3">
        <v>22</v>
      </c>
      <c r="AC6" s="3" t="s">
        <v>140</v>
      </c>
      <c r="AD6" s="2"/>
    </row>
    <row r="7" spans="1:41" x14ac:dyDescent="0.15">
      <c r="A7" s="4">
        <v>38517</v>
      </c>
      <c r="B7" s="2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tr">
        <f t="shared" si="0"/>
        <v xml:space="preserve"> </v>
      </c>
      <c r="U7" s="3" t="str">
        <f t="shared" si="1"/>
        <v xml:space="preserve"> </v>
      </c>
      <c r="V7" s="3">
        <f t="shared" si="2"/>
        <v>0</v>
      </c>
      <c r="W7" s="3"/>
      <c r="X7" s="3"/>
      <c r="Y7" s="3"/>
      <c r="Z7" s="3"/>
      <c r="AA7" s="3"/>
      <c r="AB7" s="3"/>
      <c r="AC7" s="3"/>
      <c r="AD7" s="2"/>
    </row>
    <row r="8" spans="1:41" x14ac:dyDescent="0.15">
      <c r="A8" s="4">
        <v>38531</v>
      </c>
      <c r="B8" s="2">
        <v>1</v>
      </c>
      <c r="C8" s="3">
        <v>0.06</v>
      </c>
      <c r="D8" s="3">
        <v>6.53</v>
      </c>
      <c r="E8" s="3">
        <v>9.3000000000000007</v>
      </c>
      <c r="F8" s="3">
        <v>0.72099999999999997</v>
      </c>
      <c r="G8" s="3">
        <v>0.32700000000000001</v>
      </c>
      <c r="H8" s="3"/>
      <c r="I8" s="3"/>
      <c r="J8" s="3"/>
      <c r="K8" s="3"/>
      <c r="L8" s="3"/>
      <c r="M8" s="3"/>
      <c r="N8" s="3" t="s">
        <v>0</v>
      </c>
      <c r="O8" s="3">
        <v>3</v>
      </c>
      <c r="P8" s="3">
        <v>2</v>
      </c>
      <c r="Q8" s="3">
        <v>1</v>
      </c>
      <c r="R8" s="3" t="s">
        <v>0</v>
      </c>
      <c r="S8" s="3">
        <v>3</v>
      </c>
      <c r="T8" s="3">
        <f t="shared" si="0"/>
        <v>29.444444444444443</v>
      </c>
      <c r="U8" s="3">
        <f t="shared" si="1"/>
        <v>26</v>
      </c>
      <c r="V8" s="3">
        <f t="shared" si="2"/>
        <v>0.81279999999999997</v>
      </c>
      <c r="W8" s="3">
        <v>32</v>
      </c>
      <c r="X8" s="3">
        <v>2</v>
      </c>
      <c r="Y8" s="3">
        <v>4.5999999999999996</v>
      </c>
      <c r="Z8" s="3">
        <v>85</v>
      </c>
      <c r="AA8" s="3" t="s">
        <v>141</v>
      </c>
      <c r="AB8" s="3">
        <v>26</v>
      </c>
      <c r="AC8" s="3" t="s">
        <v>140</v>
      </c>
      <c r="AD8" s="2"/>
      <c r="AK8">
        <v>1</v>
      </c>
    </row>
    <row r="9" spans="1:41" x14ac:dyDescent="0.15">
      <c r="A9" s="4">
        <v>38545</v>
      </c>
      <c r="B9" s="2">
        <v>1</v>
      </c>
      <c r="C9" s="3">
        <v>0.04</v>
      </c>
      <c r="D9" s="3">
        <v>6.96</v>
      </c>
      <c r="E9" s="3">
        <v>14.3</v>
      </c>
      <c r="F9" s="3">
        <v>0.38300000000000001</v>
      </c>
      <c r="G9" s="3">
        <v>0.52</v>
      </c>
      <c r="H9" s="3"/>
      <c r="I9" s="3"/>
      <c r="J9" s="3"/>
      <c r="K9" s="3"/>
      <c r="L9" s="3"/>
      <c r="M9" s="3"/>
      <c r="N9" s="3" t="s">
        <v>0</v>
      </c>
      <c r="O9" s="3">
        <v>2</v>
      </c>
      <c r="P9" s="3">
        <v>1</v>
      </c>
      <c r="Q9" s="3">
        <v>1</v>
      </c>
      <c r="R9" s="3" t="s">
        <v>0</v>
      </c>
      <c r="S9" s="3">
        <v>1</v>
      </c>
      <c r="T9" s="3">
        <f t="shared" si="0"/>
        <v>32.222222222222221</v>
      </c>
      <c r="U9" s="3">
        <f t="shared" si="1"/>
        <v>27</v>
      </c>
      <c r="V9" s="3">
        <f t="shared" si="2"/>
        <v>0.81279999999999997</v>
      </c>
      <c r="W9" s="3">
        <v>32</v>
      </c>
      <c r="X9" s="3">
        <v>2</v>
      </c>
      <c r="Y9" s="3">
        <v>6.27</v>
      </c>
      <c r="Z9" s="3">
        <v>90</v>
      </c>
      <c r="AA9" s="3" t="s">
        <v>141</v>
      </c>
      <c r="AB9" s="3">
        <v>27</v>
      </c>
      <c r="AC9" s="3" t="s">
        <v>140</v>
      </c>
      <c r="AD9" s="2"/>
      <c r="AJ9" s="15" t="s">
        <v>132</v>
      </c>
      <c r="AL9">
        <f>AVERAGE(D2:D3)</f>
        <v>7.02</v>
      </c>
      <c r="AM9">
        <f>AVERAGE(F2:F3)</f>
        <v>232.91500000000002</v>
      </c>
      <c r="AO9">
        <f>AVERAGE(G2:G3)</f>
        <v>6.7000000000000004E-2</v>
      </c>
    </row>
    <row r="10" spans="1:41" x14ac:dyDescent="0.15">
      <c r="A10" s="4">
        <v>38559</v>
      </c>
      <c r="B10" s="2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 t="str">
        <f t="shared" si="0"/>
        <v xml:space="preserve"> </v>
      </c>
      <c r="U10" s="3" t="str">
        <f t="shared" si="1"/>
        <v xml:space="preserve"> </v>
      </c>
      <c r="V10" s="3">
        <f t="shared" si="2"/>
        <v>0</v>
      </c>
      <c r="W10" s="3"/>
      <c r="X10" s="3"/>
      <c r="Y10" s="3"/>
      <c r="Z10" s="3"/>
      <c r="AA10" s="3"/>
      <c r="AB10" s="3"/>
      <c r="AC10" s="3"/>
      <c r="AD10" s="2"/>
      <c r="AJ10" s="15" t="s">
        <v>133</v>
      </c>
      <c r="AL10">
        <f>AVERAGE(D4:D6)</f>
        <v>6.9333333333333336</v>
      </c>
      <c r="AM10">
        <f>AVERAGE(F4:F6)</f>
        <v>50.7605</v>
      </c>
      <c r="AO10">
        <f>AVERAGE(G4:G6)</f>
        <v>5.7000000000000002E-2</v>
      </c>
    </row>
    <row r="11" spans="1:41" x14ac:dyDescent="0.15">
      <c r="A11" s="4">
        <v>38573</v>
      </c>
      <c r="B11" s="2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 t="str">
        <f t="shared" si="0"/>
        <v xml:space="preserve"> </v>
      </c>
      <c r="U11" s="3" t="str">
        <f t="shared" si="1"/>
        <v xml:space="preserve"> </v>
      </c>
      <c r="V11" s="3">
        <f t="shared" si="2"/>
        <v>0</v>
      </c>
      <c r="W11" s="3"/>
      <c r="X11" s="3"/>
      <c r="Y11" s="3"/>
      <c r="Z11" s="3"/>
      <c r="AA11" s="3"/>
      <c r="AB11" s="3"/>
      <c r="AC11" s="3"/>
      <c r="AD11" s="2"/>
      <c r="AJ11" s="15" t="s">
        <v>134</v>
      </c>
      <c r="AL11">
        <f>D8</f>
        <v>6.53</v>
      </c>
      <c r="AM11">
        <f>F8</f>
        <v>0.72099999999999997</v>
      </c>
      <c r="AN11">
        <f>E8</f>
        <v>9.3000000000000007</v>
      </c>
      <c r="AO11">
        <f>G8</f>
        <v>0.32700000000000001</v>
      </c>
    </row>
    <row r="12" spans="1:41" x14ac:dyDescent="0.15">
      <c r="A12" s="4">
        <v>38587</v>
      </c>
      <c r="B12" s="2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 t="str">
        <f t="shared" si="0"/>
        <v xml:space="preserve"> </v>
      </c>
      <c r="U12" s="3" t="str">
        <f t="shared" si="1"/>
        <v xml:space="preserve"> </v>
      </c>
      <c r="V12" s="3">
        <f t="shared" si="2"/>
        <v>0</v>
      </c>
      <c r="W12" s="3"/>
      <c r="X12" s="3"/>
      <c r="Y12" s="3"/>
      <c r="Z12" s="3"/>
      <c r="AA12" s="3"/>
      <c r="AB12" s="3"/>
      <c r="AC12" s="3"/>
      <c r="AD12" s="2"/>
      <c r="AJ12" s="15" t="s">
        <v>135</v>
      </c>
      <c r="AL12">
        <f>D9</f>
        <v>6.96</v>
      </c>
      <c r="AM12">
        <f>F9</f>
        <v>0.38300000000000001</v>
      </c>
      <c r="AN12">
        <f>E9</f>
        <v>14.3</v>
      </c>
      <c r="AO12">
        <f>G9</f>
        <v>0.52</v>
      </c>
    </row>
    <row r="13" spans="1:41" x14ac:dyDescent="0.15">
      <c r="A13" s="1">
        <v>38615</v>
      </c>
      <c r="B13" s="2">
        <v>1</v>
      </c>
      <c r="C13" s="2"/>
      <c r="D13" s="3"/>
      <c r="E13" s="3"/>
      <c r="F13" s="3"/>
      <c r="G13" s="2">
        <v>2</v>
      </c>
      <c r="H13" s="2"/>
      <c r="I13" s="2"/>
      <c r="J13" s="2"/>
      <c r="K13" s="2"/>
      <c r="L13" s="2"/>
      <c r="M13" s="2"/>
      <c r="N13" s="3"/>
      <c r="O13" s="3"/>
      <c r="P13" s="3"/>
      <c r="Q13" s="3"/>
      <c r="R13" s="3"/>
      <c r="S13" s="3"/>
      <c r="T13" s="3" t="str">
        <f t="shared" si="0"/>
        <v xml:space="preserve"> </v>
      </c>
      <c r="U13" s="3" t="str">
        <f t="shared" si="1"/>
        <v xml:space="preserve"> </v>
      </c>
      <c r="V13" s="3">
        <f t="shared" si="2"/>
        <v>0</v>
      </c>
      <c r="W13" s="3"/>
      <c r="X13" s="3"/>
      <c r="Y13" s="2"/>
      <c r="Z13" s="3"/>
      <c r="AA13" s="3"/>
      <c r="AB13" s="3"/>
      <c r="AC13" s="3"/>
      <c r="AE13" t="s">
        <v>23</v>
      </c>
      <c r="AF13" t="s">
        <v>1</v>
      </c>
      <c r="AG13" t="s">
        <v>1</v>
      </c>
      <c r="AJ13" s="15" t="s">
        <v>129</v>
      </c>
      <c r="AK13" s="6"/>
    </row>
    <row r="14" spans="1:41" x14ac:dyDescent="0.15">
      <c r="A14" s="1">
        <v>38629</v>
      </c>
      <c r="B14" s="2">
        <v>1</v>
      </c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3"/>
      <c r="O14" s="3"/>
      <c r="P14" s="3"/>
      <c r="Q14" s="3"/>
      <c r="R14" s="3"/>
      <c r="S14" s="3"/>
      <c r="T14" s="3" t="str">
        <f t="shared" si="0"/>
        <v xml:space="preserve"> </v>
      </c>
      <c r="U14" s="3" t="str">
        <f t="shared" si="1"/>
        <v xml:space="preserve"> </v>
      </c>
      <c r="V14" s="3">
        <f t="shared" si="2"/>
        <v>0</v>
      </c>
      <c r="W14" s="3"/>
      <c r="X14" s="3"/>
      <c r="Y14" s="3"/>
      <c r="Z14" s="3"/>
      <c r="AA14" s="3"/>
      <c r="AB14" s="3"/>
      <c r="AC14" s="3"/>
      <c r="AJ14" s="15" t="s">
        <v>130</v>
      </c>
      <c r="AK14" s="6"/>
      <c r="AL14">
        <f>AVERAGE(D16:D18)</f>
        <v>7.375</v>
      </c>
      <c r="AM14">
        <f>AVERAGE(F16,F18)</f>
        <v>1.4544999999999999</v>
      </c>
      <c r="AN14">
        <f>AVERAGE(E16,E18)</f>
        <v>0.17549999999999999</v>
      </c>
      <c r="AO14">
        <f>AVERAGE(Z16,Z18)</f>
        <v>19</v>
      </c>
    </row>
    <row r="15" spans="1:41" x14ac:dyDescent="0.15">
      <c r="A15" s="7">
        <v>38643</v>
      </c>
      <c r="B15" s="2">
        <v>1</v>
      </c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3"/>
      <c r="O15" s="3"/>
      <c r="P15" s="3"/>
      <c r="Q15" s="3"/>
      <c r="R15" s="3"/>
      <c r="S15" s="3"/>
      <c r="T15" s="3" t="str">
        <f t="shared" si="0"/>
        <v xml:space="preserve"> </v>
      </c>
      <c r="U15" s="3" t="str">
        <f t="shared" si="1"/>
        <v xml:space="preserve"> </v>
      </c>
      <c r="V15" s="3">
        <f t="shared" si="2"/>
        <v>0</v>
      </c>
      <c r="W15" s="3"/>
      <c r="X15" s="3"/>
      <c r="Y15" s="3"/>
      <c r="Z15" s="3"/>
      <c r="AA15" s="3"/>
      <c r="AB15" s="3"/>
      <c r="AC15" s="3"/>
      <c r="AJ15" s="15" t="s">
        <v>131</v>
      </c>
      <c r="AK15" s="6"/>
      <c r="AL15" s="3">
        <f>D19</f>
        <v>6.9</v>
      </c>
      <c r="AM15" s="3">
        <f>F19</f>
        <v>2.117</v>
      </c>
      <c r="AN15" s="3">
        <v>0.34200000000000003</v>
      </c>
      <c r="AO15" s="3">
        <v>4.8</v>
      </c>
    </row>
    <row r="16" spans="1:41" x14ac:dyDescent="0.15">
      <c r="A16" s="7">
        <v>38657</v>
      </c>
      <c r="B16" s="2">
        <v>1</v>
      </c>
      <c r="C16" s="2">
        <v>7.0000000000000007E-2</v>
      </c>
      <c r="D16">
        <v>7.14</v>
      </c>
      <c r="E16">
        <v>0.188</v>
      </c>
      <c r="F16">
        <v>2.17</v>
      </c>
      <c r="G16" s="2"/>
      <c r="H16" s="2"/>
      <c r="I16" s="2"/>
      <c r="J16" s="2"/>
      <c r="K16" s="2"/>
      <c r="L16" s="2"/>
      <c r="M16" s="2"/>
      <c r="N16" s="3" t="s">
        <v>0</v>
      </c>
      <c r="O16" s="3">
        <v>3</v>
      </c>
      <c r="P16" s="3">
        <v>2</v>
      </c>
      <c r="Q16" s="3">
        <v>2</v>
      </c>
      <c r="R16" s="3">
        <v>8</v>
      </c>
      <c r="S16" s="3">
        <v>1</v>
      </c>
      <c r="T16" s="3">
        <f t="shared" si="0"/>
        <v>17</v>
      </c>
      <c r="U16" s="3">
        <f t="shared" si="1"/>
        <v>12</v>
      </c>
      <c r="V16" s="3">
        <f t="shared" si="2"/>
        <v>0.53339999999999999</v>
      </c>
      <c r="W16" s="3">
        <v>21</v>
      </c>
      <c r="X16" s="3">
        <v>2</v>
      </c>
      <c r="Y16">
        <v>8.91</v>
      </c>
      <c r="Z16" s="3">
        <v>17</v>
      </c>
      <c r="AA16" s="3" t="s">
        <v>140</v>
      </c>
      <c r="AB16" s="3">
        <v>12</v>
      </c>
      <c r="AC16" s="3" t="s">
        <v>140</v>
      </c>
      <c r="AD16">
        <v>11.2</v>
      </c>
      <c r="AJ16" s="6"/>
      <c r="AK16" s="6"/>
      <c r="AL16" s="6"/>
    </row>
    <row r="17" spans="1:41" x14ac:dyDescent="0.15">
      <c r="A17" s="1">
        <v>38671</v>
      </c>
      <c r="B17" s="2">
        <v>1</v>
      </c>
      <c r="N17" s="3"/>
      <c r="O17" s="3"/>
      <c r="P17" s="3"/>
      <c r="Q17" s="3"/>
      <c r="R17" s="3"/>
      <c r="S17" s="3"/>
      <c r="T17" s="3" t="str">
        <f t="shared" si="0"/>
        <v xml:space="preserve"> </v>
      </c>
      <c r="U17" s="3" t="str">
        <f t="shared" si="1"/>
        <v xml:space="preserve"> </v>
      </c>
      <c r="V17" s="3">
        <f t="shared" si="2"/>
        <v>0</v>
      </c>
      <c r="W17" s="3"/>
      <c r="X17" s="3"/>
      <c r="Z17" s="3"/>
      <c r="AA17" s="3"/>
      <c r="AB17" s="3"/>
      <c r="AC17" s="3"/>
      <c r="AJ17" s="6"/>
      <c r="AK17" s="6"/>
      <c r="AL17" s="6"/>
    </row>
    <row r="18" spans="1:41" x14ac:dyDescent="0.15">
      <c r="A18" s="1">
        <v>38685</v>
      </c>
      <c r="B18" s="2">
        <v>1</v>
      </c>
      <c r="C18" s="2">
        <v>7.0000000000000007E-2</v>
      </c>
      <c r="D18">
        <v>7.61</v>
      </c>
      <c r="E18">
        <v>0.16300000000000001</v>
      </c>
      <c r="F18">
        <v>0.73899999999999999</v>
      </c>
      <c r="N18" s="3" t="s">
        <v>0</v>
      </c>
      <c r="O18" s="3">
        <v>2</v>
      </c>
      <c r="P18" s="3">
        <v>3</v>
      </c>
      <c r="Q18" s="3">
        <v>2</v>
      </c>
      <c r="R18" s="3"/>
      <c r="S18" s="3"/>
      <c r="T18" s="3">
        <f t="shared" si="0"/>
        <v>21</v>
      </c>
      <c r="U18" s="3">
        <f t="shared" si="1"/>
        <v>9</v>
      </c>
      <c r="V18" s="3">
        <f t="shared" si="2"/>
        <v>0.58419999999999994</v>
      </c>
      <c r="W18" s="3">
        <v>23</v>
      </c>
      <c r="X18" s="3">
        <v>1</v>
      </c>
      <c r="Y18">
        <v>10.86</v>
      </c>
      <c r="Z18" s="3">
        <v>21</v>
      </c>
      <c r="AA18" s="3" t="s">
        <v>140</v>
      </c>
      <c r="AB18" s="3">
        <v>9</v>
      </c>
      <c r="AC18" s="3" t="s">
        <v>140</v>
      </c>
      <c r="AD18">
        <v>7.6</v>
      </c>
      <c r="AF18" t="s">
        <v>24</v>
      </c>
      <c r="AG18" t="s">
        <v>24</v>
      </c>
      <c r="AJ18" s="6"/>
      <c r="AK18" s="6"/>
      <c r="AL18" s="6"/>
    </row>
    <row r="19" spans="1:41" x14ac:dyDescent="0.15">
      <c r="A19" s="1">
        <v>38699</v>
      </c>
      <c r="B19" s="2">
        <v>1</v>
      </c>
      <c r="C19" s="3">
        <v>0.16</v>
      </c>
      <c r="D19" s="3">
        <v>6.9</v>
      </c>
      <c r="E19" s="3">
        <v>0.34200000000000003</v>
      </c>
      <c r="F19" s="3">
        <v>2.117</v>
      </c>
      <c r="G19" s="2"/>
      <c r="H19" s="2"/>
      <c r="I19" s="2"/>
      <c r="J19" s="2"/>
      <c r="K19" s="2"/>
      <c r="L19" s="2"/>
      <c r="M19" s="2"/>
      <c r="N19" s="3" t="s">
        <v>0</v>
      </c>
      <c r="O19" s="3">
        <v>2</v>
      </c>
      <c r="P19" s="3">
        <v>2</v>
      </c>
      <c r="Q19" s="3">
        <v>1</v>
      </c>
      <c r="R19" s="3">
        <v>1</v>
      </c>
      <c r="S19" s="3"/>
      <c r="T19" s="3" t="str">
        <f t="shared" si="0"/>
        <v xml:space="preserve"> </v>
      </c>
      <c r="U19" s="3">
        <f t="shared" si="1"/>
        <v>2</v>
      </c>
      <c r="V19" s="3">
        <f t="shared" si="2"/>
        <v>0.60959999999999992</v>
      </c>
      <c r="W19" s="3">
        <v>24</v>
      </c>
      <c r="X19" s="3">
        <v>2</v>
      </c>
      <c r="Y19" s="3">
        <v>3.85</v>
      </c>
      <c r="Z19" s="3"/>
      <c r="AA19" s="3"/>
      <c r="AB19" s="3">
        <v>2</v>
      </c>
      <c r="AC19" s="3" t="s">
        <v>140</v>
      </c>
      <c r="AD19" s="3">
        <v>4.8</v>
      </c>
      <c r="AJ19" s="6"/>
      <c r="AK19" s="6"/>
      <c r="AL19" s="6"/>
    </row>
    <row r="20" spans="1:41" x14ac:dyDescent="0.15">
      <c r="A20" s="1">
        <v>38447</v>
      </c>
      <c r="B20" s="2">
        <v>2</v>
      </c>
      <c r="C20">
        <v>0.152</v>
      </c>
      <c r="D20">
        <v>6.52</v>
      </c>
      <c r="F20">
        <v>175.5</v>
      </c>
      <c r="G20">
        <v>7.8E-2</v>
      </c>
      <c r="N20">
        <v>1</v>
      </c>
      <c r="O20">
        <v>1</v>
      </c>
      <c r="P20">
        <v>2</v>
      </c>
      <c r="Q20">
        <v>2</v>
      </c>
      <c r="R20">
        <v>7</v>
      </c>
      <c r="S20">
        <v>2</v>
      </c>
      <c r="T20" s="3">
        <f t="shared" si="0"/>
        <v>18</v>
      </c>
      <c r="U20" s="3">
        <f t="shared" si="1"/>
        <v>11</v>
      </c>
      <c r="V20" s="3" t="e">
        <f t="shared" si="2"/>
        <v>#VALUE!</v>
      </c>
      <c r="W20" t="s">
        <v>0</v>
      </c>
      <c r="X20">
        <v>2</v>
      </c>
      <c r="Y20">
        <v>81</v>
      </c>
      <c r="Z20">
        <v>18</v>
      </c>
      <c r="AA20" t="s">
        <v>140</v>
      </c>
      <c r="AB20">
        <v>11</v>
      </c>
      <c r="AC20" t="s">
        <v>140</v>
      </c>
    </row>
    <row r="21" spans="1:41" x14ac:dyDescent="0.15">
      <c r="A21" s="1">
        <v>38461</v>
      </c>
      <c r="B21" s="2">
        <v>2</v>
      </c>
      <c r="T21" s="3" t="str">
        <f t="shared" si="0"/>
        <v xml:space="preserve"> </v>
      </c>
      <c r="U21" s="3" t="str">
        <f t="shared" si="1"/>
        <v xml:space="preserve"> </v>
      </c>
      <c r="V21" s="3">
        <f t="shared" si="2"/>
        <v>0</v>
      </c>
    </row>
    <row r="22" spans="1:41" x14ac:dyDescent="0.15">
      <c r="A22" s="4">
        <v>38475</v>
      </c>
      <c r="B22" s="2">
        <v>2</v>
      </c>
      <c r="C22">
        <v>0.08</v>
      </c>
      <c r="D22">
        <v>5.68</v>
      </c>
      <c r="F22">
        <v>8.6349999999999998</v>
      </c>
      <c r="G22">
        <v>0.11700000000000001</v>
      </c>
      <c r="N22">
        <v>1</v>
      </c>
      <c r="O22">
        <v>1</v>
      </c>
      <c r="P22">
        <v>2</v>
      </c>
      <c r="Q22">
        <v>2</v>
      </c>
      <c r="R22">
        <v>7</v>
      </c>
      <c r="S22">
        <v>1</v>
      </c>
      <c r="T22" s="3">
        <f t="shared" si="0"/>
        <v>16</v>
      </c>
      <c r="U22" s="3">
        <f t="shared" si="1"/>
        <v>14</v>
      </c>
      <c r="V22" s="3" t="e">
        <f t="shared" si="2"/>
        <v>#VALUE!</v>
      </c>
      <c r="W22" t="s">
        <v>0</v>
      </c>
      <c r="X22">
        <v>2</v>
      </c>
      <c r="Y22">
        <v>79.099999999999994</v>
      </c>
      <c r="Z22">
        <v>16</v>
      </c>
      <c r="AA22" t="s">
        <v>140</v>
      </c>
      <c r="AB22">
        <v>14</v>
      </c>
      <c r="AC22" t="s">
        <v>140</v>
      </c>
    </row>
    <row r="23" spans="1:41" x14ac:dyDescent="0.15">
      <c r="A23" s="4">
        <v>38489</v>
      </c>
      <c r="B23" s="2">
        <v>2</v>
      </c>
      <c r="T23" s="3" t="str">
        <f t="shared" si="0"/>
        <v xml:space="preserve"> </v>
      </c>
      <c r="U23" s="3" t="str">
        <f t="shared" si="1"/>
        <v xml:space="preserve"> </v>
      </c>
      <c r="V23" s="3">
        <f t="shared" si="2"/>
        <v>0</v>
      </c>
    </row>
    <row r="24" spans="1:41" x14ac:dyDescent="0.15">
      <c r="A24" s="4">
        <v>38503</v>
      </c>
      <c r="B24" s="2">
        <v>2</v>
      </c>
      <c r="T24" s="3" t="str">
        <f t="shared" si="0"/>
        <v xml:space="preserve"> </v>
      </c>
      <c r="U24" s="3" t="str">
        <f t="shared" si="1"/>
        <v xml:space="preserve"> </v>
      </c>
      <c r="V24" s="3">
        <f t="shared" si="2"/>
        <v>0</v>
      </c>
    </row>
    <row r="25" spans="1:41" x14ac:dyDescent="0.15">
      <c r="A25" s="4">
        <v>38517</v>
      </c>
      <c r="B25" s="2">
        <v>2</v>
      </c>
      <c r="C25">
        <v>0</v>
      </c>
      <c r="D25">
        <v>8.1999999999999993</v>
      </c>
      <c r="F25" t="s">
        <v>0</v>
      </c>
      <c r="G25">
        <v>0.51200000000000001</v>
      </c>
      <c r="N25">
        <v>1</v>
      </c>
      <c r="O25">
        <v>1</v>
      </c>
      <c r="P25">
        <v>2</v>
      </c>
      <c r="Q25">
        <v>2</v>
      </c>
      <c r="R25">
        <v>6</v>
      </c>
      <c r="S25">
        <v>1</v>
      </c>
      <c r="T25" s="3">
        <f t="shared" si="0"/>
        <v>32</v>
      </c>
      <c r="U25" s="3">
        <f t="shared" si="1"/>
        <v>19</v>
      </c>
      <c r="V25" s="3" t="e">
        <f t="shared" si="2"/>
        <v>#VALUE!</v>
      </c>
      <c r="W25" t="s">
        <v>0</v>
      </c>
      <c r="X25">
        <v>2</v>
      </c>
      <c r="Y25">
        <v>8.98</v>
      </c>
      <c r="Z25">
        <v>32</v>
      </c>
      <c r="AA25" t="s">
        <v>140</v>
      </c>
      <c r="AB25">
        <v>19</v>
      </c>
      <c r="AC25" t="s">
        <v>140</v>
      </c>
    </row>
    <row r="26" spans="1:41" x14ac:dyDescent="0.15">
      <c r="A26" s="4">
        <v>38531</v>
      </c>
      <c r="B26" s="2">
        <v>2</v>
      </c>
      <c r="C26">
        <v>0.09</v>
      </c>
      <c r="D26">
        <v>6.27</v>
      </c>
      <c r="E26">
        <v>5.4</v>
      </c>
      <c r="F26">
        <v>3.238</v>
      </c>
      <c r="G26">
        <v>0.99099999999999999</v>
      </c>
      <c r="N26">
        <v>2</v>
      </c>
      <c r="O26">
        <v>3</v>
      </c>
      <c r="P26">
        <v>2</v>
      </c>
      <c r="Q26">
        <v>2</v>
      </c>
      <c r="R26">
        <v>5</v>
      </c>
      <c r="S26">
        <v>2</v>
      </c>
      <c r="T26" s="3">
        <f t="shared" si="0"/>
        <v>32</v>
      </c>
      <c r="U26" s="3">
        <f t="shared" si="1"/>
        <v>25</v>
      </c>
      <c r="V26" s="3" t="e">
        <f t="shared" si="2"/>
        <v>#VALUE!</v>
      </c>
      <c r="W26" t="s">
        <v>0</v>
      </c>
      <c r="X26">
        <v>2</v>
      </c>
      <c r="Y26">
        <v>7.31</v>
      </c>
      <c r="Z26">
        <v>32</v>
      </c>
      <c r="AA26" t="s">
        <v>140</v>
      </c>
      <c r="AB26">
        <v>25</v>
      </c>
      <c r="AC26" t="s">
        <v>140</v>
      </c>
    </row>
    <row r="27" spans="1:41" x14ac:dyDescent="0.15">
      <c r="A27" s="4">
        <v>38545</v>
      </c>
      <c r="B27" s="2">
        <v>2</v>
      </c>
      <c r="T27" s="3" t="str">
        <f t="shared" si="0"/>
        <v xml:space="preserve"> </v>
      </c>
      <c r="U27" s="3" t="str">
        <f t="shared" si="1"/>
        <v xml:space="preserve"> </v>
      </c>
      <c r="V27" s="3">
        <f t="shared" si="2"/>
        <v>0</v>
      </c>
    </row>
    <row r="28" spans="1:41" x14ac:dyDescent="0.15">
      <c r="A28" s="4">
        <v>38559</v>
      </c>
      <c r="B28" s="2">
        <v>2</v>
      </c>
      <c r="C28">
        <v>0.08</v>
      </c>
      <c r="D28">
        <v>6.41</v>
      </c>
      <c r="E28">
        <v>2.2999999999999998</v>
      </c>
      <c r="F28">
        <v>2.544</v>
      </c>
      <c r="G28">
        <v>0.38300000000000001</v>
      </c>
      <c r="N28">
        <v>2</v>
      </c>
      <c r="O28">
        <v>1</v>
      </c>
      <c r="P28">
        <v>1</v>
      </c>
      <c r="Q28">
        <v>1</v>
      </c>
      <c r="R28" t="s">
        <v>0</v>
      </c>
      <c r="S28">
        <v>3</v>
      </c>
      <c r="T28" s="3">
        <f t="shared" si="0"/>
        <v>33</v>
      </c>
      <c r="U28" s="3">
        <f t="shared" si="1"/>
        <v>27</v>
      </c>
      <c r="V28" s="3" t="e">
        <f t="shared" si="2"/>
        <v>#VALUE!</v>
      </c>
      <c r="W28" t="s">
        <v>0</v>
      </c>
      <c r="X28">
        <v>2</v>
      </c>
      <c r="Y28">
        <v>7.63</v>
      </c>
      <c r="Z28">
        <v>33</v>
      </c>
      <c r="AA28" t="s">
        <v>140</v>
      </c>
      <c r="AB28">
        <v>27</v>
      </c>
      <c r="AC28" t="s">
        <v>140</v>
      </c>
      <c r="AK28">
        <v>2</v>
      </c>
    </row>
    <row r="29" spans="1:41" x14ac:dyDescent="0.15">
      <c r="A29" s="4">
        <v>38573</v>
      </c>
      <c r="B29" s="2">
        <v>2</v>
      </c>
      <c r="C29">
        <v>7.0000000000000007E-2</v>
      </c>
      <c r="D29">
        <v>6.61</v>
      </c>
      <c r="E29">
        <v>5</v>
      </c>
      <c r="F29">
        <v>1.47</v>
      </c>
      <c r="G29">
        <v>0.39400000000000002</v>
      </c>
      <c r="N29" t="s">
        <v>0</v>
      </c>
      <c r="O29">
        <v>4</v>
      </c>
      <c r="P29">
        <v>2</v>
      </c>
      <c r="Q29" t="s">
        <v>0</v>
      </c>
      <c r="R29">
        <v>4</v>
      </c>
      <c r="S29" t="s">
        <v>0</v>
      </c>
      <c r="T29" s="3">
        <f t="shared" si="0"/>
        <v>25</v>
      </c>
      <c r="U29" s="3">
        <f t="shared" si="1"/>
        <v>27</v>
      </c>
      <c r="V29" s="3" t="e">
        <f t="shared" si="2"/>
        <v>#VALUE!</v>
      </c>
      <c r="W29" t="s">
        <v>0</v>
      </c>
      <c r="X29">
        <v>2</v>
      </c>
      <c r="Y29">
        <v>9.68</v>
      </c>
      <c r="Z29">
        <v>25</v>
      </c>
      <c r="AA29" t="s">
        <v>140</v>
      </c>
      <c r="AB29">
        <v>27</v>
      </c>
      <c r="AC29" t="s">
        <v>140</v>
      </c>
      <c r="AJ29" s="6" t="s">
        <v>132</v>
      </c>
      <c r="AL29">
        <f>D20</f>
        <v>6.52</v>
      </c>
      <c r="AM29">
        <f>F20</f>
        <v>175.5</v>
      </c>
      <c r="AN29">
        <f>E20</f>
        <v>0</v>
      </c>
      <c r="AO29">
        <f>G20</f>
        <v>7.8E-2</v>
      </c>
    </row>
    <row r="30" spans="1:41" x14ac:dyDescent="0.15">
      <c r="A30" s="4">
        <v>38587</v>
      </c>
      <c r="B30" s="2">
        <v>2</v>
      </c>
      <c r="T30" s="3" t="str">
        <f t="shared" si="0"/>
        <v xml:space="preserve"> </v>
      </c>
      <c r="U30" s="3" t="str">
        <f t="shared" si="1"/>
        <v xml:space="preserve"> </v>
      </c>
      <c r="V30" s="3">
        <f t="shared" si="2"/>
        <v>0</v>
      </c>
      <c r="AJ30" s="6" t="s">
        <v>133</v>
      </c>
      <c r="AL30">
        <f>D22</f>
        <v>5.68</v>
      </c>
      <c r="AM30">
        <f>F22</f>
        <v>8.6349999999999998</v>
      </c>
      <c r="AN30">
        <f>E22</f>
        <v>0</v>
      </c>
      <c r="AO30">
        <f>G22</f>
        <v>0.11700000000000001</v>
      </c>
    </row>
    <row r="31" spans="1:41" x14ac:dyDescent="0.15">
      <c r="A31" s="1">
        <v>38615</v>
      </c>
      <c r="B31" s="2">
        <v>2</v>
      </c>
      <c r="C31" s="3">
        <v>0.08</v>
      </c>
      <c r="D31" s="3">
        <v>6.55</v>
      </c>
      <c r="E31" s="3">
        <v>0.42199999999999999</v>
      </c>
      <c r="F31" s="3">
        <v>3.29</v>
      </c>
      <c r="G31" s="2">
        <v>2</v>
      </c>
      <c r="H31" s="2"/>
      <c r="I31" s="2"/>
      <c r="J31" s="2"/>
      <c r="K31" s="2"/>
      <c r="L31" s="2"/>
      <c r="M31" s="2"/>
      <c r="N31" s="3">
        <v>2</v>
      </c>
      <c r="O31" s="3">
        <v>3</v>
      </c>
      <c r="P31" s="3">
        <v>2</v>
      </c>
      <c r="Q31" s="3">
        <v>2</v>
      </c>
      <c r="R31" s="3">
        <v>6</v>
      </c>
      <c r="S31" s="3">
        <v>3</v>
      </c>
      <c r="T31" s="3">
        <f t="shared" si="0"/>
        <v>30</v>
      </c>
      <c r="U31" s="3">
        <f t="shared" si="1"/>
        <v>27</v>
      </c>
      <c r="V31" s="3" t="e">
        <f t="shared" si="2"/>
        <v>#VALUE!</v>
      </c>
      <c r="W31" s="3" t="s">
        <v>0</v>
      </c>
      <c r="X31" s="3">
        <v>2</v>
      </c>
      <c r="Y31" s="3">
        <v>6.81</v>
      </c>
      <c r="Z31" s="3">
        <v>30</v>
      </c>
      <c r="AA31" s="3" t="s">
        <v>140</v>
      </c>
      <c r="AB31" s="3">
        <v>27</v>
      </c>
      <c r="AC31" s="3" t="s">
        <v>140</v>
      </c>
      <c r="AD31" s="3">
        <v>6.4</v>
      </c>
      <c r="AE31" t="s">
        <v>25</v>
      </c>
      <c r="AF31" t="s">
        <v>26</v>
      </c>
      <c r="AG31" t="s">
        <v>26</v>
      </c>
      <c r="AK31" s="6"/>
      <c r="AL31" s="6"/>
      <c r="AM31" s="6"/>
      <c r="AN31" s="6"/>
      <c r="AO31" s="6"/>
    </row>
    <row r="32" spans="1:41" x14ac:dyDescent="0.15">
      <c r="A32" s="1">
        <v>38629</v>
      </c>
      <c r="B32" s="2">
        <v>2</v>
      </c>
      <c r="C32" s="3">
        <v>0.08</v>
      </c>
      <c r="D32" s="3">
        <v>7.04</v>
      </c>
      <c r="E32" s="3">
        <v>0.25700000000000001</v>
      </c>
      <c r="F32" s="3">
        <v>4.0229999999999997</v>
      </c>
      <c r="N32">
        <v>3</v>
      </c>
      <c r="O32" s="3">
        <v>2</v>
      </c>
      <c r="P32" s="3">
        <v>2</v>
      </c>
      <c r="Q32" s="3">
        <v>2</v>
      </c>
      <c r="R32" s="3">
        <v>3</v>
      </c>
      <c r="S32" s="3">
        <v>2</v>
      </c>
      <c r="T32" s="3">
        <f t="shared" si="0"/>
        <v>26</v>
      </c>
      <c r="U32" s="3">
        <f t="shared" si="1"/>
        <v>22</v>
      </c>
      <c r="V32" s="3" t="e">
        <f t="shared" si="2"/>
        <v>#VALUE!</v>
      </c>
      <c r="W32" s="3" t="s">
        <v>0</v>
      </c>
      <c r="X32" s="3">
        <v>2</v>
      </c>
      <c r="Y32" s="3">
        <v>9.59</v>
      </c>
      <c r="Z32" s="3">
        <v>26</v>
      </c>
      <c r="AA32" s="3" t="s">
        <v>140</v>
      </c>
      <c r="AB32" s="3">
        <v>22</v>
      </c>
      <c r="AC32" s="3" t="s">
        <v>140</v>
      </c>
      <c r="AD32">
        <v>0.8</v>
      </c>
      <c r="AJ32" s="6" t="s">
        <v>127</v>
      </c>
      <c r="AK32" s="6"/>
      <c r="AL32" s="3">
        <f>D29</f>
        <v>6.61</v>
      </c>
      <c r="AM32" s="3">
        <f>F29</f>
        <v>1.47</v>
      </c>
      <c r="AN32" s="3">
        <f>E29</f>
        <v>5</v>
      </c>
      <c r="AO32" s="3">
        <f>G29</f>
        <v>0.39400000000000002</v>
      </c>
    </row>
    <row r="33" spans="1:41" x14ac:dyDescent="0.15">
      <c r="A33" s="7">
        <v>38643</v>
      </c>
      <c r="B33" s="2">
        <v>2</v>
      </c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 t="str">
        <f t="shared" si="0"/>
        <v xml:space="preserve"> </v>
      </c>
      <c r="U33" s="3" t="str">
        <f t="shared" si="1"/>
        <v xml:space="preserve"> </v>
      </c>
      <c r="V33" s="3">
        <f t="shared" si="2"/>
        <v>0</v>
      </c>
      <c r="W33" s="3"/>
      <c r="X33" s="3"/>
      <c r="Y33" s="3"/>
      <c r="Z33" s="3"/>
      <c r="AA33" s="3"/>
      <c r="AB33" s="3"/>
      <c r="AC33" s="3"/>
      <c r="AJ33" s="6" t="s">
        <v>128</v>
      </c>
      <c r="AK33" s="6"/>
      <c r="AL33" s="3">
        <f>D31</f>
        <v>6.55</v>
      </c>
      <c r="AM33" s="3">
        <v>3.29</v>
      </c>
      <c r="AN33" s="3">
        <v>0.42199999999999999</v>
      </c>
      <c r="AO33" s="3">
        <v>6.4</v>
      </c>
    </row>
    <row r="34" spans="1:41" x14ac:dyDescent="0.15">
      <c r="A34" s="7">
        <v>38657</v>
      </c>
      <c r="B34" s="2">
        <v>2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 t="str">
        <f t="shared" si="0"/>
        <v xml:space="preserve"> </v>
      </c>
      <c r="U34" s="3" t="str">
        <f t="shared" si="1"/>
        <v xml:space="preserve"> </v>
      </c>
      <c r="V34" s="3">
        <f t="shared" si="2"/>
        <v>0</v>
      </c>
      <c r="W34" s="3"/>
      <c r="X34" s="3"/>
      <c r="Y34" s="3"/>
      <c r="Z34" s="3"/>
      <c r="AA34" s="3"/>
      <c r="AB34" s="3"/>
      <c r="AC34" s="3"/>
      <c r="AJ34" s="6" t="s">
        <v>129</v>
      </c>
      <c r="AK34" s="6"/>
      <c r="AL34" s="3">
        <f>D32</f>
        <v>7.04</v>
      </c>
      <c r="AM34" s="3">
        <v>4.0229999999999997</v>
      </c>
      <c r="AN34" s="3">
        <v>0.25700000000000001</v>
      </c>
      <c r="AO34">
        <v>0.8</v>
      </c>
    </row>
    <row r="35" spans="1:41" x14ac:dyDescent="0.15">
      <c r="A35" s="1">
        <v>38671</v>
      </c>
      <c r="B35" s="2">
        <v>2</v>
      </c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 t="str">
        <f t="shared" si="0"/>
        <v xml:space="preserve"> </v>
      </c>
      <c r="U35" s="3" t="str">
        <f t="shared" si="1"/>
        <v xml:space="preserve"> </v>
      </c>
      <c r="V35" s="3">
        <f t="shared" si="2"/>
        <v>0</v>
      </c>
      <c r="W35" s="3"/>
      <c r="X35" s="3"/>
      <c r="Y35" s="3"/>
      <c r="Z35" s="3"/>
      <c r="AA35" s="3"/>
      <c r="AB35" s="3"/>
      <c r="AC35" s="3"/>
      <c r="AJ35" s="6" t="s">
        <v>130</v>
      </c>
      <c r="AK35" s="6"/>
      <c r="AL35" s="3">
        <f>D36</f>
        <v>6.63</v>
      </c>
      <c r="AM35" s="3">
        <v>2.4700000000000002</v>
      </c>
      <c r="AN35" s="3">
        <v>0.34799999999999998</v>
      </c>
      <c r="AO35" s="3">
        <v>3.4</v>
      </c>
    </row>
    <row r="36" spans="1:41" x14ac:dyDescent="0.15">
      <c r="A36" s="1">
        <v>38685</v>
      </c>
      <c r="B36" s="2">
        <v>2</v>
      </c>
      <c r="C36" s="3">
        <v>0.08</v>
      </c>
      <c r="D36" s="3">
        <v>6.63</v>
      </c>
      <c r="E36" s="3">
        <v>0.34799999999999998</v>
      </c>
      <c r="F36" s="3">
        <v>2.4700000000000002</v>
      </c>
      <c r="G36" s="2"/>
      <c r="H36" s="2"/>
      <c r="I36" s="2"/>
      <c r="J36" s="2"/>
      <c r="K36" s="2"/>
      <c r="L36" s="2"/>
      <c r="M36" s="2"/>
      <c r="N36" s="3">
        <v>2</v>
      </c>
      <c r="O36" s="3">
        <v>3</v>
      </c>
      <c r="P36" s="3">
        <v>3</v>
      </c>
      <c r="Q36" s="3">
        <v>2</v>
      </c>
      <c r="R36" s="3">
        <v>4</v>
      </c>
      <c r="S36" s="3">
        <v>2</v>
      </c>
      <c r="T36" s="3">
        <f t="shared" si="0"/>
        <v>19</v>
      </c>
      <c r="U36" s="3">
        <f t="shared" si="1"/>
        <v>12</v>
      </c>
      <c r="V36" s="3" t="e">
        <f t="shared" si="2"/>
        <v>#VALUE!</v>
      </c>
      <c r="W36" s="3" t="s">
        <v>0</v>
      </c>
      <c r="X36" s="3">
        <v>2</v>
      </c>
      <c r="Y36" s="3">
        <v>10.16</v>
      </c>
      <c r="Z36" s="3">
        <v>19</v>
      </c>
      <c r="AA36" s="3" t="s">
        <v>140</v>
      </c>
      <c r="AB36" s="3">
        <v>12</v>
      </c>
      <c r="AC36" s="3" t="s">
        <v>140</v>
      </c>
      <c r="AD36" s="3">
        <v>3.4</v>
      </c>
      <c r="AE36" t="s">
        <v>27</v>
      </c>
      <c r="AJ36" s="6" t="s">
        <v>131</v>
      </c>
      <c r="AK36" s="6"/>
      <c r="AL36">
        <f>D37</f>
        <v>6.54</v>
      </c>
      <c r="AM36" s="3">
        <v>5.51</v>
      </c>
      <c r="AN36" s="3">
        <v>0.375</v>
      </c>
      <c r="AO36" s="3">
        <v>3.7</v>
      </c>
    </row>
    <row r="37" spans="1:41" x14ac:dyDescent="0.15">
      <c r="A37" s="1">
        <v>38699</v>
      </c>
      <c r="B37" s="2">
        <v>2</v>
      </c>
      <c r="C37" s="3">
        <v>0.1</v>
      </c>
      <c r="D37" s="3">
        <v>6.54</v>
      </c>
      <c r="E37" s="3">
        <v>0.375</v>
      </c>
      <c r="F37" s="3">
        <v>5.51</v>
      </c>
      <c r="G37" s="2"/>
      <c r="H37" s="2"/>
      <c r="I37" s="2"/>
      <c r="J37" s="2"/>
      <c r="K37" s="2"/>
      <c r="L37" s="2"/>
      <c r="M37" s="2"/>
      <c r="N37" s="3">
        <v>2</v>
      </c>
      <c r="O37" s="3">
        <v>1</v>
      </c>
      <c r="P37" s="3">
        <v>1</v>
      </c>
      <c r="Q37" s="3">
        <v>1</v>
      </c>
      <c r="R37" s="3"/>
      <c r="S37" s="3">
        <v>1</v>
      </c>
      <c r="T37" s="3" t="str">
        <f t="shared" si="0"/>
        <v xml:space="preserve"> </v>
      </c>
      <c r="U37" s="3">
        <f t="shared" si="1"/>
        <v>2</v>
      </c>
      <c r="V37" s="3" t="e">
        <f t="shared" si="2"/>
        <v>#VALUE!</v>
      </c>
      <c r="W37" s="3" t="s">
        <v>0</v>
      </c>
      <c r="X37" s="3">
        <v>2</v>
      </c>
      <c r="Y37" s="3">
        <v>7.14</v>
      </c>
      <c r="Z37" s="3">
        <v>0</v>
      </c>
      <c r="AA37" s="3" t="s">
        <v>140</v>
      </c>
      <c r="AB37" s="3">
        <v>2</v>
      </c>
      <c r="AC37" s="3" t="s">
        <v>140</v>
      </c>
      <c r="AD37" s="3">
        <v>3.7</v>
      </c>
      <c r="AJ37" s="6"/>
      <c r="AK37" s="6"/>
      <c r="AL37" s="6"/>
    </row>
    <row r="38" spans="1:41" x14ac:dyDescent="0.15">
      <c r="A38" s="1">
        <v>38447</v>
      </c>
      <c r="B38">
        <v>3</v>
      </c>
      <c r="C38">
        <v>0.13200000000000001</v>
      </c>
      <c r="D38">
        <v>6.56</v>
      </c>
      <c r="F38">
        <v>271.89999999999998</v>
      </c>
      <c r="G38">
        <v>4.2000000000000003E-2</v>
      </c>
      <c r="N38" t="s">
        <v>0</v>
      </c>
      <c r="O38">
        <v>1</v>
      </c>
      <c r="P38">
        <v>2</v>
      </c>
      <c r="Q38">
        <v>2</v>
      </c>
      <c r="R38">
        <v>1</v>
      </c>
      <c r="S38">
        <v>1</v>
      </c>
      <c r="T38" s="3" t="str">
        <f t="shared" si="0"/>
        <v xml:space="preserve"> </v>
      </c>
      <c r="U38" s="3" t="str">
        <f t="shared" si="1"/>
        <v xml:space="preserve"> </v>
      </c>
      <c r="V38" s="3">
        <f t="shared" si="2"/>
        <v>0.53339999999999999</v>
      </c>
      <c r="W38">
        <v>21</v>
      </c>
      <c r="X38">
        <v>1</v>
      </c>
      <c r="Y38">
        <v>85.5</v>
      </c>
    </row>
    <row r="39" spans="1:41" x14ac:dyDescent="0.15">
      <c r="A39" s="1">
        <v>38461</v>
      </c>
      <c r="B39">
        <v>3</v>
      </c>
      <c r="C39">
        <v>7.0000000000000007E-2</v>
      </c>
      <c r="D39">
        <v>7.06</v>
      </c>
      <c r="F39">
        <v>33.83</v>
      </c>
      <c r="G39">
        <v>9.7000000000000003E-2</v>
      </c>
      <c r="N39" t="s">
        <v>0</v>
      </c>
      <c r="O39">
        <v>1</v>
      </c>
      <c r="P39">
        <v>2</v>
      </c>
      <c r="Q39">
        <v>2</v>
      </c>
      <c r="R39">
        <v>5</v>
      </c>
      <c r="S39">
        <v>1</v>
      </c>
      <c r="T39" s="3">
        <f t="shared" si="0"/>
        <v>20</v>
      </c>
      <c r="U39" s="3">
        <f t="shared" si="1"/>
        <v>16</v>
      </c>
      <c r="V39" s="3">
        <f t="shared" si="2"/>
        <v>1.2191999999999998</v>
      </c>
      <c r="W39">
        <v>48</v>
      </c>
      <c r="X39">
        <v>2</v>
      </c>
      <c r="Y39">
        <v>7.29</v>
      </c>
      <c r="Z39">
        <v>20</v>
      </c>
      <c r="AA39" t="s">
        <v>140</v>
      </c>
      <c r="AB39">
        <v>16</v>
      </c>
      <c r="AC39" t="s">
        <v>140</v>
      </c>
      <c r="AK39">
        <v>3</v>
      </c>
    </row>
    <row r="40" spans="1:41" x14ac:dyDescent="0.15">
      <c r="A40" s="4">
        <v>38475</v>
      </c>
      <c r="B40">
        <v>3</v>
      </c>
      <c r="C40">
        <v>7.0000000000000007E-2</v>
      </c>
      <c r="D40">
        <v>5.66</v>
      </c>
      <c r="F40">
        <v>8.9160000000000004</v>
      </c>
      <c r="G40">
        <v>3.1E-2</v>
      </c>
      <c r="N40" t="s">
        <v>0</v>
      </c>
      <c r="O40">
        <v>3</v>
      </c>
      <c r="P40">
        <v>2</v>
      </c>
      <c r="Q40" t="s">
        <v>28</v>
      </c>
      <c r="R40">
        <v>1</v>
      </c>
      <c r="S40">
        <v>3</v>
      </c>
      <c r="T40" s="3">
        <f t="shared" si="0"/>
        <v>12</v>
      </c>
      <c r="U40" s="3">
        <f t="shared" si="1"/>
        <v>16</v>
      </c>
      <c r="V40" s="3">
        <f t="shared" si="2"/>
        <v>0.91439999999999999</v>
      </c>
      <c r="W40">
        <v>36</v>
      </c>
      <c r="X40">
        <v>1</v>
      </c>
      <c r="Y40">
        <v>85.3</v>
      </c>
      <c r="Z40">
        <v>12</v>
      </c>
      <c r="AA40" t="s">
        <v>140</v>
      </c>
      <c r="AB40">
        <v>16</v>
      </c>
      <c r="AC40" t="s">
        <v>140</v>
      </c>
      <c r="AJ40" t="s">
        <v>132</v>
      </c>
      <c r="AL40">
        <v>6.81</v>
      </c>
      <c r="AM40">
        <v>152.86500000000001</v>
      </c>
      <c r="AO40">
        <f>AVERAGE(G38:G39)</f>
        <v>6.9500000000000006E-2</v>
      </c>
    </row>
    <row r="41" spans="1:41" x14ac:dyDescent="0.15">
      <c r="A41" s="4">
        <v>38489</v>
      </c>
      <c r="B41">
        <v>3</v>
      </c>
      <c r="T41" s="3" t="str">
        <f t="shared" si="0"/>
        <v xml:space="preserve"> </v>
      </c>
      <c r="U41" s="3" t="str">
        <f t="shared" si="1"/>
        <v xml:space="preserve"> </v>
      </c>
      <c r="V41" s="3">
        <f t="shared" si="2"/>
        <v>0</v>
      </c>
      <c r="AJ41" t="s">
        <v>133</v>
      </c>
      <c r="AL41">
        <v>5.98</v>
      </c>
      <c r="AM41">
        <v>8.9160000000000004</v>
      </c>
      <c r="AO41">
        <f>AVERAGE(G40:G42)</f>
        <v>9.4E-2</v>
      </c>
    </row>
    <row r="42" spans="1:41" x14ac:dyDescent="0.15">
      <c r="A42" s="4">
        <v>38503</v>
      </c>
      <c r="B42">
        <v>3</v>
      </c>
      <c r="C42">
        <v>0</v>
      </c>
      <c r="D42">
        <v>6.3</v>
      </c>
      <c r="F42" t="s">
        <v>0</v>
      </c>
      <c r="G42">
        <v>0.157</v>
      </c>
      <c r="N42" t="s">
        <v>0</v>
      </c>
      <c r="O42">
        <v>2</v>
      </c>
      <c r="P42">
        <v>2</v>
      </c>
      <c r="Q42">
        <v>2</v>
      </c>
      <c r="R42">
        <v>4</v>
      </c>
      <c r="S42">
        <v>3</v>
      </c>
      <c r="T42" s="3">
        <f t="shared" si="0"/>
        <v>19</v>
      </c>
      <c r="U42" s="3">
        <f t="shared" si="1"/>
        <v>20</v>
      </c>
      <c r="V42" s="3">
        <f t="shared" si="2"/>
        <v>0.83819999999999995</v>
      </c>
      <c r="W42">
        <v>33</v>
      </c>
      <c r="X42">
        <v>1</v>
      </c>
      <c r="Y42">
        <v>8.9700000000000006</v>
      </c>
      <c r="Z42">
        <v>19</v>
      </c>
      <c r="AA42" t="s">
        <v>140</v>
      </c>
      <c r="AB42">
        <v>20</v>
      </c>
      <c r="AC42" t="s">
        <v>140</v>
      </c>
      <c r="AJ42" t="s">
        <v>134</v>
      </c>
      <c r="AL42">
        <v>7.1749999999999998</v>
      </c>
      <c r="AM42">
        <v>3.7639999999999998</v>
      </c>
      <c r="AN42">
        <f>AVERAGE(E43:E44)</f>
        <v>16.399999999999999</v>
      </c>
      <c r="AO42">
        <f>AVERAGE(G43:G44)</f>
        <v>8.1500000000000003E-2</v>
      </c>
    </row>
    <row r="43" spans="1:41" x14ac:dyDescent="0.15">
      <c r="A43" s="4">
        <v>38517</v>
      </c>
      <c r="B43">
        <v>3</v>
      </c>
      <c r="C43">
        <v>0</v>
      </c>
      <c r="D43">
        <v>8</v>
      </c>
      <c r="F43" t="s">
        <v>0</v>
      </c>
      <c r="G43">
        <v>8.1000000000000003E-2</v>
      </c>
      <c r="N43" t="s">
        <v>0</v>
      </c>
      <c r="O43">
        <v>2</v>
      </c>
      <c r="P43">
        <v>3</v>
      </c>
      <c r="Q43" t="s">
        <v>0</v>
      </c>
      <c r="R43">
        <v>6</v>
      </c>
      <c r="S43">
        <v>1</v>
      </c>
      <c r="T43" s="3">
        <f t="shared" si="0"/>
        <v>25</v>
      </c>
      <c r="U43" s="3">
        <f t="shared" si="1"/>
        <v>28</v>
      </c>
      <c r="V43" s="3">
        <f t="shared" si="2"/>
        <v>0.60959999999999992</v>
      </c>
      <c r="W43">
        <v>24</v>
      </c>
      <c r="X43">
        <v>1</v>
      </c>
      <c r="Y43">
        <v>11.08</v>
      </c>
      <c r="Z43">
        <v>25</v>
      </c>
      <c r="AA43" t="s">
        <v>140</v>
      </c>
      <c r="AB43">
        <v>28</v>
      </c>
      <c r="AC43" t="s">
        <v>140</v>
      </c>
      <c r="AJ43" t="s">
        <v>135</v>
      </c>
      <c r="AL43">
        <v>6.88</v>
      </c>
      <c r="AM43">
        <v>0.97299999999999998</v>
      </c>
      <c r="AN43">
        <f>E45</f>
        <v>23</v>
      </c>
      <c r="AO43">
        <f>G45</f>
        <v>0.32900000000000001</v>
      </c>
    </row>
    <row r="44" spans="1:41" x14ac:dyDescent="0.15">
      <c r="A44" s="4">
        <v>38531</v>
      </c>
      <c r="B44">
        <v>3</v>
      </c>
      <c r="C44">
        <v>7.0000000000000007E-2</v>
      </c>
      <c r="D44">
        <v>6.35</v>
      </c>
      <c r="E44">
        <v>16.399999999999999</v>
      </c>
      <c r="F44">
        <v>3.7639999999999998</v>
      </c>
      <c r="G44">
        <v>8.2000000000000003E-2</v>
      </c>
      <c r="N44" t="s">
        <v>0</v>
      </c>
      <c r="O44">
        <v>2</v>
      </c>
      <c r="P44" t="s">
        <v>30</v>
      </c>
      <c r="Q44">
        <v>1</v>
      </c>
      <c r="R44" t="s">
        <v>0</v>
      </c>
      <c r="S44" t="s">
        <v>29</v>
      </c>
      <c r="T44" s="3">
        <f t="shared" si="0"/>
        <v>23</v>
      </c>
      <c r="U44" s="3">
        <f t="shared" si="1"/>
        <v>23</v>
      </c>
      <c r="V44" s="3">
        <f t="shared" si="2"/>
        <v>0.83819999999999995</v>
      </c>
      <c r="W44">
        <v>33</v>
      </c>
      <c r="X44">
        <v>1</v>
      </c>
      <c r="Y44">
        <v>9.2899999999999991</v>
      </c>
      <c r="Z44">
        <v>23</v>
      </c>
      <c r="AA44" t="s">
        <v>140</v>
      </c>
      <c r="AB44">
        <v>23</v>
      </c>
      <c r="AC44" t="s">
        <v>140</v>
      </c>
      <c r="AJ44" t="s">
        <v>127</v>
      </c>
      <c r="AL44">
        <v>6.86</v>
      </c>
      <c r="AM44">
        <v>2.1840000000000002</v>
      </c>
      <c r="AN44">
        <f>E48</f>
        <v>25.7</v>
      </c>
      <c r="AO44">
        <f>G48</f>
        <v>8.3000000000000004E-2</v>
      </c>
    </row>
    <row r="45" spans="1:41" x14ac:dyDescent="0.15">
      <c r="A45" s="4">
        <v>38545</v>
      </c>
      <c r="B45">
        <v>3</v>
      </c>
      <c r="C45">
        <v>0.04</v>
      </c>
      <c r="D45">
        <v>6.68</v>
      </c>
      <c r="E45">
        <v>23</v>
      </c>
      <c r="F45">
        <v>0.97299999999999998</v>
      </c>
      <c r="G45">
        <v>0.32900000000000001</v>
      </c>
      <c r="N45" t="s">
        <v>0</v>
      </c>
      <c r="O45">
        <v>1</v>
      </c>
      <c r="P45">
        <v>2</v>
      </c>
      <c r="Q45" t="s">
        <v>0</v>
      </c>
      <c r="R45">
        <v>5</v>
      </c>
      <c r="S45">
        <v>1</v>
      </c>
      <c r="T45" s="3">
        <f t="shared" si="0"/>
        <v>25</v>
      </c>
      <c r="U45" s="3">
        <f t="shared" si="1"/>
        <v>24</v>
      </c>
      <c r="V45" s="3">
        <f t="shared" si="2"/>
        <v>0.60959999999999992</v>
      </c>
      <c r="W45">
        <v>24</v>
      </c>
      <c r="X45">
        <v>1</v>
      </c>
      <c r="Y45">
        <v>9.76</v>
      </c>
      <c r="Z45">
        <v>25</v>
      </c>
      <c r="AA45" t="s">
        <v>140</v>
      </c>
      <c r="AB45">
        <v>24</v>
      </c>
      <c r="AC45" t="s">
        <v>140</v>
      </c>
      <c r="AJ45" t="s">
        <v>128</v>
      </c>
      <c r="AK45" s="6"/>
      <c r="AL45">
        <f>D49</f>
        <v>6.31</v>
      </c>
      <c r="AM45">
        <v>4.55</v>
      </c>
      <c r="AN45">
        <v>5.7000000000000002E-2</v>
      </c>
      <c r="AO45">
        <v>37.9</v>
      </c>
    </row>
    <row r="46" spans="1:41" x14ac:dyDescent="0.15">
      <c r="A46" s="4">
        <v>38559</v>
      </c>
      <c r="B46">
        <v>3</v>
      </c>
      <c r="T46" s="3" t="str">
        <f t="shared" si="0"/>
        <v xml:space="preserve"> </v>
      </c>
      <c r="U46" s="3" t="str">
        <f t="shared" si="1"/>
        <v xml:space="preserve"> </v>
      </c>
      <c r="V46" s="3">
        <f t="shared" si="2"/>
        <v>0</v>
      </c>
      <c r="AJ46" t="s">
        <v>129</v>
      </c>
      <c r="AK46" s="6"/>
      <c r="AL46">
        <f>D50</f>
        <v>6.76</v>
      </c>
      <c r="AM46">
        <v>4.452</v>
      </c>
      <c r="AN46">
        <v>9.7000000000000003E-2</v>
      </c>
      <c r="AO46">
        <v>20.399999999999999</v>
      </c>
    </row>
    <row r="47" spans="1:41" x14ac:dyDescent="0.15">
      <c r="A47" s="4">
        <v>38573</v>
      </c>
      <c r="B47">
        <v>3</v>
      </c>
      <c r="T47" s="3" t="str">
        <f t="shared" si="0"/>
        <v xml:space="preserve"> </v>
      </c>
      <c r="U47" s="3" t="str">
        <f t="shared" si="1"/>
        <v xml:space="preserve"> </v>
      </c>
      <c r="V47" s="3">
        <f t="shared" si="2"/>
        <v>0</v>
      </c>
      <c r="AJ47" t="s">
        <v>130</v>
      </c>
      <c r="AK47" s="6"/>
      <c r="AL47">
        <f>AVERAGE(D52:D53)</f>
        <v>6.835</v>
      </c>
      <c r="AM47">
        <f>AVERAGE(F52:F53)</f>
        <v>6.18</v>
      </c>
      <c r="AN47">
        <f>AVERAGE(E52:E53)</f>
        <v>0.16549999999999998</v>
      </c>
      <c r="AO47">
        <f>AVERAGE(Z52:Z53)</f>
        <v>13.5</v>
      </c>
    </row>
    <row r="48" spans="1:41" x14ac:dyDescent="0.15">
      <c r="A48" s="4">
        <v>38587</v>
      </c>
      <c r="B48">
        <v>3</v>
      </c>
      <c r="C48">
        <v>7.0000000000000007E-2</v>
      </c>
      <c r="D48">
        <v>6.86</v>
      </c>
      <c r="E48">
        <v>25.7</v>
      </c>
      <c r="F48">
        <v>2.1480000000000001</v>
      </c>
      <c r="G48">
        <v>8.3000000000000004E-2</v>
      </c>
      <c r="N48" t="s">
        <v>0</v>
      </c>
      <c r="O48">
        <v>2</v>
      </c>
      <c r="P48">
        <v>1</v>
      </c>
      <c r="Q48">
        <v>1</v>
      </c>
      <c r="R48" t="s">
        <v>0</v>
      </c>
      <c r="S48">
        <v>1</v>
      </c>
      <c r="T48" s="3">
        <f t="shared" si="0"/>
        <v>25</v>
      </c>
      <c r="U48" s="3">
        <f t="shared" si="1"/>
        <v>28</v>
      </c>
      <c r="V48" s="3">
        <f t="shared" si="2"/>
        <v>0.91439999999999999</v>
      </c>
      <c r="W48">
        <v>36</v>
      </c>
      <c r="X48">
        <v>1</v>
      </c>
      <c r="Y48">
        <v>11.31</v>
      </c>
      <c r="Z48">
        <v>25</v>
      </c>
      <c r="AA48" t="s">
        <v>140</v>
      </c>
      <c r="AB48">
        <v>28</v>
      </c>
      <c r="AC48" t="s">
        <v>140</v>
      </c>
      <c r="AJ48" t="s">
        <v>131</v>
      </c>
      <c r="AK48" s="6"/>
      <c r="AL48">
        <f>D55</f>
        <v>6.46</v>
      </c>
      <c r="AM48">
        <v>6.23</v>
      </c>
      <c r="AN48">
        <v>0.24099999999999999</v>
      </c>
      <c r="AO48">
        <v>4.4000000000000004</v>
      </c>
    </row>
    <row r="49" spans="1:41" x14ac:dyDescent="0.15">
      <c r="A49" s="1">
        <v>38615</v>
      </c>
      <c r="B49">
        <v>3</v>
      </c>
      <c r="C49">
        <v>7.0000000000000007E-2</v>
      </c>
      <c r="D49">
        <v>6.31</v>
      </c>
      <c r="E49">
        <v>5.7000000000000002E-2</v>
      </c>
      <c r="F49">
        <v>4.55</v>
      </c>
      <c r="G49">
        <v>2</v>
      </c>
      <c r="N49">
        <v>1</v>
      </c>
      <c r="O49">
        <v>3</v>
      </c>
      <c r="P49">
        <v>3</v>
      </c>
      <c r="Q49">
        <v>2</v>
      </c>
      <c r="R49">
        <v>5</v>
      </c>
      <c r="S49">
        <v>1</v>
      </c>
      <c r="T49" s="3">
        <f t="shared" si="0"/>
        <v>30</v>
      </c>
      <c r="U49" s="3">
        <f t="shared" si="1"/>
        <v>29</v>
      </c>
      <c r="V49" s="3">
        <f t="shared" si="2"/>
        <v>0.76200000000000001</v>
      </c>
      <c r="W49">
        <v>30</v>
      </c>
      <c r="X49">
        <v>1</v>
      </c>
      <c r="Y49">
        <v>8.61</v>
      </c>
      <c r="Z49">
        <v>30</v>
      </c>
      <c r="AA49" t="s">
        <v>140</v>
      </c>
      <c r="AB49">
        <v>29</v>
      </c>
      <c r="AC49" t="s">
        <v>140</v>
      </c>
      <c r="AD49">
        <v>37.9</v>
      </c>
      <c r="AE49" t="s">
        <v>31</v>
      </c>
      <c r="AF49" t="s">
        <v>32</v>
      </c>
      <c r="AG49" t="s">
        <v>32</v>
      </c>
    </row>
    <row r="50" spans="1:41" x14ac:dyDescent="0.15">
      <c r="A50" s="1">
        <v>38629</v>
      </c>
      <c r="B50">
        <v>3</v>
      </c>
      <c r="C50">
        <v>7.0000000000000007E-2</v>
      </c>
      <c r="D50">
        <v>6.76</v>
      </c>
      <c r="E50">
        <v>9.7000000000000003E-2</v>
      </c>
      <c r="F50">
        <v>4.452</v>
      </c>
      <c r="N50" t="s">
        <v>0</v>
      </c>
      <c r="O50">
        <v>2</v>
      </c>
      <c r="P50">
        <v>2</v>
      </c>
      <c r="Q50">
        <v>2</v>
      </c>
      <c r="R50">
        <v>1</v>
      </c>
      <c r="S50">
        <v>2</v>
      </c>
      <c r="T50" s="3">
        <f t="shared" si="0"/>
        <v>20</v>
      </c>
      <c r="U50" s="3">
        <f t="shared" si="1"/>
        <v>20</v>
      </c>
      <c r="V50" s="3">
        <f t="shared" si="2"/>
        <v>1.143</v>
      </c>
      <c r="W50">
        <v>45</v>
      </c>
      <c r="X50">
        <v>2</v>
      </c>
      <c r="Y50">
        <v>10.42</v>
      </c>
      <c r="Z50">
        <v>20</v>
      </c>
      <c r="AA50" t="s">
        <v>140</v>
      </c>
      <c r="AB50">
        <v>20</v>
      </c>
      <c r="AC50" t="s">
        <v>140</v>
      </c>
      <c r="AD50">
        <v>20.399999999999999</v>
      </c>
    </row>
    <row r="51" spans="1:41" x14ac:dyDescent="0.15">
      <c r="A51" s="7">
        <v>38643</v>
      </c>
      <c r="B51">
        <v>3</v>
      </c>
      <c r="T51" s="3" t="str">
        <f t="shared" si="0"/>
        <v xml:space="preserve"> </v>
      </c>
      <c r="U51" s="3" t="str">
        <f t="shared" si="1"/>
        <v xml:space="preserve"> </v>
      </c>
      <c r="V51" s="3">
        <f t="shared" si="2"/>
        <v>0</v>
      </c>
    </row>
    <row r="52" spans="1:41" x14ac:dyDescent="0.15">
      <c r="A52" s="7">
        <v>38657</v>
      </c>
      <c r="B52">
        <v>3</v>
      </c>
      <c r="C52">
        <v>0.08</v>
      </c>
      <c r="D52">
        <v>6.62</v>
      </c>
      <c r="E52">
        <v>0.20699999999999999</v>
      </c>
      <c r="F52">
        <v>5.46</v>
      </c>
      <c r="N52" t="s">
        <v>0</v>
      </c>
      <c r="O52">
        <v>1</v>
      </c>
      <c r="P52">
        <v>2</v>
      </c>
      <c r="Q52">
        <v>2</v>
      </c>
      <c r="R52">
        <v>5</v>
      </c>
      <c r="S52">
        <v>1</v>
      </c>
      <c r="T52" s="3">
        <f t="shared" si="0"/>
        <v>10</v>
      </c>
      <c r="U52" s="3">
        <f t="shared" si="1"/>
        <v>10</v>
      </c>
      <c r="V52" s="3">
        <f t="shared" si="2"/>
        <v>0.99059999999999993</v>
      </c>
      <c r="W52">
        <v>39</v>
      </c>
      <c r="X52">
        <v>1</v>
      </c>
      <c r="Y52">
        <v>8.7200000000000006</v>
      </c>
      <c r="Z52">
        <v>10</v>
      </c>
      <c r="AA52" t="s">
        <v>140</v>
      </c>
      <c r="AB52">
        <v>10</v>
      </c>
      <c r="AC52" t="s">
        <v>140</v>
      </c>
      <c r="AD52">
        <v>5.9</v>
      </c>
      <c r="AF52" t="s">
        <v>33</v>
      </c>
      <c r="AG52" t="s">
        <v>33</v>
      </c>
    </row>
    <row r="53" spans="1:41" x14ac:dyDescent="0.15">
      <c r="A53" s="1">
        <v>38671</v>
      </c>
      <c r="B53">
        <v>3</v>
      </c>
      <c r="C53">
        <v>0.08</v>
      </c>
      <c r="D53">
        <v>7.05</v>
      </c>
      <c r="E53">
        <v>0.124</v>
      </c>
      <c r="F53">
        <v>6.9</v>
      </c>
      <c r="N53" t="s">
        <v>0</v>
      </c>
      <c r="O53">
        <v>1</v>
      </c>
      <c r="P53">
        <v>1</v>
      </c>
      <c r="Q53">
        <v>1</v>
      </c>
      <c r="R53" t="s">
        <v>0</v>
      </c>
      <c r="S53">
        <v>1</v>
      </c>
      <c r="T53" s="3">
        <f t="shared" si="0"/>
        <v>17</v>
      </c>
      <c r="U53" s="3">
        <f t="shared" si="1"/>
        <v>14</v>
      </c>
      <c r="V53" s="3">
        <f t="shared" si="2"/>
        <v>0.76200000000000001</v>
      </c>
      <c r="W53">
        <v>30</v>
      </c>
      <c r="X53">
        <v>1</v>
      </c>
      <c r="Y53">
        <v>11.14</v>
      </c>
      <c r="Z53">
        <v>17</v>
      </c>
      <c r="AA53" t="s">
        <v>140</v>
      </c>
      <c r="AB53">
        <v>14</v>
      </c>
      <c r="AC53" t="s">
        <v>140</v>
      </c>
      <c r="AD53">
        <v>10.199999999999999</v>
      </c>
      <c r="AJ53" s="6"/>
      <c r="AK53" s="6"/>
      <c r="AL53" s="6"/>
    </row>
    <row r="54" spans="1:41" x14ac:dyDescent="0.15">
      <c r="A54" s="1">
        <v>38685</v>
      </c>
      <c r="B54">
        <v>3</v>
      </c>
      <c r="N54" t="s">
        <v>0</v>
      </c>
      <c r="O54">
        <v>3</v>
      </c>
      <c r="P54">
        <v>2</v>
      </c>
      <c r="Q54">
        <v>2</v>
      </c>
      <c r="R54">
        <v>5</v>
      </c>
      <c r="S54">
        <v>2</v>
      </c>
      <c r="T54" s="3">
        <f t="shared" si="0"/>
        <v>14</v>
      </c>
      <c r="U54" s="3">
        <f t="shared" si="1"/>
        <v>8</v>
      </c>
      <c r="V54" s="3">
        <f t="shared" si="2"/>
        <v>0.91439999999999999</v>
      </c>
      <c r="W54">
        <v>36</v>
      </c>
      <c r="X54">
        <v>1</v>
      </c>
      <c r="Z54">
        <v>14</v>
      </c>
      <c r="AA54" t="s">
        <v>140</v>
      </c>
      <c r="AB54">
        <v>8</v>
      </c>
      <c r="AC54" t="s">
        <v>140</v>
      </c>
      <c r="AK54" s="6"/>
      <c r="AL54" s="6"/>
    </row>
    <row r="55" spans="1:41" x14ac:dyDescent="0.15">
      <c r="A55" s="1">
        <v>38699</v>
      </c>
      <c r="B55">
        <v>3</v>
      </c>
      <c r="C55">
        <v>0.09</v>
      </c>
      <c r="D55">
        <v>6.46</v>
      </c>
      <c r="E55">
        <v>0.24099999999999999</v>
      </c>
      <c r="F55">
        <v>6.23</v>
      </c>
      <c r="N55" t="s">
        <v>0</v>
      </c>
      <c r="O55">
        <v>1</v>
      </c>
      <c r="P55">
        <v>3</v>
      </c>
      <c r="Q55">
        <v>2</v>
      </c>
      <c r="R55">
        <v>6</v>
      </c>
      <c r="S55">
        <v>1</v>
      </c>
      <c r="T55" s="3">
        <f t="shared" si="0"/>
        <v>-5</v>
      </c>
      <c r="U55" s="3">
        <f t="shared" si="1"/>
        <v>1</v>
      </c>
      <c r="V55" s="3">
        <f t="shared" si="2"/>
        <v>0.91439999999999999</v>
      </c>
      <c r="W55">
        <v>36</v>
      </c>
      <c r="X55">
        <v>1</v>
      </c>
      <c r="Y55">
        <v>8.35</v>
      </c>
      <c r="Z55">
        <v>-5</v>
      </c>
      <c r="AA55" t="s">
        <v>140</v>
      </c>
      <c r="AB55">
        <v>1</v>
      </c>
      <c r="AC55" t="s">
        <v>140</v>
      </c>
      <c r="AD55">
        <v>4.4000000000000004</v>
      </c>
    </row>
    <row r="56" spans="1:41" x14ac:dyDescent="0.15">
      <c r="A56" s="1">
        <v>38447</v>
      </c>
      <c r="B56">
        <v>4</v>
      </c>
      <c r="C56">
        <v>0.126</v>
      </c>
      <c r="D56">
        <v>6.48</v>
      </c>
      <c r="F56">
        <v>150.6</v>
      </c>
      <c r="G56">
        <v>4.2000000000000003E-2</v>
      </c>
      <c r="N56">
        <v>4</v>
      </c>
      <c r="O56">
        <v>1</v>
      </c>
      <c r="P56">
        <v>1</v>
      </c>
      <c r="Q56">
        <v>1</v>
      </c>
      <c r="R56" t="s">
        <v>0</v>
      </c>
      <c r="S56">
        <v>1</v>
      </c>
      <c r="T56" s="3">
        <f t="shared" si="0"/>
        <v>20</v>
      </c>
      <c r="U56" s="3">
        <f t="shared" si="1"/>
        <v>14</v>
      </c>
      <c r="V56" s="3">
        <f t="shared" si="2"/>
        <v>1.143</v>
      </c>
      <c r="W56">
        <v>45</v>
      </c>
      <c r="X56">
        <v>1</v>
      </c>
      <c r="Y56">
        <v>76.3</v>
      </c>
      <c r="Z56">
        <v>20</v>
      </c>
      <c r="AA56" t="s">
        <v>140</v>
      </c>
      <c r="AB56">
        <v>14</v>
      </c>
      <c r="AC56" t="s">
        <v>140</v>
      </c>
      <c r="AK56">
        <v>4</v>
      </c>
    </row>
    <row r="57" spans="1:41" x14ac:dyDescent="0.15">
      <c r="A57" s="1">
        <v>38461</v>
      </c>
      <c r="B57">
        <v>4</v>
      </c>
      <c r="C57">
        <v>0.08</v>
      </c>
      <c r="D57">
        <v>6</v>
      </c>
      <c r="F57">
        <v>31.85</v>
      </c>
      <c r="G57">
        <v>0.127</v>
      </c>
      <c r="N57">
        <v>3</v>
      </c>
      <c r="O57">
        <v>1</v>
      </c>
      <c r="P57">
        <v>1</v>
      </c>
      <c r="Q57">
        <v>1</v>
      </c>
      <c r="R57" t="s">
        <v>0</v>
      </c>
      <c r="S57">
        <v>1</v>
      </c>
      <c r="T57" s="3">
        <f t="shared" si="0"/>
        <v>23</v>
      </c>
      <c r="U57" s="3">
        <f t="shared" si="1"/>
        <v>16</v>
      </c>
      <c r="V57" s="3">
        <f t="shared" si="2"/>
        <v>1.2191999999999998</v>
      </c>
      <c r="W57">
        <v>48</v>
      </c>
      <c r="X57">
        <v>1</v>
      </c>
      <c r="Y57">
        <v>7.29</v>
      </c>
      <c r="Z57">
        <v>23</v>
      </c>
      <c r="AA57" t="s">
        <v>140</v>
      </c>
      <c r="AB57">
        <v>16</v>
      </c>
      <c r="AC57" t="s">
        <v>140</v>
      </c>
      <c r="AJ57" t="s">
        <v>132</v>
      </c>
      <c r="AL57">
        <f>AVERAGE(D56:D57)</f>
        <v>6.24</v>
      </c>
      <c r="AM57">
        <f>AVERAGE(F56:F57)</f>
        <v>91.224999999999994</v>
      </c>
      <c r="AO57">
        <f>AVERAGE(G56:G57)</f>
        <v>8.4500000000000006E-2</v>
      </c>
    </row>
    <row r="58" spans="1:41" x14ac:dyDescent="0.15">
      <c r="A58" s="4">
        <v>38475</v>
      </c>
      <c r="B58">
        <v>4</v>
      </c>
      <c r="T58" s="3" t="str">
        <f t="shared" si="0"/>
        <v xml:space="preserve"> </v>
      </c>
      <c r="U58" s="3" t="str">
        <f t="shared" si="1"/>
        <v xml:space="preserve"> </v>
      </c>
      <c r="V58" s="3">
        <f t="shared" si="2"/>
        <v>0</v>
      </c>
      <c r="AJ58" t="s">
        <v>133</v>
      </c>
      <c r="AL58">
        <f>AVERAGE(D58:D60)</f>
        <v>6.4</v>
      </c>
      <c r="AO58">
        <f>AVERAGE(G58:G60)</f>
        <v>0.40899999999999997</v>
      </c>
    </row>
    <row r="59" spans="1:41" x14ac:dyDescent="0.15">
      <c r="A59" s="4">
        <v>38489</v>
      </c>
      <c r="B59">
        <v>4</v>
      </c>
      <c r="T59" s="3" t="str">
        <f t="shared" si="0"/>
        <v xml:space="preserve"> </v>
      </c>
      <c r="U59" s="3" t="str">
        <f t="shared" si="1"/>
        <v xml:space="preserve"> </v>
      </c>
      <c r="V59" s="3">
        <f t="shared" si="2"/>
        <v>0</v>
      </c>
      <c r="AJ59" t="s">
        <v>134</v>
      </c>
      <c r="AL59">
        <f>AVERAGE(D61:D62)</f>
        <v>6.29</v>
      </c>
      <c r="AM59">
        <f>AVERAGE(F61:F62)</f>
        <v>2.69</v>
      </c>
      <c r="AN59">
        <f>AVERAGE(E61:E62)</f>
        <v>18.399999999999999</v>
      </c>
      <c r="AO59">
        <f>AVERAGE(G61:G62)</f>
        <v>0.108</v>
      </c>
    </row>
    <row r="60" spans="1:41" x14ac:dyDescent="0.15">
      <c r="A60" s="4">
        <v>38503</v>
      </c>
      <c r="B60">
        <v>4</v>
      </c>
      <c r="C60">
        <v>0</v>
      </c>
      <c r="D60">
        <v>6.4</v>
      </c>
      <c r="F60" t="s">
        <v>0</v>
      </c>
      <c r="G60">
        <v>0.40899999999999997</v>
      </c>
      <c r="N60">
        <v>3</v>
      </c>
      <c r="O60">
        <v>1</v>
      </c>
      <c r="P60">
        <v>2</v>
      </c>
      <c r="Q60">
        <v>1</v>
      </c>
      <c r="R60">
        <v>8</v>
      </c>
      <c r="S60">
        <v>3</v>
      </c>
      <c r="T60" s="3">
        <f t="shared" si="0"/>
        <v>26.666666666666668</v>
      </c>
      <c r="U60" s="3">
        <f t="shared" si="1"/>
        <v>20</v>
      </c>
      <c r="V60" s="3">
        <f t="shared" si="2"/>
        <v>0.99059999999999993</v>
      </c>
      <c r="W60">
        <v>39</v>
      </c>
      <c r="X60">
        <v>1</v>
      </c>
      <c r="Y60">
        <v>8.3699999999999992</v>
      </c>
      <c r="Z60">
        <v>80</v>
      </c>
      <c r="AA60" t="s">
        <v>141</v>
      </c>
      <c r="AB60">
        <v>20</v>
      </c>
      <c r="AC60" t="s">
        <v>140</v>
      </c>
      <c r="AJ60" t="s">
        <v>135</v>
      </c>
      <c r="AL60">
        <f>AVERAGE(D63:D64)</f>
        <v>6.43</v>
      </c>
      <c r="AM60">
        <f>AVERAGE(F63:F64)</f>
        <v>1.7875000000000001</v>
      </c>
      <c r="AN60">
        <f>AVERAGE(E63:E64)</f>
        <v>41.55</v>
      </c>
      <c r="AO60">
        <f>AVERAGE(G63:G64)</f>
        <v>0.216</v>
      </c>
    </row>
    <row r="61" spans="1:41" x14ac:dyDescent="0.15">
      <c r="A61" s="4">
        <v>38517</v>
      </c>
      <c r="B61">
        <v>4</v>
      </c>
      <c r="T61" s="3" t="str">
        <f t="shared" si="0"/>
        <v xml:space="preserve"> </v>
      </c>
      <c r="U61" s="3" t="str">
        <f t="shared" si="1"/>
        <v xml:space="preserve"> </v>
      </c>
      <c r="V61" s="3">
        <f t="shared" si="2"/>
        <v>0</v>
      </c>
      <c r="AJ61" t="s">
        <v>127</v>
      </c>
      <c r="AL61">
        <f>AVERAGE(D65:D66)</f>
        <v>6.41</v>
      </c>
      <c r="AM61">
        <f>AVERAGE(F65:F66)</f>
        <v>1.085</v>
      </c>
      <c r="AN61">
        <f>AVERAGE(E65:E66)</f>
        <v>27.8</v>
      </c>
      <c r="AO61">
        <f>AVERAGE(G65:G66)</f>
        <v>7.6999999999999999E-2</v>
      </c>
    </row>
    <row r="62" spans="1:41" x14ac:dyDescent="0.15">
      <c r="A62" s="4">
        <v>38531</v>
      </c>
      <c r="B62">
        <v>4</v>
      </c>
      <c r="C62">
        <v>7.0000000000000007E-2</v>
      </c>
      <c r="D62">
        <v>6.29</v>
      </c>
      <c r="E62">
        <v>18.399999999999999</v>
      </c>
      <c r="F62">
        <v>2.69</v>
      </c>
      <c r="G62">
        <v>0.108</v>
      </c>
      <c r="N62">
        <v>4</v>
      </c>
      <c r="O62">
        <v>2</v>
      </c>
      <c r="P62">
        <v>3</v>
      </c>
      <c r="Q62">
        <v>2</v>
      </c>
      <c r="R62">
        <v>4</v>
      </c>
      <c r="S62">
        <v>4</v>
      </c>
      <c r="T62" s="3">
        <f t="shared" si="0"/>
        <v>34.444444444444443</v>
      </c>
      <c r="U62" s="3">
        <f t="shared" si="1"/>
        <v>27</v>
      </c>
      <c r="V62" s="3">
        <f t="shared" si="2"/>
        <v>0.83819999999999995</v>
      </c>
      <c r="W62">
        <v>33</v>
      </c>
      <c r="X62">
        <v>1</v>
      </c>
      <c r="Y62">
        <v>9.19</v>
      </c>
      <c r="Z62">
        <v>94</v>
      </c>
      <c r="AA62" t="s">
        <v>141</v>
      </c>
      <c r="AB62">
        <v>27</v>
      </c>
      <c r="AC62" t="s">
        <v>140</v>
      </c>
      <c r="AJ62" t="s">
        <v>128</v>
      </c>
      <c r="AK62" s="6"/>
      <c r="AL62">
        <f>D67</f>
        <v>6.23</v>
      </c>
      <c r="AM62">
        <v>4.05</v>
      </c>
      <c r="AN62">
        <v>4.3999999999999997E-2</v>
      </c>
      <c r="AO62">
        <v>46.1</v>
      </c>
    </row>
    <row r="63" spans="1:41" x14ac:dyDescent="0.15">
      <c r="A63" s="4">
        <v>38545</v>
      </c>
      <c r="B63">
        <v>4</v>
      </c>
      <c r="C63">
        <v>0.04</v>
      </c>
      <c r="D63">
        <v>6.56</v>
      </c>
      <c r="E63">
        <v>31.4</v>
      </c>
      <c r="F63">
        <v>0.80900000000000005</v>
      </c>
      <c r="G63">
        <v>0.315</v>
      </c>
      <c r="N63">
        <v>4</v>
      </c>
      <c r="O63">
        <v>2</v>
      </c>
      <c r="P63">
        <v>1</v>
      </c>
      <c r="Q63">
        <v>1</v>
      </c>
      <c r="R63">
        <v>6</v>
      </c>
      <c r="S63">
        <v>1</v>
      </c>
      <c r="T63" s="3">
        <f t="shared" si="0"/>
        <v>34.444444444444443</v>
      </c>
      <c r="U63" s="3">
        <f t="shared" si="1"/>
        <v>28</v>
      </c>
      <c r="V63" s="3">
        <f t="shared" si="2"/>
        <v>0.83819999999999995</v>
      </c>
      <c r="W63">
        <v>33</v>
      </c>
      <c r="X63">
        <v>1</v>
      </c>
      <c r="Y63">
        <v>9.4</v>
      </c>
      <c r="Z63">
        <v>94</v>
      </c>
      <c r="AA63" t="s">
        <v>141</v>
      </c>
      <c r="AB63">
        <v>28</v>
      </c>
      <c r="AC63" t="s">
        <v>140</v>
      </c>
      <c r="AJ63" t="s">
        <v>129</v>
      </c>
      <c r="AK63" s="6"/>
      <c r="AL63">
        <f>AVERAGE(D68:D69)</f>
        <v>6.7349999999999994</v>
      </c>
      <c r="AM63">
        <f>AVERAGE(F68:F69)</f>
        <v>3.6390000000000002</v>
      </c>
      <c r="AN63">
        <f>AVERAGE(E68:E69)</f>
        <v>0.26550000000000001</v>
      </c>
      <c r="AO63">
        <f>AVERAGE(Z68:Z69)</f>
        <v>23.5</v>
      </c>
    </row>
    <row r="64" spans="1:41" x14ac:dyDescent="0.15">
      <c r="A64" s="4">
        <v>38559</v>
      </c>
      <c r="B64">
        <v>4</v>
      </c>
      <c r="C64">
        <v>7.0000000000000007E-2</v>
      </c>
      <c r="D64">
        <v>6.3</v>
      </c>
      <c r="E64">
        <v>51.7</v>
      </c>
      <c r="F64">
        <v>2.766</v>
      </c>
      <c r="G64">
        <v>0.11700000000000001</v>
      </c>
      <c r="N64">
        <v>3</v>
      </c>
      <c r="O64">
        <v>1</v>
      </c>
      <c r="P64">
        <v>3</v>
      </c>
      <c r="Q64">
        <v>1</v>
      </c>
      <c r="R64">
        <v>7</v>
      </c>
      <c r="S64">
        <v>4</v>
      </c>
      <c r="T64" s="3">
        <f t="shared" si="0"/>
        <v>36</v>
      </c>
      <c r="U64" s="3">
        <f t="shared" si="1"/>
        <v>30</v>
      </c>
      <c r="V64" s="3">
        <f t="shared" si="2"/>
        <v>0.68579999999999997</v>
      </c>
      <c r="W64">
        <v>27</v>
      </c>
      <c r="X64">
        <v>1</v>
      </c>
      <c r="Y64">
        <v>9.31</v>
      </c>
      <c r="Z64">
        <v>36</v>
      </c>
      <c r="AA64" t="s">
        <v>140</v>
      </c>
      <c r="AB64">
        <v>30</v>
      </c>
      <c r="AC64" t="s">
        <v>140</v>
      </c>
      <c r="AJ64" t="s">
        <v>130</v>
      </c>
      <c r="AK64" s="6"/>
      <c r="AL64">
        <f>AVERAGE(D70:D72)</f>
        <v>6.3766666666666678</v>
      </c>
      <c r="AM64">
        <f>AVERAGE(F70:F72)</f>
        <v>4.3886666666666674</v>
      </c>
      <c r="AN64">
        <f>AVERAGE(E70:E72)</f>
        <v>0.4403333333333333</v>
      </c>
      <c r="AO64">
        <f>AVERAGE(Z70:Z72)</f>
        <v>19.333333333333332</v>
      </c>
    </row>
    <row r="65" spans="1:41" x14ac:dyDescent="0.15">
      <c r="A65" s="4">
        <v>38573</v>
      </c>
      <c r="B65">
        <v>4</v>
      </c>
      <c r="C65">
        <v>0.08</v>
      </c>
      <c r="D65">
        <v>6.34</v>
      </c>
      <c r="E65">
        <v>29</v>
      </c>
      <c r="F65">
        <v>1.4</v>
      </c>
      <c r="G65">
        <v>7.0999999999999994E-2</v>
      </c>
      <c r="N65">
        <v>4</v>
      </c>
      <c r="O65">
        <v>5</v>
      </c>
      <c r="P65">
        <v>1</v>
      </c>
      <c r="Q65">
        <v>1</v>
      </c>
      <c r="R65">
        <v>1</v>
      </c>
      <c r="S65">
        <v>4</v>
      </c>
      <c r="T65" s="3">
        <f t="shared" si="0"/>
        <v>23.888888888888889</v>
      </c>
      <c r="U65" s="3" t="str">
        <f t="shared" si="1"/>
        <v>N/A</v>
      </c>
      <c r="V65" s="3">
        <f t="shared" si="2"/>
        <v>0.68579999999999997</v>
      </c>
      <c r="W65">
        <v>27</v>
      </c>
      <c r="X65">
        <v>1</v>
      </c>
      <c r="Y65">
        <v>8.83</v>
      </c>
      <c r="Z65">
        <v>75</v>
      </c>
      <c r="AA65" t="s">
        <v>141</v>
      </c>
      <c r="AB65" t="s">
        <v>0</v>
      </c>
      <c r="AF65" t="s">
        <v>34</v>
      </c>
      <c r="AG65" t="s">
        <v>34</v>
      </c>
      <c r="AJ65" t="s">
        <v>131</v>
      </c>
      <c r="AK65" s="6"/>
      <c r="AL65">
        <f>D66</f>
        <v>6.48</v>
      </c>
      <c r="AM65">
        <v>6.82</v>
      </c>
      <c r="AN65">
        <v>0.34499999999999997</v>
      </c>
      <c r="AO65">
        <v>2.5</v>
      </c>
    </row>
    <row r="66" spans="1:41" x14ac:dyDescent="0.15">
      <c r="A66" s="4">
        <v>38587</v>
      </c>
      <c r="B66">
        <v>4</v>
      </c>
      <c r="C66">
        <v>0.08</v>
      </c>
      <c r="D66">
        <v>6.48</v>
      </c>
      <c r="E66">
        <v>26.6</v>
      </c>
      <c r="F66">
        <v>0.77</v>
      </c>
      <c r="G66">
        <v>8.3000000000000004E-2</v>
      </c>
      <c r="N66">
        <v>1</v>
      </c>
      <c r="O66">
        <v>3</v>
      </c>
      <c r="P66">
        <v>2</v>
      </c>
      <c r="Q66">
        <v>1</v>
      </c>
      <c r="R66">
        <v>6</v>
      </c>
      <c r="S66">
        <v>2</v>
      </c>
      <c r="T66" s="3">
        <f t="shared" si="0"/>
        <v>26.666666666666668</v>
      </c>
      <c r="U66" s="3">
        <f t="shared" si="1"/>
        <v>25</v>
      </c>
      <c r="V66" s="3">
        <f t="shared" si="2"/>
        <v>0.60959999999999992</v>
      </c>
      <c r="W66">
        <v>24</v>
      </c>
      <c r="X66">
        <v>1</v>
      </c>
      <c r="Y66">
        <v>8.93</v>
      </c>
      <c r="Z66">
        <v>80</v>
      </c>
      <c r="AA66" t="s">
        <v>141</v>
      </c>
      <c r="AB66">
        <v>25</v>
      </c>
      <c r="AC66" t="s">
        <v>140</v>
      </c>
      <c r="AF66" t="s">
        <v>35</v>
      </c>
      <c r="AG66" t="s">
        <v>35</v>
      </c>
    </row>
    <row r="67" spans="1:41" x14ac:dyDescent="0.15">
      <c r="A67" s="1">
        <v>38615</v>
      </c>
      <c r="B67">
        <v>4</v>
      </c>
      <c r="C67">
        <v>0.09</v>
      </c>
      <c r="D67">
        <v>6.23</v>
      </c>
      <c r="E67">
        <v>4.3999999999999997E-2</v>
      </c>
      <c r="F67">
        <v>4.05</v>
      </c>
      <c r="G67">
        <v>1</v>
      </c>
      <c r="N67">
        <v>1</v>
      </c>
      <c r="O67" s="8" t="s">
        <v>37</v>
      </c>
      <c r="P67">
        <v>1</v>
      </c>
      <c r="Q67">
        <v>1</v>
      </c>
      <c r="S67">
        <v>3</v>
      </c>
      <c r="T67" s="3">
        <f t="shared" ref="T67:U130" si="3">IF(Z67&gt;0,IF(AA67="F",((Z67-32)*5/9),Z67),IF(Z67&lt;0,IF(AA67="F",((Z67-32)*5/9),Z67)," "))</f>
        <v>22</v>
      </c>
      <c r="U67" s="3">
        <f t="shared" ref="U67:U130" si="4">IF(AB67&gt;0,IF(AC67="F",((AB67-32)*5/9),AB67),IF(AB67&lt;0,IF(AC67="F",((AB67-32)*5/9),AB67)," "))</f>
        <v>26</v>
      </c>
      <c r="V67" s="3">
        <f t="shared" ref="V67:V130" si="5">W67*0.0254</f>
        <v>0.33019999999999999</v>
      </c>
      <c r="W67">
        <v>13</v>
      </c>
      <c r="X67">
        <v>1</v>
      </c>
      <c r="Y67">
        <v>8.1999999999999993</v>
      </c>
      <c r="Z67">
        <v>22</v>
      </c>
      <c r="AA67" t="s">
        <v>140</v>
      </c>
      <c r="AB67">
        <v>26</v>
      </c>
      <c r="AC67" t="s">
        <v>140</v>
      </c>
      <c r="AD67">
        <v>46.1</v>
      </c>
      <c r="AE67" t="s">
        <v>36</v>
      </c>
      <c r="AF67" t="s">
        <v>35</v>
      </c>
      <c r="AG67" t="s">
        <v>35</v>
      </c>
    </row>
    <row r="68" spans="1:41" x14ac:dyDescent="0.15">
      <c r="A68" s="1">
        <v>38629</v>
      </c>
      <c r="B68">
        <v>4</v>
      </c>
      <c r="C68">
        <v>0.09</v>
      </c>
      <c r="D68">
        <v>6.51</v>
      </c>
      <c r="E68">
        <v>0.19700000000000001</v>
      </c>
      <c r="F68">
        <v>3.649</v>
      </c>
      <c r="N68">
        <v>2</v>
      </c>
      <c r="O68">
        <v>2</v>
      </c>
      <c r="P68">
        <v>2</v>
      </c>
      <c r="Q68">
        <v>2</v>
      </c>
      <c r="R68">
        <v>4</v>
      </c>
      <c r="S68">
        <v>3</v>
      </c>
      <c r="T68" s="3">
        <f t="shared" si="3"/>
        <v>25</v>
      </c>
      <c r="U68" s="3">
        <f t="shared" si="4"/>
        <v>20</v>
      </c>
      <c r="V68" s="3">
        <f t="shared" si="5"/>
        <v>0.99059999999999993</v>
      </c>
      <c r="W68">
        <v>39</v>
      </c>
      <c r="X68">
        <v>1</v>
      </c>
      <c r="Y68">
        <v>10.64</v>
      </c>
      <c r="Z68">
        <v>25</v>
      </c>
      <c r="AA68" t="s">
        <v>140</v>
      </c>
      <c r="AB68">
        <v>20</v>
      </c>
      <c r="AC68" t="s">
        <v>140</v>
      </c>
      <c r="AD68">
        <v>8</v>
      </c>
    </row>
    <row r="69" spans="1:41" x14ac:dyDescent="0.15">
      <c r="A69" s="7">
        <v>38643</v>
      </c>
      <c r="B69">
        <v>4</v>
      </c>
      <c r="C69">
        <v>7.0000000000000007E-2</v>
      </c>
      <c r="D69">
        <v>6.96</v>
      </c>
      <c r="E69">
        <v>0.33400000000000002</v>
      </c>
      <c r="F69">
        <v>3.629</v>
      </c>
      <c r="N69">
        <v>3</v>
      </c>
      <c r="O69">
        <v>1</v>
      </c>
      <c r="P69">
        <v>2</v>
      </c>
      <c r="Q69">
        <v>1</v>
      </c>
      <c r="R69">
        <v>8</v>
      </c>
      <c r="S69">
        <v>1</v>
      </c>
      <c r="T69" s="3">
        <f t="shared" si="3"/>
        <v>22</v>
      </c>
      <c r="U69" s="3">
        <f t="shared" si="4"/>
        <v>17</v>
      </c>
      <c r="V69" s="3">
        <f t="shared" si="5"/>
        <v>0.99059999999999993</v>
      </c>
      <c r="W69">
        <v>39</v>
      </c>
      <c r="X69">
        <v>1</v>
      </c>
      <c r="Y69">
        <v>9.6999999999999993</v>
      </c>
      <c r="Z69">
        <v>22</v>
      </c>
      <c r="AA69" t="s">
        <v>140</v>
      </c>
      <c r="AB69">
        <v>17</v>
      </c>
      <c r="AC69" t="s">
        <v>140</v>
      </c>
      <c r="AD69">
        <v>8.6</v>
      </c>
    </row>
    <row r="70" spans="1:41" x14ac:dyDescent="0.15">
      <c r="A70" s="7">
        <v>38657</v>
      </c>
      <c r="B70">
        <v>4</v>
      </c>
      <c r="C70">
        <v>0.08</v>
      </c>
      <c r="D70">
        <v>6.32</v>
      </c>
      <c r="E70">
        <v>0.24099999999999999</v>
      </c>
      <c r="F70">
        <v>5.44</v>
      </c>
      <c r="N70">
        <v>1</v>
      </c>
      <c r="O70">
        <v>2</v>
      </c>
      <c r="P70">
        <v>2</v>
      </c>
      <c r="Q70">
        <v>1</v>
      </c>
      <c r="R70">
        <v>5</v>
      </c>
      <c r="S70">
        <v>1</v>
      </c>
      <c r="T70" s="3">
        <f t="shared" si="3"/>
        <v>19</v>
      </c>
      <c r="U70" s="3">
        <f t="shared" si="4"/>
        <v>12</v>
      </c>
      <c r="V70" s="3">
        <f t="shared" si="5"/>
        <v>0.83819999999999995</v>
      </c>
      <c r="W70">
        <v>33</v>
      </c>
      <c r="X70">
        <v>1</v>
      </c>
      <c r="Y70">
        <v>9.8699999999999992</v>
      </c>
      <c r="Z70">
        <v>19</v>
      </c>
      <c r="AA70" t="s">
        <v>140</v>
      </c>
      <c r="AB70">
        <v>12</v>
      </c>
      <c r="AC70" t="s">
        <v>140</v>
      </c>
      <c r="AD70">
        <v>8.3000000000000007</v>
      </c>
    </row>
    <row r="71" spans="1:41" x14ac:dyDescent="0.15">
      <c r="A71" s="1">
        <v>38671</v>
      </c>
      <c r="B71">
        <v>4</v>
      </c>
      <c r="C71">
        <v>0.11</v>
      </c>
      <c r="D71">
        <v>6.3</v>
      </c>
      <c r="E71">
        <v>0.09</v>
      </c>
      <c r="F71">
        <v>5.07</v>
      </c>
      <c r="N71">
        <v>2</v>
      </c>
      <c r="O71">
        <v>2</v>
      </c>
      <c r="P71">
        <v>2</v>
      </c>
      <c r="Q71">
        <v>1</v>
      </c>
      <c r="R71">
        <v>4</v>
      </c>
      <c r="S71">
        <v>2</v>
      </c>
      <c r="T71" s="3">
        <f t="shared" si="3"/>
        <v>18</v>
      </c>
      <c r="U71" s="3">
        <f t="shared" si="4"/>
        <v>14</v>
      </c>
      <c r="V71" s="3">
        <f t="shared" si="5"/>
        <v>0</v>
      </c>
      <c r="Y71">
        <v>10.67</v>
      </c>
      <c r="Z71">
        <v>18</v>
      </c>
      <c r="AA71" t="s">
        <v>140</v>
      </c>
      <c r="AB71">
        <v>14</v>
      </c>
      <c r="AC71" t="s">
        <v>140</v>
      </c>
      <c r="AD71">
        <v>19.3</v>
      </c>
    </row>
    <row r="72" spans="1:41" x14ac:dyDescent="0.15">
      <c r="A72" s="1">
        <v>38685</v>
      </c>
      <c r="B72">
        <v>4</v>
      </c>
      <c r="C72">
        <v>0.09</v>
      </c>
      <c r="D72">
        <v>6.51</v>
      </c>
      <c r="E72">
        <v>0.99</v>
      </c>
      <c r="F72">
        <v>2.6560000000000001</v>
      </c>
      <c r="N72">
        <v>1</v>
      </c>
      <c r="O72">
        <v>2</v>
      </c>
      <c r="P72">
        <v>4</v>
      </c>
      <c r="Q72">
        <v>2</v>
      </c>
      <c r="R72">
        <v>2</v>
      </c>
      <c r="S72">
        <v>3</v>
      </c>
      <c r="T72" s="3">
        <f t="shared" si="3"/>
        <v>21</v>
      </c>
      <c r="U72" s="3">
        <f t="shared" si="4"/>
        <v>9</v>
      </c>
      <c r="V72" s="3">
        <f t="shared" si="5"/>
        <v>0.30479999999999996</v>
      </c>
      <c r="W72">
        <v>12</v>
      </c>
      <c r="X72">
        <v>1</v>
      </c>
      <c r="Y72">
        <v>11.39</v>
      </c>
      <c r="Z72">
        <v>21</v>
      </c>
      <c r="AA72" t="s">
        <v>140</v>
      </c>
      <c r="AB72">
        <v>9</v>
      </c>
      <c r="AC72" t="s">
        <v>140</v>
      </c>
      <c r="AD72">
        <v>7.5</v>
      </c>
    </row>
    <row r="73" spans="1:41" x14ac:dyDescent="0.15">
      <c r="A73" s="1">
        <v>38699</v>
      </c>
      <c r="B73">
        <v>4</v>
      </c>
      <c r="C73">
        <v>0.09</v>
      </c>
      <c r="D73">
        <v>6.37</v>
      </c>
      <c r="E73">
        <v>0.34499999999999997</v>
      </c>
      <c r="F73">
        <v>6.82</v>
      </c>
      <c r="N73">
        <v>3</v>
      </c>
      <c r="P73">
        <v>2</v>
      </c>
      <c r="Q73">
        <v>1</v>
      </c>
      <c r="R73">
        <v>8</v>
      </c>
      <c r="S73">
        <v>1</v>
      </c>
      <c r="T73" s="3">
        <f t="shared" si="3"/>
        <v>-2</v>
      </c>
      <c r="U73" s="3">
        <f t="shared" si="4"/>
        <v>3</v>
      </c>
      <c r="V73" s="3">
        <f t="shared" si="5"/>
        <v>0.2286</v>
      </c>
      <c r="W73">
        <v>9</v>
      </c>
      <c r="X73">
        <v>1</v>
      </c>
      <c r="Y73">
        <v>8</v>
      </c>
      <c r="Z73">
        <v>-2</v>
      </c>
      <c r="AA73" t="s">
        <v>140</v>
      </c>
      <c r="AB73">
        <v>3</v>
      </c>
      <c r="AC73" t="s">
        <v>140</v>
      </c>
      <c r="AD73">
        <v>2.5</v>
      </c>
    </row>
    <row r="74" spans="1:41" x14ac:dyDescent="0.15">
      <c r="A74" s="1">
        <v>38447</v>
      </c>
      <c r="B74">
        <v>5</v>
      </c>
      <c r="C74">
        <v>8.8999999999999996E-2</v>
      </c>
      <c r="D74">
        <v>6.47</v>
      </c>
      <c r="F74">
        <v>388.1</v>
      </c>
      <c r="G74">
        <v>5.5E-2</v>
      </c>
      <c r="N74" t="s">
        <v>0</v>
      </c>
      <c r="O74">
        <v>1</v>
      </c>
      <c r="P74">
        <v>2</v>
      </c>
      <c r="Q74">
        <v>2</v>
      </c>
      <c r="R74">
        <v>7</v>
      </c>
      <c r="S74">
        <v>5</v>
      </c>
      <c r="T74" s="3">
        <f t="shared" si="3"/>
        <v>20</v>
      </c>
      <c r="U74" s="3">
        <f t="shared" si="4"/>
        <v>10</v>
      </c>
      <c r="V74" s="3">
        <f t="shared" si="5"/>
        <v>0.76200000000000001</v>
      </c>
      <c r="W74">
        <v>30</v>
      </c>
      <c r="X74">
        <v>1</v>
      </c>
      <c r="Y74">
        <v>74.7</v>
      </c>
      <c r="Z74">
        <v>20</v>
      </c>
      <c r="AA74" t="s">
        <v>140</v>
      </c>
      <c r="AB74">
        <v>10</v>
      </c>
      <c r="AC74" t="s">
        <v>140</v>
      </c>
      <c r="AK74">
        <v>5</v>
      </c>
    </row>
    <row r="75" spans="1:41" x14ac:dyDescent="0.15">
      <c r="A75" s="1">
        <v>38461</v>
      </c>
      <c r="B75">
        <v>5</v>
      </c>
      <c r="C75">
        <v>0.06</v>
      </c>
      <c r="D75">
        <v>7.06</v>
      </c>
      <c r="F75">
        <v>20.97</v>
      </c>
      <c r="G75">
        <v>0.114</v>
      </c>
      <c r="N75" t="s">
        <v>0</v>
      </c>
      <c r="O75">
        <v>1</v>
      </c>
      <c r="P75">
        <v>2</v>
      </c>
      <c r="Q75">
        <v>1</v>
      </c>
      <c r="R75">
        <v>5</v>
      </c>
      <c r="S75">
        <v>1</v>
      </c>
      <c r="T75" s="3">
        <f t="shared" si="3"/>
        <v>27</v>
      </c>
      <c r="U75" s="3">
        <f t="shared" si="4"/>
        <v>14</v>
      </c>
      <c r="V75" s="3">
        <f t="shared" si="5"/>
        <v>14.503399999999999</v>
      </c>
      <c r="W75">
        <v>571</v>
      </c>
      <c r="X75">
        <v>1</v>
      </c>
      <c r="Y75">
        <v>7.55</v>
      </c>
      <c r="Z75">
        <v>27</v>
      </c>
      <c r="AA75" t="s">
        <v>140</v>
      </c>
      <c r="AB75">
        <v>14</v>
      </c>
      <c r="AC75" t="s">
        <v>140</v>
      </c>
      <c r="AJ75" t="s">
        <v>132</v>
      </c>
      <c r="AL75">
        <f>AVERAGE(D74:D75)</f>
        <v>6.7649999999999997</v>
      </c>
      <c r="AM75">
        <f>AVERAGE(F74:F75)</f>
        <v>204.53500000000003</v>
      </c>
      <c r="AO75">
        <f>AVERAGE(G74:G75)</f>
        <v>8.4500000000000006E-2</v>
      </c>
    </row>
    <row r="76" spans="1:41" x14ac:dyDescent="0.15">
      <c r="A76" s="4">
        <v>38475</v>
      </c>
      <c r="B76">
        <v>5</v>
      </c>
      <c r="C76">
        <v>0.06</v>
      </c>
      <c r="D76">
        <v>5.66</v>
      </c>
      <c r="F76">
        <v>5.9669999999999996</v>
      </c>
      <c r="G76">
        <v>2.1999999999999999E-2</v>
      </c>
      <c r="N76" t="s">
        <v>0</v>
      </c>
      <c r="O76">
        <v>1</v>
      </c>
      <c r="P76">
        <v>2</v>
      </c>
      <c r="Q76">
        <v>1</v>
      </c>
      <c r="R76">
        <v>7</v>
      </c>
      <c r="S76">
        <v>3</v>
      </c>
      <c r="T76" s="3">
        <f t="shared" si="3"/>
        <v>17</v>
      </c>
      <c r="U76" s="3">
        <f t="shared" si="4"/>
        <v>13</v>
      </c>
      <c r="V76" s="3">
        <f t="shared" si="5"/>
        <v>1.524</v>
      </c>
      <c r="W76">
        <v>60</v>
      </c>
      <c r="X76">
        <v>1</v>
      </c>
      <c r="Y76">
        <v>85.9</v>
      </c>
      <c r="Z76">
        <v>17</v>
      </c>
      <c r="AA76" t="s">
        <v>140</v>
      </c>
      <c r="AB76">
        <v>13</v>
      </c>
      <c r="AC76" t="s">
        <v>140</v>
      </c>
      <c r="AJ76" t="s">
        <v>133</v>
      </c>
      <c r="AL76">
        <f>AVERAGE(D76:D78)</f>
        <v>6.59</v>
      </c>
      <c r="AM76">
        <f>AVERAGE(F76:F78)</f>
        <v>80.883500000000012</v>
      </c>
      <c r="AO76">
        <f>AVERAGE(G76:G78)</f>
        <v>5.3000000000000005E-2</v>
      </c>
    </row>
    <row r="77" spans="1:41" x14ac:dyDescent="0.15">
      <c r="A77" s="4">
        <v>38489</v>
      </c>
      <c r="B77">
        <v>5</v>
      </c>
      <c r="C77">
        <v>0.06</v>
      </c>
      <c r="D77">
        <v>7.52</v>
      </c>
      <c r="F77">
        <v>155.80000000000001</v>
      </c>
      <c r="G77">
        <v>8.4000000000000005E-2</v>
      </c>
      <c r="N77" t="s">
        <v>0</v>
      </c>
      <c r="O77">
        <v>2</v>
      </c>
      <c r="P77">
        <v>2</v>
      </c>
      <c r="Q77">
        <v>1</v>
      </c>
      <c r="R77">
        <v>2</v>
      </c>
      <c r="S77">
        <v>3</v>
      </c>
      <c r="T77" s="3">
        <f t="shared" si="3"/>
        <v>19</v>
      </c>
      <c r="U77" s="3">
        <f t="shared" si="4"/>
        <v>18</v>
      </c>
      <c r="V77" s="3">
        <f t="shared" si="5"/>
        <v>1.2953999999999999</v>
      </c>
      <c r="W77">
        <v>51</v>
      </c>
      <c r="X77">
        <v>1</v>
      </c>
      <c r="Y77">
        <v>8.17</v>
      </c>
      <c r="Z77">
        <v>19</v>
      </c>
      <c r="AA77" t="s">
        <v>140</v>
      </c>
      <c r="AB77">
        <v>18</v>
      </c>
      <c r="AC77" t="s">
        <v>140</v>
      </c>
      <c r="AJ77" t="s">
        <v>134</v>
      </c>
      <c r="AL77">
        <f>AVERAGE(D79:D80)</f>
        <v>7.11</v>
      </c>
      <c r="AM77">
        <f>AVERAGE(F79:F80)</f>
        <v>2.46</v>
      </c>
      <c r="AN77">
        <f>AVERAGE(E79:E80)</f>
        <v>11.1</v>
      </c>
      <c r="AO77">
        <f>AVERAGE(G79:G80)</f>
        <v>0.129</v>
      </c>
    </row>
    <row r="78" spans="1:41" x14ac:dyDescent="0.15">
      <c r="A78" s="4">
        <v>38503</v>
      </c>
      <c r="B78">
        <v>5</v>
      </c>
      <c r="T78" s="3" t="str">
        <f t="shared" si="3"/>
        <v xml:space="preserve"> </v>
      </c>
      <c r="U78" s="3" t="str">
        <f t="shared" si="4"/>
        <v xml:space="preserve"> </v>
      </c>
      <c r="V78" s="3">
        <f t="shared" si="5"/>
        <v>0</v>
      </c>
      <c r="AJ78" t="s">
        <v>135</v>
      </c>
      <c r="AL78">
        <f>D81</f>
        <v>6.73</v>
      </c>
      <c r="AM78">
        <f>F81</f>
        <v>2.0870000000000002</v>
      </c>
      <c r="AN78">
        <f>E81</f>
        <v>12.5</v>
      </c>
      <c r="AO78">
        <f>G81</f>
        <v>0.27900000000000003</v>
      </c>
    </row>
    <row r="79" spans="1:41" x14ac:dyDescent="0.15">
      <c r="A79" s="4">
        <v>38517</v>
      </c>
      <c r="B79">
        <v>5</v>
      </c>
      <c r="C79">
        <v>0</v>
      </c>
      <c r="D79">
        <v>7.9</v>
      </c>
      <c r="F79" t="s">
        <v>0</v>
      </c>
      <c r="G79">
        <v>0.153</v>
      </c>
      <c r="N79" t="s">
        <v>0</v>
      </c>
      <c r="O79">
        <v>2</v>
      </c>
      <c r="P79">
        <v>2</v>
      </c>
      <c r="Q79">
        <v>2</v>
      </c>
      <c r="R79">
        <v>1</v>
      </c>
      <c r="S79">
        <v>1</v>
      </c>
      <c r="T79" s="3">
        <f t="shared" si="3"/>
        <v>33</v>
      </c>
      <c r="U79" s="3">
        <f t="shared" si="4"/>
        <v>25.5</v>
      </c>
      <c r="V79" s="3">
        <f t="shared" si="5"/>
        <v>0.76200000000000001</v>
      </c>
      <c r="W79">
        <v>30</v>
      </c>
      <c r="X79">
        <v>1</v>
      </c>
      <c r="Y79">
        <v>12.43</v>
      </c>
      <c r="Z79">
        <v>33</v>
      </c>
      <c r="AA79" t="s">
        <v>140</v>
      </c>
      <c r="AB79">
        <v>25.5</v>
      </c>
      <c r="AC79" t="s">
        <v>140</v>
      </c>
      <c r="AJ79" t="s">
        <v>127</v>
      </c>
      <c r="AL79">
        <f>AVERAGE(D83:D84)</f>
        <v>6.335</v>
      </c>
      <c r="AM79">
        <f>AVERAGE(F83:F84)</f>
        <v>1.4835</v>
      </c>
      <c r="AN79">
        <f>AVERAGE(E83:E84)</f>
        <v>13.2</v>
      </c>
      <c r="AO79">
        <f>AVERAGE(G83:G84)</f>
        <v>5.9499999999999997E-2</v>
      </c>
    </row>
    <row r="80" spans="1:41" x14ac:dyDescent="0.15">
      <c r="A80" s="4">
        <v>38531</v>
      </c>
      <c r="B80">
        <v>5</v>
      </c>
      <c r="C80">
        <v>0.06</v>
      </c>
      <c r="D80">
        <v>6.32</v>
      </c>
      <c r="E80">
        <v>11.1</v>
      </c>
      <c r="F80">
        <v>2.46</v>
      </c>
      <c r="G80">
        <v>0.105</v>
      </c>
      <c r="N80" t="s">
        <v>0</v>
      </c>
      <c r="O80">
        <v>2</v>
      </c>
      <c r="P80">
        <v>3</v>
      </c>
      <c r="Q80">
        <v>2</v>
      </c>
      <c r="R80">
        <v>6</v>
      </c>
      <c r="S80">
        <v>4</v>
      </c>
      <c r="T80" s="3">
        <f t="shared" si="3"/>
        <v>31</v>
      </c>
      <c r="U80" s="3">
        <f t="shared" si="4"/>
        <v>22</v>
      </c>
      <c r="V80" s="3">
        <f t="shared" si="5"/>
        <v>1.016</v>
      </c>
      <c r="W80">
        <v>40</v>
      </c>
      <c r="X80">
        <v>1</v>
      </c>
      <c r="Y80">
        <v>9.1</v>
      </c>
      <c r="Z80">
        <v>31</v>
      </c>
      <c r="AA80" t="s">
        <v>140</v>
      </c>
      <c r="AB80">
        <v>22</v>
      </c>
      <c r="AC80" t="s">
        <v>140</v>
      </c>
      <c r="AJ80" t="s">
        <v>128</v>
      </c>
      <c r="AK80" s="6"/>
      <c r="AL80">
        <f>D85</f>
        <v>6.55</v>
      </c>
      <c r="AM80">
        <v>7.05</v>
      </c>
      <c r="AN80">
        <v>4.8000000000000001E-2</v>
      </c>
      <c r="AO80">
        <v>20.3</v>
      </c>
    </row>
    <row r="81" spans="1:41" x14ac:dyDescent="0.15">
      <c r="A81" s="4">
        <v>38545</v>
      </c>
      <c r="B81">
        <v>5</v>
      </c>
      <c r="C81">
        <v>0.04</v>
      </c>
      <c r="D81">
        <v>6.73</v>
      </c>
      <c r="E81">
        <v>12.5</v>
      </c>
      <c r="F81">
        <v>2.0870000000000002</v>
      </c>
      <c r="G81">
        <v>0.27900000000000003</v>
      </c>
      <c r="N81" t="s">
        <v>0</v>
      </c>
      <c r="O81">
        <v>2</v>
      </c>
      <c r="P81">
        <v>2</v>
      </c>
      <c r="Q81">
        <v>2</v>
      </c>
      <c r="R81">
        <v>6</v>
      </c>
      <c r="S81">
        <v>3</v>
      </c>
      <c r="T81" s="3">
        <f t="shared" si="3"/>
        <v>31</v>
      </c>
      <c r="U81" s="3">
        <f t="shared" si="4"/>
        <v>22</v>
      </c>
      <c r="V81" s="3">
        <f t="shared" si="5"/>
        <v>0.76200000000000001</v>
      </c>
      <c r="W81">
        <v>30</v>
      </c>
      <c r="X81">
        <v>1</v>
      </c>
      <c r="Y81">
        <v>8.43</v>
      </c>
      <c r="Z81">
        <v>31</v>
      </c>
      <c r="AA81" t="s">
        <v>140</v>
      </c>
      <c r="AB81">
        <v>22</v>
      </c>
      <c r="AC81" t="s">
        <v>140</v>
      </c>
      <c r="AJ81" t="s">
        <v>129</v>
      </c>
      <c r="AK81" s="6"/>
      <c r="AL81">
        <f>D87</f>
        <v>6.38</v>
      </c>
      <c r="AM81">
        <v>2.4769999999999999</v>
      </c>
      <c r="AN81">
        <v>0.33</v>
      </c>
      <c r="AO81">
        <v>6.5</v>
      </c>
    </row>
    <row r="82" spans="1:41" x14ac:dyDescent="0.15">
      <c r="A82" s="4">
        <v>38559</v>
      </c>
      <c r="B82">
        <v>5</v>
      </c>
      <c r="T82" s="3" t="str">
        <f t="shared" si="3"/>
        <v xml:space="preserve"> </v>
      </c>
      <c r="U82" s="3" t="str">
        <f t="shared" si="4"/>
        <v xml:space="preserve"> </v>
      </c>
      <c r="V82" s="3">
        <f t="shared" si="5"/>
        <v>0</v>
      </c>
      <c r="AJ82" t="s">
        <v>130</v>
      </c>
      <c r="AK82" s="6"/>
      <c r="AL82">
        <f>AVERAGE(D88:D90)</f>
        <v>6.38</v>
      </c>
      <c r="AM82">
        <f>AVERAGE(F88:F90)</f>
        <v>4.8386666666666658</v>
      </c>
      <c r="AN82">
        <f>AVERAGE(E88:E90)</f>
        <v>0.18733333333333335</v>
      </c>
      <c r="AO82">
        <f>AVERAGE(Z88:Z90)</f>
        <v>15</v>
      </c>
    </row>
    <row r="83" spans="1:41" x14ac:dyDescent="0.15">
      <c r="A83" s="4">
        <v>38573</v>
      </c>
      <c r="B83">
        <v>5</v>
      </c>
      <c r="C83">
        <v>0.06</v>
      </c>
      <c r="D83">
        <v>6.25</v>
      </c>
      <c r="E83">
        <v>11</v>
      </c>
      <c r="F83">
        <v>1.54</v>
      </c>
      <c r="G83">
        <v>6.2E-2</v>
      </c>
      <c r="N83" t="s">
        <v>0</v>
      </c>
      <c r="O83" t="s">
        <v>38</v>
      </c>
      <c r="P83">
        <v>2</v>
      </c>
      <c r="Q83">
        <v>2</v>
      </c>
      <c r="R83">
        <v>4</v>
      </c>
      <c r="S83">
        <v>5</v>
      </c>
      <c r="T83" s="3">
        <f t="shared" si="3"/>
        <v>18</v>
      </c>
      <c r="U83" s="3">
        <f t="shared" si="4"/>
        <v>21</v>
      </c>
      <c r="V83" s="3">
        <f t="shared" si="5"/>
        <v>1.0668</v>
      </c>
      <c r="W83">
        <v>42</v>
      </c>
      <c r="X83">
        <v>1</v>
      </c>
      <c r="Y83">
        <v>8.7799999999999994</v>
      </c>
      <c r="Z83">
        <v>18</v>
      </c>
      <c r="AA83" t="s">
        <v>140</v>
      </c>
      <c r="AB83">
        <v>21</v>
      </c>
      <c r="AC83" t="s">
        <v>140</v>
      </c>
      <c r="AJ83" t="s">
        <v>131</v>
      </c>
      <c r="AK83" s="6"/>
      <c r="AL83">
        <f>D91</f>
        <v>6.36</v>
      </c>
      <c r="AM83">
        <v>7.44</v>
      </c>
      <c r="AN83">
        <v>0.20699999999999999</v>
      </c>
      <c r="AO83">
        <v>6.2</v>
      </c>
    </row>
    <row r="84" spans="1:41" x14ac:dyDescent="0.15">
      <c r="A84" s="4">
        <v>38587</v>
      </c>
      <c r="B84">
        <v>5</v>
      </c>
      <c r="C84">
        <v>0.06</v>
      </c>
      <c r="D84">
        <v>6.42</v>
      </c>
      <c r="E84">
        <v>15.4</v>
      </c>
      <c r="F84">
        <v>1.427</v>
      </c>
      <c r="G84">
        <v>5.7000000000000002E-2</v>
      </c>
      <c r="N84" t="s">
        <v>0</v>
      </c>
      <c r="O84">
        <v>3</v>
      </c>
      <c r="P84">
        <v>2</v>
      </c>
      <c r="Q84">
        <v>1</v>
      </c>
      <c r="R84">
        <v>4</v>
      </c>
      <c r="S84">
        <v>2</v>
      </c>
      <c r="T84" s="3">
        <f t="shared" si="3"/>
        <v>25</v>
      </c>
      <c r="U84" s="3">
        <f t="shared" si="4"/>
        <v>23</v>
      </c>
      <c r="V84" s="3">
        <f t="shared" si="5"/>
        <v>1.143</v>
      </c>
      <c r="W84">
        <v>45</v>
      </c>
      <c r="X84">
        <v>1</v>
      </c>
      <c r="Y84">
        <v>9.9600000000000009</v>
      </c>
      <c r="Z84">
        <v>25</v>
      </c>
      <c r="AA84" t="s">
        <v>140</v>
      </c>
      <c r="AB84">
        <v>23</v>
      </c>
      <c r="AC84" t="s">
        <v>140</v>
      </c>
    </row>
    <row r="85" spans="1:41" x14ac:dyDescent="0.15">
      <c r="A85" s="1">
        <v>38615</v>
      </c>
      <c r="B85">
        <v>5</v>
      </c>
      <c r="C85">
        <v>0.06</v>
      </c>
      <c r="D85">
        <v>6.55</v>
      </c>
      <c r="E85">
        <v>4.8000000000000001E-2</v>
      </c>
      <c r="F85">
        <v>7.05</v>
      </c>
      <c r="G85">
        <v>3</v>
      </c>
      <c r="N85" t="s">
        <v>0</v>
      </c>
      <c r="O85">
        <v>3</v>
      </c>
      <c r="P85">
        <v>1</v>
      </c>
      <c r="Q85">
        <v>1</v>
      </c>
      <c r="R85">
        <v>7</v>
      </c>
      <c r="S85">
        <v>3</v>
      </c>
      <c r="T85" s="3">
        <f t="shared" si="3"/>
        <v>23</v>
      </c>
      <c r="U85" s="3">
        <f t="shared" si="4"/>
        <v>22</v>
      </c>
      <c r="V85" s="3">
        <f t="shared" si="5"/>
        <v>1.524</v>
      </c>
      <c r="W85">
        <v>60</v>
      </c>
      <c r="X85">
        <v>1</v>
      </c>
      <c r="Y85">
        <v>8.7899999999999991</v>
      </c>
      <c r="Z85">
        <v>23</v>
      </c>
      <c r="AA85" t="s">
        <v>140</v>
      </c>
      <c r="AB85">
        <v>22</v>
      </c>
      <c r="AC85" t="s">
        <v>140</v>
      </c>
      <c r="AD85">
        <v>20.3</v>
      </c>
      <c r="AE85" t="s">
        <v>39</v>
      </c>
      <c r="AF85" t="s">
        <v>40</v>
      </c>
      <c r="AG85" t="s">
        <v>40</v>
      </c>
    </row>
    <row r="86" spans="1:41" x14ac:dyDescent="0.15">
      <c r="A86" s="1">
        <v>38629</v>
      </c>
      <c r="B86">
        <v>5</v>
      </c>
      <c r="T86" s="3" t="str">
        <f t="shared" si="3"/>
        <v xml:space="preserve"> </v>
      </c>
      <c r="U86" s="3" t="str">
        <f t="shared" si="4"/>
        <v xml:space="preserve"> </v>
      </c>
      <c r="V86" s="3">
        <f t="shared" si="5"/>
        <v>0</v>
      </c>
    </row>
    <row r="87" spans="1:41" x14ac:dyDescent="0.15">
      <c r="A87" s="7">
        <v>38643</v>
      </c>
      <c r="B87">
        <v>5</v>
      </c>
      <c r="C87">
        <v>7.0000000000000007E-2</v>
      </c>
      <c r="D87">
        <v>6.38</v>
      </c>
      <c r="E87">
        <v>0.33</v>
      </c>
      <c r="F87">
        <v>2.4769999999999999</v>
      </c>
      <c r="N87" t="s">
        <v>0</v>
      </c>
      <c r="O87">
        <v>1</v>
      </c>
      <c r="P87">
        <v>2</v>
      </c>
      <c r="Q87">
        <v>1</v>
      </c>
      <c r="R87">
        <v>6</v>
      </c>
      <c r="S87">
        <v>1</v>
      </c>
      <c r="T87" s="3">
        <f t="shared" si="3"/>
        <v>19</v>
      </c>
      <c r="U87" s="3">
        <f t="shared" si="4"/>
        <v>14</v>
      </c>
      <c r="V87" s="3">
        <f t="shared" si="5"/>
        <v>1.524</v>
      </c>
      <c r="W87">
        <v>60</v>
      </c>
      <c r="X87">
        <v>1</v>
      </c>
      <c r="Y87">
        <v>8.5299999999999994</v>
      </c>
      <c r="Z87">
        <v>19</v>
      </c>
      <c r="AA87" t="s">
        <v>140</v>
      </c>
      <c r="AB87">
        <v>14</v>
      </c>
      <c r="AC87" t="s">
        <v>140</v>
      </c>
      <c r="AD87">
        <v>6.5</v>
      </c>
    </row>
    <row r="88" spans="1:41" x14ac:dyDescent="0.15">
      <c r="A88" s="7">
        <v>38657</v>
      </c>
      <c r="B88">
        <v>5</v>
      </c>
      <c r="C88">
        <v>0.08</v>
      </c>
      <c r="D88">
        <v>6.25</v>
      </c>
      <c r="E88">
        <v>0.34699999999999998</v>
      </c>
      <c r="F88">
        <v>7.13</v>
      </c>
      <c r="N88" t="s">
        <v>0</v>
      </c>
      <c r="O88">
        <v>2</v>
      </c>
      <c r="P88">
        <v>2</v>
      </c>
      <c r="Q88">
        <v>2</v>
      </c>
      <c r="R88">
        <v>4</v>
      </c>
      <c r="S88">
        <v>1</v>
      </c>
      <c r="T88" s="3">
        <f t="shared" si="3"/>
        <v>14</v>
      </c>
      <c r="U88" s="3">
        <f t="shared" si="4"/>
        <v>8</v>
      </c>
      <c r="V88" s="3">
        <f t="shared" si="5"/>
        <v>1.524</v>
      </c>
      <c r="W88">
        <v>60</v>
      </c>
      <c r="X88">
        <v>1</v>
      </c>
      <c r="Y88">
        <v>10.7</v>
      </c>
      <c r="Z88">
        <v>14</v>
      </c>
      <c r="AA88" t="s">
        <v>140</v>
      </c>
      <c r="AB88">
        <v>8</v>
      </c>
      <c r="AC88" t="s">
        <v>140</v>
      </c>
      <c r="AD88">
        <v>6</v>
      </c>
    </row>
    <row r="89" spans="1:41" x14ac:dyDescent="0.15">
      <c r="A89" s="1">
        <v>38671</v>
      </c>
      <c r="B89">
        <v>5</v>
      </c>
      <c r="C89">
        <v>7.0000000000000007E-2</v>
      </c>
      <c r="D89">
        <v>6.23</v>
      </c>
      <c r="E89">
        <v>8.5000000000000006E-2</v>
      </c>
      <c r="F89">
        <v>4.68</v>
      </c>
      <c r="N89" t="s">
        <v>0</v>
      </c>
      <c r="O89">
        <v>3</v>
      </c>
      <c r="P89">
        <v>3</v>
      </c>
      <c r="Q89">
        <v>2</v>
      </c>
      <c r="R89">
        <v>6</v>
      </c>
      <c r="S89">
        <v>1</v>
      </c>
      <c r="T89" s="3">
        <f t="shared" si="3"/>
        <v>15</v>
      </c>
      <c r="U89" s="3">
        <f t="shared" si="4"/>
        <v>10</v>
      </c>
      <c r="V89" s="3">
        <f t="shared" si="5"/>
        <v>1.143</v>
      </c>
      <c r="W89">
        <v>45</v>
      </c>
      <c r="X89">
        <v>1</v>
      </c>
      <c r="Y89">
        <v>11.42</v>
      </c>
      <c r="Z89">
        <v>15</v>
      </c>
      <c r="AA89" t="s">
        <v>140</v>
      </c>
      <c r="AB89">
        <v>10</v>
      </c>
      <c r="AC89" t="s">
        <v>140</v>
      </c>
      <c r="AD89">
        <v>15.7</v>
      </c>
      <c r="AJ89" s="6"/>
      <c r="AK89" s="6"/>
      <c r="AL89" s="6"/>
    </row>
    <row r="90" spans="1:41" x14ac:dyDescent="0.15">
      <c r="A90" s="1">
        <v>38685</v>
      </c>
      <c r="B90">
        <v>5</v>
      </c>
      <c r="C90">
        <v>7.0000000000000007E-2</v>
      </c>
      <c r="D90">
        <v>6.66</v>
      </c>
      <c r="E90">
        <v>0.13</v>
      </c>
      <c r="F90">
        <v>2.706</v>
      </c>
      <c r="N90" t="s">
        <v>0</v>
      </c>
      <c r="O90">
        <v>3</v>
      </c>
      <c r="P90">
        <v>2</v>
      </c>
      <c r="Q90">
        <v>2</v>
      </c>
      <c r="R90">
        <v>5</v>
      </c>
      <c r="S90">
        <v>2</v>
      </c>
      <c r="T90" s="3">
        <f t="shared" si="3"/>
        <v>16</v>
      </c>
      <c r="U90" s="3">
        <f t="shared" si="4"/>
        <v>3</v>
      </c>
      <c r="V90" s="3">
        <f t="shared" si="5"/>
        <v>1.016</v>
      </c>
      <c r="W90">
        <v>40</v>
      </c>
      <c r="X90">
        <v>1</v>
      </c>
      <c r="Y90">
        <v>10.97</v>
      </c>
      <c r="Z90">
        <v>16</v>
      </c>
      <c r="AA90" t="s">
        <v>140</v>
      </c>
      <c r="AB90">
        <v>3</v>
      </c>
      <c r="AC90" t="s">
        <v>140</v>
      </c>
      <c r="AD90">
        <v>7.1</v>
      </c>
      <c r="AK90" s="6"/>
      <c r="AL90" s="6"/>
    </row>
    <row r="91" spans="1:41" x14ac:dyDescent="0.15">
      <c r="A91" s="1">
        <v>38699</v>
      </c>
      <c r="B91">
        <v>5</v>
      </c>
      <c r="C91">
        <v>7.0000000000000007E-2</v>
      </c>
      <c r="D91">
        <v>6.36</v>
      </c>
      <c r="E91">
        <v>0.20699999999999999</v>
      </c>
      <c r="F91">
        <v>7.44</v>
      </c>
      <c r="N91" t="s">
        <v>0</v>
      </c>
      <c r="O91">
        <v>1</v>
      </c>
      <c r="P91">
        <v>2</v>
      </c>
      <c r="Q91">
        <v>2</v>
      </c>
      <c r="R91">
        <v>3</v>
      </c>
      <c r="S91">
        <v>3</v>
      </c>
      <c r="T91" s="3">
        <f t="shared" si="3"/>
        <v>-2</v>
      </c>
      <c r="U91" s="3">
        <f t="shared" si="4"/>
        <v>-5</v>
      </c>
      <c r="V91" s="3">
        <f t="shared" si="5"/>
        <v>1.0668</v>
      </c>
      <c r="W91">
        <v>42</v>
      </c>
      <c r="X91">
        <v>1</v>
      </c>
      <c r="Y91">
        <v>8.9</v>
      </c>
      <c r="Z91">
        <v>-2</v>
      </c>
      <c r="AA91" t="s">
        <v>140</v>
      </c>
      <c r="AB91">
        <v>-5</v>
      </c>
      <c r="AC91" t="s">
        <v>140</v>
      </c>
      <c r="AD91">
        <v>6.2</v>
      </c>
    </row>
    <row r="92" spans="1:41" x14ac:dyDescent="0.15">
      <c r="A92" s="1">
        <v>38447</v>
      </c>
      <c r="B92">
        <v>6</v>
      </c>
      <c r="T92" s="3" t="str">
        <f t="shared" si="3"/>
        <v xml:space="preserve"> </v>
      </c>
      <c r="U92" s="3" t="str">
        <f t="shared" si="4"/>
        <v xml:space="preserve"> </v>
      </c>
      <c r="V92" s="3">
        <f t="shared" si="5"/>
        <v>0</v>
      </c>
    </row>
    <row r="93" spans="1:41" x14ac:dyDescent="0.15">
      <c r="A93" s="1">
        <v>38461</v>
      </c>
      <c r="B93">
        <v>6</v>
      </c>
      <c r="T93" s="3" t="str">
        <f t="shared" si="3"/>
        <v xml:space="preserve"> </v>
      </c>
      <c r="U93" s="3" t="str">
        <f t="shared" si="4"/>
        <v xml:space="preserve"> </v>
      </c>
      <c r="V93" s="3">
        <f t="shared" si="5"/>
        <v>0</v>
      </c>
    </row>
    <row r="94" spans="1:41" x14ac:dyDescent="0.15">
      <c r="A94" s="4">
        <v>38475</v>
      </c>
      <c r="B94">
        <v>6</v>
      </c>
      <c r="T94" s="3" t="str">
        <f t="shared" si="3"/>
        <v xml:space="preserve"> </v>
      </c>
      <c r="U94" s="3" t="str">
        <f t="shared" si="4"/>
        <v xml:space="preserve"> </v>
      </c>
      <c r="V94" s="3">
        <f t="shared" si="5"/>
        <v>0</v>
      </c>
    </row>
    <row r="95" spans="1:41" x14ac:dyDescent="0.15">
      <c r="A95" s="4">
        <v>38489</v>
      </c>
      <c r="B95">
        <v>6</v>
      </c>
      <c r="T95" s="3" t="str">
        <f t="shared" si="3"/>
        <v xml:space="preserve"> </v>
      </c>
      <c r="U95" s="3" t="str">
        <f t="shared" si="4"/>
        <v xml:space="preserve"> </v>
      </c>
      <c r="V95" s="3">
        <f t="shared" si="5"/>
        <v>0</v>
      </c>
    </row>
    <row r="96" spans="1:41" x14ac:dyDescent="0.15">
      <c r="A96" s="4">
        <v>38503</v>
      </c>
      <c r="B96">
        <v>6</v>
      </c>
      <c r="T96" s="3" t="str">
        <f t="shared" si="3"/>
        <v xml:space="preserve"> </v>
      </c>
      <c r="U96" s="3" t="str">
        <f t="shared" si="4"/>
        <v xml:space="preserve"> </v>
      </c>
      <c r="V96" s="3">
        <f t="shared" si="5"/>
        <v>0</v>
      </c>
    </row>
    <row r="97" spans="1:41" x14ac:dyDescent="0.15">
      <c r="A97" s="4">
        <v>38517</v>
      </c>
      <c r="B97">
        <v>6</v>
      </c>
      <c r="T97" s="3" t="str">
        <f t="shared" si="3"/>
        <v xml:space="preserve"> </v>
      </c>
      <c r="U97" s="3" t="str">
        <f t="shared" si="4"/>
        <v xml:space="preserve"> </v>
      </c>
      <c r="V97" s="3">
        <f t="shared" si="5"/>
        <v>0</v>
      </c>
    </row>
    <row r="98" spans="1:41" x14ac:dyDescent="0.15">
      <c r="A98" s="4">
        <v>38531</v>
      </c>
      <c r="B98">
        <v>6</v>
      </c>
      <c r="T98" s="3" t="str">
        <f t="shared" si="3"/>
        <v xml:space="preserve"> </v>
      </c>
      <c r="U98" s="3" t="str">
        <f t="shared" si="4"/>
        <v xml:space="preserve"> </v>
      </c>
      <c r="V98" s="3">
        <f t="shared" si="5"/>
        <v>0</v>
      </c>
    </row>
    <row r="99" spans="1:41" x14ac:dyDescent="0.15">
      <c r="A99" s="4">
        <v>38545</v>
      </c>
      <c r="B99">
        <v>6</v>
      </c>
      <c r="C99">
        <v>0.03</v>
      </c>
      <c r="D99">
        <v>6.78</v>
      </c>
      <c r="E99">
        <v>14.5</v>
      </c>
      <c r="F99">
        <v>2.0089999999999999</v>
      </c>
      <c r="G99">
        <v>0.45</v>
      </c>
      <c r="N99" t="s">
        <v>0</v>
      </c>
      <c r="O99">
        <v>3</v>
      </c>
      <c r="P99">
        <v>1</v>
      </c>
      <c r="Q99">
        <v>2</v>
      </c>
      <c r="R99" t="s">
        <v>0</v>
      </c>
      <c r="S99">
        <v>1</v>
      </c>
      <c r="T99" s="3">
        <f t="shared" si="3"/>
        <v>31.666666666666668</v>
      </c>
      <c r="U99" s="3">
        <f t="shared" si="4"/>
        <v>27</v>
      </c>
      <c r="V99" s="3">
        <f t="shared" si="5"/>
        <v>0.40639999999999998</v>
      </c>
      <c r="W99">
        <v>16</v>
      </c>
      <c r="X99">
        <v>2</v>
      </c>
      <c r="Y99">
        <v>8.4</v>
      </c>
      <c r="Z99">
        <v>89</v>
      </c>
      <c r="AA99" t="s">
        <v>141</v>
      </c>
      <c r="AB99">
        <v>27</v>
      </c>
      <c r="AC99" t="s">
        <v>140</v>
      </c>
      <c r="AF99" t="s">
        <v>41</v>
      </c>
      <c r="AG99" t="s">
        <v>41</v>
      </c>
      <c r="AK99">
        <v>6</v>
      </c>
    </row>
    <row r="100" spans="1:41" x14ac:dyDescent="0.15">
      <c r="A100" s="4">
        <v>38559</v>
      </c>
      <c r="B100">
        <v>6</v>
      </c>
      <c r="C100">
        <v>0.05</v>
      </c>
      <c r="D100">
        <v>6.43</v>
      </c>
      <c r="E100">
        <v>8.5</v>
      </c>
      <c r="F100">
        <v>2.3079999999999998</v>
      </c>
      <c r="G100">
        <v>0.08</v>
      </c>
      <c r="N100" t="s">
        <v>0</v>
      </c>
      <c r="O100">
        <v>1</v>
      </c>
      <c r="P100">
        <v>2</v>
      </c>
      <c r="Q100">
        <v>2</v>
      </c>
      <c r="R100">
        <v>6</v>
      </c>
      <c r="S100">
        <v>3</v>
      </c>
      <c r="T100" s="3">
        <f t="shared" si="3"/>
        <v>37.222222222222221</v>
      </c>
      <c r="U100" s="3">
        <f t="shared" si="4"/>
        <v>29</v>
      </c>
      <c r="V100" s="3" t="e">
        <f t="shared" si="5"/>
        <v>#VALUE!</v>
      </c>
      <c r="W100" t="s">
        <v>0</v>
      </c>
      <c r="X100">
        <v>2</v>
      </c>
      <c r="Y100">
        <v>9.18</v>
      </c>
      <c r="Z100">
        <v>99</v>
      </c>
      <c r="AA100" t="s">
        <v>141</v>
      </c>
      <c r="AB100">
        <v>29</v>
      </c>
      <c r="AC100" t="s">
        <v>140</v>
      </c>
      <c r="AJ100" t="s">
        <v>132</v>
      </c>
    </row>
    <row r="101" spans="1:41" x14ac:dyDescent="0.15">
      <c r="A101" s="4">
        <v>38573</v>
      </c>
      <c r="B101">
        <v>6</v>
      </c>
      <c r="C101">
        <v>0.05</v>
      </c>
      <c r="D101">
        <v>6.17</v>
      </c>
      <c r="E101">
        <v>7.5</v>
      </c>
      <c r="F101">
        <v>1.28</v>
      </c>
      <c r="G101">
        <v>5.2999999999999999E-2</v>
      </c>
      <c r="N101" t="s">
        <v>0</v>
      </c>
      <c r="O101">
        <v>5</v>
      </c>
      <c r="P101">
        <v>1</v>
      </c>
      <c r="Q101">
        <v>1</v>
      </c>
      <c r="R101" t="s">
        <v>0</v>
      </c>
      <c r="S101">
        <v>5</v>
      </c>
      <c r="T101" s="3">
        <f t="shared" si="3"/>
        <v>23.333333333333332</v>
      </c>
      <c r="U101" s="3">
        <f t="shared" si="4"/>
        <v>25</v>
      </c>
      <c r="V101" s="3" t="e">
        <f t="shared" si="5"/>
        <v>#VALUE!</v>
      </c>
      <c r="W101" t="s">
        <v>0</v>
      </c>
      <c r="X101">
        <v>2</v>
      </c>
      <c r="Y101">
        <v>8.74</v>
      </c>
      <c r="Z101">
        <v>74</v>
      </c>
      <c r="AA101" t="s">
        <v>141</v>
      </c>
      <c r="AB101">
        <v>25</v>
      </c>
      <c r="AC101" t="s">
        <v>140</v>
      </c>
      <c r="AJ101" t="s">
        <v>133</v>
      </c>
    </row>
    <row r="102" spans="1:41" x14ac:dyDescent="0.15">
      <c r="A102" s="4">
        <v>38587</v>
      </c>
      <c r="B102">
        <v>6</v>
      </c>
      <c r="C102">
        <v>0.05</v>
      </c>
      <c r="D102">
        <v>6.36</v>
      </c>
      <c r="E102">
        <v>14.4</v>
      </c>
      <c r="F102">
        <v>1.61</v>
      </c>
      <c r="G102">
        <v>7.9000000000000001E-2</v>
      </c>
      <c r="N102" t="s">
        <v>0</v>
      </c>
      <c r="O102">
        <v>3</v>
      </c>
      <c r="P102">
        <v>2</v>
      </c>
      <c r="Q102">
        <v>1</v>
      </c>
      <c r="R102">
        <v>3</v>
      </c>
      <c r="S102">
        <v>1</v>
      </c>
      <c r="T102" s="3">
        <f t="shared" si="3"/>
        <v>26.666666666666668</v>
      </c>
      <c r="U102" s="3">
        <f t="shared" si="4"/>
        <v>27</v>
      </c>
      <c r="V102" s="3" t="e">
        <f t="shared" si="5"/>
        <v>#VALUE!</v>
      </c>
      <c r="W102" t="s">
        <v>0</v>
      </c>
      <c r="X102">
        <v>2</v>
      </c>
      <c r="Y102">
        <v>9.69</v>
      </c>
      <c r="Z102">
        <v>80</v>
      </c>
      <c r="AA102" t="s">
        <v>141</v>
      </c>
      <c r="AB102">
        <v>27</v>
      </c>
      <c r="AC102" t="s">
        <v>140</v>
      </c>
      <c r="AJ102" t="s">
        <v>134</v>
      </c>
    </row>
    <row r="103" spans="1:41" x14ac:dyDescent="0.15">
      <c r="A103" s="1">
        <v>38615</v>
      </c>
      <c r="B103">
        <v>6</v>
      </c>
      <c r="C103">
        <v>0.05</v>
      </c>
      <c r="D103">
        <v>6.72</v>
      </c>
      <c r="E103">
        <v>0.05</v>
      </c>
      <c r="F103">
        <v>5.23</v>
      </c>
      <c r="G103">
        <v>3</v>
      </c>
      <c r="N103" t="s">
        <v>0</v>
      </c>
      <c r="O103">
        <v>2</v>
      </c>
      <c r="P103">
        <v>2</v>
      </c>
      <c r="Q103">
        <v>1</v>
      </c>
      <c r="R103">
        <v>6</v>
      </c>
      <c r="S103">
        <v>1</v>
      </c>
      <c r="T103" s="3">
        <f t="shared" si="3"/>
        <v>30.555555555555557</v>
      </c>
      <c r="U103" s="3">
        <f t="shared" si="4"/>
        <v>26</v>
      </c>
      <c r="V103" s="3">
        <f t="shared" si="5"/>
        <v>0.1016</v>
      </c>
      <c r="W103">
        <v>4</v>
      </c>
      <c r="X103">
        <v>2</v>
      </c>
      <c r="Y103">
        <v>9.4499999999999993</v>
      </c>
      <c r="Z103">
        <v>87</v>
      </c>
      <c r="AA103" t="s">
        <v>141</v>
      </c>
      <c r="AB103">
        <v>26</v>
      </c>
      <c r="AC103" t="s">
        <v>140</v>
      </c>
      <c r="AD103">
        <v>4.5999999999999996</v>
      </c>
      <c r="AE103" t="s">
        <v>42</v>
      </c>
      <c r="AF103" t="s">
        <v>43</v>
      </c>
      <c r="AG103" t="s">
        <v>43</v>
      </c>
      <c r="AJ103" t="s">
        <v>128</v>
      </c>
      <c r="AK103" s="6"/>
      <c r="AL103">
        <v>5.23</v>
      </c>
      <c r="AM103">
        <v>5.23</v>
      </c>
      <c r="AN103">
        <v>0.05</v>
      </c>
      <c r="AO103">
        <v>4.5999999999999996</v>
      </c>
    </row>
    <row r="104" spans="1:41" x14ac:dyDescent="0.15">
      <c r="A104" s="1">
        <v>38629</v>
      </c>
      <c r="B104">
        <v>6</v>
      </c>
      <c r="C104">
        <v>0.06</v>
      </c>
      <c r="D104">
        <v>6.52</v>
      </c>
      <c r="E104">
        <v>0.67</v>
      </c>
      <c r="F104">
        <v>3.3149999999999999</v>
      </c>
      <c r="N104" t="s">
        <v>0</v>
      </c>
      <c r="O104">
        <v>2</v>
      </c>
      <c r="P104">
        <v>3</v>
      </c>
      <c r="Q104">
        <v>2</v>
      </c>
      <c r="R104">
        <v>2</v>
      </c>
      <c r="S104">
        <v>1</v>
      </c>
      <c r="T104" s="3">
        <f t="shared" si="3"/>
        <v>30</v>
      </c>
      <c r="U104" s="3">
        <f t="shared" si="4"/>
        <v>22</v>
      </c>
      <c r="V104" s="3">
        <f t="shared" si="5"/>
        <v>0.1016</v>
      </c>
      <c r="W104">
        <v>4</v>
      </c>
      <c r="X104">
        <v>2</v>
      </c>
      <c r="Y104">
        <v>10.46</v>
      </c>
      <c r="Z104">
        <v>86</v>
      </c>
      <c r="AA104" t="s">
        <v>141</v>
      </c>
      <c r="AB104">
        <v>22</v>
      </c>
      <c r="AC104" t="s">
        <v>140</v>
      </c>
      <c r="AD104">
        <v>3.2</v>
      </c>
      <c r="AJ104" t="s">
        <v>129</v>
      </c>
      <c r="AK104" s="6"/>
      <c r="AL104">
        <f>AVERAGE(D104:D105)</f>
        <v>6.3949999999999996</v>
      </c>
      <c r="AM104">
        <f>AVERAGE(F104:F105)</f>
        <v>2.84</v>
      </c>
      <c r="AN104">
        <f>AVERAGE(E104:E105)</f>
        <v>0.44800000000000001</v>
      </c>
      <c r="AO104">
        <f>AVERAGE(Z104:Z105)</f>
        <v>51</v>
      </c>
    </row>
    <row r="105" spans="1:41" x14ac:dyDescent="0.15">
      <c r="A105" s="7">
        <v>38643</v>
      </c>
      <c r="B105">
        <v>6</v>
      </c>
      <c r="C105">
        <v>0.06</v>
      </c>
      <c r="D105">
        <v>6.27</v>
      </c>
      <c r="E105">
        <v>0.22600000000000001</v>
      </c>
      <c r="F105">
        <v>2.3650000000000002</v>
      </c>
      <c r="N105" t="s">
        <v>0</v>
      </c>
      <c r="O105">
        <v>1</v>
      </c>
      <c r="P105">
        <v>2</v>
      </c>
      <c r="Q105">
        <v>1</v>
      </c>
      <c r="R105">
        <v>6</v>
      </c>
      <c r="S105">
        <v>1</v>
      </c>
      <c r="T105" s="3">
        <f t="shared" si="3"/>
        <v>16</v>
      </c>
      <c r="U105" s="3">
        <f t="shared" si="4"/>
        <v>14</v>
      </c>
      <c r="V105" s="3">
        <f t="shared" si="5"/>
        <v>1.3715999999999999</v>
      </c>
      <c r="W105">
        <v>54</v>
      </c>
      <c r="X105">
        <v>1</v>
      </c>
      <c r="Y105">
        <v>9.75</v>
      </c>
      <c r="Z105">
        <v>16</v>
      </c>
      <c r="AA105" t="s">
        <v>140</v>
      </c>
      <c r="AB105">
        <v>14</v>
      </c>
      <c r="AC105" t="s">
        <v>140</v>
      </c>
      <c r="AD105">
        <v>4.8</v>
      </c>
      <c r="AF105" t="s">
        <v>44</v>
      </c>
      <c r="AG105" t="s">
        <v>44</v>
      </c>
      <c r="AJ105" t="s">
        <v>130</v>
      </c>
      <c r="AK105" s="6"/>
      <c r="AL105">
        <f>AVERAGE(D106,(AVERAGE(D107,D108)),D109)</f>
        <v>6.3550000000000004</v>
      </c>
      <c r="AM105">
        <f>AVERAGE(F106,(AVERAGE(F107,F108)),F109)</f>
        <v>4.4383333333333326</v>
      </c>
      <c r="AN105">
        <f>AVERAGE(E106,(AVERAGE(E107,E108)),E109)</f>
        <v>0.20249999999999999</v>
      </c>
      <c r="AO105">
        <f>AVERAGE(Z106,(AVERAGE(Z107,Z108)),Z109)</f>
        <v>68.333333333333329</v>
      </c>
    </row>
    <row r="106" spans="1:41" x14ac:dyDescent="0.15">
      <c r="A106" s="7">
        <v>38657</v>
      </c>
      <c r="B106">
        <v>6</v>
      </c>
      <c r="C106">
        <v>0.06</v>
      </c>
      <c r="D106">
        <v>6.22</v>
      </c>
      <c r="E106">
        <v>0.36</v>
      </c>
      <c r="F106">
        <v>6.22</v>
      </c>
      <c r="N106" t="s">
        <v>0</v>
      </c>
      <c r="O106">
        <v>2</v>
      </c>
      <c r="P106">
        <v>2</v>
      </c>
      <c r="R106">
        <v>8</v>
      </c>
      <c r="S106">
        <v>1</v>
      </c>
      <c r="T106" s="3">
        <f t="shared" si="3"/>
        <v>18.333333333333332</v>
      </c>
      <c r="U106" s="3">
        <f t="shared" si="4"/>
        <v>12</v>
      </c>
      <c r="V106" s="3">
        <f t="shared" si="5"/>
        <v>0.38100000000000001</v>
      </c>
      <c r="W106">
        <v>15</v>
      </c>
      <c r="X106">
        <v>2</v>
      </c>
      <c r="Y106">
        <v>11.16</v>
      </c>
      <c r="Z106">
        <v>65</v>
      </c>
      <c r="AA106" t="s">
        <v>141</v>
      </c>
      <c r="AB106">
        <v>12</v>
      </c>
      <c r="AC106" t="s">
        <v>140</v>
      </c>
      <c r="AD106">
        <v>4.5</v>
      </c>
      <c r="AF106" t="s">
        <v>43</v>
      </c>
      <c r="AG106" t="s">
        <v>43</v>
      </c>
      <c r="AJ106" t="s">
        <v>131</v>
      </c>
      <c r="AK106" s="6"/>
      <c r="AL106">
        <f>D113</f>
        <v>5.59</v>
      </c>
      <c r="AM106">
        <v>7.14</v>
      </c>
      <c r="AN106">
        <v>0.19400000000000001</v>
      </c>
      <c r="AO106">
        <v>7.3</v>
      </c>
    </row>
    <row r="107" spans="1:41" x14ac:dyDescent="0.15">
      <c r="A107" s="9">
        <v>38671</v>
      </c>
      <c r="B107">
        <v>6</v>
      </c>
      <c r="C107">
        <v>0.06</v>
      </c>
      <c r="D107">
        <v>6.23</v>
      </c>
      <c r="E107" s="10">
        <v>0.105</v>
      </c>
      <c r="F107" s="10">
        <v>4.4000000000000004</v>
      </c>
      <c r="G107" s="10"/>
      <c r="H107" s="10"/>
      <c r="I107" s="10"/>
      <c r="J107" s="10"/>
      <c r="K107" s="10"/>
      <c r="L107" s="10"/>
      <c r="M107" s="10"/>
      <c r="N107" t="s">
        <v>0</v>
      </c>
      <c r="O107">
        <v>1</v>
      </c>
      <c r="P107">
        <v>2</v>
      </c>
      <c r="Q107">
        <v>2</v>
      </c>
      <c r="R107">
        <v>7</v>
      </c>
      <c r="S107">
        <v>1</v>
      </c>
      <c r="T107" s="3">
        <f t="shared" si="3"/>
        <v>20</v>
      </c>
      <c r="U107" s="3">
        <f t="shared" si="4"/>
        <v>14</v>
      </c>
      <c r="V107" s="3">
        <f t="shared" si="5"/>
        <v>0.30479999999999996</v>
      </c>
      <c r="W107">
        <v>12</v>
      </c>
      <c r="X107">
        <v>2</v>
      </c>
      <c r="Y107">
        <v>10.8</v>
      </c>
      <c r="Z107">
        <v>68</v>
      </c>
      <c r="AA107" t="s">
        <v>141</v>
      </c>
      <c r="AB107">
        <v>14</v>
      </c>
      <c r="AC107" t="s">
        <v>140</v>
      </c>
      <c r="AD107" s="10">
        <v>9.6999999999999993</v>
      </c>
      <c r="AF107" t="s">
        <v>43</v>
      </c>
      <c r="AG107" t="s">
        <v>43</v>
      </c>
      <c r="AK107" s="6"/>
      <c r="AL107" s="6"/>
    </row>
    <row r="108" spans="1:41" x14ac:dyDescent="0.15">
      <c r="A108" s="9">
        <v>38671</v>
      </c>
      <c r="B108">
        <v>6</v>
      </c>
      <c r="C108">
        <v>0.06</v>
      </c>
      <c r="D108">
        <v>6.24</v>
      </c>
      <c r="E108" s="10">
        <v>0.104</v>
      </c>
      <c r="F108" s="10">
        <v>5.21</v>
      </c>
      <c r="G108" s="10"/>
      <c r="H108" s="10"/>
      <c r="I108" s="10"/>
      <c r="J108" s="10"/>
      <c r="K108" s="10"/>
      <c r="L108" s="10"/>
      <c r="M108" s="10"/>
      <c r="N108">
        <v>1</v>
      </c>
      <c r="O108">
        <v>2</v>
      </c>
      <c r="P108">
        <v>1</v>
      </c>
      <c r="Q108">
        <v>2</v>
      </c>
      <c r="R108" t="s">
        <v>0</v>
      </c>
      <c r="S108">
        <v>1</v>
      </c>
      <c r="T108" s="3">
        <f t="shared" si="3"/>
        <v>25.555555555555557</v>
      </c>
      <c r="U108" s="3">
        <f t="shared" si="4"/>
        <v>15.555555555555555</v>
      </c>
      <c r="V108" s="3">
        <f t="shared" si="5"/>
        <v>1.1683999999999999</v>
      </c>
      <c r="W108">
        <v>46</v>
      </c>
      <c r="X108">
        <v>2</v>
      </c>
      <c r="Y108">
        <v>10.8</v>
      </c>
      <c r="Z108">
        <v>78</v>
      </c>
      <c r="AA108" t="s">
        <v>141</v>
      </c>
      <c r="AB108">
        <v>60</v>
      </c>
      <c r="AC108" t="s">
        <v>141</v>
      </c>
      <c r="AD108" s="10">
        <v>13.3</v>
      </c>
      <c r="AF108" t="s">
        <v>45</v>
      </c>
      <c r="AG108" t="s">
        <v>45</v>
      </c>
      <c r="AK108" s="6"/>
      <c r="AL108" s="6"/>
    </row>
    <row r="109" spans="1:41" x14ac:dyDescent="0.15">
      <c r="A109" s="1">
        <v>38685</v>
      </c>
      <c r="B109">
        <v>6</v>
      </c>
      <c r="C109">
        <v>0.06</v>
      </c>
      <c r="D109">
        <v>6.61</v>
      </c>
      <c r="E109">
        <v>0.14299999999999999</v>
      </c>
      <c r="F109">
        <v>2.29</v>
      </c>
      <c r="N109" t="s">
        <v>0</v>
      </c>
      <c r="O109">
        <v>3</v>
      </c>
      <c r="P109">
        <v>3</v>
      </c>
      <c r="Q109">
        <v>2</v>
      </c>
      <c r="R109">
        <v>5</v>
      </c>
      <c r="S109">
        <v>3</v>
      </c>
      <c r="T109" s="3">
        <f t="shared" si="3"/>
        <v>19.444444444444443</v>
      </c>
      <c r="U109" s="3">
        <f t="shared" si="4"/>
        <v>12</v>
      </c>
      <c r="V109" s="3">
        <f t="shared" si="5"/>
        <v>0.30479999999999996</v>
      </c>
      <c r="W109">
        <v>12</v>
      </c>
      <c r="X109">
        <v>2</v>
      </c>
      <c r="Y109">
        <v>12.91</v>
      </c>
      <c r="Z109">
        <v>67</v>
      </c>
      <c r="AA109" t="s">
        <v>141</v>
      </c>
      <c r="AB109">
        <v>12</v>
      </c>
      <c r="AC109" t="s">
        <v>140</v>
      </c>
      <c r="AD109">
        <v>8.6</v>
      </c>
    </row>
    <row r="110" spans="1:41" x14ac:dyDescent="0.15">
      <c r="A110" s="1">
        <v>38699</v>
      </c>
      <c r="B110">
        <v>6</v>
      </c>
      <c r="C110">
        <v>0.06</v>
      </c>
      <c r="D110">
        <v>6.35</v>
      </c>
      <c r="E110">
        <v>0.19400000000000001</v>
      </c>
      <c r="F110">
        <v>7.14</v>
      </c>
      <c r="N110" t="s">
        <v>0</v>
      </c>
      <c r="O110">
        <v>1</v>
      </c>
      <c r="P110">
        <v>2</v>
      </c>
      <c r="Q110">
        <v>2</v>
      </c>
      <c r="R110">
        <v>3</v>
      </c>
      <c r="S110">
        <v>1</v>
      </c>
      <c r="T110" s="3">
        <f t="shared" si="3"/>
        <v>0</v>
      </c>
      <c r="U110" s="3">
        <f t="shared" si="4"/>
        <v>3</v>
      </c>
      <c r="V110" s="3">
        <f t="shared" si="5"/>
        <v>0.30479999999999996</v>
      </c>
      <c r="W110">
        <v>12</v>
      </c>
      <c r="X110">
        <v>2</v>
      </c>
      <c r="Y110">
        <v>9.82</v>
      </c>
      <c r="Z110">
        <v>32</v>
      </c>
      <c r="AA110" t="s">
        <v>141</v>
      </c>
      <c r="AB110">
        <v>3</v>
      </c>
      <c r="AC110" t="s">
        <v>140</v>
      </c>
      <c r="AD110">
        <v>7.3</v>
      </c>
      <c r="AJ110" s="11"/>
      <c r="AK110" s="11"/>
      <c r="AL110" s="11"/>
    </row>
    <row r="111" spans="1:41" x14ac:dyDescent="0.15">
      <c r="A111" s="1">
        <v>38447</v>
      </c>
      <c r="B111">
        <v>7</v>
      </c>
      <c r="T111" s="3" t="str">
        <f t="shared" si="3"/>
        <v xml:space="preserve"> </v>
      </c>
      <c r="U111" s="3" t="str">
        <f t="shared" si="4"/>
        <v xml:space="preserve"> </v>
      </c>
      <c r="V111" s="3">
        <f t="shared" si="5"/>
        <v>0</v>
      </c>
    </row>
    <row r="112" spans="1:41" x14ac:dyDescent="0.15">
      <c r="A112" s="1">
        <v>38461</v>
      </c>
      <c r="B112">
        <v>7</v>
      </c>
      <c r="C112">
        <v>0.05</v>
      </c>
      <c r="D112">
        <v>7.04</v>
      </c>
      <c r="F112">
        <v>25.39</v>
      </c>
      <c r="G112">
        <v>8.5000000000000006E-2</v>
      </c>
      <c r="N112" t="s">
        <v>0</v>
      </c>
      <c r="O112">
        <v>1</v>
      </c>
      <c r="P112">
        <v>2</v>
      </c>
      <c r="Q112">
        <v>1</v>
      </c>
      <c r="R112">
        <v>6</v>
      </c>
      <c r="S112">
        <v>1</v>
      </c>
      <c r="T112" s="3">
        <f t="shared" si="3"/>
        <v>22</v>
      </c>
      <c r="U112" s="3">
        <f t="shared" si="4"/>
        <v>17</v>
      </c>
      <c r="V112" s="3">
        <f t="shared" si="5"/>
        <v>1.0668</v>
      </c>
      <c r="W112">
        <v>42</v>
      </c>
      <c r="X112">
        <v>1</v>
      </c>
      <c r="Y112">
        <v>8.1999999999999993</v>
      </c>
      <c r="Z112">
        <v>22</v>
      </c>
      <c r="AA112" t="s">
        <v>140</v>
      </c>
      <c r="AB112">
        <v>17</v>
      </c>
      <c r="AC112" t="s">
        <v>140</v>
      </c>
      <c r="AK112">
        <v>7</v>
      </c>
    </row>
    <row r="113" spans="1:41" x14ac:dyDescent="0.15">
      <c r="A113" s="4">
        <v>38475</v>
      </c>
      <c r="B113">
        <v>7</v>
      </c>
      <c r="C113">
        <v>0.05</v>
      </c>
      <c r="D113">
        <v>5.59</v>
      </c>
      <c r="F113">
        <v>5.1710000000000003</v>
      </c>
      <c r="G113">
        <v>0.04</v>
      </c>
      <c r="N113" t="s">
        <v>0</v>
      </c>
      <c r="O113">
        <v>2</v>
      </c>
      <c r="P113">
        <v>2</v>
      </c>
      <c r="Q113">
        <v>2</v>
      </c>
      <c r="R113">
        <v>5</v>
      </c>
      <c r="S113">
        <v>3</v>
      </c>
      <c r="T113" s="3">
        <f t="shared" si="3"/>
        <v>12</v>
      </c>
      <c r="U113" s="3">
        <f t="shared" si="4"/>
        <v>14</v>
      </c>
      <c r="V113" s="3">
        <f t="shared" si="5"/>
        <v>1.2191999999999998</v>
      </c>
      <c r="W113">
        <v>48</v>
      </c>
      <c r="X113">
        <v>2</v>
      </c>
      <c r="Y113">
        <v>85.2</v>
      </c>
      <c r="Z113">
        <v>12</v>
      </c>
      <c r="AA113" t="s">
        <v>140</v>
      </c>
      <c r="AB113">
        <v>14</v>
      </c>
      <c r="AC113" t="s">
        <v>140</v>
      </c>
      <c r="AJ113" t="s">
        <v>132</v>
      </c>
      <c r="AL113">
        <f>D112</f>
        <v>7.04</v>
      </c>
      <c r="AM113">
        <f>F112</f>
        <v>25.39</v>
      </c>
      <c r="AN113">
        <f>E112</f>
        <v>0</v>
      </c>
      <c r="AO113">
        <f>G112</f>
        <v>8.5000000000000006E-2</v>
      </c>
    </row>
    <row r="114" spans="1:41" x14ac:dyDescent="0.15">
      <c r="A114" s="4">
        <v>38489</v>
      </c>
      <c r="B114">
        <v>7</v>
      </c>
      <c r="T114" s="3" t="str">
        <f t="shared" si="3"/>
        <v xml:space="preserve"> </v>
      </c>
      <c r="U114" s="3" t="str">
        <f t="shared" si="4"/>
        <v xml:space="preserve"> </v>
      </c>
      <c r="V114" s="3">
        <f t="shared" si="5"/>
        <v>0</v>
      </c>
      <c r="AJ114" t="s">
        <v>133</v>
      </c>
      <c r="AL114">
        <f>F113</f>
        <v>5.1710000000000003</v>
      </c>
      <c r="AM114">
        <f>E113</f>
        <v>0</v>
      </c>
      <c r="AN114">
        <f>G113</f>
        <v>0.04</v>
      </c>
      <c r="AO114">
        <f>Z113</f>
        <v>12</v>
      </c>
    </row>
    <row r="115" spans="1:41" x14ac:dyDescent="0.15">
      <c r="A115" s="4">
        <v>38503</v>
      </c>
      <c r="B115">
        <v>7</v>
      </c>
      <c r="T115" s="3" t="str">
        <f t="shared" si="3"/>
        <v xml:space="preserve"> </v>
      </c>
      <c r="U115" s="3" t="str">
        <f t="shared" si="4"/>
        <v xml:space="preserve"> </v>
      </c>
      <c r="V115" s="3">
        <f t="shared" si="5"/>
        <v>0</v>
      </c>
      <c r="AJ115" t="s">
        <v>134</v>
      </c>
    </row>
    <row r="116" spans="1:41" x14ac:dyDescent="0.15">
      <c r="A116" s="4">
        <v>38517</v>
      </c>
      <c r="B116">
        <v>7</v>
      </c>
      <c r="T116" s="3" t="str">
        <f t="shared" si="3"/>
        <v xml:space="preserve"> </v>
      </c>
      <c r="U116" s="3" t="str">
        <f t="shared" si="4"/>
        <v xml:space="preserve"> </v>
      </c>
      <c r="V116" s="3">
        <f t="shared" si="5"/>
        <v>0</v>
      </c>
      <c r="AJ116" t="s">
        <v>135</v>
      </c>
      <c r="AL116">
        <f>AVERAGE(D118:D119)</f>
        <v>7.2050000000000001</v>
      </c>
      <c r="AM116">
        <f>AVERAGE(F118:F119)</f>
        <v>2.7084999999999999</v>
      </c>
      <c r="AN116">
        <f>AVERAGE(E118:E119)</f>
        <v>50.599999999999994</v>
      </c>
      <c r="AO116">
        <f>AVERAGE(G118:G119)</f>
        <v>0.15350000000000003</v>
      </c>
    </row>
    <row r="117" spans="1:41" x14ac:dyDescent="0.15">
      <c r="A117" s="4">
        <v>38531</v>
      </c>
      <c r="B117">
        <v>7</v>
      </c>
      <c r="T117" s="3" t="str">
        <f t="shared" si="3"/>
        <v xml:space="preserve"> </v>
      </c>
      <c r="U117" s="3" t="str">
        <f t="shared" si="4"/>
        <v xml:space="preserve"> </v>
      </c>
      <c r="V117" s="3">
        <f t="shared" si="5"/>
        <v>0</v>
      </c>
      <c r="AJ117" t="s">
        <v>127</v>
      </c>
      <c r="AL117">
        <f>D120</f>
        <v>6.14</v>
      </c>
      <c r="AM117">
        <f>F120</f>
        <v>1.28</v>
      </c>
      <c r="AN117">
        <f>E120</f>
        <v>8</v>
      </c>
      <c r="AO117">
        <f>G120</f>
        <v>0.13500000000000001</v>
      </c>
    </row>
    <row r="118" spans="1:41" x14ac:dyDescent="0.15">
      <c r="A118" s="4">
        <v>38545</v>
      </c>
      <c r="B118">
        <v>7</v>
      </c>
      <c r="C118">
        <v>0.03</v>
      </c>
      <c r="D118">
        <v>7.93</v>
      </c>
      <c r="E118">
        <v>92.6</v>
      </c>
      <c r="F118">
        <v>2.8769999999999998</v>
      </c>
      <c r="G118">
        <v>0.27500000000000002</v>
      </c>
      <c r="N118">
        <v>3</v>
      </c>
      <c r="O118">
        <v>2</v>
      </c>
      <c r="P118">
        <v>2</v>
      </c>
      <c r="Q118">
        <v>1</v>
      </c>
      <c r="R118">
        <v>8</v>
      </c>
      <c r="S118">
        <v>1</v>
      </c>
      <c r="T118" s="3" t="str">
        <f t="shared" si="3"/>
        <v>N/A</v>
      </c>
      <c r="U118" s="3" t="str">
        <f t="shared" si="4"/>
        <v>N/A</v>
      </c>
      <c r="V118" s="3">
        <f t="shared" si="5"/>
        <v>0.4572</v>
      </c>
      <c r="W118">
        <v>18</v>
      </c>
      <c r="X118">
        <v>1</v>
      </c>
      <c r="Y118">
        <v>12.13</v>
      </c>
      <c r="Z118" t="s">
        <v>0</v>
      </c>
      <c r="AB118" t="s">
        <v>0</v>
      </c>
      <c r="AF118" t="s">
        <v>46</v>
      </c>
      <c r="AG118" t="s">
        <v>46</v>
      </c>
      <c r="AJ118" t="s">
        <v>128</v>
      </c>
      <c r="AK118" s="6"/>
      <c r="AL118">
        <f>D118</f>
        <v>7.93</v>
      </c>
      <c r="AM118">
        <v>4.1500000000000004</v>
      </c>
      <c r="AN118">
        <v>5.5E-2</v>
      </c>
      <c r="AO118">
        <v>29.2</v>
      </c>
    </row>
    <row r="119" spans="1:41" x14ac:dyDescent="0.15">
      <c r="A119" s="4">
        <v>38559</v>
      </c>
      <c r="B119">
        <v>7</v>
      </c>
      <c r="C119">
        <v>0.05</v>
      </c>
      <c r="D119">
        <v>6.48</v>
      </c>
      <c r="E119">
        <v>8.6</v>
      </c>
      <c r="F119">
        <v>2.54</v>
      </c>
      <c r="G119">
        <v>3.2000000000000001E-2</v>
      </c>
      <c r="N119">
        <v>4</v>
      </c>
      <c r="O119">
        <v>1</v>
      </c>
      <c r="P119">
        <v>2</v>
      </c>
      <c r="Q119">
        <v>1</v>
      </c>
      <c r="R119">
        <v>2</v>
      </c>
      <c r="S119">
        <v>3</v>
      </c>
      <c r="T119" s="3">
        <f t="shared" si="3"/>
        <v>37.777777777777779</v>
      </c>
      <c r="U119" s="3">
        <f t="shared" si="4"/>
        <v>26.666666666666668</v>
      </c>
      <c r="V119" s="3">
        <f t="shared" si="5"/>
        <v>0.99059999999999993</v>
      </c>
      <c r="W119">
        <v>39</v>
      </c>
      <c r="X119">
        <v>2</v>
      </c>
      <c r="Y119">
        <v>9.25</v>
      </c>
      <c r="Z119">
        <v>100</v>
      </c>
      <c r="AA119" t="s">
        <v>141</v>
      </c>
      <c r="AB119">
        <v>80</v>
      </c>
      <c r="AC119" t="s">
        <v>141</v>
      </c>
      <c r="AJ119" t="s">
        <v>129</v>
      </c>
      <c r="AK119" s="6"/>
      <c r="AL119">
        <f>AVERAGE(D123:D124)</f>
        <v>6.27</v>
      </c>
      <c r="AM119">
        <f>AVERAGE(F123:F124)</f>
        <v>1.7414999999999998</v>
      </c>
      <c r="AN119">
        <f>AVERAGE(E123:E124)</f>
        <v>0.11600000000000001</v>
      </c>
      <c r="AO119">
        <f>AVERAGE(Z123:Z124)</f>
        <v>72.5</v>
      </c>
    </row>
    <row r="120" spans="1:41" x14ac:dyDescent="0.15">
      <c r="A120" s="4">
        <v>38573</v>
      </c>
      <c r="B120">
        <v>7</v>
      </c>
      <c r="C120">
        <v>0.05</v>
      </c>
      <c r="D120">
        <v>6.14</v>
      </c>
      <c r="E120">
        <v>8</v>
      </c>
      <c r="F120">
        <v>1.28</v>
      </c>
      <c r="G120">
        <v>0.13500000000000001</v>
      </c>
      <c r="N120">
        <v>1</v>
      </c>
      <c r="O120">
        <v>6</v>
      </c>
      <c r="P120">
        <v>1</v>
      </c>
      <c r="Q120">
        <v>1</v>
      </c>
      <c r="R120" t="s">
        <v>0</v>
      </c>
      <c r="S120">
        <v>5</v>
      </c>
      <c r="T120" s="3">
        <f t="shared" si="3"/>
        <v>24.444444444444443</v>
      </c>
      <c r="U120" s="3">
        <f t="shared" si="4"/>
        <v>23.333333333333332</v>
      </c>
      <c r="V120" s="3">
        <f t="shared" si="5"/>
        <v>0.83819999999999995</v>
      </c>
      <c r="W120">
        <v>33</v>
      </c>
      <c r="X120">
        <v>2</v>
      </c>
      <c r="Y120">
        <v>8.6</v>
      </c>
      <c r="Z120">
        <v>76</v>
      </c>
      <c r="AA120" t="s">
        <v>141</v>
      </c>
      <c r="AB120">
        <v>74</v>
      </c>
      <c r="AC120" t="s">
        <v>141</v>
      </c>
      <c r="AJ120" t="s">
        <v>130</v>
      </c>
      <c r="AK120" s="6"/>
      <c r="AL120">
        <f>AVERAGE(D125:D126)</f>
        <v>6.1950000000000003</v>
      </c>
      <c r="AM120">
        <f>AVERAGE(F125:F126)</f>
        <v>6.2</v>
      </c>
      <c r="AN120">
        <f>AVERAGE(E125:E126)</f>
        <v>0.35750000000000004</v>
      </c>
      <c r="AO120">
        <f>AVERAGE(Z125:Z126)</f>
        <v>40.5</v>
      </c>
    </row>
    <row r="121" spans="1:41" x14ac:dyDescent="0.15">
      <c r="A121" s="4">
        <v>38587</v>
      </c>
      <c r="B121">
        <v>7</v>
      </c>
      <c r="T121" s="3" t="str">
        <f t="shared" si="3"/>
        <v xml:space="preserve"> </v>
      </c>
      <c r="U121" s="3" t="str">
        <f t="shared" si="4"/>
        <v xml:space="preserve"> </v>
      </c>
      <c r="V121" s="3">
        <f t="shared" si="5"/>
        <v>0</v>
      </c>
      <c r="AJ121" t="s">
        <v>131</v>
      </c>
      <c r="AK121" s="6"/>
      <c r="AL121" s="6"/>
    </row>
    <row r="122" spans="1:41" x14ac:dyDescent="0.15">
      <c r="A122" s="1">
        <v>38615</v>
      </c>
      <c r="B122">
        <v>7</v>
      </c>
      <c r="C122">
        <v>0.06</v>
      </c>
      <c r="D122">
        <v>6.86</v>
      </c>
      <c r="E122">
        <v>5.5E-2</v>
      </c>
      <c r="F122">
        <v>4.1500000000000004</v>
      </c>
      <c r="G122">
        <v>3</v>
      </c>
      <c r="N122">
        <v>3</v>
      </c>
      <c r="O122">
        <v>1</v>
      </c>
      <c r="Q122">
        <v>1</v>
      </c>
      <c r="R122">
        <v>6</v>
      </c>
      <c r="S122">
        <v>1</v>
      </c>
      <c r="T122" s="3">
        <f t="shared" si="3"/>
        <v>28.888888888888889</v>
      </c>
      <c r="U122" s="3">
        <f t="shared" si="4"/>
        <v>23.333333333333332</v>
      </c>
      <c r="V122" s="3">
        <f t="shared" si="5"/>
        <v>0.91439999999999999</v>
      </c>
      <c r="W122">
        <v>36</v>
      </c>
      <c r="X122">
        <v>2</v>
      </c>
      <c r="Y122">
        <v>8.01</v>
      </c>
      <c r="Z122">
        <v>84</v>
      </c>
      <c r="AA122" t="s">
        <v>141</v>
      </c>
      <c r="AB122">
        <v>74</v>
      </c>
      <c r="AC122" t="s">
        <v>141</v>
      </c>
      <c r="AD122">
        <v>29.2</v>
      </c>
      <c r="AE122" t="s">
        <v>42</v>
      </c>
      <c r="AF122" t="s">
        <v>44</v>
      </c>
      <c r="AG122" t="s">
        <v>44</v>
      </c>
    </row>
    <row r="123" spans="1:41" x14ac:dyDescent="0.15">
      <c r="A123" s="1">
        <v>38629</v>
      </c>
      <c r="B123">
        <v>7</v>
      </c>
      <c r="C123">
        <v>0.06</v>
      </c>
      <c r="D123">
        <v>6.44</v>
      </c>
      <c r="E123">
        <v>3.2000000000000001E-2</v>
      </c>
      <c r="F123">
        <v>2.1739999999999999</v>
      </c>
      <c r="N123">
        <v>3</v>
      </c>
      <c r="O123">
        <v>3</v>
      </c>
      <c r="P123">
        <v>1</v>
      </c>
      <c r="Q123">
        <v>1</v>
      </c>
      <c r="S123">
        <v>2</v>
      </c>
      <c r="T123" s="3">
        <f t="shared" si="3"/>
        <v>21.111111111111111</v>
      </c>
      <c r="U123" s="3">
        <f t="shared" si="4"/>
        <v>18.888888888888889</v>
      </c>
      <c r="V123" s="3">
        <f t="shared" si="5"/>
        <v>1.0668</v>
      </c>
      <c r="W123">
        <v>42</v>
      </c>
      <c r="X123">
        <v>2</v>
      </c>
      <c r="Y123">
        <v>11.5</v>
      </c>
      <c r="Z123">
        <v>70</v>
      </c>
      <c r="AA123" t="s">
        <v>141</v>
      </c>
      <c r="AB123">
        <v>66</v>
      </c>
      <c r="AC123" t="s">
        <v>141</v>
      </c>
      <c r="AD123">
        <v>5.0999999999999996</v>
      </c>
    </row>
    <row r="124" spans="1:41" x14ac:dyDescent="0.15">
      <c r="A124" s="7">
        <v>38643</v>
      </c>
      <c r="B124">
        <v>7</v>
      </c>
      <c r="C124">
        <v>0.05</v>
      </c>
      <c r="D124">
        <v>6.1</v>
      </c>
      <c r="E124">
        <v>0.2</v>
      </c>
      <c r="F124">
        <v>1.3089999999999999</v>
      </c>
      <c r="N124">
        <v>3</v>
      </c>
      <c r="O124">
        <v>1</v>
      </c>
      <c r="P124">
        <v>2</v>
      </c>
      <c r="Q124">
        <v>2</v>
      </c>
      <c r="R124">
        <v>6</v>
      </c>
      <c r="S124">
        <v>1</v>
      </c>
      <c r="T124" s="3">
        <f t="shared" si="3"/>
        <v>23.888888888888889</v>
      </c>
      <c r="U124" s="3">
        <f t="shared" si="4"/>
        <v>16.666666666666668</v>
      </c>
      <c r="V124" s="3">
        <f t="shared" si="5"/>
        <v>0.99059999999999993</v>
      </c>
      <c r="W124">
        <v>39</v>
      </c>
      <c r="X124">
        <v>2</v>
      </c>
      <c r="Y124">
        <v>9.86</v>
      </c>
      <c r="Z124">
        <v>75</v>
      </c>
      <c r="AA124" t="s">
        <v>141</v>
      </c>
      <c r="AB124">
        <v>62</v>
      </c>
      <c r="AC124" t="s">
        <v>141</v>
      </c>
      <c r="AD124">
        <v>8.5</v>
      </c>
      <c r="AF124" t="s">
        <v>47</v>
      </c>
      <c r="AG124" t="s">
        <v>47</v>
      </c>
    </row>
    <row r="125" spans="1:41" x14ac:dyDescent="0.15">
      <c r="A125" s="12">
        <v>38657</v>
      </c>
      <c r="B125">
        <v>7</v>
      </c>
      <c r="C125" s="10">
        <v>0.06</v>
      </c>
      <c r="D125" s="10">
        <v>6.19</v>
      </c>
      <c r="E125" s="10">
        <v>0.39800000000000002</v>
      </c>
      <c r="F125" s="10">
        <v>5.41</v>
      </c>
      <c r="G125" s="10"/>
      <c r="H125" s="10"/>
      <c r="I125" s="10"/>
      <c r="J125" s="10"/>
      <c r="K125" s="10"/>
      <c r="L125" s="10"/>
      <c r="M125" s="10"/>
      <c r="N125" s="10"/>
      <c r="O125" s="10">
        <v>1</v>
      </c>
      <c r="P125" s="10">
        <v>2</v>
      </c>
      <c r="Q125" s="10">
        <v>1</v>
      </c>
      <c r="R125" s="10">
        <v>6</v>
      </c>
      <c r="S125" s="10">
        <v>1</v>
      </c>
      <c r="T125" s="3">
        <f t="shared" si="3"/>
        <v>17</v>
      </c>
      <c r="U125" s="3">
        <f t="shared" si="4"/>
        <v>10</v>
      </c>
      <c r="V125" s="3">
        <f t="shared" si="5"/>
        <v>1.4478</v>
      </c>
      <c r="W125" s="10">
        <v>57</v>
      </c>
      <c r="X125" s="10">
        <v>1</v>
      </c>
      <c r="Y125" s="10">
        <v>9.66</v>
      </c>
      <c r="Z125" s="10">
        <v>17</v>
      </c>
      <c r="AA125" s="10" t="s">
        <v>140</v>
      </c>
      <c r="AB125" s="10">
        <v>10</v>
      </c>
      <c r="AC125" s="10" t="s">
        <v>140</v>
      </c>
      <c r="AD125" s="10">
        <v>5</v>
      </c>
      <c r="AE125" s="10"/>
      <c r="AF125" s="10" t="s">
        <v>44</v>
      </c>
      <c r="AG125" s="10" t="s">
        <v>44</v>
      </c>
    </row>
    <row r="126" spans="1:41" x14ac:dyDescent="0.15">
      <c r="A126" s="12" t="s">
        <v>48</v>
      </c>
      <c r="B126">
        <v>7</v>
      </c>
      <c r="C126" s="10">
        <v>0.06</v>
      </c>
      <c r="D126" s="10">
        <v>6.2</v>
      </c>
      <c r="E126" s="10">
        <v>0.317</v>
      </c>
      <c r="F126" s="10">
        <v>6.99</v>
      </c>
      <c r="G126" s="10"/>
      <c r="H126" s="10"/>
      <c r="I126" s="10"/>
      <c r="J126" s="10"/>
      <c r="K126" s="10"/>
      <c r="L126" s="10"/>
      <c r="M126" s="10"/>
      <c r="N126" s="10">
        <v>3</v>
      </c>
      <c r="O126" s="10">
        <v>1</v>
      </c>
      <c r="P126" s="10">
        <v>1</v>
      </c>
      <c r="Q126" s="10">
        <v>1</v>
      </c>
      <c r="R126" s="10" t="s">
        <v>0</v>
      </c>
      <c r="S126" s="10">
        <v>1</v>
      </c>
      <c r="T126" s="3">
        <f t="shared" si="3"/>
        <v>17.777777777777779</v>
      </c>
      <c r="U126" s="3">
        <f t="shared" si="4"/>
        <v>11.111111111111111</v>
      </c>
      <c r="V126" s="3">
        <f t="shared" si="5"/>
        <v>0.99059999999999993</v>
      </c>
      <c r="W126" s="10">
        <v>39</v>
      </c>
      <c r="X126" s="10">
        <v>2</v>
      </c>
      <c r="Y126" s="10">
        <v>10.199999999999999</v>
      </c>
      <c r="Z126" s="10">
        <v>64</v>
      </c>
      <c r="AA126" s="10" t="s">
        <v>141</v>
      </c>
      <c r="AB126" s="10">
        <v>52</v>
      </c>
      <c r="AC126" s="10" t="s">
        <v>141</v>
      </c>
      <c r="AD126" s="10">
        <v>3.9</v>
      </c>
      <c r="AE126" s="10"/>
      <c r="AF126" s="10" t="s">
        <v>47</v>
      </c>
      <c r="AG126" s="10" t="s">
        <v>47</v>
      </c>
      <c r="AJ126" s="6"/>
      <c r="AK126" s="6"/>
      <c r="AL126" s="6"/>
    </row>
    <row r="127" spans="1:41" x14ac:dyDescent="0.15">
      <c r="A127" s="1">
        <v>38671</v>
      </c>
      <c r="B127">
        <v>7</v>
      </c>
      <c r="T127" s="3" t="str">
        <f t="shared" si="3"/>
        <v xml:space="preserve"> </v>
      </c>
      <c r="U127" s="3" t="str">
        <f t="shared" si="4"/>
        <v xml:space="preserve"> </v>
      </c>
      <c r="V127" s="3">
        <f t="shared" si="5"/>
        <v>0</v>
      </c>
      <c r="AJ127" s="6"/>
      <c r="AK127" s="6"/>
      <c r="AL127" s="6"/>
    </row>
    <row r="128" spans="1:41" x14ac:dyDescent="0.15">
      <c r="A128" s="1">
        <v>38685</v>
      </c>
      <c r="B128">
        <v>7</v>
      </c>
      <c r="T128" s="3" t="str">
        <f t="shared" si="3"/>
        <v xml:space="preserve"> </v>
      </c>
      <c r="U128" s="3" t="str">
        <f t="shared" si="4"/>
        <v xml:space="preserve"> </v>
      </c>
      <c r="V128" s="3">
        <f t="shared" si="5"/>
        <v>0</v>
      </c>
    </row>
    <row r="129" spans="1:41" x14ac:dyDescent="0.15">
      <c r="A129" s="1">
        <v>38699</v>
      </c>
      <c r="B129">
        <v>7</v>
      </c>
      <c r="T129" s="3" t="str">
        <f t="shared" si="3"/>
        <v xml:space="preserve"> </v>
      </c>
      <c r="U129" s="3" t="str">
        <f t="shared" si="4"/>
        <v xml:space="preserve"> </v>
      </c>
      <c r="V129" s="3">
        <f t="shared" si="5"/>
        <v>0</v>
      </c>
      <c r="AJ129" s="6"/>
      <c r="AK129" s="6"/>
      <c r="AL129" s="6"/>
    </row>
    <row r="130" spans="1:41" x14ac:dyDescent="0.15">
      <c r="A130" s="1">
        <v>38447</v>
      </c>
      <c r="B130">
        <v>8</v>
      </c>
      <c r="T130" s="3" t="str">
        <f t="shared" si="3"/>
        <v xml:space="preserve"> </v>
      </c>
      <c r="U130" s="3" t="str">
        <f t="shared" si="4"/>
        <v xml:space="preserve"> </v>
      </c>
      <c r="V130" s="3">
        <f t="shared" si="5"/>
        <v>0</v>
      </c>
    </row>
    <row r="131" spans="1:41" x14ac:dyDescent="0.15">
      <c r="A131" s="1">
        <v>38461</v>
      </c>
      <c r="B131">
        <v>8</v>
      </c>
      <c r="T131" s="3" t="str">
        <f t="shared" ref="T131:U194" si="6">IF(Z131&gt;0,IF(AA131="F",((Z131-32)*5/9),Z131),IF(Z131&lt;0,IF(AA131="F",((Z131-32)*5/9),Z131)," "))</f>
        <v xml:space="preserve"> </v>
      </c>
      <c r="U131" s="3" t="str">
        <f t="shared" ref="U131:U194" si="7">IF(AB131&gt;0,IF(AC131="F",((AB131-32)*5/9),AB131),IF(AB131&lt;0,IF(AC131="F",((AB131-32)*5/9),AB131)," "))</f>
        <v xml:space="preserve"> </v>
      </c>
      <c r="V131" s="3">
        <f t="shared" ref="V131:V194" si="8">W131*0.0254</f>
        <v>0</v>
      </c>
    </row>
    <row r="132" spans="1:41" x14ac:dyDescent="0.15">
      <c r="A132" s="4">
        <v>38475</v>
      </c>
      <c r="B132">
        <v>8</v>
      </c>
      <c r="T132" s="3" t="str">
        <f t="shared" si="6"/>
        <v xml:space="preserve"> </v>
      </c>
      <c r="U132" s="3" t="str">
        <f t="shared" si="7"/>
        <v xml:space="preserve"> </v>
      </c>
      <c r="V132" s="3">
        <f t="shared" si="8"/>
        <v>0</v>
      </c>
    </row>
    <row r="133" spans="1:41" x14ac:dyDescent="0.15">
      <c r="A133" s="4">
        <v>38489</v>
      </c>
      <c r="B133">
        <v>8</v>
      </c>
      <c r="C133">
        <v>0.06</v>
      </c>
      <c r="D133">
        <v>7.46</v>
      </c>
      <c r="F133">
        <v>14.76</v>
      </c>
      <c r="G133">
        <v>9.5000000000000001E-2</v>
      </c>
      <c r="N133">
        <v>2</v>
      </c>
      <c r="O133">
        <v>1</v>
      </c>
      <c r="P133">
        <v>1</v>
      </c>
      <c r="Q133">
        <v>1</v>
      </c>
      <c r="R133" t="s">
        <v>0</v>
      </c>
      <c r="S133">
        <v>1</v>
      </c>
      <c r="T133" s="3">
        <f t="shared" si="6"/>
        <v>20</v>
      </c>
      <c r="U133" s="3">
        <f t="shared" si="7"/>
        <v>18</v>
      </c>
      <c r="V133" s="3">
        <f t="shared" si="8"/>
        <v>0.71119999999999994</v>
      </c>
      <c r="W133">
        <v>28</v>
      </c>
      <c r="X133">
        <v>2</v>
      </c>
      <c r="Y133">
        <v>7.04</v>
      </c>
      <c r="Z133">
        <v>20</v>
      </c>
      <c r="AA133" t="s">
        <v>140</v>
      </c>
      <c r="AB133">
        <v>18</v>
      </c>
      <c r="AC133" t="s">
        <v>140</v>
      </c>
    </row>
    <row r="134" spans="1:41" x14ac:dyDescent="0.15">
      <c r="A134" s="4">
        <v>38503</v>
      </c>
      <c r="B134">
        <v>8</v>
      </c>
      <c r="T134" s="3" t="str">
        <f t="shared" si="6"/>
        <v xml:space="preserve"> </v>
      </c>
      <c r="U134" s="3" t="str">
        <f t="shared" si="7"/>
        <v xml:space="preserve"> </v>
      </c>
      <c r="V134" s="3">
        <f t="shared" si="8"/>
        <v>0</v>
      </c>
    </row>
    <row r="135" spans="1:41" x14ac:dyDescent="0.15">
      <c r="A135" s="4">
        <v>38517</v>
      </c>
      <c r="B135">
        <v>8</v>
      </c>
      <c r="T135" s="3" t="str">
        <f t="shared" si="6"/>
        <v xml:space="preserve"> </v>
      </c>
      <c r="U135" s="3" t="str">
        <f t="shared" si="7"/>
        <v xml:space="preserve"> </v>
      </c>
      <c r="V135" s="3">
        <f t="shared" si="8"/>
        <v>0</v>
      </c>
    </row>
    <row r="136" spans="1:41" x14ac:dyDescent="0.15">
      <c r="A136" s="4">
        <v>38531</v>
      </c>
      <c r="B136">
        <v>8</v>
      </c>
      <c r="T136" s="3" t="str">
        <f t="shared" si="6"/>
        <v xml:space="preserve"> </v>
      </c>
      <c r="U136" s="3" t="str">
        <f t="shared" si="7"/>
        <v xml:space="preserve"> </v>
      </c>
      <c r="V136" s="3">
        <f t="shared" si="8"/>
        <v>0</v>
      </c>
    </row>
    <row r="137" spans="1:41" x14ac:dyDescent="0.15">
      <c r="A137" s="4">
        <v>38545</v>
      </c>
      <c r="B137">
        <v>8</v>
      </c>
      <c r="C137">
        <v>0.05</v>
      </c>
      <c r="D137">
        <v>6.85</v>
      </c>
      <c r="E137">
        <v>17.100000000000001</v>
      </c>
      <c r="F137">
        <v>2.8460000000000001</v>
      </c>
      <c r="G137">
        <v>0.42199999999999999</v>
      </c>
      <c r="N137" t="s">
        <v>0</v>
      </c>
      <c r="O137">
        <v>1</v>
      </c>
      <c r="P137">
        <v>1</v>
      </c>
      <c r="Q137">
        <v>1</v>
      </c>
      <c r="R137" t="s">
        <v>0</v>
      </c>
      <c r="S137">
        <v>1</v>
      </c>
      <c r="T137" s="3">
        <f t="shared" si="6"/>
        <v>33.333333333333336</v>
      </c>
      <c r="U137" s="3">
        <f t="shared" si="7"/>
        <v>25.555555555555557</v>
      </c>
      <c r="V137" s="3">
        <f t="shared" si="8"/>
        <v>0.73659999999999992</v>
      </c>
      <c r="W137">
        <v>29</v>
      </c>
      <c r="X137">
        <v>1</v>
      </c>
      <c r="Y137">
        <v>9.4600000000000009</v>
      </c>
      <c r="Z137">
        <v>92</v>
      </c>
      <c r="AA137" t="s">
        <v>141</v>
      </c>
      <c r="AB137">
        <v>78</v>
      </c>
      <c r="AC137" t="s">
        <v>141</v>
      </c>
      <c r="AF137" t="s">
        <v>49</v>
      </c>
      <c r="AG137" t="s">
        <v>49</v>
      </c>
      <c r="AK137">
        <v>8</v>
      </c>
    </row>
    <row r="138" spans="1:41" x14ac:dyDescent="0.15">
      <c r="A138" s="4">
        <v>38559</v>
      </c>
      <c r="B138">
        <v>8</v>
      </c>
      <c r="C138">
        <v>0.06</v>
      </c>
      <c r="D138">
        <v>6.45</v>
      </c>
      <c r="E138">
        <v>3.1</v>
      </c>
      <c r="F138">
        <v>2.0059999999999998</v>
      </c>
      <c r="G138">
        <v>0.125</v>
      </c>
      <c r="N138" t="s">
        <v>0</v>
      </c>
      <c r="O138">
        <v>1</v>
      </c>
      <c r="P138">
        <v>1</v>
      </c>
      <c r="Q138">
        <v>1</v>
      </c>
      <c r="R138" t="s">
        <v>0</v>
      </c>
      <c r="S138">
        <v>3</v>
      </c>
      <c r="T138" s="3">
        <f t="shared" si="6"/>
        <v>37.777777777777779</v>
      </c>
      <c r="U138" s="3">
        <f t="shared" si="7"/>
        <v>26.666666666666668</v>
      </c>
      <c r="V138" s="3">
        <f t="shared" si="8"/>
        <v>1.143</v>
      </c>
      <c r="W138">
        <v>45</v>
      </c>
      <c r="X138">
        <v>2</v>
      </c>
      <c r="Y138">
        <v>8.09</v>
      </c>
      <c r="Z138">
        <v>100</v>
      </c>
      <c r="AA138" t="s">
        <v>141</v>
      </c>
      <c r="AB138">
        <v>80</v>
      </c>
      <c r="AC138" t="s">
        <v>141</v>
      </c>
      <c r="AJ138" t="s">
        <v>132</v>
      </c>
    </row>
    <row r="139" spans="1:41" x14ac:dyDescent="0.15">
      <c r="A139" s="4">
        <v>38573</v>
      </c>
      <c r="B139">
        <v>8</v>
      </c>
      <c r="T139" s="3" t="str">
        <f t="shared" si="6"/>
        <v xml:space="preserve"> </v>
      </c>
      <c r="U139" s="3" t="str">
        <f t="shared" si="7"/>
        <v xml:space="preserve"> </v>
      </c>
      <c r="V139" s="3">
        <f t="shared" si="8"/>
        <v>0</v>
      </c>
      <c r="AJ139" t="s">
        <v>133</v>
      </c>
      <c r="AL139">
        <f>D133</f>
        <v>7.46</v>
      </c>
      <c r="AM139">
        <f>F133</f>
        <v>14.76</v>
      </c>
      <c r="AN139">
        <f>E133</f>
        <v>0</v>
      </c>
      <c r="AO139">
        <f>G133</f>
        <v>9.5000000000000001E-2</v>
      </c>
    </row>
    <row r="140" spans="1:41" x14ac:dyDescent="0.15">
      <c r="A140" s="4">
        <v>38587</v>
      </c>
      <c r="B140">
        <v>8</v>
      </c>
      <c r="C140">
        <v>0.06</v>
      </c>
      <c r="D140">
        <v>6.31</v>
      </c>
      <c r="E140">
        <v>3.1</v>
      </c>
      <c r="F140">
        <v>1.702</v>
      </c>
      <c r="G140">
        <v>0.11899999999999999</v>
      </c>
      <c r="N140" t="s">
        <v>0</v>
      </c>
      <c r="O140">
        <v>2</v>
      </c>
      <c r="P140">
        <v>2</v>
      </c>
      <c r="Q140">
        <v>1</v>
      </c>
      <c r="R140" t="s">
        <v>0</v>
      </c>
      <c r="S140">
        <v>1</v>
      </c>
      <c r="T140" s="3">
        <f t="shared" si="6"/>
        <v>27.777777777777779</v>
      </c>
      <c r="U140" s="3">
        <f t="shared" si="7"/>
        <v>22.777777777777779</v>
      </c>
      <c r="V140" s="3">
        <f t="shared" si="8"/>
        <v>0.93979999999999997</v>
      </c>
      <c r="W140">
        <v>37</v>
      </c>
      <c r="X140">
        <v>2</v>
      </c>
      <c r="Y140">
        <v>9.1</v>
      </c>
      <c r="Z140">
        <v>82</v>
      </c>
      <c r="AA140" t="s">
        <v>141</v>
      </c>
      <c r="AB140">
        <v>73</v>
      </c>
      <c r="AC140" t="s">
        <v>141</v>
      </c>
      <c r="AF140" t="s">
        <v>50</v>
      </c>
      <c r="AG140" t="s">
        <v>50</v>
      </c>
      <c r="AJ140" t="s">
        <v>134</v>
      </c>
      <c r="AL140">
        <f>AVERAGE(D137:D138)</f>
        <v>6.65</v>
      </c>
      <c r="AM140">
        <f>AVERAGE(F137:F138)</f>
        <v>2.4260000000000002</v>
      </c>
      <c r="AN140">
        <f>AVERAGE(E137:E138)</f>
        <v>10.100000000000001</v>
      </c>
      <c r="AO140">
        <f>AVERAGE(G137:G138)</f>
        <v>0.27349999999999997</v>
      </c>
    </row>
    <row r="141" spans="1:41" x14ac:dyDescent="0.15">
      <c r="A141" s="1">
        <v>38615</v>
      </c>
      <c r="B141">
        <v>8</v>
      </c>
      <c r="C141">
        <v>0.06</v>
      </c>
      <c r="D141">
        <v>6.57</v>
      </c>
      <c r="E141">
        <v>0.13900000000000001</v>
      </c>
      <c r="F141">
        <v>2.74</v>
      </c>
      <c r="N141" t="s">
        <v>0</v>
      </c>
      <c r="O141">
        <v>3</v>
      </c>
      <c r="P141">
        <v>1</v>
      </c>
      <c r="Q141">
        <v>1</v>
      </c>
      <c r="R141" t="s">
        <v>0</v>
      </c>
      <c r="S141">
        <v>1</v>
      </c>
      <c r="T141" s="3">
        <f t="shared" si="6"/>
        <v>75</v>
      </c>
      <c r="U141" s="3">
        <f t="shared" si="7"/>
        <v>74</v>
      </c>
      <c r="V141" s="3">
        <f t="shared" si="8"/>
        <v>0.83819999999999995</v>
      </c>
      <c r="W141" s="13">
        <v>33</v>
      </c>
      <c r="X141">
        <v>2</v>
      </c>
      <c r="Y141">
        <v>6.76</v>
      </c>
      <c r="Z141">
        <v>75</v>
      </c>
      <c r="AA141" t="s">
        <v>140</v>
      </c>
      <c r="AB141">
        <v>74</v>
      </c>
      <c r="AC141" t="s">
        <v>140</v>
      </c>
      <c r="AD141">
        <v>24.7</v>
      </c>
      <c r="AE141" t="s">
        <v>51</v>
      </c>
      <c r="AF141" t="s">
        <v>52</v>
      </c>
      <c r="AG141" t="s">
        <v>52</v>
      </c>
      <c r="AJ141" t="s">
        <v>128</v>
      </c>
      <c r="AK141" s="6"/>
      <c r="AL141">
        <f>D141</f>
        <v>6.57</v>
      </c>
      <c r="AM141">
        <v>2.74</v>
      </c>
      <c r="AN141">
        <v>0.13900000000000001</v>
      </c>
      <c r="AO141">
        <v>24.7</v>
      </c>
    </row>
    <row r="142" spans="1:41" x14ac:dyDescent="0.15">
      <c r="A142" s="1">
        <v>38629</v>
      </c>
      <c r="B142">
        <v>8</v>
      </c>
      <c r="C142">
        <v>0.06</v>
      </c>
      <c r="D142">
        <v>6.39</v>
      </c>
      <c r="E142">
        <v>9.7000000000000003E-2</v>
      </c>
      <c r="F142">
        <v>2.2149999999999999</v>
      </c>
      <c r="O142">
        <v>1</v>
      </c>
      <c r="P142">
        <v>2</v>
      </c>
      <c r="Q142">
        <v>1</v>
      </c>
      <c r="R142">
        <v>1</v>
      </c>
      <c r="S142">
        <v>3</v>
      </c>
      <c r="T142" s="3">
        <f t="shared" si="6"/>
        <v>22.777777777777779</v>
      </c>
      <c r="U142" s="3">
        <f t="shared" si="7"/>
        <v>20.555555555555557</v>
      </c>
      <c r="V142" s="3">
        <f t="shared" si="8"/>
        <v>0.68579999999999997</v>
      </c>
      <c r="W142">
        <v>27</v>
      </c>
      <c r="X142">
        <v>2</v>
      </c>
      <c r="Y142">
        <v>9.69</v>
      </c>
      <c r="Z142">
        <v>73</v>
      </c>
      <c r="AA142" t="s">
        <v>141</v>
      </c>
      <c r="AB142">
        <v>69</v>
      </c>
      <c r="AC142" t="s">
        <v>141</v>
      </c>
      <c r="AD142">
        <v>1.3</v>
      </c>
      <c r="AJ142" t="s">
        <v>129</v>
      </c>
      <c r="AK142" s="6"/>
      <c r="AL142">
        <f>D142</f>
        <v>6.39</v>
      </c>
      <c r="AM142">
        <v>2.2149999999999999</v>
      </c>
      <c r="AN142">
        <v>9.7000000000000003E-2</v>
      </c>
      <c r="AO142">
        <v>1.3</v>
      </c>
    </row>
    <row r="143" spans="1:41" x14ac:dyDescent="0.15">
      <c r="A143" s="7">
        <v>38643</v>
      </c>
      <c r="B143">
        <v>8</v>
      </c>
      <c r="N143" t="s">
        <v>0</v>
      </c>
      <c r="T143" s="3" t="str">
        <f t="shared" si="6"/>
        <v xml:space="preserve"> </v>
      </c>
      <c r="U143" s="3" t="str">
        <f t="shared" si="7"/>
        <v xml:space="preserve"> </v>
      </c>
      <c r="V143" s="3">
        <f t="shared" si="8"/>
        <v>0</v>
      </c>
      <c r="AJ143" t="s">
        <v>130</v>
      </c>
      <c r="AK143" s="6"/>
      <c r="AL143">
        <f>AVERAGE(D144:D146)</f>
        <v>6.3000000000000007</v>
      </c>
      <c r="AM143">
        <f>AVERAGE(F144:F146)</f>
        <v>5.7843333333333335</v>
      </c>
      <c r="AN143">
        <f>AVERAGE(E144:E146)</f>
        <v>0.21866666666666668</v>
      </c>
      <c r="AO143">
        <f>AVERAGE(Z144:Z146)</f>
        <v>64.666666666666671</v>
      </c>
    </row>
    <row r="144" spans="1:41" x14ac:dyDescent="0.15">
      <c r="A144" s="7">
        <v>38657</v>
      </c>
      <c r="B144">
        <v>8</v>
      </c>
      <c r="C144">
        <v>7.0000000000000007E-2</v>
      </c>
      <c r="D144">
        <v>6.11</v>
      </c>
      <c r="E144">
        <v>0.40600000000000003</v>
      </c>
      <c r="F144">
        <v>6.84</v>
      </c>
      <c r="N144" t="s">
        <v>0</v>
      </c>
      <c r="O144">
        <v>2</v>
      </c>
      <c r="P144">
        <v>2</v>
      </c>
      <c r="Q144">
        <v>1</v>
      </c>
      <c r="R144">
        <v>1</v>
      </c>
      <c r="S144">
        <v>1</v>
      </c>
      <c r="T144" s="3">
        <f t="shared" si="6"/>
        <v>16.666666666666668</v>
      </c>
      <c r="U144" s="3">
        <f t="shared" si="7"/>
        <v>11.111111111111111</v>
      </c>
      <c r="V144" s="3">
        <f t="shared" si="8"/>
        <v>1.143</v>
      </c>
      <c r="W144">
        <v>45</v>
      </c>
      <c r="X144">
        <v>2</v>
      </c>
      <c r="Y144">
        <v>10.47</v>
      </c>
      <c r="Z144">
        <v>62</v>
      </c>
      <c r="AA144" t="s">
        <v>141</v>
      </c>
      <c r="AB144">
        <v>52</v>
      </c>
      <c r="AC144" t="s">
        <v>141</v>
      </c>
      <c r="AD144">
        <v>6.6</v>
      </c>
      <c r="AJ144" t="s">
        <v>131</v>
      </c>
      <c r="AK144" s="6"/>
      <c r="AL144">
        <f>D147</f>
        <v>6.33</v>
      </c>
      <c r="AM144">
        <v>7.9</v>
      </c>
      <c r="AN144">
        <v>0.19800000000000001</v>
      </c>
      <c r="AO144">
        <v>4.2</v>
      </c>
    </row>
    <row r="145" spans="1:41" x14ac:dyDescent="0.15">
      <c r="A145" s="1">
        <v>38671</v>
      </c>
      <c r="B145">
        <v>8</v>
      </c>
      <c r="C145">
        <v>7.0000000000000007E-2</v>
      </c>
      <c r="D145">
        <v>6.24</v>
      </c>
      <c r="E145">
        <v>7.1999999999999995E-2</v>
      </c>
      <c r="F145">
        <v>7.59</v>
      </c>
      <c r="N145" t="s">
        <v>0</v>
      </c>
      <c r="O145">
        <v>3</v>
      </c>
      <c r="P145">
        <v>2</v>
      </c>
      <c r="Q145">
        <v>1</v>
      </c>
      <c r="S145">
        <v>1</v>
      </c>
      <c r="T145" s="3">
        <f t="shared" si="6"/>
        <v>20</v>
      </c>
      <c r="U145" s="3">
        <f t="shared" si="7"/>
        <v>13.333333333333334</v>
      </c>
      <c r="V145" s="3">
        <f t="shared" si="8"/>
        <v>0.91439999999999999</v>
      </c>
      <c r="W145">
        <v>36</v>
      </c>
      <c r="X145">
        <v>2</v>
      </c>
      <c r="Y145">
        <v>9.9700000000000006</v>
      </c>
      <c r="Z145">
        <v>68</v>
      </c>
      <c r="AA145" t="s">
        <v>141</v>
      </c>
      <c r="AB145">
        <v>56</v>
      </c>
      <c r="AC145" t="s">
        <v>141</v>
      </c>
      <c r="AD145">
        <v>2.2999999999999998</v>
      </c>
      <c r="AJ145" s="6"/>
      <c r="AK145" s="6"/>
      <c r="AL145" s="6"/>
    </row>
    <row r="146" spans="1:41" x14ac:dyDescent="0.15">
      <c r="A146" s="1">
        <v>38685</v>
      </c>
      <c r="B146">
        <v>8</v>
      </c>
      <c r="C146">
        <v>0.06</v>
      </c>
      <c r="D146">
        <v>6.55</v>
      </c>
      <c r="E146">
        <v>0.17799999999999999</v>
      </c>
      <c r="F146">
        <v>2.923</v>
      </c>
      <c r="N146" t="s">
        <v>0</v>
      </c>
      <c r="O146" t="s">
        <v>37</v>
      </c>
      <c r="P146">
        <v>1</v>
      </c>
      <c r="Q146">
        <v>2</v>
      </c>
      <c r="S146">
        <v>1</v>
      </c>
      <c r="T146" s="3">
        <f t="shared" si="6"/>
        <v>17.777777777777779</v>
      </c>
      <c r="U146" s="3">
        <f t="shared" si="7"/>
        <v>11.111111111111111</v>
      </c>
      <c r="V146" s="3">
        <f t="shared" si="8"/>
        <v>0.60959999999999992</v>
      </c>
      <c r="W146">
        <v>24</v>
      </c>
      <c r="X146">
        <v>1</v>
      </c>
      <c r="Y146">
        <v>13.18</v>
      </c>
      <c r="Z146">
        <v>64</v>
      </c>
      <c r="AA146" t="s">
        <v>141</v>
      </c>
      <c r="AB146">
        <v>52</v>
      </c>
      <c r="AC146" t="s">
        <v>141</v>
      </c>
      <c r="AD146">
        <v>5.2</v>
      </c>
      <c r="AJ146" s="6"/>
      <c r="AK146" s="6"/>
      <c r="AL146" s="6"/>
    </row>
    <row r="147" spans="1:41" x14ac:dyDescent="0.15">
      <c r="A147" s="1">
        <v>38699</v>
      </c>
      <c r="B147">
        <v>8</v>
      </c>
      <c r="C147">
        <v>0.06</v>
      </c>
      <c r="D147">
        <v>6.33</v>
      </c>
      <c r="E147">
        <v>0.19800000000000001</v>
      </c>
      <c r="F147">
        <v>7.9</v>
      </c>
      <c r="N147" t="s">
        <v>0</v>
      </c>
      <c r="O147">
        <v>2</v>
      </c>
      <c r="P147">
        <v>2</v>
      </c>
      <c r="Q147">
        <v>1</v>
      </c>
      <c r="R147">
        <v>5</v>
      </c>
      <c r="S147">
        <v>1</v>
      </c>
      <c r="T147" s="3">
        <f t="shared" si="6"/>
        <v>28</v>
      </c>
      <c r="U147" s="3">
        <f t="shared" si="7"/>
        <v>32</v>
      </c>
      <c r="V147" s="3">
        <f t="shared" si="8"/>
        <v>1.0668</v>
      </c>
      <c r="W147">
        <v>42</v>
      </c>
      <c r="X147">
        <v>1</v>
      </c>
      <c r="Y147">
        <v>9.67</v>
      </c>
      <c r="Z147">
        <v>28</v>
      </c>
      <c r="AA147" t="s">
        <v>140</v>
      </c>
      <c r="AB147">
        <v>32</v>
      </c>
      <c r="AC147" t="s">
        <v>140</v>
      </c>
      <c r="AD147">
        <v>4.2</v>
      </c>
    </row>
    <row r="148" spans="1:41" x14ac:dyDescent="0.15">
      <c r="A148" s="1">
        <v>38447</v>
      </c>
      <c r="B148">
        <v>9</v>
      </c>
      <c r="C148">
        <v>0.17100000000000001</v>
      </c>
      <c r="D148">
        <v>6.31</v>
      </c>
      <c r="F148">
        <v>226.9</v>
      </c>
      <c r="G148">
        <v>2.5999999999999999E-2</v>
      </c>
      <c r="N148" t="s">
        <v>0</v>
      </c>
      <c r="O148">
        <v>1</v>
      </c>
      <c r="P148">
        <v>2</v>
      </c>
      <c r="Q148">
        <v>1</v>
      </c>
      <c r="R148" t="s">
        <v>0</v>
      </c>
      <c r="S148" t="s">
        <v>0</v>
      </c>
      <c r="T148" s="3">
        <f t="shared" si="6"/>
        <v>18</v>
      </c>
      <c r="U148" s="3">
        <f t="shared" si="7"/>
        <v>15</v>
      </c>
      <c r="V148" s="3">
        <f t="shared" si="8"/>
        <v>0.76200000000000001</v>
      </c>
      <c r="W148">
        <v>30</v>
      </c>
      <c r="X148">
        <v>1</v>
      </c>
      <c r="Y148">
        <v>79</v>
      </c>
      <c r="Z148">
        <v>18</v>
      </c>
      <c r="AA148" t="s">
        <v>140</v>
      </c>
      <c r="AB148">
        <v>15</v>
      </c>
      <c r="AC148" t="s">
        <v>140</v>
      </c>
    </row>
    <row r="149" spans="1:41" x14ac:dyDescent="0.15">
      <c r="A149" s="1">
        <v>38461</v>
      </c>
      <c r="B149">
        <v>9</v>
      </c>
      <c r="C149">
        <v>0.08</v>
      </c>
      <c r="D149">
        <v>6.94</v>
      </c>
      <c r="F149">
        <v>23.56</v>
      </c>
      <c r="G149">
        <v>8.1000000000000003E-2</v>
      </c>
      <c r="N149" t="s">
        <v>0</v>
      </c>
      <c r="O149">
        <v>1</v>
      </c>
      <c r="P149">
        <v>1</v>
      </c>
      <c r="Q149">
        <v>1</v>
      </c>
      <c r="R149" t="s">
        <v>0</v>
      </c>
      <c r="S149">
        <v>1</v>
      </c>
      <c r="T149" s="3">
        <f t="shared" si="6"/>
        <v>28</v>
      </c>
      <c r="U149" s="3">
        <f t="shared" si="7"/>
        <v>20</v>
      </c>
      <c r="V149" s="3">
        <f t="shared" si="8"/>
        <v>1.2191999999999998</v>
      </c>
      <c r="W149">
        <v>48</v>
      </c>
      <c r="X149">
        <v>2</v>
      </c>
      <c r="Y149">
        <v>8.2200000000000006</v>
      </c>
      <c r="Z149">
        <v>28</v>
      </c>
      <c r="AA149" t="s">
        <v>140</v>
      </c>
      <c r="AB149">
        <v>20</v>
      </c>
      <c r="AC149" t="s">
        <v>140</v>
      </c>
      <c r="AF149" t="s">
        <v>53</v>
      </c>
      <c r="AG149" t="s">
        <v>53</v>
      </c>
    </row>
    <row r="150" spans="1:41" x14ac:dyDescent="0.15">
      <c r="A150" s="4">
        <v>38475</v>
      </c>
      <c r="B150">
        <v>9</v>
      </c>
      <c r="C150">
        <v>7.0000000000000007E-2</v>
      </c>
      <c r="D150">
        <v>5.53</v>
      </c>
      <c r="F150">
        <v>11.58</v>
      </c>
      <c r="G150">
        <v>4.9000000000000002E-2</v>
      </c>
      <c r="N150" t="s">
        <v>55</v>
      </c>
      <c r="O150">
        <v>2</v>
      </c>
      <c r="P150">
        <v>1</v>
      </c>
      <c r="Q150">
        <v>1</v>
      </c>
      <c r="R150" t="s">
        <v>0</v>
      </c>
      <c r="S150">
        <v>4</v>
      </c>
      <c r="T150" s="3">
        <f t="shared" si="6"/>
        <v>17</v>
      </c>
      <c r="U150" s="3">
        <f t="shared" si="7"/>
        <v>15</v>
      </c>
      <c r="V150" s="3">
        <f t="shared" si="8"/>
        <v>1.143</v>
      </c>
      <c r="W150">
        <v>45</v>
      </c>
      <c r="X150">
        <v>1</v>
      </c>
      <c r="Y150">
        <v>85.3</v>
      </c>
      <c r="Z150">
        <v>17</v>
      </c>
      <c r="AA150" t="s">
        <v>140</v>
      </c>
      <c r="AB150">
        <v>15</v>
      </c>
      <c r="AC150" t="s">
        <v>140</v>
      </c>
      <c r="AF150" t="s">
        <v>54</v>
      </c>
      <c r="AG150" t="s">
        <v>54</v>
      </c>
      <c r="AK150">
        <v>9</v>
      </c>
    </row>
    <row r="151" spans="1:41" x14ac:dyDescent="0.15">
      <c r="A151" s="4">
        <v>38489</v>
      </c>
      <c r="B151">
        <v>9</v>
      </c>
      <c r="T151" s="3" t="str">
        <f t="shared" si="6"/>
        <v xml:space="preserve"> </v>
      </c>
      <c r="U151" s="3" t="str">
        <f t="shared" si="7"/>
        <v xml:space="preserve"> </v>
      </c>
      <c r="V151" s="3">
        <f t="shared" si="8"/>
        <v>0</v>
      </c>
      <c r="AJ151" t="s">
        <v>132</v>
      </c>
      <c r="AL151">
        <f>AVERAGE(D148:D149)</f>
        <v>6.625</v>
      </c>
      <c r="AM151">
        <f>AVERAGE(F148:F149)</f>
        <v>125.23</v>
      </c>
      <c r="AO151">
        <f>AVERAGE(G148:G149)</f>
        <v>5.3499999999999999E-2</v>
      </c>
    </row>
    <row r="152" spans="1:41" x14ac:dyDescent="0.15">
      <c r="A152" s="4">
        <v>38503</v>
      </c>
      <c r="B152">
        <v>9</v>
      </c>
      <c r="T152" s="3" t="str">
        <f t="shared" si="6"/>
        <v xml:space="preserve"> </v>
      </c>
      <c r="U152" s="3" t="str">
        <f t="shared" si="7"/>
        <v xml:space="preserve"> </v>
      </c>
      <c r="V152" s="3">
        <f t="shared" si="8"/>
        <v>0</v>
      </c>
      <c r="AJ152" t="s">
        <v>133</v>
      </c>
      <c r="AL152">
        <f>D150</f>
        <v>5.53</v>
      </c>
      <c r="AM152">
        <f>F150</f>
        <v>11.58</v>
      </c>
      <c r="AN152">
        <f>E150</f>
        <v>0</v>
      </c>
      <c r="AO152">
        <f>G150</f>
        <v>4.9000000000000002E-2</v>
      </c>
    </row>
    <row r="153" spans="1:41" x14ac:dyDescent="0.15">
      <c r="A153" s="4">
        <v>38517</v>
      </c>
      <c r="B153">
        <v>9</v>
      </c>
      <c r="T153" s="3" t="str">
        <f t="shared" si="6"/>
        <v xml:space="preserve"> </v>
      </c>
      <c r="U153" s="3" t="str">
        <f t="shared" si="7"/>
        <v xml:space="preserve"> </v>
      </c>
      <c r="V153" s="3">
        <f t="shared" si="8"/>
        <v>0</v>
      </c>
      <c r="AJ153" t="s">
        <v>134</v>
      </c>
      <c r="AL153">
        <f>D154</f>
        <v>6.29</v>
      </c>
      <c r="AM153">
        <f>F154</f>
        <v>3.4689999999999999</v>
      </c>
      <c r="AN153">
        <f>E154</f>
        <v>3.6</v>
      </c>
      <c r="AO153">
        <f>G154</f>
        <v>8.5000000000000006E-2</v>
      </c>
    </row>
    <row r="154" spans="1:41" x14ac:dyDescent="0.15">
      <c r="A154" s="4">
        <v>38531</v>
      </c>
      <c r="B154">
        <v>9</v>
      </c>
      <c r="C154">
        <v>7.0000000000000007E-2</v>
      </c>
      <c r="D154">
        <v>6.29</v>
      </c>
      <c r="E154">
        <v>3.6</v>
      </c>
      <c r="F154">
        <v>3.4689999999999999</v>
      </c>
      <c r="G154">
        <v>8.5000000000000006E-2</v>
      </c>
      <c r="N154" t="s">
        <v>0</v>
      </c>
      <c r="O154">
        <v>2</v>
      </c>
      <c r="P154">
        <v>1</v>
      </c>
      <c r="Q154">
        <v>1</v>
      </c>
      <c r="R154">
        <v>5</v>
      </c>
      <c r="S154">
        <v>5</v>
      </c>
      <c r="T154" s="3">
        <f t="shared" si="6"/>
        <v>30</v>
      </c>
      <c r="U154" s="3">
        <f t="shared" si="7"/>
        <v>25</v>
      </c>
      <c r="V154" s="3">
        <f t="shared" si="8"/>
        <v>0.76200000000000001</v>
      </c>
      <c r="W154">
        <v>30</v>
      </c>
      <c r="X154">
        <v>1</v>
      </c>
      <c r="Y154">
        <v>8.93</v>
      </c>
      <c r="Z154">
        <v>30</v>
      </c>
      <c r="AA154" t="s">
        <v>140</v>
      </c>
      <c r="AB154">
        <v>25</v>
      </c>
      <c r="AC154" t="s">
        <v>140</v>
      </c>
      <c r="AJ154" t="s">
        <v>135</v>
      </c>
      <c r="AL154">
        <f>D155</f>
        <v>6.76</v>
      </c>
      <c r="AM154">
        <f>F155</f>
        <v>5.4720000000000004</v>
      </c>
      <c r="AN154">
        <f>E155</f>
        <v>4.3</v>
      </c>
      <c r="AO154">
        <f>G155</f>
        <v>9.7000000000000003E-2</v>
      </c>
    </row>
    <row r="155" spans="1:41" x14ac:dyDescent="0.15">
      <c r="A155" s="4">
        <v>38545</v>
      </c>
      <c r="B155">
        <v>9</v>
      </c>
      <c r="C155">
        <v>7.0000000000000007E-2</v>
      </c>
      <c r="D155">
        <v>6.76</v>
      </c>
      <c r="E155">
        <v>4.3</v>
      </c>
      <c r="F155">
        <v>5.4720000000000004</v>
      </c>
      <c r="G155">
        <v>9.7000000000000003E-2</v>
      </c>
      <c r="N155" t="s">
        <v>0</v>
      </c>
      <c r="O155">
        <v>3</v>
      </c>
      <c r="P155">
        <v>2</v>
      </c>
      <c r="Q155">
        <v>1</v>
      </c>
      <c r="R155">
        <v>6</v>
      </c>
      <c r="S155">
        <v>1</v>
      </c>
      <c r="T155" s="3">
        <f t="shared" si="6"/>
        <v>34</v>
      </c>
      <c r="U155" s="3">
        <f t="shared" si="7"/>
        <v>26</v>
      </c>
      <c r="V155" s="3">
        <f t="shared" si="8"/>
        <v>0.99059999999999993</v>
      </c>
      <c r="W155">
        <v>39</v>
      </c>
      <c r="X155">
        <v>1</v>
      </c>
      <c r="Y155">
        <v>9.0299999999999994</v>
      </c>
      <c r="Z155">
        <v>34</v>
      </c>
      <c r="AA155" t="s">
        <v>140</v>
      </c>
      <c r="AB155">
        <v>26</v>
      </c>
      <c r="AC155" t="s">
        <v>140</v>
      </c>
      <c r="AJ155" t="s">
        <v>127</v>
      </c>
      <c r="AL155">
        <f>D157</f>
        <v>6.05</v>
      </c>
      <c r="AM155">
        <f>F157</f>
        <v>2.14</v>
      </c>
      <c r="AN155">
        <f>E157</f>
        <v>6.8</v>
      </c>
      <c r="AO155">
        <f>G157</f>
        <v>5.1999999999999998E-2</v>
      </c>
    </row>
    <row r="156" spans="1:41" x14ac:dyDescent="0.15">
      <c r="A156" s="4">
        <v>38559</v>
      </c>
      <c r="B156">
        <v>9</v>
      </c>
      <c r="T156" s="3" t="str">
        <f t="shared" si="6"/>
        <v xml:space="preserve"> </v>
      </c>
      <c r="U156" s="3" t="str">
        <f t="shared" si="7"/>
        <v xml:space="preserve"> </v>
      </c>
      <c r="V156" s="3">
        <f t="shared" si="8"/>
        <v>0</v>
      </c>
      <c r="AJ156" t="s">
        <v>128</v>
      </c>
      <c r="AK156" s="6"/>
      <c r="AL156" s="6"/>
      <c r="AM156" s="6"/>
      <c r="AN156" s="6"/>
      <c r="AO156" s="6"/>
    </row>
    <row r="157" spans="1:41" x14ac:dyDescent="0.15">
      <c r="A157" s="4">
        <v>38573</v>
      </c>
      <c r="B157">
        <v>9</v>
      </c>
      <c r="C157">
        <v>7.0000000000000007E-2</v>
      </c>
      <c r="D157">
        <v>6.05</v>
      </c>
      <c r="E157">
        <v>6.8</v>
      </c>
      <c r="F157">
        <v>2.14</v>
      </c>
      <c r="G157">
        <v>5.1999999999999998E-2</v>
      </c>
      <c r="N157" t="s">
        <v>0</v>
      </c>
      <c r="O157">
        <v>5</v>
      </c>
      <c r="P157">
        <v>1</v>
      </c>
      <c r="Q157">
        <v>2</v>
      </c>
      <c r="R157" t="s">
        <v>0</v>
      </c>
      <c r="S157">
        <v>4</v>
      </c>
      <c r="T157" s="3" t="str">
        <f t="shared" si="6"/>
        <v>N/A</v>
      </c>
      <c r="U157" s="3">
        <f t="shared" si="7"/>
        <v>25</v>
      </c>
      <c r="V157" s="3">
        <f t="shared" si="8"/>
        <v>0.91439999999999999</v>
      </c>
      <c r="W157">
        <v>36</v>
      </c>
      <c r="X157">
        <v>1</v>
      </c>
      <c r="Y157">
        <v>8.66</v>
      </c>
      <c r="Z157" t="s">
        <v>0</v>
      </c>
      <c r="AB157">
        <v>25</v>
      </c>
      <c r="AC157" t="s">
        <v>140</v>
      </c>
      <c r="AJ157" t="s">
        <v>129</v>
      </c>
      <c r="AK157" s="6"/>
      <c r="AL157">
        <f>D161</f>
        <v>6.09</v>
      </c>
      <c r="AM157">
        <v>4.2149999999999999</v>
      </c>
      <c r="AN157">
        <v>4.5999999999999999E-2</v>
      </c>
      <c r="AO157">
        <v>1.5</v>
      </c>
    </row>
    <row r="158" spans="1:41" x14ac:dyDescent="0.15">
      <c r="A158" s="4">
        <v>38587</v>
      </c>
      <c r="B158">
        <v>9</v>
      </c>
      <c r="T158" s="3" t="str">
        <f t="shared" si="6"/>
        <v xml:space="preserve"> </v>
      </c>
      <c r="U158" s="3" t="str">
        <f t="shared" si="7"/>
        <v xml:space="preserve"> </v>
      </c>
      <c r="V158" s="3">
        <f t="shared" si="8"/>
        <v>0</v>
      </c>
      <c r="AJ158" t="s">
        <v>130</v>
      </c>
      <c r="AK158" s="6"/>
      <c r="AL158">
        <f>D162</f>
        <v>6.1</v>
      </c>
      <c r="AM158">
        <v>10.210000000000001</v>
      </c>
      <c r="AN158">
        <v>0.245</v>
      </c>
      <c r="AO158">
        <v>0.7</v>
      </c>
    </row>
    <row r="159" spans="1:41" x14ac:dyDescent="0.15">
      <c r="A159" s="1">
        <v>38615</v>
      </c>
      <c r="B159">
        <v>9</v>
      </c>
      <c r="T159" s="3" t="str">
        <f t="shared" si="6"/>
        <v xml:space="preserve"> </v>
      </c>
      <c r="U159" s="3" t="str">
        <f t="shared" si="7"/>
        <v xml:space="preserve"> </v>
      </c>
      <c r="V159" s="3">
        <f t="shared" si="8"/>
        <v>0</v>
      </c>
      <c r="AE159" t="s">
        <v>56</v>
      </c>
    </row>
    <row r="160" spans="1:41" x14ac:dyDescent="0.15">
      <c r="A160" s="1">
        <v>38629</v>
      </c>
      <c r="B160">
        <v>9</v>
      </c>
      <c r="T160" s="3" t="str">
        <f t="shared" si="6"/>
        <v xml:space="preserve"> </v>
      </c>
      <c r="U160" s="3" t="str">
        <f t="shared" si="7"/>
        <v xml:space="preserve"> </v>
      </c>
      <c r="V160" s="3">
        <f t="shared" si="8"/>
        <v>0</v>
      </c>
    </row>
    <row r="161" spans="1:38" x14ac:dyDescent="0.15">
      <c r="A161" s="7">
        <v>38643</v>
      </c>
      <c r="B161">
        <v>9</v>
      </c>
      <c r="C161">
        <v>7.0000000000000007E-2</v>
      </c>
      <c r="D161">
        <v>6.09</v>
      </c>
      <c r="E161">
        <v>4.5999999999999999E-2</v>
      </c>
      <c r="F161">
        <v>4.2149999999999999</v>
      </c>
      <c r="G161">
        <v>4</v>
      </c>
      <c r="N161" t="s">
        <v>0</v>
      </c>
      <c r="O161">
        <v>2</v>
      </c>
      <c r="P161">
        <v>2</v>
      </c>
      <c r="Q161">
        <v>2</v>
      </c>
      <c r="R161">
        <v>7</v>
      </c>
      <c r="S161">
        <v>1</v>
      </c>
      <c r="T161" s="3">
        <f t="shared" si="6"/>
        <v>25</v>
      </c>
      <c r="U161" s="3">
        <f t="shared" si="7"/>
        <v>18</v>
      </c>
      <c r="V161" s="3">
        <f t="shared" si="8"/>
        <v>1.0668</v>
      </c>
      <c r="W161">
        <v>42</v>
      </c>
      <c r="X161">
        <v>1</v>
      </c>
      <c r="Y161">
        <v>8.8699999999999992</v>
      </c>
      <c r="Z161">
        <v>25</v>
      </c>
      <c r="AA161" t="s">
        <v>140</v>
      </c>
      <c r="AB161">
        <v>18</v>
      </c>
      <c r="AC161" t="s">
        <v>140</v>
      </c>
      <c r="AD161">
        <v>1.5</v>
      </c>
      <c r="AF161" t="s">
        <v>54</v>
      </c>
      <c r="AG161" t="s">
        <v>54</v>
      </c>
    </row>
    <row r="162" spans="1:38" x14ac:dyDescent="0.15">
      <c r="A162" s="7">
        <v>38657</v>
      </c>
      <c r="B162">
        <v>9</v>
      </c>
      <c r="C162">
        <v>0.08</v>
      </c>
      <c r="D162">
        <v>6.1</v>
      </c>
      <c r="E162">
        <v>0.245</v>
      </c>
      <c r="F162">
        <v>10.210000000000001</v>
      </c>
      <c r="N162">
        <v>3</v>
      </c>
      <c r="O162">
        <v>2</v>
      </c>
      <c r="P162">
        <v>1</v>
      </c>
      <c r="Q162">
        <v>2</v>
      </c>
      <c r="R162">
        <v>6</v>
      </c>
      <c r="S162">
        <v>1</v>
      </c>
      <c r="T162" s="3">
        <f t="shared" si="6"/>
        <v>24.444444444444443</v>
      </c>
      <c r="U162" s="3">
        <f t="shared" si="7"/>
        <v>14.444444444444445</v>
      </c>
      <c r="V162" s="3">
        <f t="shared" si="8"/>
        <v>0</v>
      </c>
      <c r="X162">
        <v>2</v>
      </c>
      <c r="Y162">
        <v>10.15</v>
      </c>
      <c r="Z162">
        <v>76</v>
      </c>
      <c r="AA162" t="s">
        <v>141</v>
      </c>
      <c r="AB162">
        <v>58</v>
      </c>
      <c r="AC162" t="s">
        <v>141</v>
      </c>
      <c r="AD162">
        <v>0.7</v>
      </c>
      <c r="AF162" t="s">
        <v>57</v>
      </c>
      <c r="AG162" t="s">
        <v>57</v>
      </c>
      <c r="AJ162" s="6"/>
      <c r="AK162" s="6"/>
      <c r="AL162" s="6"/>
    </row>
    <row r="163" spans="1:38" x14ac:dyDescent="0.15">
      <c r="A163" s="1">
        <v>38671</v>
      </c>
      <c r="B163">
        <v>9</v>
      </c>
      <c r="T163" s="3" t="str">
        <f t="shared" si="6"/>
        <v xml:space="preserve"> </v>
      </c>
      <c r="U163" s="3" t="str">
        <f t="shared" si="7"/>
        <v xml:space="preserve"> </v>
      </c>
      <c r="V163" s="3">
        <f t="shared" si="8"/>
        <v>0</v>
      </c>
    </row>
    <row r="164" spans="1:38" x14ac:dyDescent="0.15">
      <c r="A164" s="1">
        <v>38685</v>
      </c>
      <c r="B164">
        <v>9</v>
      </c>
      <c r="T164" s="3" t="str">
        <f t="shared" si="6"/>
        <v xml:space="preserve"> </v>
      </c>
      <c r="U164" s="3" t="str">
        <f t="shared" si="7"/>
        <v xml:space="preserve"> </v>
      </c>
      <c r="V164" s="3">
        <f t="shared" si="8"/>
        <v>0</v>
      </c>
      <c r="AJ164" s="6"/>
      <c r="AK164" s="6"/>
      <c r="AL164" s="6"/>
    </row>
    <row r="165" spans="1:38" x14ac:dyDescent="0.15">
      <c r="A165" s="1">
        <v>38699</v>
      </c>
      <c r="B165">
        <v>9</v>
      </c>
      <c r="T165" s="3" t="str">
        <f t="shared" si="6"/>
        <v xml:space="preserve"> </v>
      </c>
      <c r="U165" s="3" t="str">
        <f t="shared" si="7"/>
        <v xml:space="preserve"> </v>
      </c>
      <c r="V165" s="3">
        <f t="shared" si="8"/>
        <v>0</v>
      </c>
      <c r="AJ165" s="6"/>
      <c r="AK165" s="6"/>
      <c r="AL165" s="6"/>
    </row>
    <row r="166" spans="1:38" x14ac:dyDescent="0.15">
      <c r="A166" s="1">
        <v>38447</v>
      </c>
      <c r="B166">
        <v>10</v>
      </c>
      <c r="T166" s="3" t="str">
        <f t="shared" si="6"/>
        <v xml:space="preserve"> </v>
      </c>
      <c r="U166" s="3" t="str">
        <f t="shared" si="7"/>
        <v xml:space="preserve"> </v>
      </c>
      <c r="V166" s="3">
        <f t="shared" si="8"/>
        <v>0</v>
      </c>
    </row>
    <row r="167" spans="1:38" x14ac:dyDescent="0.15">
      <c r="A167" s="1">
        <v>38461</v>
      </c>
      <c r="B167">
        <v>10</v>
      </c>
      <c r="T167" s="3" t="str">
        <f t="shared" si="6"/>
        <v xml:space="preserve"> </v>
      </c>
      <c r="U167" s="3" t="str">
        <f t="shared" si="7"/>
        <v xml:space="preserve"> </v>
      </c>
      <c r="V167" s="3">
        <f t="shared" si="8"/>
        <v>0</v>
      </c>
    </row>
    <row r="168" spans="1:38" x14ac:dyDescent="0.15">
      <c r="A168" s="4">
        <v>38475</v>
      </c>
      <c r="B168">
        <v>10</v>
      </c>
      <c r="T168" s="3" t="str">
        <f t="shared" si="6"/>
        <v xml:space="preserve"> </v>
      </c>
      <c r="U168" s="3" t="str">
        <f t="shared" si="7"/>
        <v xml:space="preserve"> </v>
      </c>
      <c r="V168" s="3">
        <f t="shared" si="8"/>
        <v>0</v>
      </c>
    </row>
    <row r="169" spans="1:38" x14ac:dyDescent="0.15">
      <c r="A169" s="4">
        <v>38489</v>
      </c>
      <c r="B169">
        <v>10</v>
      </c>
      <c r="T169" s="3" t="str">
        <f t="shared" si="6"/>
        <v xml:space="preserve"> </v>
      </c>
      <c r="U169" s="3" t="str">
        <f t="shared" si="7"/>
        <v xml:space="preserve"> </v>
      </c>
      <c r="V169" s="3">
        <f t="shared" si="8"/>
        <v>0</v>
      </c>
    </row>
    <row r="170" spans="1:38" x14ac:dyDescent="0.15">
      <c r="A170" s="4">
        <v>38503</v>
      </c>
      <c r="B170">
        <v>10</v>
      </c>
      <c r="T170" s="3" t="str">
        <f t="shared" si="6"/>
        <v xml:space="preserve"> </v>
      </c>
      <c r="U170" s="3" t="str">
        <f t="shared" si="7"/>
        <v xml:space="preserve"> </v>
      </c>
      <c r="V170" s="3">
        <f t="shared" si="8"/>
        <v>0</v>
      </c>
    </row>
    <row r="171" spans="1:38" x14ac:dyDescent="0.15">
      <c r="A171" s="4">
        <v>38517</v>
      </c>
      <c r="B171">
        <v>10</v>
      </c>
      <c r="T171" s="3" t="str">
        <f t="shared" si="6"/>
        <v xml:space="preserve"> </v>
      </c>
      <c r="U171" s="3" t="str">
        <f t="shared" si="7"/>
        <v xml:space="preserve"> </v>
      </c>
      <c r="V171" s="3">
        <f t="shared" si="8"/>
        <v>0</v>
      </c>
    </row>
    <row r="172" spans="1:38" x14ac:dyDescent="0.15">
      <c r="A172" s="4">
        <v>38531</v>
      </c>
      <c r="B172">
        <v>10</v>
      </c>
      <c r="T172" s="3" t="str">
        <f t="shared" si="6"/>
        <v xml:space="preserve"> </v>
      </c>
      <c r="U172" s="3" t="str">
        <f t="shared" si="7"/>
        <v xml:space="preserve"> </v>
      </c>
      <c r="V172" s="3">
        <f t="shared" si="8"/>
        <v>0</v>
      </c>
    </row>
    <row r="173" spans="1:38" x14ac:dyDescent="0.15">
      <c r="A173" s="4">
        <v>38545</v>
      </c>
      <c r="B173">
        <v>10</v>
      </c>
      <c r="T173" s="3" t="str">
        <f t="shared" si="6"/>
        <v xml:space="preserve"> </v>
      </c>
      <c r="U173" s="3" t="str">
        <f t="shared" si="7"/>
        <v xml:space="preserve"> </v>
      </c>
      <c r="V173" s="3">
        <f t="shared" si="8"/>
        <v>0</v>
      </c>
    </row>
    <row r="174" spans="1:38" x14ac:dyDescent="0.15">
      <c r="A174" s="4">
        <v>38559</v>
      </c>
      <c r="B174">
        <v>10</v>
      </c>
      <c r="T174" s="3" t="str">
        <f t="shared" si="6"/>
        <v xml:space="preserve"> </v>
      </c>
      <c r="U174" s="3" t="str">
        <f t="shared" si="7"/>
        <v xml:space="preserve"> </v>
      </c>
      <c r="V174" s="3">
        <f t="shared" si="8"/>
        <v>0</v>
      </c>
    </row>
    <row r="175" spans="1:38" x14ac:dyDescent="0.15">
      <c r="A175" s="4">
        <v>38573</v>
      </c>
      <c r="B175">
        <v>10</v>
      </c>
      <c r="T175" s="3" t="str">
        <f t="shared" si="6"/>
        <v xml:space="preserve"> </v>
      </c>
      <c r="U175" s="3" t="str">
        <f t="shared" si="7"/>
        <v xml:space="preserve"> </v>
      </c>
      <c r="V175" s="3">
        <f t="shared" si="8"/>
        <v>0</v>
      </c>
    </row>
    <row r="176" spans="1:38" x14ac:dyDescent="0.15">
      <c r="A176" s="4">
        <v>38587</v>
      </c>
      <c r="B176">
        <v>10</v>
      </c>
      <c r="T176" s="3" t="str">
        <f t="shared" si="6"/>
        <v xml:space="preserve"> </v>
      </c>
      <c r="U176" s="3" t="str">
        <f t="shared" si="7"/>
        <v xml:space="preserve"> </v>
      </c>
      <c r="V176" s="3">
        <f t="shared" si="8"/>
        <v>0</v>
      </c>
    </row>
    <row r="177" spans="1:41" x14ac:dyDescent="0.15">
      <c r="A177" s="1">
        <v>38615</v>
      </c>
      <c r="B177">
        <v>10</v>
      </c>
      <c r="G177">
        <v>4</v>
      </c>
      <c r="T177" s="3" t="str">
        <f t="shared" si="6"/>
        <v xml:space="preserve"> </v>
      </c>
      <c r="U177" s="3" t="str">
        <f t="shared" si="7"/>
        <v xml:space="preserve"> </v>
      </c>
      <c r="V177" s="3">
        <f t="shared" si="8"/>
        <v>0</v>
      </c>
      <c r="AE177" t="s">
        <v>56</v>
      </c>
      <c r="AJ177" s="6">
        <v>39026</v>
      </c>
      <c r="AK177" s="6"/>
      <c r="AL177">
        <f>AVERAGE(D181:D182)</f>
        <v>6.335</v>
      </c>
      <c r="AM177">
        <f>AVERAGE(F181:F182)</f>
        <v>7.9889999999999999</v>
      </c>
      <c r="AN177">
        <f>AVERAGE(E181:E182)</f>
        <v>0.10500000000000001</v>
      </c>
      <c r="AO177">
        <f>AVERAGE(Z181:Z182)</f>
        <v>70</v>
      </c>
    </row>
    <row r="178" spans="1:41" x14ac:dyDescent="0.15">
      <c r="A178" s="1">
        <v>38629</v>
      </c>
      <c r="B178">
        <v>10</v>
      </c>
      <c r="T178" s="3" t="str">
        <f t="shared" si="6"/>
        <v xml:space="preserve"> </v>
      </c>
      <c r="U178" s="3" t="str">
        <f t="shared" si="7"/>
        <v xml:space="preserve"> </v>
      </c>
      <c r="V178" s="3">
        <f t="shared" si="8"/>
        <v>0</v>
      </c>
      <c r="AJ178" s="6">
        <v>38687</v>
      </c>
      <c r="AK178" s="6"/>
      <c r="AL178">
        <f>D183</f>
        <v>6.25</v>
      </c>
      <c r="AM178">
        <v>12.21</v>
      </c>
      <c r="AN178">
        <v>8.7999999999999995E-2</v>
      </c>
      <c r="AO178">
        <v>2.6</v>
      </c>
    </row>
    <row r="179" spans="1:41" x14ac:dyDescent="0.15">
      <c r="A179" s="7">
        <v>38643</v>
      </c>
      <c r="B179">
        <v>10</v>
      </c>
      <c r="T179" s="3" t="str">
        <f t="shared" si="6"/>
        <v xml:space="preserve"> </v>
      </c>
      <c r="U179" s="3" t="str">
        <f t="shared" si="7"/>
        <v xml:space="preserve"> </v>
      </c>
      <c r="V179" s="3">
        <f t="shared" si="8"/>
        <v>0</v>
      </c>
      <c r="AJ179" s="6"/>
      <c r="AK179" s="6"/>
      <c r="AL179" s="6"/>
    </row>
    <row r="180" spans="1:41" x14ac:dyDescent="0.15">
      <c r="A180" s="7">
        <v>38657</v>
      </c>
      <c r="B180">
        <v>10</v>
      </c>
      <c r="T180" s="3" t="str">
        <f t="shared" si="6"/>
        <v xml:space="preserve"> </v>
      </c>
      <c r="U180" s="3" t="str">
        <f t="shared" si="7"/>
        <v xml:space="preserve"> </v>
      </c>
      <c r="V180" s="3">
        <f t="shared" si="8"/>
        <v>0</v>
      </c>
      <c r="AJ180" s="6"/>
      <c r="AK180" s="6"/>
      <c r="AL180" s="6"/>
    </row>
    <row r="181" spans="1:41" x14ac:dyDescent="0.15">
      <c r="A181" s="1">
        <v>38671</v>
      </c>
      <c r="B181">
        <v>10</v>
      </c>
      <c r="C181">
        <v>0.08</v>
      </c>
      <c r="D181">
        <v>6.18</v>
      </c>
      <c r="E181">
        <v>0.112</v>
      </c>
      <c r="F181">
        <v>10.16</v>
      </c>
      <c r="N181">
        <v>4</v>
      </c>
      <c r="O181">
        <v>3</v>
      </c>
      <c r="P181">
        <v>2</v>
      </c>
      <c r="Q181">
        <v>2</v>
      </c>
      <c r="R181">
        <v>5</v>
      </c>
      <c r="S181">
        <v>1</v>
      </c>
      <c r="T181" s="3">
        <f t="shared" si="6"/>
        <v>21.111111111111111</v>
      </c>
      <c r="U181" s="3">
        <f t="shared" si="7"/>
        <v>16.666666666666668</v>
      </c>
      <c r="V181" s="3">
        <f t="shared" si="8"/>
        <v>0.30479999999999996</v>
      </c>
      <c r="W181">
        <v>12</v>
      </c>
      <c r="X181">
        <v>2</v>
      </c>
      <c r="Y181">
        <v>10.81</v>
      </c>
      <c r="Z181">
        <v>70</v>
      </c>
      <c r="AA181" t="s">
        <v>141</v>
      </c>
      <c r="AB181">
        <v>62</v>
      </c>
      <c r="AC181" t="s">
        <v>141</v>
      </c>
      <c r="AD181">
        <v>2.1</v>
      </c>
      <c r="AF181" t="s">
        <v>59</v>
      </c>
      <c r="AG181" t="s">
        <v>59</v>
      </c>
    </row>
    <row r="182" spans="1:41" x14ac:dyDescent="0.15">
      <c r="A182" s="1">
        <v>38685</v>
      </c>
      <c r="B182">
        <v>10</v>
      </c>
      <c r="C182">
        <v>0.08</v>
      </c>
      <c r="D182">
        <v>6.49</v>
      </c>
      <c r="E182">
        <v>9.8000000000000004E-2</v>
      </c>
      <c r="F182">
        <v>5.8179999999999996</v>
      </c>
      <c r="N182">
        <v>1</v>
      </c>
      <c r="O182">
        <v>4</v>
      </c>
      <c r="P182">
        <v>3</v>
      </c>
      <c r="Q182">
        <v>2</v>
      </c>
      <c r="R182">
        <v>5</v>
      </c>
      <c r="S182">
        <v>3</v>
      </c>
      <c r="T182" s="3">
        <f t="shared" si="6"/>
        <v>21.111111111111111</v>
      </c>
      <c r="U182" s="3">
        <f t="shared" si="7"/>
        <v>15.555555555555555</v>
      </c>
      <c r="V182" s="3">
        <f t="shared" si="8"/>
        <v>0.71119999999999994</v>
      </c>
      <c r="W182">
        <v>28</v>
      </c>
      <c r="Y182">
        <v>13.55</v>
      </c>
      <c r="Z182">
        <v>70</v>
      </c>
      <c r="AA182" t="s">
        <v>141</v>
      </c>
      <c r="AB182">
        <v>60</v>
      </c>
      <c r="AC182" t="s">
        <v>141</v>
      </c>
      <c r="AD182">
        <v>2.4</v>
      </c>
    </row>
    <row r="183" spans="1:41" x14ac:dyDescent="0.15">
      <c r="A183" s="1">
        <v>38699</v>
      </c>
      <c r="B183">
        <v>10</v>
      </c>
      <c r="C183">
        <v>0.11</v>
      </c>
      <c r="D183">
        <v>6.25</v>
      </c>
      <c r="E183">
        <v>8.7999999999999995E-2</v>
      </c>
      <c r="F183">
        <v>12.21</v>
      </c>
      <c r="N183">
        <v>1</v>
      </c>
      <c r="O183">
        <v>1</v>
      </c>
      <c r="P183">
        <v>3</v>
      </c>
      <c r="Q183">
        <v>2</v>
      </c>
      <c r="R183">
        <v>8</v>
      </c>
      <c r="S183">
        <v>1</v>
      </c>
      <c r="T183" s="3">
        <f t="shared" si="6"/>
        <v>1.6666666666666667</v>
      </c>
      <c r="U183" s="3">
        <f t="shared" si="7"/>
        <v>2.7777777777777777</v>
      </c>
      <c r="V183" s="3">
        <f t="shared" si="8"/>
        <v>0.30479999999999996</v>
      </c>
      <c r="W183">
        <v>12</v>
      </c>
      <c r="X183">
        <v>2</v>
      </c>
      <c r="Y183">
        <v>9</v>
      </c>
      <c r="Z183">
        <v>35</v>
      </c>
      <c r="AA183" t="s">
        <v>141</v>
      </c>
      <c r="AB183">
        <v>37</v>
      </c>
      <c r="AC183" t="s">
        <v>141</v>
      </c>
      <c r="AD183">
        <v>2.6</v>
      </c>
    </row>
    <row r="184" spans="1:41" x14ac:dyDescent="0.15">
      <c r="A184" s="1">
        <v>38447</v>
      </c>
      <c r="B184">
        <v>11</v>
      </c>
      <c r="T184" s="3" t="str">
        <f t="shared" si="6"/>
        <v xml:space="preserve"> </v>
      </c>
      <c r="U184" s="3" t="str">
        <f t="shared" si="7"/>
        <v xml:space="preserve"> </v>
      </c>
      <c r="V184" s="3">
        <f t="shared" si="8"/>
        <v>0</v>
      </c>
    </row>
    <row r="185" spans="1:41" x14ac:dyDescent="0.15">
      <c r="A185" s="1">
        <v>38461</v>
      </c>
      <c r="B185">
        <v>11</v>
      </c>
      <c r="T185" s="3" t="str">
        <f t="shared" si="6"/>
        <v xml:space="preserve"> </v>
      </c>
      <c r="U185" s="3" t="str">
        <f t="shared" si="7"/>
        <v xml:space="preserve"> </v>
      </c>
      <c r="V185" s="3">
        <f t="shared" si="8"/>
        <v>0</v>
      </c>
    </row>
    <row r="186" spans="1:41" x14ac:dyDescent="0.15">
      <c r="A186" s="4">
        <v>38475</v>
      </c>
      <c r="B186">
        <v>11</v>
      </c>
      <c r="T186" s="3" t="str">
        <f t="shared" si="6"/>
        <v xml:space="preserve"> </v>
      </c>
      <c r="U186" s="3" t="str">
        <f t="shared" si="7"/>
        <v xml:space="preserve"> </v>
      </c>
      <c r="V186" s="3">
        <f t="shared" si="8"/>
        <v>0</v>
      </c>
    </row>
    <row r="187" spans="1:41" x14ac:dyDescent="0.15">
      <c r="A187" s="4">
        <v>38489</v>
      </c>
      <c r="B187">
        <v>11</v>
      </c>
      <c r="T187" s="3" t="str">
        <f t="shared" si="6"/>
        <v xml:space="preserve"> </v>
      </c>
      <c r="U187" s="3" t="str">
        <f t="shared" si="7"/>
        <v xml:space="preserve"> </v>
      </c>
      <c r="V187" s="3">
        <f t="shared" si="8"/>
        <v>0</v>
      </c>
    </row>
    <row r="188" spans="1:41" x14ac:dyDescent="0.15">
      <c r="A188" s="4">
        <v>38503</v>
      </c>
      <c r="B188">
        <v>11</v>
      </c>
      <c r="T188" s="3" t="str">
        <f t="shared" si="6"/>
        <v xml:space="preserve"> </v>
      </c>
      <c r="U188" s="3" t="str">
        <f t="shared" si="7"/>
        <v xml:space="preserve"> </v>
      </c>
      <c r="V188" s="3">
        <f t="shared" si="8"/>
        <v>0</v>
      </c>
    </row>
    <row r="189" spans="1:41" x14ac:dyDescent="0.15">
      <c r="A189" s="4">
        <v>38517</v>
      </c>
      <c r="B189">
        <v>11</v>
      </c>
      <c r="T189" s="3" t="str">
        <f t="shared" si="6"/>
        <v xml:space="preserve"> </v>
      </c>
      <c r="U189" s="3" t="str">
        <f t="shared" si="7"/>
        <v xml:space="preserve"> </v>
      </c>
      <c r="V189" s="3">
        <f t="shared" si="8"/>
        <v>0</v>
      </c>
    </row>
    <row r="190" spans="1:41" x14ac:dyDescent="0.15">
      <c r="A190" s="4">
        <v>38531</v>
      </c>
      <c r="B190">
        <v>11</v>
      </c>
      <c r="T190" s="3" t="str">
        <f t="shared" si="6"/>
        <v xml:space="preserve"> </v>
      </c>
      <c r="U190" s="3" t="str">
        <f t="shared" si="7"/>
        <v xml:space="preserve"> </v>
      </c>
      <c r="V190" s="3">
        <f t="shared" si="8"/>
        <v>0</v>
      </c>
    </row>
    <row r="191" spans="1:41" x14ac:dyDescent="0.15">
      <c r="A191" s="4">
        <v>38545</v>
      </c>
      <c r="B191">
        <v>11</v>
      </c>
      <c r="T191" s="3" t="str">
        <f t="shared" si="6"/>
        <v xml:space="preserve"> </v>
      </c>
      <c r="U191" s="3" t="str">
        <f t="shared" si="7"/>
        <v xml:space="preserve"> </v>
      </c>
      <c r="V191" s="3">
        <f t="shared" si="8"/>
        <v>0</v>
      </c>
    </row>
    <row r="192" spans="1:41" x14ac:dyDescent="0.15">
      <c r="A192" s="4">
        <v>38559</v>
      </c>
      <c r="B192">
        <v>11</v>
      </c>
      <c r="T192" s="3" t="str">
        <f t="shared" si="6"/>
        <v xml:space="preserve"> </v>
      </c>
      <c r="U192" s="3" t="str">
        <f t="shared" si="7"/>
        <v xml:space="preserve"> </v>
      </c>
      <c r="V192" s="3">
        <f t="shared" si="8"/>
        <v>0</v>
      </c>
    </row>
    <row r="193" spans="1:41" x14ac:dyDescent="0.15">
      <c r="A193" s="4">
        <v>38573</v>
      </c>
      <c r="B193">
        <v>11</v>
      </c>
      <c r="T193" s="3" t="str">
        <f t="shared" si="6"/>
        <v xml:space="preserve"> </v>
      </c>
      <c r="U193" s="3" t="str">
        <f t="shared" si="7"/>
        <v xml:space="preserve"> </v>
      </c>
      <c r="V193" s="3">
        <f t="shared" si="8"/>
        <v>0</v>
      </c>
    </row>
    <row r="194" spans="1:41" x14ac:dyDescent="0.15">
      <c r="A194" s="4">
        <v>38587</v>
      </c>
      <c r="B194">
        <v>11</v>
      </c>
      <c r="T194" s="3" t="str">
        <f t="shared" si="6"/>
        <v xml:space="preserve"> </v>
      </c>
      <c r="U194" s="3" t="str">
        <f t="shared" si="7"/>
        <v xml:space="preserve"> </v>
      </c>
      <c r="V194" s="3">
        <f t="shared" si="8"/>
        <v>0</v>
      </c>
    </row>
    <row r="195" spans="1:41" x14ac:dyDescent="0.15">
      <c r="A195" s="1">
        <v>38615</v>
      </c>
      <c r="B195">
        <v>11</v>
      </c>
      <c r="C195">
        <v>7.0000000000000007E-2</v>
      </c>
      <c r="D195">
        <v>6.56</v>
      </c>
      <c r="E195">
        <v>8.5000000000000006E-2</v>
      </c>
      <c r="F195">
        <v>4.9000000000000004</v>
      </c>
      <c r="G195">
        <v>4</v>
      </c>
      <c r="O195">
        <v>2</v>
      </c>
      <c r="P195">
        <v>2</v>
      </c>
      <c r="Q195">
        <v>1</v>
      </c>
      <c r="S195">
        <v>3</v>
      </c>
      <c r="T195" s="3">
        <f t="shared" ref="T195:U258" si="9">IF(Z195&gt;0,IF(AA195="F",((Z195-32)*5/9),Z195),IF(Z195&lt;0,IF(AA195="F",((Z195-32)*5/9),Z195)," "))</f>
        <v>29.444444444444443</v>
      </c>
      <c r="U195" s="3">
        <f t="shared" ref="U195:U258" si="10">IF(AB195&gt;0,IF(AC195="F",((AB195-32)*5/9),AB195),IF(AB195&lt;0,IF(AC195="F",((AB195-32)*5/9),AB195)," "))</f>
        <v>23.888888888888889</v>
      </c>
      <c r="V195" s="3">
        <f t="shared" ref="V195:V258" si="11">W195*0.0254</f>
        <v>0.68579999999999997</v>
      </c>
      <c r="W195">
        <v>27</v>
      </c>
      <c r="X195">
        <v>1</v>
      </c>
      <c r="Y195">
        <v>7.4</v>
      </c>
      <c r="Z195">
        <v>85</v>
      </c>
      <c r="AA195" t="s">
        <v>141</v>
      </c>
      <c r="AB195">
        <v>75</v>
      </c>
      <c r="AC195" t="s">
        <v>141</v>
      </c>
      <c r="AD195">
        <v>24.7</v>
      </c>
      <c r="AE195" t="s">
        <v>58</v>
      </c>
      <c r="AF195" t="s">
        <v>54</v>
      </c>
      <c r="AG195" t="s">
        <v>54</v>
      </c>
      <c r="AJ195" s="6">
        <v>38596</v>
      </c>
      <c r="AK195" s="6"/>
      <c r="AL195">
        <f>D195</f>
        <v>6.56</v>
      </c>
      <c r="AM195">
        <v>4.9000000000000004</v>
      </c>
      <c r="AN195">
        <v>8.5000000000000006E-2</v>
      </c>
      <c r="AO195">
        <v>24.7</v>
      </c>
    </row>
    <row r="196" spans="1:41" x14ac:dyDescent="0.15">
      <c r="A196" s="1">
        <v>38629</v>
      </c>
      <c r="B196">
        <v>11</v>
      </c>
      <c r="T196" s="3" t="str">
        <f t="shared" si="9"/>
        <v xml:space="preserve"> </v>
      </c>
      <c r="U196" s="3" t="str">
        <f t="shared" si="10"/>
        <v xml:space="preserve"> </v>
      </c>
      <c r="V196" s="3">
        <f t="shared" si="11"/>
        <v>0</v>
      </c>
      <c r="AJ196" s="6"/>
      <c r="AK196" s="6"/>
      <c r="AL196" s="6"/>
    </row>
    <row r="197" spans="1:41" x14ac:dyDescent="0.15">
      <c r="A197" s="7">
        <v>38643</v>
      </c>
      <c r="B197">
        <v>11</v>
      </c>
      <c r="T197" s="3" t="str">
        <f t="shared" si="9"/>
        <v xml:space="preserve"> </v>
      </c>
      <c r="U197" s="3" t="str">
        <f t="shared" si="10"/>
        <v xml:space="preserve"> </v>
      </c>
      <c r="V197" s="3">
        <f t="shared" si="11"/>
        <v>0</v>
      </c>
      <c r="AJ197" s="6"/>
      <c r="AK197" s="6"/>
      <c r="AL197" s="6"/>
    </row>
    <row r="198" spans="1:41" x14ac:dyDescent="0.15">
      <c r="A198" s="7">
        <v>38657</v>
      </c>
      <c r="B198">
        <v>11</v>
      </c>
      <c r="T198" s="3" t="str">
        <f t="shared" si="9"/>
        <v xml:space="preserve"> </v>
      </c>
      <c r="U198" s="3" t="str">
        <f t="shared" si="10"/>
        <v xml:space="preserve"> </v>
      </c>
      <c r="V198" s="3">
        <f t="shared" si="11"/>
        <v>0</v>
      </c>
      <c r="AJ198" s="6"/>
      <c r="AK198" s="6"/>
      <c r="AL198" s="6"/>
    </row>
    <row r="199" spans="1:41" x14ac:dyDescent="0.15">
      <c r="A199" s="1">
        <v>38671</v>
      </c>
      <c r="B199">
        <v>11</v>
      </c>
      <c r="T199" s="3" t="str">
        <f t="shared" si="9"/>
        <v xml:space="preserve"> </v>
      </c>
      <c r="U199" s="3" t="str">
        <f t="shared" si="10"/>
        <v xml:space="preserve"> </v>
      </c>
      <c r="V199" s="3">
        <f t="shared" si="11"/>
        <v>0</v>
      </c>
      <c r="AJ199" s="6"/>
      <c r="AK199" s="6"/>
      <c r="AL199" s="6"/>
    </row>
    <row r="200" spans="1:41" x14ac:dyDescent="0.15">
      <c r="A200" s="1">
        <v>38685</v>
      </c>
      <c r="B200">
        <v>11</v>
      </c>
      <c r="T200" s="3" t="str">
        <f t="shared" si="9"/>
        <v xml:space="preserve"> </v>
      </c>
      <c r="U200" s="3" t="str">
        <f t="shared" si="10"/>
        <v xml:space="preserve"> </v>
      </c>
      <c r="V200" s="3">
        <f t="shared" si="11"/>
        <v>0</v>
      </c>
      <c r="AJ200" s="6"/>
      <c r="AK200" s="6"/>
      <c r="AL200" s="6"/>
    </row>
    <row r="201" spans="1:41" x14ac:dyDescent="0.15">
      <c r="A201" s="1">
        <v>38699</v>
      </c>
      <c r="B201">
        <v>11</v>
      </c>
      <c r="T201" s="3" t="str">
        <f t="shared" si="9"/>
        <v xml:space="preserve"> </v>
      </c>
      <c r="U201" s="3" t="str">
        <f t="shared" si="10"/>
        <v xml:space="preserve"> </v>
      </c>
      <c r="V201" s="3">
        <f t="shared" si="11"/>
        <v>0</v>
      </c>
    </row>
    <row r="202" spans="1:41" x14ac:dyDescent="0.15">
      <c r="A202" s="1">
        <v>38447</v>
      </c>
      <c r="B202">
        <v>12</v>
      </c>
      <c r="T202" s="3" t="str">
        <f t="shared" si="9"/>
        <v xml:space="preserve"> </v>
      </c>
      <c r="U202" s="3" t="str">
        <f t="shared" si="10"/>
        <v xml:space="preserve"> </v>
      </c>
      <c r="V202" s="3">
        <f t="shared" si="11"/>
        <v>0</v>
      </c>
    </row>
    <row r="203" spans="1:41" x14ac:dyDescent="0.15">
      <c r="A203" s="1">
        <v>38461</v>
      </c>
      <c r="B203">
        <v>12</v>
      </c>
      <c r="C203">
        <v>0.06</v>
      </c>
      <c r="D203">
        <v>7.03</v>
      </c>
      <c r="F203">
        <v>17.05</v>
      </c>
      <c r="G203">
        <v>0.13500000000000001</v>
      </c>
      <c r="N203">
        <v>2</v>
      </c>
      <c r="O203">
        <v>1</v>
      </c>
      <c r="P203">
        <v>2</v>
      </c>
      <c r="Q203">
        <v>1</v>
      </c>
      <c r="R203">
        <v>5</v>
      </c>
      <c r="S203">
        <v>1</v>
      </c>
      <c r="T203" s="3">
        <f t="shared" si="9"/>
        <v>30</v>
      </c>
      <c r="U203" s="3">
        <f t="shared" si="10"/>
        <v>22</v>
      </c>
      <c r="V203" s="3">
        <f t="shared" si="11"/>
        <v>0.38100000000000001</v>
      </c>
      <c r="W203">
        <v>15</v>
      </c>
      <c r="X203">
        <v>2</v>
      </c>
      <c r="Y203">
        <v>9.6</v>
      </c>
      <c r="Z203">
        <v>30</v>
      </c>
      <c r="AA203" t="s">
        <v>140</v>
      </c>
      <c r="AB203">
        <v>22</v>
      </c>
      <c r="AC203" t="s">
        <v>140</v>
      </c>
      <c r="AF203" t="s">
        <v>60</v>
      </c>
      <c r="AG203" t="s">
        <v>60</v>
      </c>
    </row>
    <row r="204" spans="1:41" x14ac:dyDescent="0.15">
      <c r="A204" s="4">
        <v>38475</v>
      </c>
      <c r="B204">
        <v>12</v>
      </c>
      <c r="C204">
        <v>0.06</v>
      </c>
      <c r="D204">
        <v>5.54</v>
      </c>
      <c r="F204">
        <v>8.6059999999999999</v>
      </c>
      <c r="G204">
        <v>0.09</v>
      </c>
      <c r="N204" t="s">
        <v>0</v>
      </c>
      <c r="O204">
        <v>2</v>
      </c>
      <c r="P204">
        <v>2</v>
      </c>
      <c r="Q204">
        <v>1</v>
      </c>
      <c r="R204">
        <v>7</v>
      </c>
      <c r="S204">
        <v>3</v>
      </c>
      <c r="T204" s="3">
        <f t="shared" si="9"/>
        <v>18</v>
      </c>
      <c r="U204" s="3">
        <f t="shared" si="10"/>
        <v>15</v>
      </c>
      <c r="V204" s="3">
        <f t="shared" si="11"/>
        <v>0.55879999999999996</v>
      </c>
      <c r="W204">
        <v>22</v>
      </c>
      <c r="X204">
        <v>2</v>
      </c>
      <c r="Y204">
        <v>85.1</v>
      </c>
      <c r="Z204">
        <v>18</v>
      </c>
      <c r="AA204" t="s">
        <v>140</v>
      </c>
      <c r="AB204">
        <v>15</v>
      </c>
      <c r="AC204" t="s">
        <v>140</v>
      </c>
      <c r="AF204" t="s">
        <v>61</v>
      </c>
      <c r="AG204" t="s">
        <v>61</v>
      </c>
    </row>
    <row r="205" spans="1:41" x14ac:dyDescent="0.15">
      <c r="A205" s="4">
        <v>38489</v>
      </c>
      <c r="B205">
        <v>12</v>
      </c>
      <c r="C205">
        <v>0.06</v>
      </c>
      <c r="D205">
        <v>7.36</v>
      </c>
      <c r="F205">
        <v>51.76</v>
      </c>
      <c r="G205">
        <v>1.7000000000000001E-2</v>
      </c>
      <c r="N205">
        <v>2</v>
      </c>
      <c r="O205">
        <v>2</v>
      </c>
      <c r="P205">
        <v>1</v>
      </c>
      <c r="Q205">
        <v>1</v>
      </c>
      <c r="R205">
        <v>7</v>
      </c>
      <c r="S205">
        <v>3</v>
      </c>
      <c r="T205" s="3">
        <f t="shared" si="9"/>
        <v>20</v>
      </c>
      <c r="U205" s="3">
        <f t="shared" si="10"/>
        <v>20</v>
      </c>
      <c r="V205" s="3">
        <f t="shared" si="11"/>
        <v>0.38100000000000001</v>
      </c>
      <c r="W205">
        <v>15</v>
      </c>
      <c r="X205">
        <v>2</v>
      </c>
      <c r="Y205">
        <v>7.21</v>
      </c>
      <c r="Z205">
        <v>20</v>
      </c>
      <c r="AA205" t="s">
        <v>140</v>
      </c>
      <c r="AB205">
        <v>20</v>
      </c>
      <c r="AC205" t="s">
        <v>140</v>
      </c>
      <c r="AF205" t="s">
        <v>60</v>
      </c>
      <c r="AG205" t="s">
        <v>60</v>
      </c>
    </row>
    <row r="206" spans="1:41" x14ac:dyDescent="0.15">
      <c r="A206" s="4">
        <v>38503</v>
      </c>
      <c r="B206">
        <v>12</v>
      </c>
      <c r="C206">
        <v>0</v>
      </c>
      <c r="D206">
        <v>6.5</v>
      </c>
      <c r="F206" t="s">
        <v>0</v>
      </c>
      <c r="G206">
        <v>0.129</v>
      </c>
      <c r="N206" t="s">
        <v>0</v>
      </c>
      <c r="O206">
        <v>1</v>
      </c>
      <c r="P206">
        <v>1</v>
      </c>
      <c r="Q206">
        <v>1</v>
      </c>
      <c r="R206" t="s">
        <v>0</v>
      </c>
      <c r="S206">
        <v>4</v>
      </c>
      <c r="T206" s="3">
        <f t="shared" si="9"/>
        <v>40</v>
      </c>
      <c r="U206" s="3">
        <f t="shared" si="10"/>
        <v>22</v>
      </c>
      <c r="V206" s="3">
        <f t="shared" si="11"/>
        <v>0.58419999999999994</v>
      </c>
      <c r="W206">
        <v>23</v>
      </c>
      <c r="X206">
        <v>2</v>
      </c>
      <c r="Y206">
        <v>11.55</v>
      </c>
      <c r="Z206">
        <v>40</v>
      </c>
      <c r="AA206" t="s">
        <v>140</v>
      </c>
      <c r="AB206">
        <v>22</v>
      </c>
      <c r="AC206" t="s">
        <v>140</v>
      </c>
      <c r="AF206" t="s">
        <v>61</v>
      </c>
      <c r="AG206" t="s">
        <v>61</v>
      </c>
    </row>
    <row r="207" spans="1:41" x14ac:dyDescent="0.15">
      <c r="A207" s="4">
        <v>38517</v>
      </c>
      <c r="B207">
        <v>12</v>
      </c>
      <c r="C207">
        <v>0</v>
      </c>
      <c r="D207">
        <v>7.7</v>
      </c>
      <c r="F207" t="s">
        <v>0</v>
      </c>
      <c r="G207">
        <v>0.153</v>
      </c>
      <c r="N207">
        <v>2</v>
      </c>
      <c r="O207">
        <v>1</v>
      </c>
      <c r="P207">
        <v>2</v>
      </c>
      <c r="Q207">
        <v>1</v>
      </c>
      <c r="R207">
        <v>4</v>
      </c>
      <c r="S207">
        <v>1</v>
      </c>
      <c r="T207" s="3">
        <f t="shared" si="9"/>
        <v>34</v>
      </c>
      <c r="U207" s="3">
        <f t="shared" si="10"/>
        <v>27</v>
      </c>
      <c r="V207" s="3">
        <f t="shared" si="11"/>
        <v>0.4572</v>
      </c>
      <c r="W207">
        <v>18</v>
      </c>
      <c r="X207">
        <v>2</v>
      </c>
      <c r="Y207">
        <v>13.09</v>
      </c>
      <c r="Z207">
        <v>34</v>
      </c>
      <c r="AA207" t="s">
        <v>140</v>
      </c>
      <c r="AB207">
        <v>27</v>
      </c>
      <c r="AC207" t="s">
        <v>140</v>
      </c>
      <c r="AF207" t="s">
        <v>60</v>
      </c>
      <c r="AG207" t="s">
        <v>60</v>
      </c>
    </row>
    <row r="208" spans="1:41" x14ac:dyDescent="0.15">
      <c r="A208" s="4">
        <v>38531</v>
      </c>
      <c r="B208">
        <v>12</v>
      </c>
      <c r="C208">
        <v>0.06</v>
      </c>
      <c r="D208">
        <v>6.3</v>
      </c>
      <c r="E208">
        <v>6.5</v>
      </c>
      <c r="F208">
        <v>2.7570000000000001</v>
      </c>
      <c r="G208">
        <v>0.151</v>
      </c>
      <c r="N208" t="s">
        <v>0</v>
      </c>
      <c r="O208">
        <v>3</v>
      </c>
      <c r="P208">
        <v>3</v>
      </c>
      <c r="Q208">
        <v>2</v>
      </c>
      <c r="R208">
        <v>3</v>
      </c>
      <c r="S208">
        <v>4</v>
      </c>
      <c r="T208" s="3">
        <f t="shared" si="9"/>
        <v>28</v>
      </c>
      <c r="U208" s="3">
        <f t="shared" si="10"/>
        <v>23</v>
      </c>
      <c r="V208" s="3">
        <f t="shared" si="11"/>
        <v>0.60959999999999992</v>
      </c>
      <c r="W208">
        <v>24</v>
      </c>
      <c r="X208">
        <v>2</v>
      </c>
      <c r="Y208">
        <v>8.82</v>
      </c>
      <c r="Z208">
        <v>28</v>
      </c>
      <c r="AA208" t="s">
        <v>140</v>
      </c>
      <c r="AB208">
        <v>23</v>
      </c>
      <c r="AC208" t="s">
        <v>140</v>
      </c>
    </row>
    <row r="209" spans="1:41" x14ac:dyDescent="0.15">
      <c r="A209" s="4">
        <v>38545</v>
      </c>
      <c r="B209">
        <v>12</v>
      </c>
      <c r="C209">
        <v>0.04</v>
      </c>
      <c r="D209">
        <v>6.79</v>
      </c>
      <c r="E209">
        <v>44.7</v>
      </c>
      <c r="F209">
        <v>3.774</v>
      </c>
      <c r="G209">
        <v>0.121</v>
      </c>
      <c r="N209" t="s">
        <v>0</v>
      </c>
      <c r="O209">
        <v>2</v>
      </c>
      <c r="P209">
        <v>1</v>
      </c>
      <c r="Q209">
        <v>1</v>
      </c>
      <c r="R209">
        <v>4</v>
      </c>
      <c r="S209" t="s">
        <v>0</v>
      </c>
      <c r="T209" s="3">
        <f t="shared" si="9"/>
        <v>33</v>
      </c>
      <c r="U209" s="3">
        <f t="shared" si="10"/>
        <v>23</v>
      </c>
      <c r="V209" s="3">
        <f t="shared" si="11"/>
        <v>0.83819999999999995</v>
      </c>
      <c r="W209">
        <v>33</v>
      </c>
      <c r="X209">
        <v>2</v>
      </c>
      <c r="Y209">
        <v>10.31</v>
      </c>
      <c r="Z209">
        <v>33</v>
      </c>
      <c r="AA209" t="s">
        <v>140</v>
      </c>
      <c r="AB209">
        <v>23</v>
      </c>
      <c r="AC209" t="s">
        <v>140</v>
      </c>
      <c r="AF209" t="s">
        <v>62</v>
      </c>
      <c r="AG209" t="s">
        <v>62</v>
      </c>
      <c r="AK209">
        <v>12</v>
      </c>
    </row>
    <row r="210" spans="1:41" x14ac:dyDescent="0.15">
      <c r="A210" s="4">
        <v>38559</v>
      </c>
      <c r="B210">
        <v>12</v>
      </c>
      <c r="C210">
        <v>0.06</v>
      </c>
      <c r="D210">
        <v>6.4</v>
      </c>
      <c r="E210">
        <v>134.69999999999999</v>
      </c>
      <c r="F210">
        <v>2.8290000000000002</v>
      </c>
      <c r="G210">
        <v>0.26600000000000001</v>
      </c>
      <c r="N210" t="s">
        <v>0</v>
      </c>
      <c r="O210">
        <v>1</v>
      </c>
      <c r="P210">
        <v>1</v>
      </c>
      <c r="Q210">
        <v>1</v>
      </c>
      <c r="R210" t="s">
        <v>0</v>
      </c>
      <c r="S210">
        <v>3</v>
      </c>
      <c r="T210" s="3">
        <f t="shared" si="9"/>
        <v>52</v>
      </c>
      <c r="U210" s="3">
        <f t="shared" si="10"/>
        <v>28</v>
      </c>
      <c r="V210" s="3">
        <f t="shared" si="11"/>
        <v>0.58419999999999994</v>
      </c>
      <c r="W210">
        <v>23</v>
      </c>
      <c r="X210">
        <v>2</v>
      </c>
      <c r="Y210">
        <v>10.18</v>
      </c>
      <c r="Z210">
        <v>52</v>
      </c>
      <c r="AA210" t="s">
        <v>140</v>
      </c>
      <c r="AB210">
        <v>28</v>
      </c>
      <c r="AC210" t="s">
        <v>140</v>
      </c>
      <c r="AF210" t="s">
        <v>61</v>
      </c>
      <c r="AG210" t="s">
        <v>61</v>
      </c>
      <c r="AJ210" t="s">
        <v>132</v>
      </c>
      <c r="AL210">
        <f>D203</f>
        <v>7.03</v>
      </c>
      <c r="AM210">
        <f>F203</f>
        <v>17.05</v>
      </c>
      <c r="AN210">
        <f>E203</f>
        <v>0</v>
      </c>
      <c r="AO210">
        <f>G203</f>
        <v>0.13500000000000001</v>
      </c>
    </row>
    <row r="211" spans="1:41" x14ac:dyDescent="0.15">
      <c r="A211" s="4">
        <v>38573</v>
      </c>
      <c r="B211">
        <v>12</v>
      </c>
      <c r="T211" s="3" t="str">
        <f t="shared" si="9"/>
        <v xml:space="preserve"> </v>
      </c>
      <c r="U211" s="3" t="str">
        <f t="shared" si="10"/>
        <v xml:space="preserve"> </v>
      </c>
      <c r="V211" s="3">
        <f t="shared" si="11"/>
        <v>0</v>
      </c>
      <c r="AJ211" t="s">
        <v>133</v>
      </c>
      <c r="AL211">
        <f>AVERAGE(D204:D206)</f>
        <v>6.4666666666666659</v>
      </c>
      <c r="AM211">
        <f>AVERAGE(F204:F206)</f>
        <v>30.183</v>
      </c>
      <c r="AO211">
        <f>AVERAGE(G204:G206)</f>
        <v>7.8666666666666663E-2</v>
      </c>
    </row>
    <row r="212" spans="1:41" x14ac:dyDescent="0.15">
      <c r="A212" s="4">
        <v>38587</v>
      </c>
      <c r="B212">
        <v>12</v>
      </c>
      <c r="C212">
        <v>0.06</v>
      </c>
      <c r="D212">
        <v>6.22</v>
      </c>
      <c r="E212">
        <v>55.8</v>
      </c>
      <c r="F212">
        <v>1.8959999999999999</v>
      </c>
      <c r="G212">
        <v>9.4E-2</v>
      </c>
      <c r="N212" t="s">
        <v>0</v>
      </c>
      <c r="O212">
        <v>3</v>
      </c>
      <c r="P212">
        <v>2</v>
      </c>
      <c r="Q212">
        <v>1</v>
      </c>
      <c r="R212">
        <v>3</v>
      </c>
      <c r="S212">
        <v>1</v>
      </c>
      <c r="T212" s="3">
        <f t="shared" si="9"/>
        <v>27</v>
      </c>
      <c r="U212" s="3">
        <f t="shared" si="10"/>
        <v>19</v>
      </c>
      <c r="V212" s="3">
        <f t="shared" si="11"/>
        <v>0.58419999999999994</v>
      </c>
      <c r="W212">
        <v>23</v>
      </c>
      <c r="X212">
        <v>2</v>
      </c>
      <c r="Y212">
        <v>9.1</v>
      </c>
      <c r="Z212">
        <v>27</v>
      </c>
      <c r="AA212" t="s">
        <v>140</v>
      </c>
      <c r="AB212">
        <v>19</v>
      </c>
      <c r="AC212" t="s">
        <v>140</v>
      </c>
      <c r="AF212" t="s">
        <v>63</v>
      </c>
      <c r="AG212" t="s">
        <v>63</v>
      </c>
      <c r="AJ212" t="s">
        <v>134</v>
      </c>
      <c r="AL212">
        <f>AVERAGE(D207:D208)</f>
        <v>7</v>
      </c>
      <c r="AM212">
        <f>AVERAGE(F207:F208)</f>
        <v>2.7570000000000001</v>
      </c>
      <c r="AN212">
        <f>AVERAGE(E207:E208)</f>
        <v>6.5</v>
      </c>
      <c r="AO212">
        <f>AVERAGE(G207:G208)</f>
        <v>0.152</v>
      </c>
    </row>
    <row r="213" spans="1:41" x14ac:dyDescent="0.15">
      <c r="A213" s="1">
        <v>38615</v>
      </c>
      <c r="B213">
        <v>12</v>
      </c>
      <c r="C213">
        <v>0.06</v>
      </c>
      <c r="D213">
        <v>6.59</v>
      </c>
      <c r="E213">
        <v>7.2999999999999995E-2</v>
      </c>
      <c r="F213">
        <v>4.29</v>
      </c>
      <c r="N213">
        <v>2</v>
      </c>
      <c r="O213">
        <v>4</v>
      </c>
      <c r="P213">
        <v>2</v>
      </c>
      <c r="Q213">
        <v>2</v>
      </c>
      <c r="R213">
        <v>7</v>
      </c>
      <c r="S213">
        <v>3</v>
      </c>
      <c r="T213" s="3">
        <f t="shared" si="9"/>
        <v>25</v>
      </c>
      <c r="U213" s="3">
        <f t="shared" si="10"/>
        <v>20</v>
      </c>
      <c r="V213" s="3">
        <f t="shared" si="11"/>
        <v>0.2286</v>
      </c>
      <c r="W213">
        <v>9</v>
      </c>
      <c r="X213">
        <v>2</v>
      </c>
      <c r="Y213">
        <v>8.2200000000000006</v>
      </c>
      <c r="Z213">
        <v>25</v>
      </c>
      <c r="AA213" t="s">
        <v>140</v>
      </c>
      <c r="AB213">
        <v>20</v>
      </c>
      <c r="AC213" t="s">
        <v>140</v>
      </c>
      <c r="AD213">
        <v>23.3</v>
      </c>
      <c r="AE213" t="s">
        <v>64</v>
      </c>
      <c r="AF213" t="s">
        <v>65</v>
      </c>
      <c r="AG213" t="s">
        <v>65</v>
      </c>
      <c r="AJ213" t="s">
        <v>128</v>
      </c>
      <c r="AK213" s="6"/>
      <c r="AL213">
        <f>D213</f>
        <v>6.59</v>
      </c>
      <c r="AM213">
        <v>4.29</v>
      </c>
      <c r="AN213">
        <v>7.2999999999999995E-2</v>
      </c>
      <c r="AO213">
        <v>23.3</v>
      </c>
    </row>
    <row r="214" spans="1:41" x14ac:dyDescent="0.15">
      <c r="A214" s="1">
        <v>38629</v>
      </c>
      <c r="B214">
        <v>12</v>
      </c>
      <c r="C214">
        <v>0.06</v>
      </c>
      <c r="D214">
        <v>6.38</v>
      </c>
      <c r="E214">
        <v>4.1000000000000002E-2</v>
      </c>
      <c r="F214">
        <v>3.081</v>
      </c>
      <c r="G214">
        <v>6</v>
      </c>
      <c r="N214" t="s">
        <v>0</v>
      </c>
      <c r="O214">
        <v>2</v>
      </c>
      <c r="P214">
        <v>2</v>
      </c>
      <c r="Q214">
        <v>1</v>
      </c>
      <c r="R214">
        <v>1</v>
      </c>
      <c r="S214">
        <v>1</v>
      </c>
      <c r="T214" s="3">
        <f t="shared" si="9"/>
        <v>27</v>
      </c>
      <c r="U214" s="3">
        <f t="shared" si="10"/>
        <v>19</v>
      </c>
      <c r="V214" s="3">
        <f t="shared" si="11"/>
        <v>0.68579999999999997</v>
      </c>
      <c r="W214">
        <v>27</v>
      </c>
      <c r="X214">
        <v>2</v>
      </c>
      <c r="Y214">
        <v>11.77</v>
      </c>
      <c r="Z214">
        <v>27</v>
      </c>
      <c r="AA214" t="s">
        <v>140</v>
      </c>
      <c r="AB214">
        <v>19</v>
      </c>
      <c r="AC214" t="s">
        <v>140</v>
      </c>
      <c r="AD214">
        <v>8.5</v>
      </c>
      <c r="AF214" t="s">
        <v>63</v>
      </c>
      <c r="AG214" t="s">
        <v>63</v>
      </c>
      <c r="AJ214" t="s">
        <v>129</v>
      </c>
      <c r="AK214" s="6"/>
      <c r="AL214">
        <f>AVERAGE(D214:D215)</f>
        <v>6.25</v>
      </c>
      <c r="AM214">
        <f>AVERAGE(F214:F215)</f>
        <v>3.9015000000000004</v>
      </c>
      <c r="AN214">
        <f>AVERAGE(E214:E215)</f>
        <v>5.3000000000000005E-2</v>
      </c>
      <c r="AO214">
        <f>AVERAGE(Z214:Z215)</f>
        <v>23</v>
      </c>
    </row>
    <row r="215" spans="1:41" x14ac:dyDescent="0.15">
      <c r="A215" s="7">
        <v>38643</v>
      </c>
      <c r="B215">
        <v>12</v>
      </c>
      <c r="C215">
        <v>0.06</v>
      </c>
      <c r="D215">
        <v>6.12</v>
      </c>
      <c r="E215">
        <v>6.5000000000000002E-2</v>
      </c>
      <c r="F215">
        <v>4.7220000000000004</v>
      </c>
      <c r="N215" t="s">
        <v>0</v>
      </c>
      <c r="O215">
        <v>1</v>
      </c>
      <c r="P215">
        <v>3</v>
      </c>
      <c r="Q215">
        <v>2</v>
      </c>
      <c r="R215">
        <v>4</v>
      </c>
      <c r="S215">
        <v>1</v>
      </c>
      <c r="T215" s="3">
        <f t="shared" si="9"/>
        <v>19</v>
      </c>
      <c r="U215" s="3">
        <f t="shared" si="10"/>
        <v>14</v>
      </c>
      <c r="V215" s="3">
        <f t="shared" si="11"/>
        <v>0.99059999999999993</v>
      </c>
      <c r="W215">
        <v>39</v>
      </c>
      <c r="X215">
        <v>2</v>
      </c>
      <c r="Y215">
        <v>9.98</v>
      </c>
      <c r="Z215">
        <v>19</v>
      </c>
      <c r="AA215" t="s">
        <v>140</v>
      </c>
      <c r="AB215">
        <v>14</v>
      </c>
      <c r="AC215" t="s">
        <v>140</v>
      </c>
      <c r="AD215">
        <v>2.2999999999999998</v>
      </c>
      <c r="AF215" t="s">
        <v>61</v>
      </c>
      <c r="AG215" t="s">
        <v>61</v>
      </c>
      <c r="AJ215" t="s">
        <v>130</v>
      </c>
      <c r="AK215" s="6"/>
      <c r="AL215">
        <f>AVERAGE(D216:D217)</f>
        <v>6.1850000000000005</v>
      </c>
      <c r="AM215">
        <f>AVERAGE(F216:F217)</f>
        <v>8.49</v>
      </c>
      <c r="AN215">
        <f>AVERAGE(E216:E217)</f>
        <v>0.19650000000000001</v>
      </c>
      <c r="AO215">
        <f>AVERAGE(Z216:Z217)</f>
        <v>19.5</v>
      </c>
    </row>
    <row r="216" spans="1:41" x14ac:dyDescent="0.15">
      <c r="A216" s="7">
        <v>38657</v>
      </c>
      <c r="B216">
        <v>12</v>
      </c>
      <c r="C216">
        <v>0.06</v>
      </c>
      <c r="D216">
        <v>6.15</v>
      </c>
      <c r="E216">
        <v>0.25600000000000001</v>
      </c>
      <c r="F216">
        <v>9.43</v>
      </c>
      <c r="N216">
        <v>1</v>
      </c>
      <c r="O216">
        <v>2</v>
      </c>
      <c r="P216">
        <v>3</v>
      </c>
      <c r="Q216">
        <v>2</v>
      </c>
      <c r="R216">
        <v>3</v>
      </c>
      <c r="S216">
        <v>1</v>
      </c>
      <c r="T216" s="3">
        <f t="shared" si="9"/>
        <v>20</v>
      </c>
      <c r="U216" s="3">
        <f t="shared" si="10"/>
        <v>14</v>
      </c>
      <c r="V216" s="3">
        <f t="shared" si="11"/>
        <v>0.68579999999999997</v>
      </c>
      <c r="W216">
        <v>27</v>
      </c>
      <c r="X216">
        <v>2</v>
      </c>
      <c r="Y216">
        <v>10.8</v>
      </c>
      <c r="Z216">
        <v>20</v>
      </c>
      <c r="AA216" t="s">
        <v>140</v>
      </c>
      <c r="AB216">
        <v>14</v>
      </c>
      <c r="AC216" t="s">
        <v>140</v>
      </c>
      <c r="AD216">
        <v>3.5</v>
      </c>
      <c r="AF216" t="s">
        <v>65</v>
      </c>
      <c r="AG216" t="s">
        <v>65</v>
      </c>
      <c r="AJ216" t="s">
        <v>131</v>
      </c>
      <c r="AK216" s="6"/>
      <c r="AL216">
        <f>D219</f>
        <v>6.43</v>
      </c>
      <c r="AM216">
        <v>10.44</v>
      </c>
      <c r="AN216">
        <v>0.155</v>
      </c>
      <c r="AO216">
        <v>6.6</v>
      </c>
    </row>
    <row r="217" spans="1:41" x14ac:dyDescent="0.15">
      <c r="A217" s="1">
        <v>38671</v>
      </c>
      <c r="B217">
        <v>12</v>
      </c>
      <c r="C217">
        <v>0.06</v>
      </c>
      <c r="D217">
        <v>6.22</v>
      </c>
      <c r="E217">
        <v>0.13700000000000001</v>
      </c>
      <c r="F217">
        <v>7.55</v>
      </c>
      <c r="N217" t="s">
        <v>0</v>
      </c>
      <c r="O217">
        <v>1</v>
      </c>
      <c r="P217">
        <v>2</v>
      </c>
      <c r="Q217">
        <v>2</v>
      </c>
      <c r="R217">
        <v>4</v>
      </c>
      <c r="S217">
        <v>1</v>
      </c>
      <c r="T217" s="3">
        <f t="shared" si="9"/>
        <v>19</v>
      </c>
      <c r="U217" s="3">
        <f t="shared" si="10"/>
        <v>15</v>
      </c>
      <c r="V217" s="3">
        <f t="shared" si="11"/>
        <v>0.68579999999999997</v>
      </c>
      <c r="W217">
        <v>27</v>
      </c>
      <c r="X217">
        <v>2</v>
      </c>
      <c r="Y217">
        <v>9.41</v>
      </c>
      <c r="Z217">
        <v>19</v>
      </c>
      <c r="AA217" t="s">
        <v>140</v>
      </c>
      <c r="AB217">
        <v>15</v>
      </c>
      <c r="AC217" t="s">
        <v>140</v>
      </c>
      <c r="AD217">
        <v>2</v>
      </c>
      <c r="AF217" t="s">
        <v>61</v>
      </c>
      <c r="AG217" t="s">
        <v>61</v>
      </c>
      <c r="AJ217" s="6"/>
      <c r="AK217" s="6"/>
      <c r="AL217" s="6"/>
    </row>
    <row r="218" spans="1:41" x14ac:dyDescent="0.15">
      <c r="A218" s="1">
        <v>38685</v>
      </c>
      <c r="B218">
        <v>12</v>
      </c>
      <c r="T218" s="3" t="str">
        <f t="shared" si="9"/>
        <v xml:space="preserve"> </v>
      </c>
      <c r="U218" s="3" t="str">
        <f t="shared" si="10"/>
        <v xml:space="preserve"> </v>
      </c>
      <c r="V218" s="3">
        <f t="shared" si="11"/>
        <v>0</v>
      </c>
    </row>
    <row r="219" spans="1:41" x14ac:dyDescent="0.15">
      <c r="A219" s="1">
        <v>38699</v>
      </c>
      <c r="B219">
        <v>12</v>
      </c>
      <c r="C219">
        <v>0.06</v>
      </c>
      <c r="D219">
        <v>6.43</v>
      </c>
      <c r="E219">
        <v>0.155</v>
      </c>
      <c r="F219">
        <v>10.44</v>
      </c>
      <c r="N219">
        <v>1</v>
      </c>
      <c r="O219">
        <v>1</v>
      </c>
      <c r="P219">
        <v>1</v>
      </c>
      <c r="Q219">
        <v>2</v>
      </c>
      <c r="R219">
        <v>4</v>
      </c>
      <c r="S219">
        <v>1</v>
      </c>
      <c r="T219" s="3">
        <f t="shared" si="9"/>
        <v>-2.7777777777777777</v>
      </c>
      <c r="U219" s="3">
        <f t="shared" si="10"/>
        <v>4</v>
      </c>
      <c r="V219" s="3">
        <f t="shared" si="11"/>
        <v>0.53339999999999999</v>
      </c>
      <c r="W219">
        <v>21</v>
      </c>
      <c r="X219">
        <v>2</v>
      </c>
      <c r="Y219">
        <v>9.73</v>
      </c>
      <c r="Z219">
        <v>27</v>
      </c>
      <c r="AA219" t="s">
        <v>141</v>
      </c>
      <c r="AB219">
        <v>4</v>
      </c>
      <c r="AC219" t="s">
        <v>140</v>
      </c>
      <c r="AD219">
        <v>6.6</v>
      </c>
      <c r="AF219" t="s">
        <v>65</v>
      </c>
      <c r="AG219" t="s">
        <v>65</v>
      </c>
    </row>
    <row r="220" spans="1:41" x14ac:dyDescent="0.15">
      <c r="A220" s="1">
        <v>38447</v>
      </c>
      <c r="B220">
        <v>13</v>
      </c>
      <c r="T220" s="3" t="str">
        <f t="shared" si="9"/>
        <v xml:space="preserve"> </v>
      </c>
      <c r="U220" s="3" t="str">
        <f t="shared" si="10"/>
        <v xml:space="preserve"> </v>
      </c>
      <c r="V220" s="3">
        <f t="shared" si="11"/>
        <v>0</v>
      </c>
    </row>
    <row r="221" spans="1:41" x14ac:dyDescent="0.15">
      <c r="A221" s="1">
        <v>38461</v>
      </c>
      <c r="B221">
        <v>13</v>
      </c>
      <c r="T221" s="3" t="str">
        <f t="shared" si="9"/>
        <v xml:space="preserve"> </v>
      </c>
      <c r="U221" s="3" t="str">
        <f t="shared" si="10"/>
        <v xml:space="preserve"> </v>
      </c>
      <c r="V221" s="3">
        <f t="shared" si="11"/>
        <v>0</v>
      </c>
    </row>
    <row r="222" spans="1:41" x14ac:dyDescent="0.15">
      <c r="A222" s="4">
        <v>38475</v>
      </c>
      <c r="B222">
        <v>13</v>
      </c>
      <c r="T222" s="3" t="str">
        <f t="shared" si="9"/>
        <v xml:space="preserve"> </v>
      </c>
      <c r="U222" s="3" t="str">
        <f t="shared" si="10"/>
        <v xml:space="preserve"> </v>
      </c>
      <c r="V222" s="3">
        <f t="shared" si="11"/>
        <v>0</v>
      </c>
    </row>
    <row r="223" spans="1:41" x14ac:dyDescent="0.15">
      <c r="A223" s="4">
        <v>38489</v>
      </c>
      <c r="B223">
        <v>13</v>
      </c>
      <c r="T223" s="3" t="str">
        <f t="shared" si="9"/>
        <v xml:space="preserve"> </v>
      </c>
      <c r="U223" s="3" t="str">
        <f t="shared" si="10"/>
        <v xml:space="preserve"> </v>
      </c>
      <c r="V223" s="3">
        <f t="shared" si="11"/>
        <v>0</v>
      </c>
      <c r="AK223">
        <v>13</v>
      </c>
    </row>
    <row r="224" spans="1:41" x14ac:dyDescent="0.15">
      <c r="A224" s="4">
        <v>38503</v>
      </c>
      <c r="B224">
        <v>13</v>
      </c>
      <c r="T224" s="3" t="str">
        <f t="shared" si="9"/>
        <v xml:space="preserve"> </v>
      </c>
      <c r="U224" s="3" t="str">
        <f t="shared" si="10"/>
        <v xml:space="preserve"> </v>
      </c>
      <c r="V224" s="3">
        <f t="shared" si="11"/>
        <v>0</v>
      </c>
      <c r="AJ224" t="s">
        <v>135</v>
      </c>
      <c r="AL224">
        <f>AVERAGE(D227:D228)</f>
        <v>6.5949999999999998</v>
      </c>
      <c r="AM224">
        <f>AVERAGE(F227:F228)</f>
        <v>2.6659999999999999</v>
      </c>
      <c r="AN224">
        <f>AVERAGE(E227:E228)</f>
        <v>30.95</v>
      </c>
      <c r="AO224">
        <f>AVERAGE(G227:G228)</f>
        <v>0.27750000000000002</v>
      </c>
    </row>
    <row r="225" spans="1:41" x14ac:dyDescent="0.15">
      <c r="A225" s="4">
        <v>38517</v>
      </c>
      <c r="B225">
        <v>13</v>
      </c>
      <c r="T225" s="3" t="str">
        <f t="shared" si="9"/>
        <v xml:space="preserve"> </v>
      </c>
      <c r="U225" s="3" t="str">
        <f t="shared" si="10"/>
        <v xml:space="preserve"> </v>
      </c>
      <c r="V225" s="3">
        <f t="shared" si="11"/>
        <v>0</v>
      </c>
      <c r="AJ225" t="s">
        <v>127</v>
      </c>
      <c r="AL225">
        <f>AVERAGE(D229:D230)</f>
        <v>6.1850000000000005</v>
      </c>
      <c r="AM225">
        <f>AVERAGE(F229:F230)</f>
        <v>1.6819999999999999</v>
      </c>
      <c r="AN225">
        <f>AVERAGE(E229:E230)</f>
        <v>22.15</v>
      </c>
      <c r="AO225">
        <f>AVERAGE(G229:G230)</f>
        <v>0.11750000000000001</v>
      </c>
    </row>
    <row r="226" spans="1:41" x14ac:dyDescent="0.15">
      <c r="A226" s="4">
        <v>38531</v>
      </c>
      <c r="B226">
        <v>13</v>
      </c>
      <c r="T226" s="3" t="str">
        <f t="shared" si="9"/>
        <v xml:space="preserve"> </v>
      </c>
      <c r="U226" s="3" t="str">
        <f t="shared" si="10"/>
        <v xml:space="preserve"> </v>
      </c>
      <c r="V226" s="3">
        <f t="shared" si="11"/>
        <v>0</v>
      </c>
      <c r="AJ226" t="s">
        <v>128</v>
      </c>
      <c r="AK226" s="6"/>
      <c r="AL226">
        <f>D231</f>
        <v>6.55</v>
      </c>
      <c r="AM226">
        <v>2.33</v>
      </c>
      <c r="AN226">
        <v>0.14199999999999999</v>
      </c>
      <c r="AO226">
        <v>19.600000000000001</v>
      </c>
    </row>
    <row r="227" spans="1:41" x14ac:dyDescent="0.15">
      <c r="A227" s="4">
        <v>38545</v>
      </c>
      <c r="B227">
        <v>13</v>
      </c>
      <c r="C227">
        <v>0.04</v>
      </c>
      <c r="D227">
        <v>6.77</v>
      </c>
      <c r="E227">
        <v>20.5</v>
      </c>
      <c r="F227">
        <v>2.367</v>
      </c>
      <c r="G227">
        <v>0.39600000000000002</v>
      </c>
      <c r="N227">
        <v>2</v>
      </c>
      <c r="O227">
        <v>2</v>
      </c>
      <c r="P227">
        <v>3</v>
      </c>
      <c r="Q227">
        <v>2</v>
      </c>
      <c r="R227">
        <v>4</v>
      </c>
      <c r="S227">
        <v>1</v>
      </c>
      <c r="T227" s="3">
        <f t="shared" si="9"/>
        <v>30</v>
      </c>
      <c r="U227" s="3">
        <f t="shared" si="10"/>
        <v>26.666666666666668</v>
      </c>
      <c r="V227" s="3">
        <f t="shared" si="11"/>
        <v>0.60959999999999992</v>
      </c>
      <c r="W227">
        <v>24</v>
      </c>
      <c r="X227">
        <v>1</v>
      </c>
      <c r="Y227">
        <v>9.0299999999999994</v>
      </c>
      <c r="Z227">
        <v>86</v>
      </c>
      <c r="AA227" t="s">
        <v>141</v>
      </c>
      <c r="AB227">
        <v>80</v>
      </c>
      <c r="AC227" t="s">
        <v>141</v>
      </c>
      <c r="AF227" t="s">
        <v>66</v>
      </c>
      <c r="AG227" t="s">
        <v>66</v>
      </c>
      <c r="AJ227" t="s">
        <v>129</v>
      </c>
      <c r="AK227" s="6"/>
      <c r="AL227">
        <f>AVERAGE(D232:D233)</f>
        <v>6.2349999999999994</v>
      </c>
      <c r="AM227">
        <f>AVERAGE(F232:F233)</f>
        <v>2.7949999999999999</v>
      </c>
      <c r="AN227">
        <f>AVERAGE(E232:E233)</f>
        <v>0.1265</v>
      </c>
      <c r="AO227">
        <f>AVERAGE(Z232:Z233)</f>
        <v>76</v>
      </c>
    </row>
    <row r="228" spans="1:41" x14ac:dyDescent="0.15">
      <c r="A228" s="4">
        <v>38559</v>
      </c>
      <c r="B228">
        <v>13</v>
      </c>
      <c r="C228">
        <v>0.06</v>
      </c>
      <c r="D228">
        <v>6.42</v>
      </c>
      <c r="E228">
        <v>41.4</v>
      </c>
      <c r="F228">
        <v>2.9649999999999999</v>
      </c>
      <c r="G228">
        <v>0.159</v>
      </c>
      <c r="N228">
        <v>2</v>
      </c>
      <c r="O228">
        <v>1</v>
      </c>
      <c r="P228">
        <v>2</v>
      </c>
      <c r="Q228">
        <v>2</v>
      </c>
      <c r="R228">
        <v>6</v>
      </c>
      <c r="S228">
        <v>3</v>
      </c>
      <c r="T228" s="3">
        <f t="shared" si="9"/>
        <v>32.222222222222221</v>
      </c>
      <c r="U228" s="3">
        <f t="shared" si="10"/>
        <v>27.777777777777779</v>
      </c>
      <c r="V228" s="3">
        <f t="shared" si="11"/>
        <v>0.50800000000000001</v>
      </c>
      <c r="W228">
        <v>20</v>
      </c>
      <c r="X228">
        <v>1</v>
      </c>
      <c r="Y228">
        <v>8.5299999999999994</v>
      </c>
      <c r="Z228">
        <v>90</v>
      </c>
      <c r="AA228" t="s">
        <v>141</v>
      </c>
      <c r="AB228">
        <v>82</v>
      </c>
      <c r="AC228" t="s">
        <v>141</v>
      </c>
      <c r="AJ228" t="s">
        <v>130</v>
      </c>
      <c r="AK228" s="6"/>
      <c r="AL228">
        <f>AVERAGE(D234:D236)</f>
        <v>6.3233333333333333</v>
      </c>
      <c r="AM228">
        <f>AVERAGE(F234:F236)</f>
        <v>4.5949999999999998</v>
      </c>
      <c r="AN228">
        <f>AVERAGE(E234:E236)</f>
        <v>0.15933333333333333</v>
      </c>
      <c r="AO228">
        <f>AVERAGE(Z234:Z236)</f>
        <v>65.333333333333329</v>
      </c>
    </row>
    <row r="229" spans="1:41" x14ac:dyDescent="0.15">
      <c r="A229" s="4">
        <v>38573</v>
      </c>
      <c r="B229">
        <v>13</v>
      </c>
      <c r="C229">
        <v>0.06</v>
      </c>
      <c r="D229">
        <v>6.13</v>
      </c>
      <c r="E229">
        <v>32.5</v>
      </c>
      <c r="F229">
        <v>1.67</v>
      </c>
      <c r="G229">
        <v>0.16800000000000001</v>
      </c>
      <c r="N229">
        <v>1</v>
      </c>
      <c r="O229">
        <v>5</v>
      </c>
      <c r="P229">
        <v>2</v>
      </c>
      <c r="Q229">
        <v>2</v>
      </c>
      <c r="R229">
        <v>2</v>
      </c>
      <c r="S229">
        <v>4</v>
      </c>
      <c r="T229" s="3">
        <f t="shared" si="9"/>
        <v>22.222222222222221</v>
      </c>
      <c r="U229" s="3">
        <f t="shared" si="10"/>
        <v>23.333333333333332</v>
      </c>
      <c r="V229" s="3">
        <f t="shared" si="11"/>
        <v>0.2286</v>
      </c>
      <c r="W229">
        <v>9</v>
      </c>
      <c r="X229">
        <v>1</v>
      </c>
      <c r="Y229">
        <v>8.86</v>
      </c>
      <c r="Z229">
        <v>72</v>
      </c>
      <c r="AA229" t="s">
        <v>141</v>
      </c>
      <c r="AB229">
        <v>74</v>
      </c>
      <c r="AC229" t="s">
        <v>141</v>
      </c>
      <c r="AF229" t="s">
        <v>67</v>
      </c>
      <c r="AG229" t="s">
        <v>67</v>
      </c>
      <c r="AJ229" t="s">
        <v>131</v>
      </c>
      <c r="AK229" s="6"/>
      <c r="AL229">
        <f>D237</f>
        <v>6.35</v>
      </c>
      <c r="AM229">
        <v>6.7110000000000003</v>
      </c>
      <c r="AN229">
        <v>0.252</v>
      </c>
      <c r="AO229">
        <v>7.5</v>
      </c>
    </row>
    <row r="230" spans="1:41" x14ac:dyDescent="0.15">
      <c r="A230" s="4">
        <v>38587</v>
      </c>
      <c r="B230">
        <v>13</v>
      </c>
      <c r="C230">
        <v>0.06</v>
      </c>
      <c r="D230">
        <v>6.24</v>
      </c>
      <c r="E230">
        <v>11.8</v>
      </c>
      <c r="F230">
        <v>1.694</v>
      </c>
      <c r="G230">
        <v>6.7000000000000004E-2</v>
      </c>
      <c r="N230">
        <v>3</v>
      </c>
      <c r="O230">
        <v>3</v>
      </c>
      <c r="P230">
        <v>2</v>
      </c>
      <c r="Q230">
        <v>1</v>
      </c>
      <c r="R230">
        <v>4</v>
      </c>
      <c r="S230">
        <v>4</v>
      </c>
      <c r="T230" s="3">
        <f t="shared" si="9"/>
        <v>26.666666666666668</v>
      </c>
      <c r="U230" s="3">
        <f t="shared" si="10"/>
        <v>24.444444444444443</v>
      </c>
      <c r="V230" s="3" t="e">
        <f t="shared" si="11"/>
        <v>#VALUE!</v>
      </c>
      <c r="W230" t="s">
        <v>0</v>
      </c>
      <c r="X230">
        <v>2</v>
      </c>
      <c r="Y230">
        <v>9.0500000000000007</v>
      </c>
      <c r="Z230">
        <v>80</v>
      </c>
      <c r="AA230" t="s">
        <v>141</v>
      </c>
      <c r="AB230">
        <v>76</v>
      </c>
      <c r="AC230" t="s">
        <v>141</v>
      </c>
      <c r="AF230" t="s">
        <v>68</v>
      </c>
      <c r="AG230" t="s">
        <v>68</v>
      </c>
    </row>
    <row r="231" spans="1:41" x14ac:dyDescent="0.15">
      <c r="A231" s="1">
        <v>38615</v>
      </c>
      <c r="B231">
        <v>13</v>
      </c>
      <c r="C231">
        <v>0.06</v>
      </c>
      <c r="D231">
        <v>6.55</v>
      </c>
      <c r="E231">
        <v>0.14199999999999999</v>
      </c>
      <c r="F231">
        <v>2.33</v>
      </c>
      <c r="G231">
        <v>8</v>
      </c>
      <c r="N231">
        <v>3</v>
      </c>
      <c r="O231">
        <v>4</v>
      </c>
      <c r="P231">
        <v>1</v>
      </c>
      <c r="Q231">
        <v>1</v>
      </c>
      <c r="R231">
        <v>8</v>
      </c>
      <c r="S231">
        <v>4</v>
      </c>
      <c r="T231" s="3">
        <f t="shared" si="9"/>
        <v>26.666666666666668</v>
      </c>
      <c r="U231" s="3">
        <f t="shared" si="10"/>
        <v>24.444444444444443</v>
      </c>
      <c r="V231" s="3" t="e">
        <f t="shared" si="11"/>
        <v>#VALUE!</v>
      </c>
      <c r="W231" t="s">
        <v>0</v>
      </c>
      <c r="X231">
        <v>2</v>
      </c>
      <c r="Y231">
        <v>7.45</v>
      </c>
      <c r="Z231">
        <v>80</v>
      </c>
      <c r="AA231" t="s">
        <v>141</v>
      </c>
      <c r="AB231">
        <v>76</v>
      </c>
      <c r="AC231" t="s">
        <v>141</v>
      </c>
      <c r="AD231">
        <v>19.600000000000001</v>
      </c>
      <c r="AE231" t="s">
        <v>69</v>
      </c>
      <c r="AF231" t="s">
        <v>70</v>
      </c>
      <c r="AG231" t="s">
        <v>70</v>
      </c>
    </row>
    <row r="232" spans="1:41" x14ac:dyDescent="0.15">
      <c r="A232" s="1">
        <v>38629</v>
      </c>
      <c r="B232">
        <v>13</v>
      </c>
      <c r="C232">
        <v>7.0000000000000007E-2</v>
      </c>
      <c r="D232">
        <v>6.35</v>
      </c>
      <c r="E232">
        <v>8.5000000000000006E-2</v>
      </c>
      <c r="F232">
        <v>2.149</v>
      </c>
      <c r="N232">
        <v>3</v>
      </c>
      <c r="O232">
        <v>1</v>
      </c>
      <c r="P232">
        <v>2</v>
      </c>
      <c r="Q232">
        <v>1</v>
      </c>
      <c r="R232">
        <v>4</v>
      </c>
      <c r="S232">
        <v>2</v>
      </c>
      <c r="T232" s="3">
        <f t="shared" si="9"/>
        <v>25.555555555555557</v>
      </c>
      <c r="U232" s="3">
        <f t="shared" si="10"/>
        <v>21.111111111111111</v>
      </c>
      <c r="V232" s="3">
        <f t="shared" si="11"/>
        <v>0.60959999999999992</v>
      </c>
      <c r="W232">
        <v>24</v>
      </c>
      <c r="X232">
        <v>2</v>
      </c>
      <c r="Y232">
        <v>11.44</v>
      </c>
      <c r="Z232">
        <v>78</v>
      </c>
      <c r="AA232" t="s">
        <v>141</v>
      </c>
      <c r="AB232">
        <v>70</v>
      </c>
      <c r="AC232" t="s">
        <v>141</v>
      </c>
      <c r="AD232">
        <v>19.600000000000001</v>
      </c>
    </row>
    <row r="233" spans="1:41" x14ac:dyDescent="0.15">
      <c r="A233" s="7">
        <v>38643</v>
      </c>
      <c r="B233">
        <v>13</v>
      </c>
      <c r="C233">
        <v>0.06</v>
      </c>
      <c r="D233">
        <v>6.12</v>
      </c>
      <c r="E233">
        <v>0.16800000000000001</v>
      </c>
      <c r="F233">
        <v>3.4409999999999998</v>
      </c>
      <c r="N233">
        <v>3</v>
      </c>
      <c r="O233">
        <v>1</v>
      </c>
      <c r="P233">
        <v>2</v>
      </c>
      <c r="Q233">
        <v>2</v>
      </c>
      <c r="R233">
        <v>6</v>
      </c>
      <c r="S233">
        <v>1</v>
      </c>
      <c r="T233" s="3">
        <f t="shared" si="9"/>
        <v>23.333333333333332</v>
      </c>
      <c r="U233" s="3">
        <f t="shared" si="10"/>
        <v>18.333333333333332</v>
      </c>
      <c r="V233" s="3">
        <f t="shared" si="11"/>
        <v>0.60959999999999992</v>
      </c>
      <c r="W233">
        <v>24</v>
      </c>
      <c r="X233">
        <v>2</v>
      </c>
      <c r="Y233">
        <v>9.69</v>
      </c>
      <c r="Z233">
        <v>74</v>
      </c>
      <c r="AA233" t="s">
        <v>141</v>
      </c>
      <c r="AB233">
        <v>65</v>
      </c>
      <c r="AC233" t="s">
        <v>141</v>
      </c>
      <c r="AD233">
        <v>11.2</v>
      </c>
      <c r="AF233" t="s">
        <v>71</v>
      </c>
      <c r="AG233" t="s">
        <v>71</v>
      </c>
    </row>
    <row r="234" spans="1:41" x14ac:dyDescent="0.15">
      <c r="A234" s="7">
        <v>38657</v>
      </c>
      <c r="B234">
        <v>13</v>
      </c>
      <c r="C234">
        <v>0.06</v>
      </c>
      <c r="D234">
        <v>6.2</v>
      </c>
      <c r="E234">
        <v>0.10199999999999999</v>
      </c>
      <c r="F234">
        <v>5.61</v>
      </c>
      <c r="N234">
        <v>4</v>
      </c>
      <c r="O234">
        <v>2</v>
      </c>
      <c r="P234">
        <v>3</v>
      </c>
      <c r="Q234">
        <v>2</v>
      </c>
      <c r="R234">
        <v>6</v>
      </c>
      <c r="S234">
        <v>1</v>
      </c>
      <c r="T234" s="3">
        <f t="shared" si="9"/>
        <v>17.777777777777779</v>
      </c>
      <c r="U234" s="3">
        <f t="shared" si="10"/>
        <v>13.333333333333334</v>
      </c>
      <c r="V234" s="3">
        <f t="shared" si="11"/>
        <v>0.68579999999999997</v>
      </c>
      <c r="W234">
        <v>27</v>
      </c>
      <c r="X234">
        <v>1</v>
      </c>
      <c r="Y234">
        <v>10.3</v>
      </c>
      <c r="Z234">
        <v>64</v>
      </c>
      <c r="AA234" t="s">
        <v>141</v>
      </c>
      <c r="AB234">
        <v>56</v>
      </c>
      <c r="AC234" t="s">
        <v>141</v>
      </c>
      <c r="AD234">
        <v>10</v>
      </c>
    </row>
    <row r="235" spans="1:41" x14ac:dyDescent="0.15">
      <c r="A235" s="1">
        <v>38671</v>
      </c>
      <c r="B235">
        <v>13</v>
      </c>
      <c r="C235">
        <v>7.0000000000000007E-2</v>
      </c>
      <c r="D235">
        <v>6.18</v>
      </c>
      <c r="E235">
        <v>6.0999999999999999E-2</v>
      </c>
      <c r="F235">
        <v>4.63</v>
      </c>
      <c r="N235">
        <v>4</v>
      </c>
      <c r="O235">
        <v>2</v>
      </c>
      <c r="P235">
        <v>2</v>
      </c>
      <c r="Q235">
        <v>2</v>
      </c>
      <c r="R235">
        <v>4</v>
      </c>
      <c r="S235">
        <v>2</v>
      </c>
      <c r="T235" s="3">
        <f t="shared" si="9"/>
        <v>18.888888888888889</v>
      </c>
      <c r="U235" s="3">
        <f t="shared" si="10"/>
        <v>14.444444444444445</v>
      </c>
      <c r="V235" s="3">
        <f t="shared" si="11"/>
        <v>0.60959999999999992</v>
      </c>
      <c r="W235">
        <v>24</v>
      </c>
      <c r="X235">
        <v>1</v>
      </c>
      <c r="Y235">
        <v>10.58</v>
      </c>
      <c r="Z235">
        <v>66</v>
      </c>
      <c r="AA235" t="s">
        <v>141</v>
      </c>
      <c r="AB235">
        <v>58</v>
      </c>
      <c r="AC235" t="s">
        <v>141</v>
      </c>
      <c r="AD235">
        <v>14.8</v>
      </c>
      <c r="AF235" t="s">
        <v>70</v>
      </c>
      <c r="AG235" t="s">
        <v>70</v>
      </c>
      <c r="AJ235" s="6"/>
      <c r="AK235" s="6"/>
      <c r="AL235" s="6"/>
    </row>
    <row r="236" spans="1:41" x14ac:dyDescent="0.15">
      <c r="A236" s="1">
        <v>38685</v>
      </c>
      <c r="B236">
        <v>13</v>
      </c>
      <c r="C236">
        <v>0.06</v>
      </c>
      <c r="D236">
        <v>6.59</v>
      </c>
      <c r="E236">
        <v>0.315</v>
      </c>
      <c r="F236">
        <v>3.5449999999999999</v>
      </c>
      <c r="N236">
        <v>3</v>
      </c>
      <c r="O236">
        <v>5</v>
      </c>
      <c r="P236">
        <v>3</v>
      </c>
      <c r="Q236">
        <v>2</v>
      </c>
      <c r="R236">
        <v>4</v>
      </c>
      <c r="S236">
        <v>3</v>
      </c>
      <c r="T236" s="3">
        <f t="shared" si="9"/>
        <v>18.888888888888889</v>
      </c>
      <c r="U236" s="3">
        <f t="shared" si="10"/>
        <v>13.333333333333334</v>
      </c>
      <c r="V236" s="3">
        <f t="shared" si="11"/>
        <v>0.60959999999999992</v>
      </c>
      <c r="W236">
        <v>24</v>
      </c>
      <c r="X236">
        <v>2</v>
      </c>
      <c r="Y236">
        <v>12.55</v>
      </c>
      <c r="Z236">
        <v>66</v>
      </c>
      <c r="AA236" t="s">
        <v>141</v>
      </c>
      <c r="AB236">
        <v>56</v>
      </c>
      <c r="AC236" t="s">
        <v>141</v>
      </c>
      <c r="AD236">
        <v>6.7</v>
      </c>
      <c r="AF236" t="s">
        <v>71</v>
      </c>
      <c r="AG236" t="s">
        <v>71</v>
      </c>
      <c r="AJ236" s="6"/>
      <c r="AK236" s="6"/>
      <c r="AL236" s="6"/>
    </row>
    <row r="237" spans="1:41" x14ac:dyDescent="0.15">
      <c r="A237" s="1">
        <v>38699</v>
      </c>
      <c r="B237">
        <v>13</v>
      </c>
      <c r="C237">
        <v>0.06</v>
      </c>
      <c r="D237">
        <v>6.35</v>
      </c>
      <c r="E237">
        <v>0.252</v>
      </c>
      <c r="F237">
        <v>6.7110000000000003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 s="3">
        <f t="shared" si="9"/>
        <v>-1.1111111111111112</v>
      </c>
      <c r="U237" s="3">
        <f t="shared" si="10"/>
        <v>2.2222222222222223</v>
      </c>
      <c r="V237" s="3">
        <f t="shared" si="11"/>
        <v>0.53339999999999999</v>
      </c>
      <c r="W237">
        <v>21</v>
      </c>
      <c r="X237">
        <v>1</v>
      </c>
      <c r="Y237">
        <v>9.74</v>
      </c>
      <c r="Z237">
        <v>30</v>
      </c>
      <c r="AA237" t="s">
        <v>141</v>
      </c>
      <c r="AB237">
        <v>36</v>
      </c>
      <c r="AC237" t="s">
        <v>141</v>
      </c>
      <c r="AD237">
        <v>7.5</v>
      </c>
    </row>
    <row r="238" spans="1:41" x14ac:dyDescent="0.15">
      <c r="A238" s="1">
        <v>38447</v>
      </c>
      <c r="B238">
        <v>14</v>
      </c>
      <c r="T238" s="3" t="str">
        <f t="shared" si="9"/>
        <v xml:space="preserve"> </v>
      </c>
      <c r="U238" s="3" t="str">
        <f t="shared" si="10"/>
        <v xml:space="preserve"> </v>
      </c>
      <c r="V238" s="3">
        <f t="shared" si="11"/>
        <v>0</v>
      </c>
    </row>
    <row r="239" spans="1:41" x14ac:dyDescent="0.15">
      <c r="A239" s="1">
        <v>38461</v>
      </c>
      <c r="B239">
        <v>14</v>
      </c>
      <c r="T239" s="3" t="str">
        <f t="shared" si="9"/>
        <v xml:space="preserve"> </v>
      </c>
      <c r="U239" s="3" t="str">
        <f t="shared" si="10"/>
        <v xml:space="preserve"> </v>
      </c>
      <c r="V239" s="3">
        <f t="shared" si="11"/>
        <v>0</v>
      </c>
    </row>
    <row r="240" spans="1:41" x14ac:dyDescent="0.15">
      <c r="A240" s="4">
        <v>38475</v>
      </c>
      <c r="B240">
        <v>14</v>
      </c>
      <c r="T240" s="3" t="str">
        <f t="shared" si="9"/>
        <v xml:space="preserve"> </v>
      </c>
      <c r="U240" s="3" t="str">
        <f t="shared" si="10"/>
        <v xml:space="preserve"> </v>
      </c>
      <c r="V240" s="3">
        <f t="shared" si="11"/>
        <v>0</v>
      </c>
    </row>
    <row r="241" spans="1:41" x14ac:dyDescent="0.15">
      <c r="A241" s="4">
        <v>38489</v>
      </c>
      <c r="B241">
        <v>14</v>
      </c>
      <c r="T241" s="3" t="str">
        <f t="shared" si="9"/>
        <v xml:space="preserve"> </v>
      </c>
      <c r="U241" s="3" t="str">
        <f t="shared" si="10"/>
        <v xml:space="preserve"> </v>
      </c>
      <c r="V241" s="3">
        <f t="shared" si="11"/>
        <v>0</v>
      </c>
    </row>
    <row r="242" spans="1:41" x14ac:dyDescent="0.15">
      <c r="A242" s="4">
        <v>38503</v>
      </c>
      <c r="B242">
        <v>14</v>
      </c>
      <c r="T242" s="3" t="str">
        <f t="shared" si="9"/>
        <v xml:space="preserve"> </v>
      </c>
      <c r="U242" s="3" t="str">
        <f t="shared" si="10"/>
        <v xml:space="preserve"> </v>
      </c>
      <c r="V242" s="3">
        <f t="shared" si="11"/>
        <v>0</v>
      </c>
    </row>
    <row r="243" spans="1:41" x14ac:dyDescent="0.15">
      <c r="A243" s="4">
        <v>38517</v>
      </c>
      <c r="B243">
        <v>14</v>
      </c>
      <c r="C243">
        <v>0</v>
      </c>
      <c r="D243">
        <v>7.6</v>
      </c>
      <c r="F243" t="s">
        <v>0</v>
      </c>
      <c r="G243">
        <v>0.184</v>
      </c>
      <c r="N243" t="s">
        <v>0</v>
      </c>
      <c r="O243">
        <v>1</v>
      </c>
      <c r="P243">
        <v>3</v>
      </c>
      <c r="Q243">
        <v>1</v>
      </c>
      <c r="R243">
        <v>8</v>
      </c>
      <c r="S243">
        <v>1</v>
      </c>
      <c r="T243" s="3">
        <f t="shared" si="9"/>
        <v>32.777777777777779</v>
      </c>
      <c r="U243" s="3">
        <f t="shared" si="10"/>
        <v>18.5</v>
      </c>
      <c r="V243" s="3">
        <f t="shared" si="11"/>
        <v>0.4572</v>
      </c>
      <c r="W243">
        <v>18</v>
      </c>
      <c r="X243">
        <v>2</v>
      </c>
      <c r="Y243">
        <v>6.35</v>
      </c>
      <c r="Z243">
        <v>91</v>
      </c>
      <c r="AA243" t="s">
        <v>141</v>
      </c>
      <c r="AB243">
        <v>18.5</v>
      </c>
      <c r="AC243" t="s">
        <v>140</v>
      </c>
      <c r="AK243">
        <v>14</v>
      </c>
    </row>
    <row r="244" spans="1:41" x14ac:dyDescent="0.15">
      <c r="A244" s="4">
        <v>38531</v>
      </c>
      <c r="B244">
        <v>14</v>
      </c>
      <c r="C244">
        <v>7.0000000000000007E-2</v>
      </c>
      <c r="D244">
        <v>6.32</v>
      </c>
      <c r="E244">
        <v>7.4</v>
      </c>
      <c r="F244">
        <v>3.7029999999999998</v>
      </c>
      <c r="G244">
        <v>0.215</v>
      </c>
      <c r="N244" t="s">
        <v>0</v>
      </c>
      <c r="O244">
        <v>1</v>
      </c>
      <c r="P244">
        <v>2</v>
      </c>
      <c r="Q244">
        <v>1</v>
      </c>
      <c r="R244">
        <v>4</v>
      </c>
      <c r="S244">
        <v>4</v>
      </c>
      <c r="T244" s="3">
        <f t="shared" si="9"/>
        <v>35</v>
      </c>
      <c r="U244" s="3">
        <f t="shared" si="10"/>
        <v>19</v>
      </c>
      <c r="V244" s="3">
        <f t="shared" si="11"/>
        <v>0.53339999999999999</v>
      </c>
      <c r="W244">
        <v>21</v>
      </c>
      <c r="X244">
        <v>2</v>
      </c>
      <c r="Y244">
        <v>6.94</v>
      </c>
      <c r="Z244">
        <v>95</v>
      </c>
      <c r="AA244" t="s">
        <v>141</v>
      </c>
      <c r="AB244">
        <v>19</v>
      </c>
      <c r="AC244" t="s">
        <v>140</v>
      </c>
      <c r="AJ244" t="s">
        <v>134</v>
      </c>
      <c r="AL244">
        <f>AVERAGE(D243:D244)</f>
        <v>6.96</v>
      </c>
      <c r="AM244">
        <f>AVERAGE(F243:F244)</f>
        <v>3.7029999999999998</v>
      </c>
      <c r="AN244">
        <f>AVERAGE(E243:E244)</f>
        <v>7.4</v>
      </c>
      <c r="AO244">
        <f>AVERAGE(G243:G244)</f>
        <v>0.19950000000000001</v>
      </c>
    </row>
    <row r="245" spans="1:41" x14ac:dyDescent="0.15">
      <c r="A245" s="4">
        <v>38545</v>
      </c>
      <c r="B245">
        <v>14</v>
      </c>
      <c r="C245">
        <v>7.0000000000000007E-2</v>
      </c>
      <c r="D245">
        <v>6.93</v>
      </c>
      <c r="E245">
        <v>5.2</v>
      </c>
      <c r="F245">
        <v>4.7229999999999999</v>
      </c>
      <c r="G245">
        <v>0.29099999999999998</v>
      </c>
      <c r="N245" t="s">
        <v>0</v>
      </c>
      <c r="O245">
        <v>2</v>
      </c>
      <c r="P245">
        <v>1</v>
      </c>
      <c r="Q245">
        <v>1</v>
      </c>
      <c r="R245" t="s">
        <v>0</v>
      </c>
      <c r="S245">
        <v>1</v>
      </c>
      <c r="T245" s="3">
        <f t="shared" si="9"/>
        <v>29</v>
      </c>
      <c r="U245" s="3">
        <f t="shared" si="10"/>
        <v>18</v>
      </c>
      <c r="V245" s="3">
        <f t="shared" si="11"/>
        <v>0.254</v>
      </c>
      <c r="W245">
        <v>10</v>
      </c>
      <c r="X245">
        <v>1</v>
      </c>
      <c r="Y245">
        <v>9.4</v>
      </c>
      <c r="Z245">
        <v>29</v>
      </c>
      <c r="AA245" t="s">
        <v>140</v>
      </c>
      <c r="AB245">
        <v>18</v>
      </c>
      <c r="AC245" t="s">
        <v>140</v>
      </c>
      <c r="AJ245" t="s">
        <v>135</v>
      </c>
      <c r="AL245">
        <f>AVERAGE(D245:D246)</f>
        <v>6.67</v>
      </c>
      <c r="AM245">
        <f>AVERAGE(F245:F246)</f>
        <v>4.2219999999999995</v>
      </c>
      <c r="AN245">
        <f>AVERAGE(E245:E246)</f>
        <v>4.9000000000000004</v>
      </c>
      <c r="AO245">
        <f>AVERAGE(G245:G246)</f>
        <v>0.20899999999999999</v>
      </c>
    </row>
    <row r="246" spans="1:41" x14ac:dyDescent="0.15">
      <c r="A246" s="4">
        <v>38559</v>
      </c>
      <c r="B246">
        <v>14</v>
      </c>
      <c r="C246">
        <v>7.0000000000000007E-2</v>
      </c>
      <c r="D246">
        <v>6.41</v>
      </c>
      <c r="E246">
        <v>4.5999999999999996</v>
      </c>
      <c r="F246">
        <v>3.7210000000000001</v>
      </c>
      <c r="G246">
        <v>0.127</v>
      </c>
      <c r="N246" t="s">
        <v>0</v>
      </c>
      <c r="O246">
        <v>1</v>
      </c>
      <c r="P246">
        <v>1</v>
      </c>
      <c r="Q246">
        <v>1</v>
      </c>
      <c r="R246" t="s">
        <v>0</v>
      </c>
      <c r="S246">
        <v>3</v>
      </c>
      <c r="T246" s="3">
        <f t="shared" si="9"/>
        <v>35</v>
      </c>
      <c r="U246" s="3">
        <f t="shared" si="10"/>
        <v>20</v>
      </c>
      <c r="V246" s="3">
        <f t="shared" si="11"/>
        <v>0.91439999999999999</v>
      </c>
      <c r="W246">
        <v>36</v>
      </c>
      <c r="X246">
        <v>2</v>
      </c>
      <c r="Y246">
        <v>8.6999999999999993</v>
      </c>
      <c r="Z246">
        <v>95</v>
      </c>
      <c r="AA246" t="s">
        <v>141</v>
      </c>
      <c r="AB246">
        <v>20</v>
      </c>
      <c r="AC246" t="s">
        <v>140</v>
      </c>
      <c r="AJ246" t="s">
        <v>127</v>
      </c>
      <c r="AL246">
        <f>AVERAGE(D247:D248)</f>
        <v>6.16</v>
      </c>
      <c r="AM246">
        <f>AVERAGE(F247:F248)</f>
        <v>1.7010000000000001</v>
      </c>
      <c r="AN246">
        <f>AVERAGE(E247:E248)</f>
        <v>7.1000000000000005</v>
      </c>
      <c r="AO246">
        <f>AVERAGE(G247:G248)</f>
        <v>0.27549999999999997</v>
      </c>
    </row>
    <row r="247" spans="1:41" x14ac:dyDescent="0.15">
      <c r="A247" s="4">
        <v>38573</v>
      </c>
      <c r="B247">
        <v>14</v>
      </c>
      <c r="C247">
        <v>0.03</v>
      </c>
      <c r="D247">
        <v>6.15</v>
      </c>
      <c r="E247">
        <v>11.3</v>
      </c>
      <c r="F247">
        <v>0.92100000000000004</v>
      </c>
      <c r="G247">
        <v>0.24</v>
      </c>
      <c r="N247" t="s">
        <v>0</v>
      </c>
      <c r="O247">
        <v>5</v>
      </c>
      <c r="P247">
        <v>1</v>
      </c>
      <c r="Q247" t="s">
        <v>0</v>
      </c>
      <c r="R247" t="s">
        <v>0</v>
      </c>
      <c r="S247">
        <v>5</v>
      </c>
      <c r="T247" s="3">
        <f t="shared" si="9"/>
        <v>21.666666666666668</v>
      </c>
      <c r="U247" s="3">
        <f t="shared" si="10"/>
        <v>22</v>
      </c>
      <c r="V247" s="3" t="e">
        <f t="shared" si="11"/>
        <v>#VALUE!</v>
      </c>
      <c r="W247" t="s">
        <v>0</v>
      </c>
      <c r="X247">
        <v>1</v>
      </c>
      <c r="Y247">
        <v>7.5</v>
      </c>
      <c r="Z247">
        <v>71</v>
      </c>
      <c r="AA247" t="s">
        <v>141</v>
      </c>
      <c r="AB247">
        <v>22</v>
      </c>
      <c r="AC247" t="s">
        <v>140</v>
      </c>
      <c r="AJ247" t="s">
        <v>128</v>
      </c>
      <c r="AK247" s="6"/>
      <c r="AL247">
        <f>D249</f>
        <v>6.68</v>
      </c>
      <c r="AM247">
        <v>4.84</v>
      </c>
      <c r="AN247">
        <v>0.26800000000000002</v>
      </c>
      <c r="AO247">
        <v>6.2</v>
      </c>
    </row>
    <row r="248" spans="1:41" x14ac:dyDescent="0.15">
      <c r="A248" s="4">
        <v>38587</v>
      </c>
      <c r="B248">
        <v>14</v>
      </c>
      <c r="C248">
        <v>0.08</v>
      </c>
      <c r="D248">
        <v>6.17</v>
      </c>
      <c r="E248">
        <v>2.9</v>
      </c>
      <c r="F248">
        <v>2.4809999999999999</v>
      </c>
      <c r="G248">
        <v>0.311</v>
      </c>
      <c r="N248" t="s">
        <v>0</v>
      </c>
      <c r="O248" t="s">
        <v>72</v>
      </c>
      <c r="P248">
        <v>1</v>
      </c>
      <c r="Q248">
        <v>1</v>
      </c>
      <c r="R248" t="s">
        <v>0</v>
      </c>
      <c r="S248">
        <v>1</v>
      </c>
      <c r="T248" s="3">
        <f t="shared" si="9"/>
        <v>29</v>
      </c>
      <c r="U248" s="3">
        <f t="shared" si="10"/>
        <v>19</v>
      </c>
      <c r="V248" s="3">
        <f t="shared" si="11"/>
        <v>0.88900000000000001</v>
      </c>
      <c r="W248">
        <v>35</v>
      </c>
      <c r="X248">
        <v>2</v>
      </c>
      <c r="Y248">
        <v>9.3000000000000007</v>
      </c>
      <c r="Z248">
        <v>29</v>
      </c>
      <c r="AA248" t="s">
        <v>140</v>
      </c>
      <c r="AB248">
        <v>19</v>
      </c>
      <c r="AC248" t="s">
        <v>140</v>
      </c>
      <c r="AJ248" t="s">
        <v>129</v>
      </c>
      <c r="AK248" s="6"/>
      <c r="AL248">
        <f>AVERAGE(D250:D251)</f>
        <v>5.76</v>
      </c>
      <c r="AM248">
        <f>AVERAGE(F250:F251)</f>
        <v>10.53</v>
      </c>
      <c r="AN248">
        <f>AVERAGE(E250:E251)</f>
        <v>0.1205</v>
      </c>
      <c r="AO248">
        <f>AVERAGE(Z250:Z251)</f>
        <v>81</v>
      </c>
    </row>
    <row r="249" spans="1:41" x14ac:dyDescent="0.15">
      <c r="A249" s="1">
        <v>38615</v>
      </c>
      <c r="B249">
        <v>14</v>
      </c>
      <c r="C249">
        <v>7.0000000000000007E-2</v>
      </c>
      <c r="D249">
        <v>6.68</v>
      </c>
      <c r="E249">
        <v>0.26800000000000002</v>
      </c>
      <c r="F249">
        <v>4.84</v>
      </c>
      <c r="G249">
        <v>6</v>
      </c>
      <c r="N249" t="s">
        <v>0</v>
      </c>
      <c r="O249">
        <v>3</v>
      </c>
      <c r="P249">
        <v>2</v>
      </c>
      <c r="Q249">
        <v>1</v>
      </c>
      <c r="R249">
        <v>5</v>
      </c>
      <c r="S249">
        <v>1</v>
      </c>
      <c r="T249" s="3">
        <f t="shared" si="9"/>
        <v>30</v>
      </c>
      <c r="U249" s="3">
        <f t="shared" si="10"/>
        <v>19</v>
      </c>
      <c r="V249" s="3">
        <f t="shared" si="11"/>
        <v>0.68579999999999997</v>
      </c>
      <c r="W249">
        <v>27</v>
      </c>
      <c r="X249">
        <v>2</v>
      </c>
      <c r="Y249">
        <v>6.91</v>
      </c>
      <c r="Z249">
        <v>86</v>
      </c>
      <c r="AA249" t="s">
        <v>141</v>
      </c>
      <c r="AB249">
        <v>19</v>
      </c>
      <c r="AC249" t="s">
        <v>140</v>
      </c>
      <c r="AD249">
        <v>6.2</v>
      </c>
      <c r="AE249" t="s">
        <v>73</v>
      </c>
      <c r="AF249" t="s">
        <v>74</v>
      </c>
      <c r="AG249" t="s">
        <v>74</v>
      </c>
    </row>
    <row r="250" spans="1:41" x14ac:dyDescent="0.15">
      <c r="A250" s="1">
        <v>38629</v>
      </c>
      <c r="B250">
        <v>14</v>
      </c>
      <c r="C250">
        <v>0.28000000000000003</v>
      </c>
      <c r="D250">
        <v>5.52</v>
      </c>
      <c r="E250">
        <v>9.2999999999999999E-2</v>
      </c>
      <c r="F250">
        <v>16.54</v>
      </c>
      <c r="N250" t="s">
        <v>0</v>
      </c>
      <c r="O250">
        <v>1</v>
      </c>
      <c r="P250">
        <v>2</v>
      </c>
      <c r="Q250">
        <v>1</v>
      </c>
      <c r="R250">
        <v>2</v>
      </c>
      <c r="S250">
        <v>2</v>
      </c>
      <c r="T250" s="3">
        <f t="shared" si="9"/>
        <v>27.777777777777779</v>
      </c>
      <c r="U250" s="3">
        <f t="shared" si="10"/>
        <v>19</v>
      </c>
      <c r="V250" s="3">
        <f t="shared" si="11"/>
        <v>0.68579999999999997</v>
      </c>
      <c r="W250">
        <v>27</v>
      </c>
      <c r="X250">
        <v>2</v>
      </c>
      <c r="Y250">
        <v>8.85</v>
      </c>
      <c r="Z250">
        <v>82</v>
      </c>
      <c r="AA250" t="s">
        <v>141</v>
      </c>
      <c r="AB250">
        <v>19</v>
      </c>
      <c r="AC250" t="s">
        <v>140</v>
      </c>
      <c r="AD250">
        <v>10.9</v>
      </c>
    </row>
    <row r="251" spans="1:41" x14ac:dyDescent="0.15">
      <c r="A251" s="7">
        <v>38643</v>
      </c>
      <c r="B251">
        <v>14</v>
      </c>
      <c r="C251">
        <v>7.0000000000000007E-2</v>
      </c>
      <c r="D251">
        <v>6</v>
      </c>
      <c r="E251">
        <v>0.14799999999999999</v>
      </c>
      <c r="F251">
        <v>4.5199999999999996</v>
      </c>
      <c r="N251" t="s">
        <v>0</v>
      </c>
      <c r="O251">
        <v>1</v>
      </c>
      <c r="P251">
        <v>3</v>
      </c>
      <c r="Q251">
        <v>1</v>
      </c>
      <c r="R251">
        <v>4</v>
      </c>
      <c r="S251">
        <v>1</v>
      </c>
      <c r="T251" s="3">
        <f t="shared" si="9"/>
        <v>26.666666666666668</v>
      </c>
      <c r="U251" s="3">
        <f t="shared" si="10"/>
        <v>16</v>
      </c>
      <c r="V251" s="3">
        <f t="shared" si="11"/>
        <v>0.83819999999999995</v>
      </c>
      <c r="W251">
        <v>33</v>
      </c>
      <c r="X251">
        <v>2</v>
      </c>
      <c r="Y251">
        <v>12.99</v>
      </c>
      <c r="Z251">
        <v>80</v>
      </c>
      <c r="AA251" t="s">
        <v>141</v>
      </c>
      <c r="AB251">
        <v>16</v>
      </c>
      <c r="AC251" t="s">
        <v>140</v>
      </c>
      <c r="AD251">
        <v>6.1</v>
      </c>
    </row>
    <row r="252" spans="1:41" x14ac:dyDescent="0.15">
      <c r="A252" s="7">
        <v>38657</v>
      </c>
      <c r="B252">
        <v>14</v>
      </c>
      <c r="C252">
        <v>7.0000000000000007E-2</v>
      </c>
      <c r="D252">
        <v>6.13</v>
      </c>
      <c r="E252">
        <v>0.11700000000000001</v>
      </c>
      <c r="F252">
        <v>8.6</v>
      </c>
      <c r="N252" t="s">
        <v>0</v>
      </c>
      <c r="O252">
        <v>2</v>
      </c>
      <c r="P252">
        <v>2</v>
      </c>
      <c r="Q252">
        <v>1</v>
      </c>
      <c r="R252">
        <v>8</v>
      </c>
      <c r="S252">
        <v>1</v>
      </c>
      <c r="T252" s="3">
        <f t="shared" si="9"/>
        <v>18.333333333333332</v>
      </c>
      <c r="U252" s="3">
        <f t="shared" si="10"/>
        <v>14</v>
      </c>
      <c r="V252" s="3">
        <f t="shared" si="11"/>
        <v>0.60959999999999992</v>
      </c>
      <c r="W252">
        <v>24</v>
      </c>
      <c r="X252">
        <v>2</v>
      </c>
      <c r="Y252">
        <v>8.41</v>
      </c>
      <c r="Z252">
        <v>65</v>
      </c>
      <c r="AA252" t="s">
        <v>141</v>
      </c>
      <c r="AB252">
        <v>14</v>
      </c>
      <c r="AC252" t="s">
        <v>140</v>
      </c>
      <c r="AD252">
        <v>1.1000000000000001</v>
      </c>
    </row>
    <row r="253" spans="1:41" x14ac:dyDescent="0.15">
      <c r="A253" s="1">
        <v>38671</v>
      </c>
      <c r="B253">
        <v>14</v>
      </c>
      <c r="C253">
        <v>7.0000000000000007E-2</v>
      </c>
      <c r="D253">
        <v>6.17</v>
      </c>
      <c r="E253">
        <v>0.317</v>
      </c>
      <c r="F253">
        <v>6.15</v>
      </c>
      <c r="N253" t="s">
        <v>0</v>
      </c>
      <c r="O253">
        <v>1</v>
      </c>
      <c r="P253">
        <v>1</v>
      </c>
      <c r="Q253">
        <v>1</v>
      </c>
      <c r="S253">
        <v>2</v>
      </c>
      <c r="T253" s="3">
        <f t="shared" si="9"/>
        <v>17</v>
      </c>
      <c r="U253" s="3">
        <f t="shared" si="10"/>
        <v>14</v>
      </c>
      <c r="V253" s="3">
        <f t="shared" si="11"/>
        <v>0.96519999999999995</v>
      </c>
      <c r="W253">
        <v>38</v>
      </c>
      <c r="X253">
        <v>2</v>
      </c>
      <c r="Y253">
        <v>9.15</v>
      </c>
      <c r="Z253">
        <v>17</v>
      </c>
      <c r="AA253" t="s">
        <v>140</v>
      </c>
      <c r="AB253">
        <v>14</v>
      </c>
      <c r="AC253" t="s">
        <v>140</v>
      </c>
      <c r="AD253">
        <v>8.8000000000000007</v>
      </c>
      <c r="AJ253" s="6"/>
      <c r="AK253" s="6"/>
      <c r="AL253" s="6"/>
    </row>
    <row r="254" spans="1:41" x14ac:dyDescent="0.15">
      <c r="A254" s="1">
        <v>38685</v>
      </c>
      <c r="B254">
        <v>14</v>
      </c>
      <c r="C254">
        <v>7.0000000000000007E-2</v>
      </c>
      <c r="D254">
        <v>6.52</v>
      </c>
      <c r="E254">
        <v>0.185</v>
      </c>
      <c r="F254">
        <v>4.0979999999999999</v>
      </c>
      <c r="N254" t="s">
        <v>0</v>
      </c>
      <c r="O254">
        <v>3</v>
      </c>
      <c r="P254">
        <v>3</v>
      </c>
      <c r="Q254">
        <v>1</v>
      </c>
      <c r="R254">
        <v>4</v>
      </c>
      <c r="S254">
        <v>2</v>
      </c>
      <c r="T254" s="3">
        <f t="shared" si="9"/>
        <v>22.222222222222221</v>
      </c>
      <c r="U254" s="3">
        <f t="shared" si="10"/>
        <v>16</v>
      </c>
      <c r="V254" s="3">
        <f t="shared" si="11"/>
        <v>0.96519999999999995</v>
      </c>
      <c r="W254">
        <v>38</v>
      </c>
      <c r="X254">
        <v>2</v>
      </c>
      <c r="Y254">
        <v>11.01</v>
      </c>
      <c r="Z254">
        <v>72</v>
      </c>
      <c r="AA254" t="s">
        <v>141</v>
      </c>
      <c r="AB254">
        <v>16</v>
      </c>
      <c r="AC254" t="s">
        <v>140</v>
      </c>
      <c r="AD254">
        <v>2.8</v>
      </c>
      <c r="AJ254" s="6"/>
      <c r="AK254" s="6"/>
      <c r="AL254" s="6"/>
    </row>
    <row r="255" spans="1:41" x14ac:dyDescent="0.15">
      <c r="A255" s="1">
        <v>38699</v>
      </c>
      <c r="B255">
        <v>14</v>
      </c>
      <c r="C255">
        <v>0.08</v>
      </c>
      <c r="D255">
        <v>6.29</v>
      </c>
      <c r="E255">
        <v>0.22</v>
      </c>
      <c r="F255">
        <v>12.08</v>
      </c>
      <c r="N255" t="s">
        <v>0</v>
      </c>
      <c r="O255">
        <v>1</v>
      </c>
      <c r="P255">
        <v>2</v>
      </c>
      <c r="Q255">
        <v>1</v>
      </c>
      <c r="R255">
        <v>8</v>
      </c>
      <c r="S255">
        <v>3</v>
      </c>
      <c r="T255" s="3">
        <f t="shared" si="9"/>
        <v>0.55555555555555558</v>
      </c>
      <c r="U255" s="3">
        <f t="shared" si="10"/>
        <v>5</v>
      </c>
      <c r="V255" s="3">
        <f t="shared" si="11"/>
        <v>0.96519999999999995</v>
      </c>
      <c r="W255">
        <v>38</v>
      </c>
      <c r="X255">
        <v>2</v>
      </c>
      <c r="Y255">
        <v>9.18</v>
      </c>
      <c r="Z255">
        <v>33</v>
      </c>
      <c r="AA255" t="s">
        <v>141</v>
      </c>
      <c r="AB255">
        <v>5</v>
      </c>
      <c r="AC255" t="s">
        <v>140</v>
      </c>
      <c r="AD255">
        <v>2.2000000000000002</v>
      </c>
    </row>
    <row r="256" spans="1:41" x14ac:dyDescent="0.15">
      <c r="A256" s="1">
        <v>38447</v>
      </c>
      <c r="B256">
        <v>15</v>
      </c>
      <c r="C256">
        <v>8.6999999999999994E-2</v>
      </c>
      <c r="D256">
        <v>6.47</v>
      </c>
      <c r="F256">
        <v>257.89999999999998</v>
      </c>
      <c r="G256">
        <v>4.2000000000000003E-2</v>
      </c>
      <c r="N256" t="s">
        <v>0</v>
      </c>
      <c r="O256">
        <v>1</v>
      </c>
      <c r="P256">
        <v>1</v>
      </c>
      <c r="Q256">
        <v>1</v>
      </c>
      <c r="R256" t="s">
        <v>0</v>
      </c>
      <c r="S256">
        <v>1</v>
      </c>
      <c r="T256" s="3">
        <f t="shared" si="9"/>
        <v>19</v>
      </c>
      <c r="U256" s="3">
        <f t="shared" si="10"/>
        <v>13</v>
      </c>
      <c r="V256" s="3">
        <f t="shared" si="11"/>
        <v>0.60959999999999992</v>
      </c>
      <c r="W256">
        <v>24</v>
      </c>
      <c r="X256">
        <v>1</v>
      </c>
      <c r="Y256">
        <v>83.2</v>
      </c>
      <c r="Z256">
        <v>19</v>
      </c>
      <c r="AA256" t="s">
        <v>140</v>
      </c>
      <c r="AB256">
        <v>13</v>
      </c>
      <c r="AC256" t="s">
        <v>140</v>
      </c>
      <c r="AK256">
        <v>15</v>
      </c>
    </row>
    <row r="257" spans="1:41" x14ac:dyDescent="0.15">
      <c r="A257" s="1">
        <v>38461</v>
      </c>
      <c r="B257">
        <v>15</v>
      </c>
      <c r="C257">
        <v>0.08</v>
      </c>
      <c r="D257">
        <v>6.96</v>
      </c>
      <c r="F257">
        <v>24.37</v>
      </c>
      <c r="G257">
        <v>0.14299999999999999</v>
      </c>
      <c r="N257" t="s">
        <v>0</v>
      </c>
      <c r="O257">
        <v>1</v>
      </c>
      <c r="P257">
        <v>1</v>
      </c>
      <c r="Q257">
        <v>1</v>
      </c>
      <c r="R257" t="s">
        <v>0</v>
      </c>
      <c r="S257">
        <v>1</v>
      </c>
      <c r="T257" s="3">
        <f t="shared" si="9"/>
        <v>26</v>
      </c>
      <c r="U257" s="3">
        <f t="shared" si="10"/>
        <v>20</v>
      </c>
      <c r="V257" s="3">
        <f t="shared" si="11"/>
        <v>0.71119999999999994</v>
      </c>
      <c r="W257">
        <v>28</v>
      </c>
      <c r="X257">
        <v>2</v>
      </c>
      <c r="Y257">
        <v>9.19</v>
      </c>
      <c r="Z257">
        <v>26</v>
      </c>
      <c r="AA257" t="s">
        <v>140</v>
      </c>
      <c r="AB257">
        <v>20</v>
      </c>
      <c r="AC257" t="s">
        <v>140</v>
      </c>
      <c r="AJ257" t="s">
        <v>132</v>
      </c>
      <c r="AL257">
        <f>AVERAGE(D256:D257)</f>
        <v>6.7149999999999999</v>
      </c>
      <c r="AM257">
        <f>AVERAGE(F256:F257)</f>
        <v>141.13499999999999</v>
      </c>
      <c r="AO257">
        <f>AVERAGE(G256:G257)</f>
        <v>9.2499999999999999E-2</v>
      </c>
    </row>
    <row r="258" spans="1:41" x14ac:dyDescent="0.15">
      <c r="A258" s="4">
        <v>38475</v>
      </c>
      <c r="B258">
        <v>15</v>
      </c>
      <c r="C258">
        <v>7.0000000000000007E-2</v>
      </c>
      <c r="D258">
        <v>5.5</v>
      </c>
      <c r="F258">
        <v>8.4019999999999992</v>
      </c>
      <c r="G258">
        <v>6.5000000000000002E-2</v>
      </c>
      <c r="N258" t="s">
        <v>0</v>
      </c>
      <c r="O258">
        <v>1</v>
      </c>
      <c r="P258">
        <v>1</v>
      </c>
      <c r="Q258">
        <v>1</v>
      </c>
      <c r="R258" t="s">
        <v>0</v>
      </c>
      <c r="S258">
        <v>3</v>
      </c>
      <c r="T258" s="3">
        <f t="shared" si="9"/>
        <v>16</v>
      </c>
      <c r="U258" s="3">
        <f t="shared" si="10"/>
        <v>18</v>
      </c>
      <c r="V258" s="3">
        <f t="shared" si="11"/>
        <v>0.71119999999999994</v>
      </c>
      <c r="W258">
        <v>28</v>
      </c>
      <c r="X258">
        <v>2</v>
      </c>
      <c r="Y258">
        <v>87.5</v>
      </c>
      <c r="Z258">
        <v>16</v>
      </c>
      <c r="AA258" t="s">
        <v>140</v>
      </c>
      <c r="AB258">
        <v>18</v>
      </c>
      <c r="AC258" t="s">
        <v>140</v>
      </c>
      <c r="AJ258" t="s">
        <v>133</v>
      </c>
      <c r="AL258">
        <f>AVERAGE(D258:D260)</f>
        <v>6.4366666666666665</v>
      </c>
      <c r="AM258">
        <f>AVERAGE(F258:F260)</f>
        <v>32.420999999999999</v>
      </c>
      <c r="AO258">
        <f>AVERAGE(G258:G260)</f>
        <v>0.10566666666666667</v>
      </c>
    </row>
    <row r="259" spans="1:41" x14ac:dyDescent="0.15">
      <c r="A259" s="4">
        <v>38489</v>
      </c>
      <c r="B259">
        <v>15</v>
      </c>
      <c r="C259">
        <v>7.0000000000000007E-2</v>
      </c>
      <c r="D259">
        <v>7.31</v>
      </c>
      <c r="F259">
        <v>56.44</v>
      </c>
      <c r="G259">
        <v>6.0999999999999999E-2</v>
      </c>
      <c r="N259" t="s">
        <v>0</v>
      </c>
      <c r="O259">
        <v>3</v>
      </c>
      <c r="P259">
        <v>1</v>
      </c>
      <c r="Q259">
        <v>1</v>
      </c>
      <c r="R259" t="s">
        <v>0</v>
      </c>
      <c r="S259">
        <v>1</v>
      </c>
      <c r="T259" s="3">
        <f t="shared" ref="T259:U322" si="12">IF(Z259&gt;0,IF(AA259="F",((Z259-32)*5/9),Z259),IF(Z259&lt;0,IF(AA259="F",((Z259-32)*5/9),Z259)," "))</f>
        <v>13</v>
      </c>
      <c r="U259" s="3">
        <f t="shared" ref="U259:U322" si="13">IF(AB259&gt;0,IF(AC259="F",((AB259-32)*5/9),AB259),IF(AB259&lt;0,IF(AC259="F",((AB259-32)*5/9),AB259)," "))</f>
        <v>19</v>
      </c>
      <c r="V259" s="3">
        <f t="shared" ref="V259:V322" si="14">W259*0.0254</f>
        <v>0.68579999999999997</v>
      </c>
      <c r="W259">
        <v>27</v>
      </c>
      <c r="X259">
        <v>2</v>
      </c>
      <c r="Y259">
        <v>7.32</v>
      </c>
      <c r="Z259">
        <v>13</v>
      </c>
      <c r="AA259" t="s">
        <v>140</v>
      </c>
      <c r="AB259">
        <v>19</v>
      </c>
      <c r="AC259" t="s">
        <v>140</v>
      </c>
      <c r="AJ259" t="s">
        <v>134</v>
      </c>
      <c r="AL259">
        <f>AVERAGE(D261:D262)</f>
        <v>6.8650000000000002</v>
      </c>
      <c r="AM259">
        <f>AVERAGE(F261:F262)</f>
        <v>3.294</v>
      </c>
      <c r="AN259">
        <f>AVERAGE(E261:E262)</f>
        <v>7.8</v>
      </c>
      <c r="AO259">
        <f>AVERAGE(G261:G262)</f>
        <v>0.14550000000000002</v>
      </c>
    </row>
    <row r="260" spans="1:41" x14ac:dyDescent="0.15">
      <c r="A260" s="4">
        <v>38503</v>
      </c>
      <c r="B260">
        <v>15</v>
      </c>
      <c r="C260">
        <v>0</v>
      </c>
      <c r="D260">
        <v>6.5</v>
      </c>
      <c r="F260" t="s">
        <v>0</v>
      </c>
      <c r="G260">
        <v>0.191</v>
      </c>
      <c r="N260" t="s">
        <v>0</v>
      </c>
      <c r="O260">
        <v>7</v>
      </c>
      <c r="P260">
        <v>1</v>
      </c>
      <c r="Q260">
        <v>1</v>
      </c>
      <c r="R260" t="s">
        <v>0</v>
      </c>
      <c r="S260">
        <v>2</v>
      </c>
      <c r="T260" s="3">
        <f t="shared" si="12"/>
        <v>26</v>
      </c>
      <c r="U260" s="3">
        <f t="shared" si="13"/>
        <v>20</v>
      </c>
      <c r="V260" s="3">
        <f t="shared" si="14"/>
        <v>0.68579999999999997</v>
      </c>
      <c r="W260">
        <v>27</v>
      </c>
      <c r="X260">
        <v>2</v>
      </c>
      <c r="Y260">
        <v>6.85</v>
      </c>
      <c r="Z260">
        <v>26</v>
      </c>
      <c r="AA260" t="s">
        <v>140</v>
      </c>
      <c r="AB260">
        <v>20</v>
      </c>
      <c r="AC260" t="s">
        <v>140</v>
      </c>
      <c r="AJ260" t="s">
        <v>135</v>
      </c>
      <c r="AL260">
        <f>AVERAGE(D263:D264)</f>
        <v>6.7149999999999999</v>
      </c>
      <c r="AM260">
        <f>AVERAGE(F263:F264)</f>
        <v>2.67</v>
      </c>
      <c r="AN260">
        <f>AVERAGE(E263:E264)</f>
        <v>29.3</v>
      </c>
      <c r="AO260">
        <f>AVERAGE(G263:G264)</f>
        <v>0.1205</v>
      </c>
    </row>
    <row r="261" spans="1:41" x14ac:dyDescent="0.15">
      <c r="A261" s="4">
        <v>38517</v>
      </c>
      <c r="B261">
        <v>15</v>
      </c>
      <c r="C261">
        <v>0</v>
      </c>
      <c r="D261">
        <v>7.4</v>
      </c>
      <c r="F261" t="s">
        <v>0</v>
      </c>
      <c r="G261">
        <v>0.22600000000000001</v>
      </c>
      <c r="N261" t="s">
        <v>0</v>
      </c>
      <c r="O261">
        <v>2</v>
      </c>
      <c r="P261">
        <v>2</v>
      </c>
      <c r="Q261">
        <v>2</v>
      </c>
      <c r="R261">
        <v>7</v>
      </c>
      <c r="S261">
        <v>1</v>
      </c>
      <c r="T261" s="3">
        <f t="shared" si="12"/>
        <v>31</v>
      </c>
      <c r="U261" s="3">
        <f t="shared" si="13"/>
        <v>30</v>
      </c>
      <c r="V261" s="3">
        <f t="shared" si="14"/>
        <v>0.71119999999999994</v>
      </c>
      <c r="W261">
        <v>28</v>
      </c>
      <c r="X261">
        <v>2</v>
      </c>
      <c r="Y261">
        <v>10.93</v>
      </c>
      <c r="Z261">
        <v>31</v>
      </c>
      <c r="AA261" t="s">
        <v>140</v>
      </c>
      <c r="AB261">
        <v>30</v>
      </c>
      <c r="AC261" t="s">
        <v>140</v>
      </c>
      <c r="AJ261" t="s">
        <v>127</v>
      </c>
      <c r="AL261">
        <f>AVERAGE(D265:D266)</f>
        <v>6.0950000000000006</v>
      </c>
      <c r="AM261">
        <f>AVERAGE(F265:F266)</f>
        <v>1.8825000000000001</v>
      </c>
      <c r="AN261">
        <f>AVERAGE(E265:E266)</f>
        <v>13.4</v>
      </c>
      <c r="AO261">
        <f>AVERAGE(G265:G266)</f>
        <v>8.0999999999999989E-2</v>
      </c>
    </row>
    <row r="262" spans="1:41" x14ac:dyDescent="0.15">
      <c r="A262" s="4">
        <v>38531</v>
      </c>
      <c r="B262">
        <v>15</v>
      </c>
      <c r="C262">
        <v>0.06</v>
      </c>
      <c r="D262">
        <v>6.33</v>
      </c>
      <c r="E262">
        <v>7.8</v>
      </c>
      <c r="F262">
        <v>3.294</v>
      </c>
      <c r="G262">
        <v>6.5000000000000002E-2</v>
      </c>
      <c r="N262" t="s">
        <v>0</v>
      </c>
      <c r="O262">
        <v>2</v>
      </c>
      <c r="P262">
        <v>2</v>
      </c>
      <c r="Q262">
        <v>2</v>
      </c>
      <c r="R262">
        <v>5</v>
      </c>
      <c r="S262">
        <v>4</v>
      </c>
      <c r="T262" s="3">
        <f t="shared" si="12"/>
        <v>30</v>
      </c>
      <c r="U262" s="3">
        <f t="shared" si="13"/>
        <v>27</v>
      </c>
      <c r="V262" s="3">
        <f t="shared" si="14"/>
        <v>0.76200000000000001</v>
      </c>
      <c r="W262">
        <v>30</v>
      </c>
      <c r="X262">
        <v>2</v>
      </c>
      <c r="Y262">
        <v>8.5</v>
      </c>
      <c r="Z262">
        <v>30</v>
      </c>
      <c r="AA262" t="s">
        <v>140</v>
      </c>
      <c r="AB262">
        <v>27</v>
      </c>
      <c r="AC262" t="s">
        <v>140</v>
      </c>
      <c r="AJ262" t="s">
        <v>128</v>
      </c>
      <c r="AK262" s="6"/>
      <c r="AL262">
        <f>D267</f>
        <v>6.55</v>
      </c>
      <c r="AM262">
        <v>3.07</v>
      </c>
      <c r="AN262">
        <v>5.2999999999999999E-2</v>
      </c>
      <c r="AO262">
        <v>16.600000000000001</v>
      </c>
    </row>
    <row r="263" spans="1:41" x14ac:dyDescent="0.15">
      <c r="A263" s="4">
        <v>38545</v>
      </c>
      <c r="B263">
        <v>15</v>
      </c>
      <c r="C263">
        <v>0.03</v>
      </c>
      <c r="D263">
        <v>7</v>
      </c>
      <c r="E263">
        <v>30.8</v>
      </c>
      <c r="F263">
        <v>3.323</v>
      </c>
      <c r="G263">
        <v>0.113</v>
      </c>
      <c r="N263" t="s">
        <v>0</v>
      </c>
      <c r="O263">
        <v>2</v>
      </c>
      <c r="P263">
        <v>1</v>
      </c>
      <c r="Q263">
        <v>1</v>
      </c>
      <c r="R263" t="s">
        <v>0</v>
      </c>
      <c r="S263">
        <v>1</v>
      </c>
      <c r="T263" s="3">
        <f t="shared" si="12"/>
        <v>33</v>
      </c>
      <c r="U263" s="3">
        <f t="shared" si="13"/>
        <v>31</v>
      </c>
      <c r="V263" s="3">
        <f t="shared" si="14"/>
        <v>0.4572</v>
      </c>
      <c r="W263">
        <v>18</v>
      </c>
      <c r="X263">
        <v>1</v>
      </c>
      <c r="Y263">
        <v>8.83</v>
      </c>
      <c r="Z263">
        <v>33</v>
      </c>
      <c r="AA263" t="s">
        <v>140</v>
      </c>
      <c r="AB263">
        <v>31</v>
      </c>
      <c r="AC263" t="s">
        <v>140</v>
      </c>
      <c r="AF263" t="s">
        <v>75</v>
      </c>
      <c r="AG263" t="s">
        <v>75</v>
      </c>
      <c r="AJ263" t="s">
        <v>129</v>
      </c>
      <c r="AK263" s="6"/>
      <c r="AL263">
        <f>AVERAGE(D268:D269)</f>
        <v>6.4550000000000001</v>
      </c>
      <c r="AM263">
        <f>AVERAGE(F268:F269)</f>
        <v>5.4080000000000004</v>
      </c>
      <c r="AN263">
        <f>AVERAGE(E268:E269)</f>
        <v>0.1535</v>
      </c>
      <c r="AO263">
        <f>AVERAGE(Z268:Z269)</f>
        <v>14</v>
      </c>
    </row>
    <row r="264" spans="1:41" x14ac:dyDescent="0.15">
      <c r="A264" s="4">
        <v>38559</v>
      </c>
      <c r="B264">
        <v>15</v>
      </c>
      <c r="C264">
        <v>0.06</v>
      </c>
      <c r="D264">
        <v>6.43</v>
      </c>
      <c r="E264">
        <v>27.8</v>
      </c>
      <c r="F264">
        <v>2.0169999999999999</v>
      </c>
      <c r="G264">
        <v>0.128</v>
      </c>
      <c r="N264" t="s">
        <v>0</v>
      </c>
      <c r="O264">
        <v>1</v>
      </c>
      <c r="P264">
        <v>1</v>
      </c>
      <c r="Q264">
        <v>1</v>
      </c>
      <c r="R264" t="s">
        <v>0</v>
      </c>
      <c r="S264">
        <v>2</v>
      </c>
      <c r="T264" s="3">
        <f t="shared" si="12"/>
        <v>27</v>
      </c>
      <c r="U264" s="3">
        <f t="shared" si="13"/>
        <v>26</v>
      </c>
      <c r="V264" s="3">
        <f t="shared" si="14"/>
        <v>0.76200000000000001</v>
      </c>
      <c r="W264">
        <v>30</v>
      </c>
      <c r="X264">
        <v>2</v>
      </c>
      <c r="Y264">
        <v>8.57</v>
      </c>
      <c r="Z264">
        <v>27</v>
      </c>
      <c r="AA264" t="s">
        <v>140</v>
      </c>
      <c r="AB264">
        <v>26</v>
      </c>
      <c r="AC264" t="s">
        <v>140</v>
      </c>
      <c r="AJ264" t="s">
        <v>130</v>
      </c>
      <c r="AK264" s="6"/>
      <c r="AL264">
        <f>AVERAGE(D270:D272)</f>
        <v>6.246666666666667</v>
      </c>
      <c r="AM264">
        <f>AVERAGE(F270:F272)</f>
        <v>4.7923333333333336</v>
      </c>
      <c r="AN264">
        <f>AVERAGE(E270:E272)</f>
        <v>0.12266666666666666</v>
      </c>
      <c r="AO264">
        <f>AVERAGE(Z270:Z272)</f>
        <v>15</v>
      </c>
    </row>
    <row r="265" spans="1:41" x14ac:dyDescent="0.15">
      <c r="A265" s="4">
        <v>38573</v>
      </c>
      <c r="B265">
        <v>15</v>
      </c>
      <c r="C265">
        <v>0.06</v>
      </c>
      <c r="D265">
        <v>6</v>
      </c>
      <c r="E265">
        <v>13.4</v>
      </c>
      <c r="F265">
        <v>1.65</v>
      </c>
      <c r="G265">
        <v>8.6999999999999994E-2</v>
      </c>
      <c r="N265" t="s">
        <v>0</v>
      </c>
      <c r="O265">
        <v>5</v>
      </c>
      <c r="P265">
        <v>1</v>
      </c>
      <c r="Q265">
        <v>1</v>
      </c>
      <c r="R265" t="s">
        <v>0</v>
      </c>
      <c r="S265">
        <v>4</v>
      </c>
      <c r="T265" s="3">
        <f t="shared" si="12"/>
        <v>20</v>
      </c>
      <c r="U265" s="3">
        <f t="shared" si="13"/>
        <v>25</v>
      </c>
      <c r="V265" s="3">
        <f t="shared" si="14"/>
        <v>0.78739999999999999</v>
      </c>
      <c r="W265">
        <v>31</v>
      </c>
      <c r="X265">
        <v>2</v>
      </c>
      <c r="Y265">
        <v>7.95</v>
      </c>
      <c r="Z265">
        <v>20</v>
      </c>
      <c r="AA265" t="s">
        <v>140</v>
      </c>
      <c r="AB265">
        <v>25</v>
      </c>
      <c r="AC265" t="s">
        <v>140</v>
      </c>
      <c r="AJ265" t="s">
        <v>131</v>
      </c>
      <c r="AK265" s="6"/>
      <c r="AL265">
        <f>D273</f>
        <v>6.28</v>
      </c>
      <c r="AM265">
        <v>9.5670000000000002</v>
      </c>
      <c r="AN265">
        <v>0.11700000000000001</v>
      </c>
      <c r="AO265">
        <v>3.6</v>
      </c>
    </row>
    <row r="266" spans="1:41" x14ac:dyDescent="0.15">
      <c r="A266" s="4">
        <v>38587</v>
      </c>
      <c r="B266">
        <v>15</v>
      </c>
      <c r="C266">
        <v>7.0000000000000007E-2</v>
      </c>
      <c r="D266">
        <v>6.19</v>
      </c>
      <c r="E266">
        <v>13.4</v>
      </c>
      <c r="F266">
        <v>2.1150000000000002</v>
      </c>
      <c r="G266">
        <v>7.4999999999999997E-2</v>
      </c>
      <c r="N266" t="s">
        <v>0</v>
      </c>
      <c r="O266">
        <v>3</v>
      </c>
      <c r="P266">
        <v>1</v>
      </c>
      <c r="Q266">
        <v>1</v>
      </c>
      <c r="R266" t="s">
        <v>0</v>
      </c>
      <c r="S266">
        <v>1</v>
      </c>
      <c r="T266" s="3">
        <f t="shared" si="12"/>
        <v>26</v>
      </c>
      <c r="U266" s="3">
        <f t="shared" si="13"/>
        <v>26</v>
      </c>
      <c r="V266" s="3">
        <f t="shared" si="14"/>
        <v>0.73659999999999992</v>
      </c>
      <c r="W266">
        <v>29</v>
      </c>
      <c r="X266">
        <v>2</v>
      </c>
      <c r="Y266">
        <v>9.14</v>
      </c>
      <c r="Z266">
        <v>26</v>
      </c>
      <c r="AA266" t="s">
        <v>140</v>
      </c>
      <c r="AB266">
        <v>26</v>
      </c>
      <c r="AC266" t="s">
        <v>140</v>
      </c>
    </row>
    <row r="267" spans="1:41" x14ac:dyDescent="0.15">
      <c r="A267" s="1">
        <v>38615</v>
      </c>
      <c r="B267">
        <v>15</v>
      </c>
      <c r="C267">
        <v>7.0000000000000007E-2</v>
      </c>
      <c r="D267">
        <v>6.55</v>
      </c>
      <c r="E267">
        <v>5.2999999999999999E-2</v>
      </c>
      <c r="F267">
        <v>3.07</v>
      </c>
      <c r="G267">
        <v>6</v>
      </c>
      <c r="N267" t="s">
        <v>0</v>
      </c>
      <c r="O267">
        <v>7</v>
      </c>
      <c r="P267">
        <v>1</v>
      </c>
      <c r="Q267">
        <v>1</v>
      </c>
      <c r="R267" t="s">
        <v>0</v>
      </c>
      <c r="S267">
        <v>1</v>
      </c>
      <c r="T267" s="3">
        <f t="shared" si="12"/>
        <v>20</v>
      </c>
      <c r="U267" s="3">
        <f t="shared" si="13"/>
        <v>24</v>
      </c>
      <c r="V267" s="3">
        <f t="shared" si="14"/>
        <v>0.68579999999999997</v>
      </c>
      <c r="W267">
        <v>27</v>
      </c>
      <c r="X267">
        <v>2</v>
      </c>
      <c r="Y267">
        <v>6.98</v>
      </c>
      <c r="Z267">
        <v>20</v>
      </c>
      <c r="AA267" t="s">
        <v>140</v>
      </c>
      <c r="AB267">
        <v>24</v>
      </c>
      <c r="AC267" t="s">
        <v>140</v>
      </c>
      <c r="AD267">
        <v>16.600000000000001</v>
      </c>
      <c r="AE267" t="s">
        <v>76</v>
      </c>
      <c r="AF267" t="s">
        <v>77</v>
      </c>
      <c r="AG267" t="s">
        <v>77</v>
      </c>
    </row>
    <row r="268" spans="1:41" x14ac:dyDescent="0.15">
      <c r="A268" s="1">
        <v>38629</v>
      </c>
      <c r="B268">
        <v>15</v>
      </c>
      <c r="C268">
        <v>0.48</v>
      </c>
      <c r="D268">
        <v>6.9</v>
      </c>
      <c r="E268">
        <v>0.11</v>
      </c>
      <c r="F268">
        <v>8.1170000000000009</v>
      </c>
      <c r="N268" t="s">
        <v>0</v>
      </c>
      <c r="O268">
        <v>3</v>
      </c>
      <c r="P268">
        <v>1</v>
      </c>
      <c r="Q268">
        <v>1</v>
      </c>
      <c r="R268" t="s">
        <v>0</v>
      </c>
      <c r="S268">
        <v>1</v>
      </c>
      <c r="T268" s="3">
        <f t="shared" si="12"/>
        <v>18</v>
      </c>
      <c r="U268" s="3">
        <f t="shared" si="13"/>
        <v>19</v>
      </c>
      <c r="V268" s="3">
        <f t="shared" si="14"/>
        <v>0.68579999999999997</v>
      </c>
      <c r="W268">
        <v>27</v>
      </c>
      <c r="X268">
        <v>2</v>
      </c>
      <c r="Y268">
        <v>10.34</v>
      </c>
      <c r="Z268">
        <v>18</v>
      </c>
      <c r="AA268" t="s">
        <v>140</v>
      </c>
      <c r="AB268">
        <v>19</v>
      </c>
      <c r="AC268" t="s">
        <v>140</v>
      </c>
      <c r="AD268">
        <v>16.2</v>
      </c>
    </row>
    <row r="269" spans="1:41" x14ac:dyDescent="0.15">
      <c r="A269" s="7">
        <v>38643</v>
      </c>
      <c r="B269">
        <v>15</v>
      </c>
      <c r="C269">
        <v>0.06</v>
      </c>
      <c r="D269">
        <v>6.01</v>
      </c>
      <c r="E269">
        <v>0.19700000000000001</v>
      </c>
      <c r="F269">
        <v>2.6989999999999998</v>
      </c>
      <c r="N269" t="s">
        <v>0</v>
      </c>
      <c r="O269">
        <v>1</v>
      </c>
      <c r="P269">
        <v>1</v>
      </c>
      <c r="Q269">
        <v>1</v>
      </c>
      <c r="R269" t="s">
        <v>0</v>
      </c>
      <c r="S269">
        <v>1</v>
      </c>
      <c r="T269" s="3">
        <f t="shared" si="12"/>
        <v>10</v>
      </c>
      <c r="U269" s="3">
        <f t="shared" si="13"/>
        <v>15</v>
      </c>
      <c r="V269" s="3">
        <f t="shared" si="14"/>
        <v>0.68579999999999997</v>
      </c>
      <c r="W269">
        <v>27</v>
      </c>
      <c r="X269">
        <v>2</v>
      </c>
      <c r="Y269">
        <v>8.58</v>
      </c>
      <c r="Z269">
        <v>10</v>
      </c>
      <c r="AA269" t="s">
        <v>140</v>
      </c>
      <c r="AB269">
        <v>15</v>
      </c>
      <c r="AC269" t="s">
        <v>140</v>
      </c>
      <c r="AD269">
        <v>6.5</v>
      </c>
    </row>
    <row r="270" spans="1:41" x14ac:dyDescent="0.15">
      <c r="A270" s="7">
        <v>38657</v>
      </c>
      <c r="B270">
        <v>15</v>
      </c>
      <c r="C270">
        <v>7.0000000000000007E-2</v>
      </c>
      <c r="D270">
        <v>6.07</v>
      </c>
      <c r="E270">
        <v>9.0999999999999998E-2</v>
      </c>
      <c r="F270">
        <v>6.37</v>
      </c>
      <c r="N270" t="s">
        <v>0</v>
      </c>
      <c r="O270">
        <v>1</v>
      </c>
      <c r="P270">
        <v>1</v>
      </c>
      <c r="Q270">
        <v>1</v>
      </c>
      <c r="R270" t="s">
        <v>0</v>
      </c>
      <c r="S270">
        <v>1</v>
      </c>
      <c r="T270" s="3">
        <f t="shared" si="12"/>
        <v>13</v>
      </c>
      <c r="U270" s="3">
        <f t="shared" si="13"/>
        <v>10</v>
      </c>
      <c r="V270" s="3">
        <f t="shared" si="14"/>
        <v>0.68579999999999997</v>
      </c>
      <c r="W270">
        <v>27</v>
      </c>
      <c r="X270">
        <v>2</v>
      </c>
      <c r="Y270">
        <v>8.23</v>
      </c>
      <c r="Z270">
        <v>13</v>
      </c>
      <c r="AA270" t="s">
        <v>140</v>
      </c>
      <c r="AB270">
        <v>10</v>
      </c>
      <c r="AC270" t="s">
        <v>140</v>
      </c>
      <c r="AD270">
        <v>4.5</v>
      </c>
    </row>
    <row r="271" spans="1:41" x14ac:dyDescent="0.15">
      <c r="A271" s="1">
        <v>38671</v>
      </c>
      <c r="B271">
        <v>15</v>
      </c>
      <c r="C271">
        <v>7.0000000000000007E-2</v>
      </c>
      <c r="D271">
        <v>6.15</v>
      </c>
      <c r="E271">
        <v>6.3E-2</v>
      </c>
      <c r="F271">
        <v>4.59</v>
      </c>
      <c r="N271" t="s">
        <v>0</v>
      </c>
      <c r="O271">
        <v>2</v>
      </c>
      <c r="P271">
        <v>1</v>
      </c>
      <c r="Q271">
        <v>1</v>
      </c>
      <c r="R271" t="s">
        <v>0</v>
      </c>
      <c r="S271">
        <v>1</v>
      </c>
      <c r="T271" s="3">
        <f t="shared" si="12"/>
        <v>15</v>
      </c>
      <c r="U271" s="3">
        <f t="shared" si="13"/>
        <v>12</v>
      </c>
      <c r="V271" s="3">
        <f t="shared" si="14"/>
        <v>0.68579999999999997</v>
      </c>
      <c r="W271">
        <v>27</v>
      </c>
      <c r="X271">
        <v>2</v>
      </c>
      <c r="Y271">
        <v>10.81</v>
      </c>
      <c r="Z271">
        <v>15</v>
      </c>
      <c r="AA271" t="s">
        <v>140</v>
      </c>
      <c r="AB271">
        <v>12</v>
      </c>
      <c r="AC271" t="s">
        <v>140</v>
      </c>
      <c r="AD271">
        <v>7</v>
      </c>
      <c r="AJ271" s="6"/>
      <c r="AK271" s="6"/>
      <c r="AL271" s="6"/>
    </row>
    <row r="272" spans="1:41" x14ac:dyDescent="0.15">
      <c r="A272" s="1">
        <v>38685</v>
      </c>
      <c r="B272">
        <v>15</v>
      </c>
      <c r="C272">
        <v>7.0000000000000007E-2</v>
      </c>
      <c r="D272">
        <v>6.52</v>
      </c>
      <c r="E272">
        <v>0.214</v>
      </c>
      <c r="F272">
        <v>3.4169999999999998</v>
      </c>
      <c r="N272" t="s">
        <v>0</v>
      </c>
      <c r="O272">
        <v>1</v>
      </c>
      <c r="P272">
        <v>2</v>
      </c>
      <c r="Q272">
        <v>2</v>
      </c>
      <c r="R272">
        <v>5</v>
      </c>
      <c r="S272">
        <v>2</v>
      </c>
      <c r="T272" s="3">
        <f t="shared" si="12"/>
        <v>17</v>
      </c>
      <c r="U272" s="3">
        <f t="shared" si="13"/>
        <v>8</v>
      </c>
      <c r="V272" s="3">
        <f t="shared" si="14"/>
        <v>0.68579999999999997</v>
      </c>
      <c r="W272">
        <v>27</v>
      </c>
      <c r="X272">
        <v>2</v>
      </c>
      <c r="Y272">
        <v>12.54</v>
      </c>
      <c r="Z272">
        <v>17</v>
      </c>
      <c r="AA272" t="s">
        <v>140</v>
      </c>
      <c r="AB272">
        <v>8</v>
      </c>
      <c r="AC272" t="s">
        <v>140</v>
      </c>
      <c r="AD272">
        <v>7.1</v>
      </c>
      <c r="AJ272" s="6"/>
      <c r="AK272" s="6"/>
      <c r="AL272" s="6"/>
    </row>
    <row r="273" spans="1:41" x14ac:dyDescent="0.15">
      <c r="A273" s="1">
        <v>38699</v>
      </c>
      <c r="B273">
        <v>15</v>
      </c>
      <c r="C273">
        <v>0.08</v>
      </c>
      <c r="D273">
        <v>6.28</v>
      </c>
      <c r="E273">
        <v>0.11700000000000001</v>
      </c>
      <c r="F273">
        <v>9.5670000000000002</v>
      </c>
      <c r="N273" t="s">
        <v>0</v>
      </c>
      <c r="O273">
        <v>1</v>
      </c>
      <c r="P273">
        <v>1</v>
      </c>
      <c r="Q273">
        <v>1</v>
      </c>
      <c r="R273" t="s">
        <v>0</v>
      </c>
      <c r="S273">
        <v>1</v>
      </c>
      <c r="T273" s="3">
        <f t="shared" si="12"/>
        <v>-5</v>
      </c>
      <c r="U273" s="3">
        <f t="shared" si="13"/>
        <v>3</v>
      </c>
      <c r="V273" s="3">
        <f t="shared" si="14"/>
        <v>0.4572</v>
      </c>
      <c r="W273">
        <v>18</v>
      </c>
      <c r="X273">
        <v>2</v>
      </c>
      <c r="Y273">
        <v>8.34</v>
      </c>
      <c r="Z273">
        <v>-5</v>
      </c>
      <c r="AA273" t="s">
        <v>140</v>
      </c>
      <c r="AB273">
        <v>3</v>
      </c>
      <c r="AC273" t="s">
        <v>140</v>
      </c>
      <c r="AD273">
        <v>3.6</v>
      </c>
    </row>
    <row r="274" spans="1:41" x14ac:dyDescent="0.15">
      <c r="A274" s="1">
        <v>38447</v>
      </c>
      <c r="B274">
        <v>16</v>
      </c>
      <c r="T274" s="3" t="str">
        <f t="shared" si="12"/>
        <v xml:space="preserve"> </v>
      </c>
      <c r="U274" s="3" t="str">
        <f t="shared" si="13"/>
        <v xml:space="preserve"> </v>
      </c>
      <c r="V274" s="3">
        <f t="shared" si="14"/>
        <v>0</v>
      </c>
    </row>
    <row r="275" spans="1:41" x14ac:dyDescent="0.15">
      <c r="A275" s="1">
        <v>38461</v>
      </c>
      <c r="B275">
        <v>16</v>
      </c>
      <c r="T275" s="3" t="str">
        <f t="shared" si="12"/>
        <v xml:space="preserve"> </v>
      </c>
      <c r="U275" s="3" t="str">
        <f t="shared" si="13"/>
        <v xml:space="preserve"> </v>
      </c>
      <c r="V275" s="3">
        <f t="shared" si="14"/>
        <v>0</v>
      </c>
    </row>
    <row r="276" spans="1:41" x14ac:dyDescent="0.15">
      <c r="A276" s="4">
        <v>38475</v>
      </c>
      <c r="B276">
        <v>16</v>
      </c>
      <c r="T276" s="3" t="str">
        <f t="shared" si="12"/>
        <v xml:space="preserve"> </v>
      </c>
      <c r="U276" s="3" t="str">
        <f t="shared" si="13"/>
        <v xml:space="preserve"> </v>
      </c>
      <c r="V276" s="3">
        <f t="shared" si="14"/>
        <v>0</v>
      </c>
    </row>
    <row r="277" spans="1:41" x14ac:dyDescent="0.15">
      <c r="A277" s="4">
        <v>38489</v>
      </c>
      <c r="B277">
        <v>16</v>
      </c>
      <c r="T277" s="3" t="str">
        <f t="shared" si="12"/>
        <v xml:space="preserve"> </v>
      </c>
      <c r="U277" s="3" t="str">
        <f t="shared" si="13"/>
        <v xml:space="preserve"> </v>
      </c>
      <c r="V277" s="3">
        <f t="shared" si="14"/>
        <v>0</v>
      </c>
    </row>
    <row r="278" spans="1:41" x14ac:dyDescent="0.15">
      <c r="A278" s="4">
        <v>38503</v>
      </c>
      <c r="B278">
        <v>16</v>
      </c>
      <c r="T278" s="3" t="str">
        <f t="shared" si="12"/>
        <v xml:space="preserve"> </v>
      </c>
      <c r="U278" s="3" t="str">
        <f t="shared" si="13"/>
        <v xml:space="preserve"> </v>
      </c>
      <c r="V278" s="3">
        <f t="shared" si="14"/>
        <v>0</v>
      </c>
      <c r="AK278">
        <v>16</v>
      </c>
    </row>
    <row r="279" spans="1:41" x14ac:dyDescent="0.15">
      <c r="A279" s="4">
        <v>38517</v>
      </c>
      <c r="B279">
        <v>16</v>
      </c>
      <c r="T279" s="3" t="str">
        <f t="shared" si="12"/>
        <v xml:space="preserve"> </v>
      </c>
      <c r="U279" s="3" t="str">
        <f t="shared" si="13"/>
        <v xml:space="preserve"> </v>
      </c>
      <c r="V279" s="3">
        <f t="shared" si="14"/>
        <v>0</v>
      </c>
      <c r="AJ279" t="s">
        <v>135</v>
      </c>
      <c r="AL279">
        <f>AVERAGE(D281:D282)</f>
        <v>6.6449999999999996</v>
      </c>
      <c r="AM279">
        <f>AVERAGE(F281:F282)</f>
        <v>1.3599999999999999</v>
      </c>
      <c r="AN279">
        <f>AVERAGE(E281:E282)</f>
        <v>13.100000000000001</v>
      </c>
      <c r="AO279">
        <f>AVERAGE(G281:G282)</f>
        <v>0.1535</v>
      </c>
    </row>
    <row r="280" spans="1:41" x14ac:dyDescent="0.15">
      <c r="A280" s="4">
        <v>38531</v>
      </c>
      <c r="B280">
        <v>16</v>
      </c>
      <c r="T280" s="3" t="str">
        <f t="shared" si="12"/>
        <v xml:space="preserve"> </v>
      </c>
      <c r="U280" s="3" t="str">
        <f t="shared" si="13"/>
        <v xml:space="preserve"> </v>
      </c>
      <c r="V280" s="3">
        <f t="shared" si="14"/>
        <v>0</v>
      </c>
      <c r="AJ280" t="s">
        <v>127</v>
      </c>
      <c r="AL280">
        <f>AVERAGE(D283:D284)</f>
        <v>6.1099999999999994</v>
      </c>
      <c r="AM280">
        <f>AVERAGE(F283:F284)</f>
        <v>1.0165</v>
      </c>
      <c r="AN280">
        <f>AVERAGE(E283:E284)</f>
        <v>15.45</v>
      </c>
      <c r="AO280">
        <f>AVERAGE(G283:G284)</f>
        <v>0.1585</v>
      </c>
    </row>
    <row r="281" spans="1:41" x14ac:dyDescent="0.15">
      <c r="A281" s="4">
        <v>38545</v>
      </c>
      <c r="B281">
        <v>16</v>
      </c>
      <c r="C281">
        <v>0.04</v>
      </c>
      <c r="D281">
        <v>6.87</v>
      </c>
      <c r="E281">
        <v>15.3</v>
      </c>
      <c r="F281">
        <v>1.456</v>
      </c>
      <c r="G281">
        <v>0.223</v>
      </c>
      <c r="N281">
        <v>1</v>
      </c>
      <c r="O281">
        <v>1</v>
      </c>
      <c r="P281">
        <v>1</v>
      </c>
      <c r="Q281">
        <v>1</v>
      </c>
      <c r="R281" t="s">
        <v>0</v>
      </c>
      <c r="S281">
        <v>1</v>
      </c>
      <c r="T281" s="3">
        <f t="shared" si="12"/>
        <v>27</v>
      </c>
      <c r="U281" s="3">
        <f t="shared" si="13"/>
        <v>24</v>
      </c>
      <c r="V281" s="3" t="e">
        <f t="shared" si="14"/>
        <v>#VALUE!</v>
      </c>
      <c r="W281" t="s">
        <v>0</v>
      </c>
      <c r="X281">
        <v>2</v>
      </c>
      <c r="Y281">
        <v>9.51</v>
      </c>
      <c r="Z281">
        <v>27</v>
      </c>
      <c r="AA281" t="s">
        <v>140</v>
      </c>
      <c r="AB281">
        <v>24</v>
      </c>
      <c r="AC281" t="s">
        <v>140</v>
      </c>
      <c r="AF281" t="s">
        <v>78</v>
      </c>
      <c r="AG281" t="s">
        <v>78</v>
      </c>
      <c r="AJ281" t="s">
        <v>128</v>
      </c>
      <c r="AK281" s="6"/>
      <c r="AL281">
        <f>D285</f>
        <v>6.51</v>
      </c>
      <c r="AM281">
        <v>1.33</v>
      </c>
      <c r="AN281">
        <v>5.2999999999999999E-2</v>
      </c>
      <c r="AO281">
        <v>16.100000000000001</v>
      </c>
    </row>
    <row r="282" spans="1:41" x14ac:dyDescent="0.15">
      <c r="A282" s="4">
        <v>38559</v>
      </c>
      <c r="B282">
        <v>16</v>
      </c>
      <c r="C282">
        <v>0.05</v>
      </c>
      <c r="D282">
        <v>6.42</v>
      </c>
      <c r="E282">
        <v>10.9</v>
      </c>
      <c r="F282">
        <v>1.264</v>
      </c>
      <c r="G282">
        <v>8.4000000000000005E-2</v>
      </c>
      <c r="N282">
        <v>2</v>
      </c>
      <c r="O282">
        <v>1</v>
      </c>
      <c r="P282">
        <v>1</v>
      </c>
      <c r="Q282">
        <v>1</v>
      </c>
      <c r="R282">
        <v>8</v>
      </c>
      <c r="S282">
        <v>1</v>
      </c>
      <c r="T282" s="3">
        <f t="shared" si="12"/>
        <v>30</v>
      </c>
      <c r="U282" s="3">
        <f t="shared" si="13"/>
        <v>26</v>
      </c>
      <c r="V282" s="3" t="e">
        <f t="shared" si="14"/>
        <v>#VALUE!</v>
      </c>
      <c r="W282" t="s">
        <v>0</v>
      </c>
      <c r="X282">
        <v>2</v>
      </c>
      <c r="Y282">
        <v>8.65</v>
      </c>
      <c r="Z282">
        <v>30</v>
      </c>
      <c r="AA282" t="s">
        <v>140</v>
      </c>
      <c r="AB282">
        <v>26</v>
      </c>
      <c r="AC282" t="s">
        <v>140</v>
      </c>
      <c r="AJ282" t="s">
        <v>129</v>
      </c>
      <c r="AK282" s="6"/>
      <c r="AL282">
        <f>AVERAGE(D286:D287)</f>
        <v>6.5750000000000002</v>
      </c>
      <c r="AM282">
        <f>AVERAGE(F286:F287)</f>
        <v>3.1455000000000002</v>
      </c>
      <c r="AN282">
        <f>AVERAGE(E286:E287)</f>
        <v>0.1115</v>
      </c>
      <c r="AO282">
        <f>AVERAGE(Z286:Z287)</f>
        <v>21.5</v>
      </c>
    </row>
    <row r="283" spans="1:41" x14ac:dyDescent="0.15">
      <c r="A283" s="4">
        <v>38573</v>
      </c>
      <c r="B283">
        <v>16</v>
      </c>
      <c r="C283">
        <v>0.05</v>
      </c>
      <c r="D283">
        <v>6.02</v>
      </c>
      <c r="E283">
        <v>11.7</v>
      </c>
      <c r="F283">
        <v>0.91400000000000003</v>
      </c>
      <c r="G283">
        <v>0.154</v>
      </c>
      <c r="N283">
        <v>2</v>
      </c>
      <c r="O283">
        <v>4</v>
      </c>
      <c r="P283">
        <v>2</v>
      </c>
      <c r="Q283">
        <v>1</v>
      </c>
      <c r="R283">
        <v>7</v>
      </c>
      <c r="S283">
        <v>3</v>
      </c>
      <c r="T283" s="3">
        <f t="shared" si="12"/>
        <v>24</v>
      </c>
      <c r="U283" s="3">
        <f t="shared" si="13"/>
        <v>24</v>
      </c>
      <c r="V283" s="3" t="e">
        <f t="shared" si="14"/>
        <v>#VALUE!</v>
      </c>
      <c r="W283" t="s">
        <v>0</v>
      </c>
      <c r="X283">
        <v>2</v>
      </c>
      <c r="Y283">
        <v>8.66</v>
      </c>
      <c r="Z283">
        <v>24</v>
      </c>
      <c r="AA283" t="s">
        <v>140</v>
      </c>
      <c r="AB283">
        <v>24</v>
      </c>
      <c r="AC283" t="s">
        <v>140</v>
      </c>
      <c r="AJ283" t="s">
        <v>130</v>
      </c>
      <c r="AK283" s="6"/>
      <c r="AL283">
        <f>AVERAGE(D288:D290)</f>
        <v>6.293333333333333</v>
      </c>
      <c r="AM283">
        <f>AVERAGE(F288:F290)</f>
        <v>3.4023333333333334</v>
      </c>
      <c r="AN283">
        <f>AVERAGE(E288:E290)</f>
        <v>0.10099999999999999</v>
      </c>
      <c r="AO283">
        <f>AVERAGE(Z288:Z290)</f>
        <v>17.666666666666668</v>
      </c>
    </row>
    <row r="284" spans="1:41" x14ac:dyDescent="0.15">
      <c r="A284" s="4">
        <v>38587</v>
      </c>
      <c r="B284">
        <v>16</v>
      </c>
      <c r="C284">
        <v>0.06</v>
      </c>
      <c r="D284">
        <v>6.2</v>
      </c>
      <c r="E284">
        <v>19.2</v>
      </c>
      <c r="F284">
        <v>1.119</v>
      </c>
      <c r="G284">
        <v>0.16300000000000001</v>
      </c>
      <c r="N284">
        <v>2</v>
      </c>
      <c r="O284">
        <v>3</v>
      </c>
      <c r="P284">
        <v>1</v>
      </c>
      <c r="Q284">
        <v>1</v>
      </c>
      <c r="R284" t="s">
        <v>0</v>
      </c>
      <c r="S284">
        <v>1</v>
      </c>
      <c r="T284" s="3">
        <f t="shared" si="12"/>
        <v>25.555555555555557</v>
      </c>
      <c r="U284" s="3">
        <f t="shared" si="13"/>
        <v>25.555555555555557</v>
      </c>
      <c r="V284" s="3" t="e">
        <f t="shared" si="14"/>
        <v>#VALUE!</v>
      </c>
      <c r="W284" t="s">
        <v>0</v>
      </c>
      <c r="X284">
        <v>2</v>
      </c>
      <c r="Y284">
        <v>9.7200000000000006</v>
      </c>
      <c r="Z284">
        <v>78</v>
      </c>
      <c r="AA284" t="s">
        <v>141</v>
      </c>
      <c r="AB284">
        <v>78</v>
      </c>
      <c r="AC284" t="s">
        <v>141</v>
      </c>
      <c r="AJ284" t="s">
        <v>131</v>
      </c>
      <c r="AK284" s="6"/>
      <c r="AL284">
        <f>D291</f>
        <v>6.33</v>
      </c>
      <c r="AM284">
        <v>7.0919999999999996</v>
      </c>
      <c r="AN284">
        <v>0.16400000000000001</v>
      </c>
      <c r="AO284">
        <v>5</v>
      </c>
    </row>
    <row r="285" spans="1:41" x14ac:dyDescent="0.15">
      <c r="A285" s="1">
        <v>38615</v>
      </c>
      <c r="B285">
        <v>16</v>
      </c>
      <c r="C285">
        <v>0.06</v>
      </c>
      <c r="D285">
        <v>6.51</v>
      </c>
      <c r="E285">
        <v>5.2999999999999999E-2</v>
      </c>
      <c r="F285">
        <v>1.33</v>
      </c>
      <c r="G285">
        <v>5</v>
      </c>
      <c r="N285">
        <v>2</v>
      </c>
      <c r="O285">
        <v>1</v>
      </c>
      <c r="P285">
        <v>1</v>
      </c>
      <c r="Q285">
        <v>1</v>
      </c>
      <c r="R285" t="s">
        <v>0</v>
      </c>
      <c r="S285">
        <v>1</v>
      </c>
      <c r="T285" s="3">
        <f t="shared" si="12"/>
        <v>25</v>
      </c>
      <c r="U285" s="3">
        <f t="shared" si="13"/>
        <v>24</v>
      </c>
      <c r="V285" s="3" t="e">
        <f t="shared" si="14"/>
        <v>#VALUE!</v>
      </c>
      <c r="W285" t="s">
        <v>0</v>
      </c>
      <c r="X285">
        <v>2</v>
      </c>
      <c r="Y285">
        <v>7.3</v>
      </c>
      <c r="Z285">
        <v>25</v>
      </c>
      <c r="AA285" t="s">
        <v>140</v>
      </c>
      <c r="AB285">
        <v>24</v>
      </c>
      <c r="AC285" t="s">
        <v>140</v>
      </c>
      <c r="AD285">
        <v>16.100000000000001</v>
      </c>
      <c r="AE285" t="s">
        <v>79</v>
      </c>
      <c r="AF285" t="s">
        <v>78</v>
      </c>
      <c r="AG285" t="s">
        <v>78</v>
      </c>
    </row>
    <row r="286" spans="1:41" x14ac:dyDescent="0.15">
      <c r="A286" s="1">
        <v>38629</v>
      </c>
      <c r="B286">
        <v>16</v>
      </c>
      <c r="C286">
        <v>0.08</v>
      </c>
      <c r="D286">
        <v>7.15</v>
      </c>
      <c r="E286">
        <v>6.2E-2</v>
      </c>
      <c r="F286">
        <v>3.762</v>
      </c>
      <c r="N286">
        <v>2</v>
      </c>
      <c r="O286">
        <v>3</v>
      </c>
      <c r="P286">
        <v>2</v>
      </c>
      <c r="Q286">
        <v>2</v>
      </c>
      <c r="R286">
        <v>2</v>
      </c>
      <c r="S286">
        <v>2</v>
      </c>
      <c r="T286" s="3">
        <f t="shared" si="12"/>
        <v>22</v>
      </c>
      <c r="U286" s="3">
        <f t="shared" si="13"/>
        <v>21</v>
      </c>
      <c r="V286" s="3" t="e">
        <f t="shared" si="14"/>
        <v>#VALUE!</v>
      </c>
      <c r="W286" t="s">
        <v>0</v>
      </c>
      <c r="X286">
        <v>2</v>
      </c>
      <c r="Y286">
        <v>9.41</v>
      </c>
      <c r="Z286">
        <v>22</v>
      </c>
      <c r="AA286" t="s">
        <v>140</v>
      </c>
      <c r="AB286">
        <v>21</v>
      </c>
      <c r="AC286" t="s">
        <v>140</v>
      </c>
      <c r="AD286">
        <v>12.2</v>
      </c>
    </row>
    <row r="287" spans="1:41" x14ac:dyDescent="0.15">
      <c r="A287" s="7">
        <v>38643</v>
      </c>
      <c r="B287">
        <v>16</v>
      </c>
      <c r="C287">
        <v>7.0000000000000007E-2</v>
      </c>
      <c r="D287">
        <v>6</v>
      </c>
      <c r="E287">
        <v>0.161</v>
      </c>
      <c r="F287">
        <v>2.5289999999999999</v>
      </c>
      <c r="N287">
        <v>4</v>
      </c>
      <c r="O287">
        <v>1</v>
      </c>
      <c r="P287">
        <v>2</v>
      </c>
      <c r="Q287">
        <v>1</v>
      </c>
      <c r="R287">
        <v>3</v>
      </c>
      <c r="S287">
        <v>1</v>
      </c>
      <c r="T287" s="3">
        <f t="shared" si="12"/>
        <v>21</v>
      </c>
      <c r="U287" s="3">
        <f t="shared" si="13"/>
        <v>17</v>
      </c>
      <c r="V287" s="3" t="e">
        <f t="shared" si="14"/>
        <v>#VALUE!</v>
      </c>
      <c r="W287" t="s">
        <v>0</v>
      </c>
      <c r="X287">
        <v>2</v>
      </c>
      <c r="Y287">
        <v>9.8800000000000008</v>
      </c>
      <c r="Z287">
        <v>21</v>
      </c>
      <c r="AA287" t="s">
        <v>140</v>
      </c>
      <c r="AB287">
        <v>17</v>
      </c>
      <c r="AC287" t="s">
        <v>140</v>
      </c>
      <c r="AD287">
        <v>30.5</v>
      </c>
    </row>
    <row r="288" spans="1:41" x14ac:dyDescent="0.15">
      <c r="A288" s="7">
        <v>38657</v>
      </c>
      <c r="B288">
        <v>16</v>
      </c>
      <c r="C288">
        <v>0.06</v>
      </c>
      <c r="D288">
        <v>6.1</v>
      </c>
      <c r="E288">
        <v>0.161</v>
      </c>
      <c r="F288">
        <v>4.28</v>
      </c>
      <c r="N288">
        <v>4</v>
      </c>
      <c r="O288">
        <v>1</v>
      </c>
      <c r="P288">
        <v>2</v>
      </c>
      <c r="Q288">
        <v>1</v>
      </c>
      <c r="R288">
        <v>5</v>
      </c>
      <c r="S288">
        <v>1</v>
      </c>
      <c r="T288" s="3">
        <f t="shared" si="12"/>
        <v>15</v>
      </c>
      <c r="U288" s="3">
        <f t="shared" si="13"/>
        <v>12</v>
      </c>
      <c r="V288" s="3" t="e">
        <f t="shared" si="14"/>
        <v>#VALUE!</v>
      </c>
      <c r="W288" t="s">
        <v>0</v>
      </c>
      <c r="X288">
        <v>2</v>
      </c>
      <c r="Y288">
        <v>10.7</v>
      </c>
      <c r="Z288">
        <v>15</v>
      </c>
      <c r="AA288" t="s">
        <v>140</v>
      </c>
      <c r="AB288">
        <v>12</v>
      </c>
      <c r="AC288" t="s">
        <v>140</v>
      </c>
      <c r="AD288">
        <v>47.8</v>
      </c>
    </row>
    <row r="289" spans="1:41" x14ac:dyDescent="0.15">
      <c r="A289" s="1">
        <v>38671</v>
      </c>
      <c r="B289">
        <v>16</v>
      </c>
      <c r="C289">
        <v>0.06</v>
      </c>
      <c r="D289">
        <v>6.23</v>
      </c>
      <c r="E289">
        <v>5.3999999999999999E-2</v>
      </c>
      <c r="F289">
        <v>3.45</v>
      </c>
      <c r="N289">
        <v>4</v>
      </c>
      <c r="O289">
        <v>3</v>
      </c>
      <c r="P289">
        <v>2</v>
      </c>
      <c r="Q289">
        <v>1</v>
      </c>
      <c r="R289">
        <v>3</v>
      </c>
      <c r="S289">
        <v>2</v>
      </c>
      <c r="T289" s="3">
        <f t="shared" si="12"/>
        <v>19</v>
      </c>
      <c r="U289" s="3">
        <f t="shared" si="13"/>
        <v>15</v>
      </c>
      <c r="V289" s="3" t="e">
        <f t="shared" si="14"/>
        <v>#VALUE!</v>
      </c>
      <c r="W289" t="s">
        <v>0</v>
      </c>
      <c r="X289">
        <v>2</v>
      </c>
      <c r="Y289">
        <v>11.11</v>
      </c>
      <c r="Z289">
        <v>19</v>
      </c>
      <c r="AA289" t="s">
        <v>140</v>
      </c>
      <c r="AB289">
        <v>15</v>
      </c>
      <c r="AC289" t="s">
        <v>140</v>
      </c>
      <c r="AD289">
        <v>40.200000000000003</v>
      </c>
      <c r="AJ289" s="6"/>
      <c r="AK289" s="6"/>
      <c r="AL289" s="6"/>
    </row>
    <row r="290" spans="1:41" x14ac:dyDescent="0.15">
      <c r="A290" s="1">
        <v>38685</v>
      </c>
      <c r="B290">
        <v>16</v>
      </c>
      <c r="C290">
        <v>0.06</v>
      </c>
      <c r="D290">
        <v>6.55</v>
      </c>
      <c r="E290">
        <v>8.7999999999999995E-2</v>
      </c>
      <c r="F290">
        <v>2.4769999999999999</v>
      </c>
      <c r="N290">
        <v>4</v>
      </c>
      <c r="O290">
        <v>3</v>
      </c>
      <c r="P290">
        <v>3</v>
      </c>
      <c r="Q290">
        <v>2</v>
      </c>
      <c r="R290">
        <v>6</v>
      </c>
      <c r="S290">
        <v>2</v>
      </c>
      <c r="T290" s="3">
        <f t="shared" si="12"/>
        <v>19</v>
      </c>
      <c r="U290" s="3">
        <f t="shared" si="13"/>
        <v>14</v>
      </c>
      <c r="V290" s="3" t="e">
        <f t="shared" si="14"/>
        <v>#VALUE!</v>
      </c>
      <c r="W290" t="s">
        <v>0</v>
      </c>
      <c r="X290">
        <v>2</v>
      </c>
      <c r="Y290">
        <v>13.2</v>
      </c>
      <c r="Z290">
        <v>19</v>
      </c>
      <c r="AA290" t="s">
        <v>140</v>
      </c>
      <c r="AB290">
        <v>14</v>
      </c>
      <c r="AC290" t="s">
        <v>140</v>
      </c>
      <c r="AD290">
        <v>7.1</v>
      </c>
      <c r="AJ290" s="6"/>
      <c r="AK290" s="6"/>
      <c r="AL290" s="6"/>
    </row>
    <row r="291" spans="1:41" x14ac:dyDescent="0.15">
      <c r="A291" s="1">
        <v>38699</v>
      </c>
      <c r="B291">
        <v>16</v>
      </c>
      <c r="C291">
        <v>0.06</v>
      </c>
      <c r="D291">
        <v>6.33</v>
      </c>
      <c r="E291">
        <v>0.16400000000000001</v>
      </c>
      <c r="F291">
        <v>7.0919999999999996</v>
      </c>
      <c r="N291">
        <v>2</v>
      </c>
      <c r="O291">
        <v>1</v>
      </c>
      <c r="P291">
        <v>2</v>
      </c>
      <c r="Q291">
        <v>1</v>
      </c>
      <c r="R291">
        <v>7</v>
      </c>
      <c r="S291">
        <v>1</v>
      </c>
      <c r="T291" s="3">
        <f t="shared" si="12"/>
        <v>-1</v>
      </c>
      <c r="U291" s="3">
        <f t="shared" si="13"/>
        <v>4</v>
      </c>
      <c r="V291" s="3" t="e">
        <f t="shared" si="14"/>
        <v>#VALUE!</v>
      </c>
      <c r="W291" t="s">
        <v>0</v>
      </c>
      <c r="X291">
        <v>2</v>
      </c>
      <c r="Y291">
        <v>10.51</v>
      </c>
      <c r="Z291">
        <v>-1</v>
      </c>
      <c r="AA291" t="s">
        <v>140</v>
      </c>
      <c r="AB291">
        <v>4</v>
      </c>
      <c r="AC291" t="s">
        <v>140</v>
      </c>
      <c r="AD291">
        <v>5</v>
      </c>
    </row>
    <row r="292" spans="1:41" x14ac:dyDescent="0.15">
      <c r="A292" s="1">
        <v>38447</v>
      </c>
      <c r="B292">
        <v>17</v>
      </c>
      <c r="T292" s="3" t="str">
        <f t="shared" si="12"/>
        <v xml:space="preserve"> </v>
      </c>
      <c r="U292" s="3" t="str">
        <f t="shared" si="13"/>
        <v xml:space="preserve"> </v>
      </c>
      <c r="V292" s="3">
        <f t="shared" si="14"/>
        <v>0</v>
      </c>
    </row>
    <row r="293" spans="1:41" x14ac:dyDescent="0.15">
      <c r="A293" s="1">
        <v>38461</v>
      </c>
      <c r="B293">
        <v>17</v>
      </c>
      <c r="C293">
        <v>0.28999999999999998</v>
      </c>
      <c r="D293">
        <v>6.64</v>
      </c>
      <c r="F293">
        <v>23.04</v>
      </c>
      <c r="G293">
        <v>0.122</v>
      </c>
      <c r="N293">
        <v>3</v>
      </c>
      <c r="O293">
        <v>1</v>
      </c>
      <c r="P293">
        <v>1</v>
      </c>
      <c r="Q293">
        <v>1</v>
      </c>
      <c r="R293" t="s">
        <v>0</v>
      </c>
      <c r="S293">
        <v>1</v>
      </c>
      <c r="T293" s="3">
        <f t="shared" si="12"/>
        <v>10.555555555555555</v>
      </c>
      <c r="U293" s="3">
        <f t="shared" si="13"/>
        <v>10</v>
      </c>
      <c r="V293" s="3">
        <f t="shared" si="14"/>
        <v>0.30479999999999996</v>
      </c>
      <c r="W293">
        <v>12</v>
      </c>
      <c r="X293">
        <v>1</v>
      </c>
      <c r="Y293">
        <v>8.4700000000000006</v>
      </c>
      <c r="Z293">
        <v>51</v>
      </c>
      <c r="AA293" t="s">
        <v>141</v>
      </c>
      <c r="AB293">
        <v>10</v>
      </c>
      <c r="AC293" t="s">
        <v>140</v>
      </c>
    </row>
    <row r="294" spans="1:41" x14ac:dyDescent="0.15">
      <c r="A294" s="4">
        <v>38475</v>
      </c>
      <c r="B294">
        <v>17</v>
      </c>
      <c r="T294" s="3" t="str">
        <f t="shared" si="12"/>
        <v xml:space="preserve"> </v>
      </c>
      <c r="U294" s="3" t="str">
        <f t="shared" si="13"/>
        <v xml:space="preserve"> </v>
      </c>
      <c r="V294" s="3">
        <f t="shared" si="14"/>
        <v>0</v>
      </c>
      <c r="AK294">
        <v>17</v>
      </c>
    </row>
    <row r="295" spans="1:41" x14ac:dyDescent="0.15">
      <c r="A295" s="4">
        <v>38489</v>
      </c>
      <c r="B295">
        <v>17</v>
      </c>
      <c r="T295" s="3" t="str">
        <f t="shared" si="12"/>
        <v xml:space="preserve"> </v>
      </c>
      <c r="U295" s="3" t="str">
        <f t="shared" si="13"/>
        <v xml:space="preserve"> </v>
      </c>
      <c r="V295" s="3">
        <f t="shared" si="14"/>
        <v>0</v>
      </c>
      <c r="AJ295" t="s">
        <v>132</v>
      </c>
      <c r="AL295">
        <f>D293</f>
        <v>6.64</v>
      </c>
      <c r="AM295">
        <f>F293</f>
        <v>23.04</v>
      </c>
      <c r="AN295">
        <f>E293</f>
        <v>0</v>
      </c>
      <c r="AO295">
        <f>G293</f>
        <v>0.122</v>
      </c>
    </row>
    <row r="296" spans="1:41" x14ac:dyDescent="0.15">
      <c r="A296" s="4">
        <v>38503</v>
      </c>
      <c r="B296">
        <v>17</v>
      </c>
      <c r="T296" s="3" t="str">
        <f t="shared" si="12"/>
        <v xml:space="preserve"> </v>
      </c>
      <c r="U296" s="3" t="str">
        <f t="shared" si="13"/>
        <v xml:space="preserve"> </v>
      </c>
      <c r="V296" s="3">
        <f t="shared" si="14"/>
        <v>0</v>
      </c>
      <c r="AJ296" t="s">
        <v>133</v>
      </c>
    </row>
    <row r="297" spans="1:41" x14ac:dyDescent="0.15">
      <c r="A297" s="4">
        <v>38517</v>
      </c>
      <c r="B297">
        <v>17</v>
      </c>
      <c r="C297">
        <v>0</v>
      </c>
      <c r="D297">
        <v>7.4</v>
      </c>
      <c r="F297" t="s">
        <v>0</v>
      </c>
      <c r="G297">
        <v>6.5000000000000002E-2</v>
      </c>
      <c r="N297">
        <v>4</v>
      </c>
      <c r="O297">
        <v>1</v>
      </c>
      <c r="P297">
        <v>2</v>
      </c>
      <c r="Q297">
        <v>2</v>
      </c>
      <c r="R297">
        <v>7</v>
      </c>
      <c r="S297">
        <v>2</v>
      </c>
      <c r="T297" s="3">
        <f t="shared" si="12"/>
        <v>30</v>
      </c>
      <c r="U297" s="3">
        <f t="shared" si="13"/>
        <v>25</v>
      </c>
      <c r="V297" s="3">
        <f t="shared" si="14"/>
        <v>0.4572</v>
      </c>
      <c r="W297">
        <v>18</v>
      </c>
      <c r="X297">
        <v>1</v>
      </c>
      <c r="Y297">
        <v>11.33</v>
      </c>
      <c r="Z297">
        <v>30</v>
      </c>
      <c r="AA297" t="s">
        <v>140</v>
      </c>
      <c r="AB297">
        <v>25</v>
      </c>
      <c r="AC297" t="s">
        <v>140</v>
      </c>
      <c r="AF297" t="s">
        <v>80</v>
      </c>
      <c r="AG297" t="s">
        <v>80</v>
      </c>
      <c r="AJ297" t="s">
        <v>134</v>
      </c>
      <c r="AL297">
        <f>D297</f>
        <v>7.4</v>
      </c>
      <c r="AN297">
        <f>E297</f>
        <v>0</v>
      </c>
      <c r="AO297">
        <f>G297</f>
        <v>6.5000000000000002E-2</v>
      </c>
    </row>
    <row r="298" spans="1:41" x14ac:dyDescent="0.15">
      <c r="A298" s="4">
        <v>38531</v>
      </c>
      <c r="B298">
        <v>17</v>
      </c>
      <c r="T298" s="3" t="str">
        <f t="shared" si="12"/>
        <v xml:space="preserve"> </v>
      </c>
      <c r="U298" s="3" t="str">
        <f t="shared" si="13"/>
        <v xml:space="preserve"> </v>
      </c>
      <c r="V298" s="3">
        <f t="shared" si="14"/>
        <v>0</v>
      </c>
      <c r="AJ298" t="s">
        <v>135</v>
      </c>
      <c r="AL298">
        <f>D300</f>
        <v>6.01</v>
      </c>
      <c r="AM298">
        <f>F300</f>
        <v>2.9350000000000001</v>
      </c>
      <c r="AN298">
        <f>E300</f>
        <v>59.8</v>
      </c>
      <c r="AO298">
        <f>G300</f>
        <v>0.13400000000000001</v>
      </c>
    </row>
    <row r="299" spans="1:41" x14ac:dyDescent="0.15">
      <c r="A299" s="4">
        <v>38545</v>
      </c>
      <c r="B299">
        <v>17</v>
      </c>
      <c r="T299" s="3" t="str">
        <f t="shared" si="12"/>
        <v xml:space="preserve"> </v>
      </c>
      <c r="U299" s="3" t="str">
        <f t="shared" si="13"/>
        <v xml:space="preserve"> </v>
      </c>
      <c r="V299" s="3">
        <f t="shared" si="14"/>
        <v>0</v>
      </c>
      <c r="AJ299" t="s">
        <v>127</v>
      </c>
      <c r="AL299">
        <f>D302</f>
        <v>5.42</v>
      </c>
      <c r="AM299">
        <f>F302</f>
        <v>4.5730000000000004</v>
      </c>
      <c r="AN299">
        <f>E302</f>
        <v>14.7</v>
      </c>
      <c r="AO299">
        <f>G302</f>
        <v>7.3999999999999996E-2</v>
      </c>
    </row>
    <row r="300" spans="1:41" x14ac:dyDescent="0.15">
      <c r="A300" s="4">
        <v>38559</v>
      </c>
      <c r="B300">
        <v>17</v>
      </c>
      <c r="C300">
        <v>0.6</v>
      </c>
      <c r="D300">
        <v>6.01</v>
      </c>
      <c r="E300">
        <v>59.8</v>
      </c>
      <c r="F300">
        <v>2.9350000000000001</v>
      </c>
      <c r="G300">
        <v>0.13400000000000001</v>
      </c>
      <c r="N300">
        <v>3</v>
      </c>
      <c r="O300">
        <v>1</v>
      </c>
      <c r="P300">
        <v>2</v>
      </c>
      <c r="Q300">
        <v>2</v>
      </c>
      <c r="R300">
        <v>7</v>
      </c>
      <c r="S300">
        <v>3</v>
      </c>
      <c r="T300" s="3">
        <f t="shared" si="12"/>
        <v>34</v>
      </c>
      <c r="U300" s="3">
        <f t="shared" si="13"/>
        <v>28</v>
      </c>
      <c r="V300" s="3">
        <f t="shared" si="14"/>
        <v>0.53339999999999999</v>
      </c>
      <c r="W300">
        <v>21</v>
      </c>
      <c r="X300">
        <v>1</v>
      </c>
      <c r="Y300">
        <v>8.07</v>
      </c>
      <c r="Z300">
        <v>34</v>
      </c>
      <c r="AA300" t="s">
        <v>140</v>
      </c>
      <c r="AB300">
        <v>28</v>
      </c>
      <c r="AC300" t="s">
        <v>140</v>
      </c>
      <c r="AJ300" t="s">
        <v>128</v>
      </c>
      <c r="AK300" s="6"/>
      <c r="AL300">
        <f>D303</f>
        <v>5.75</v>
      </c>
      <c r="AM300">
        <v>14.38</v>
      </c>
      <c r="AN300">
        <v>6.2E-2</v>
      </c>
      <c r="AO300">
        <v>27.2</v>
      </c>
    </row>
    <row r="301" spans="1:41" x14ac:dyDescent="0.15">
      <c r="A301" s="4">
        <v>38573</v>
      </c>
      <c r="B301">
        <v>17</v>
      </c>
      <c r="T301" s="3" t="str">
        <f t="shared" si="12"/>
        <v xml:space="preserve"> </v>
      </c>
      <c r="U301" s="3" t="str">
        <f t="shared" si="13"/>
        <v xml:space="preserve"> </v>
      </c>
      <c r="V301" s="3">
        <f t="shared" si="14"/>
        <v>0</v>
      </c>
      <c r="AJ301" t="s">
        <v>129</v>
      </c>
      <c r="AK301" s="6"/>
      <c r="AL301">
        <v>11.84</v>
      </c>
      <c r="AM301">
        <v>12.84</v>
      </c>
      <c r="AN301">
        <v>3.5000000000000003E-2</v>
      </c>
      <c r="AO301">
        <v>40.9</v>
      </c>
    </row>
    <row r="302" spans="1:41" x14ac:dyDescent="0.15">
      <c r="A302" s="4">
        <v>38587</v>
      </c>
      <c r="B302">
        <v>17</v>
      </c>
      <c r="C302">
        <v>2.79</v>
      </c>
      <c r="D302">
        <v>5.42</v>
      </c>
      <c r="E302">
        <v>14.7</v>
      </c>
      <c r="F302">
        <v>4.5730000000000004</v>
      </c>
      <c r="G302">
        <v>7.3999999999999996E-2</v>
      </c>
      <c r="N302">
        <v>1</v>
      </c>
      <c r="O302">
        <v>2</v>
      </c>
      <c r="P302">
        <v>1</v>
      </c>
      <c r="Q302">
        <v>1</v>
      </c>
      <c r="R302" t="s">
        <v>0</v>
      </c>
      <c r="S302">
        <v>2</v>
      </c>
      <c r="T302" s="3">
        <f t="shared" si="12"/>
        <v>21.111111111111111</v>
      </c>
      <c r="U302" s="3">
        <f t="shared" si="13"/>
        <v>23</v>
      </c>
      <c r="V302" s="3">
        <f t="shared" si="14"/>
        <v>0.60959999999999992</v>
      </c>
      <c r="W302">
        <v>24</v>
      </c>
      <c r="X302">
        <v>1</v>
      </c>
      <c r="Y302">
        <v>9.83</v>
      </c>
      <c r="Z302">
        <v>70</v>
      </c>
      <c r="AA302" t="s">
        <v>141</v>
      </c>
      <c r="AB302">
        <v>23</v>
      </c>
      <c r="AC302" t="s">
        <v>140</v>
      </c>
      <c r="AF302" t="s">
        <v>81</v>
      </c>
      <c r="AG302" t="s">
        <v>81</v>
      </c>
      <c r="AJ302" t="s">
        <v>130</v>
      </c>
      <c r="AK302" s="6"/>
      <c r="AL302">
        <f>AVERAGE(D306:D308)</f>
        <v>5.666666666666667</v>
      </c>
      <c r="AM302">
        <f>AVERAGE(F306:F308)</f>
        <v>15.671666666666667</v>
      </c>
      <c r="AN302">
        <f>AVERAGE(E306:E308)</f>
        <v>3.3333333333333333E-2</v>
      </c>
      <c r="AO302">
        <f>AVERAGE(Z306:Z308)</f>
        <v>43.666666666666664</v>
      </c>
    </row>
    <row r="303" spans="1:41" x14ac:dyDescent="0.15">
      <c r="A303" s="1">
        <v>38615</v>
      </c>
      <c r="B303">
        <v>17</v>
      </c>
      <c r="C303">
        <v>4.7699999999999996</v>
      </c>
      <c r="D303">
        <v>5.75</v>
      </c>
      <c r="E303">
        <v>6.2E-2</v>
      </c>
      <c r="F303">
        <v>14.38</v>
      </c>
      <c r="G303">
        <v>5</v>
      </c>
      <c r="N303">
        <v>1</v>
      </c>
      <c r="O303">
        <v>3</v>
      </c>
      <c r="P303">
        <v>2</v>
      </c>
      <c r="Q303">
        <v>2</v>
      </c>
      <c r="R303">
        <v>6</v>
      </c>
      <c r="S303" s="14">
        <v>1</v>
      </c>
      <c r="T303" s="3">
        <f t="shared" si="12"/>
        <v>23</v>
      </c>
      <c r="U303" s="3">
        <f t="shared" si="13"/>
        <v>20</v>
      </c>
      <c r="V303" s="3">
        <f t="shared" si="14"/>
        <v>0.60959999999999992</v>
      </c>
      <c r="W303">
        <v>24</v>
      </c>
      <c r="X303">
        <v>1</v>
      </c>
      <c r="Y303">
        <v>6.15</v>
      </c>
      <c r="Z303">
        <v>23</v>
      </c>
      <c r="AA303" t="s">
        <v>140</v>
      </c>
      <c r="AB303">
        <v>20</v>
      </c>
      <c r="AC303" t="s">
        <v>140</v>
      </c>
      <c r="AD303">
        <v>27.2</v>
      </c>
      <c r="AE303" t="s">
        <v>82</v>
      </c>
      <c r="AF303" t="s">
        <v>83</v>
      </c>
      <c r="AG303" t="s">
        <v>83</v>
      </c>
    </row>
    <row r="304" spans="1:41" x14ac:dyDescent="0.15">
      <c r="A304" s="1">
        <v>38629</v>
      </c>
      <c r="B304">
        <v>17</v>
      </c>
      <c r="C304">
        <v>4.33</v>
      </c>
      <c r="D304">
        <v>5.91</v>
      </c>
      <c r="E304">
        <v>3.5000000000000003E-2</v>
      </c>
      <c r="F304">
        <v>12.84</v>
      </c>
      <c r="N304">
        <v>3</v>
      </c>
      <c r="O304">
        <v>3</v>
      </c>
      <c r="P304">
        <v>2</v>
      </c>
      <c r="Q304">
        <v>1</v>
      </c>
      <c r="R304">
        <v>2</v>
      </c>
      <c r="S304">
        <v>2</v>
      </c>
      <c r="T304" s="3">
        <f t="shared" si="12"/>
        <v>20.555555555555557</v>
      </c>
      <c r="U304" s="3">
        <f t="shared" si="13"/>
        <v>18</v>
      </c>
      <c r="V304" s="3">
        <f t="shared" si="14"/>
        <v>0.60959999999999992</v>
      </c>
      <c r="W304">
        <v>24</v>
      </c>
      <c r="X304">
        <v>1</v>
      </c>
      <c r="Y304">
        <v>8.02</v>
      </c>
      <c r="Z304">
        <v>69</v>
      </c>
      <c r="AA304" t="s">
        <v>141</v>
      </c>
      <c r="AB304">
        <v>18</v>
      </c>
      <c r="AC304" t="s">
        <v>140</v>
      </c>
      <c r="AD304">
        <v>40.9</v>
      </c>
    </row>
    <row r="305" spans="1:41" x14ac:dyDescent="0.15">
      <c r="A305" s="7">
        <v>38643</v>
      </c>
      <c r="B305">
        <v>17</v>
      </c>
      <c r="T305" s="3" t="str">
        <f t="shared" si="12"/>
        <v xml:space="preserve"> </v>
      </c>
      <c r="U305" s="3" t="str">
        <f t="shared" si="13"/>
        <v xml:space="preserve"> </v>
      </c>
      <c r="V305" s="3">
        <f t="shared" si="14"/>
        <v>0</v>
      </c>
    </row>
    <row r="306" spans="1:41" x14ac:dyDescent="0.15">
      <c r="A306" s="7">
        <v>38657</v>
      </c>
      <c r="B306">
        <v>17</v>
      </c>
      <c r="C306">
        <v>2.02</v>
      </c>
      <c r="D306">
        <v>5.58</v>
      </c>
      <c r="E306">
        <v>0.05</v>
      </c>
      <c r="F306">
        <v>20.34</v>
      </c>
      <c r="N306">
        <v>3</v>
      </c>
      <c r="O306">
        <v>1</v>
      </c>
      <c r="P306">
        <v>1</v>
      </c>
      <c r="Q306">
        <v>1</v>
      </c>
      <c r="R306" t="s">
        <v>0</v>
      </c>
      <c r="S306">
        <v>1</v>
      </c>
      <c r="T306" s="3">
        <f t="shared" si="12"/>
        <v>13.888888888888889</v>
      </c>
      <c r="U306" s="3">
        <f t="shared" si="13"/>
        <v>5</v>
      </c>
      <c r="V306" s="3">
        <f t="shared" si="14"/>
        <v>0.4572</v>
      </c>
      <c r="W306">
        <v>18</v>
      </c>
      <c r="X306">
        <v>1</v>
      </c>
      <c r="Y306">
        <v>8.14</v>
      </c>
      <c r="Z306">
        <v>57</v>
      </c>
      <c r="AA306" t="s">
        <v>141</v>
      </c>
      <c r="AB306">
        <v>5</v>
      </c>
      <c r="AC306" t="s">
        <v>140</v>
      </c>
      <c r="AD306">
        <v>44.2</v>
      </c>
    </row>
    <row r="307" spans="1:41" x14ac:dyDescent="0.15">
      <c r="A307" s="1">
        <v>38671</v>
      </c>
      <c r="B307">
        <v>17</v>
      </c>
      <c r="C307">
        <v>2.4700000000000002</v>
      </c>
      <c r="D307">
        <v>5.58</v>
      </c>
      <c r="E307">
        <v>3.4000000000000002E-2</v>
      </c>
      <c r="F307">
        <v>17.88</v>
      </c>
      <c r="N307">
        <v>3</v>
      </c>
      <c r="O307">
        <v>7</v>
      </c>
      <c r="P307">
        <v>2</v>
      </c>
      <c r="Q307">
        <v>2</v>
      </c>
      <c r="R307">
        <v>5</v>
      </c>
      <c r="S307">
        <v>1</v>
      </c>
      <c r="T307" s="3">
        <f t="shared" si="12"/>
        <v>15.555555555555555</v>
      </c>
      <c r="U307" s="3">
        <f t="shared" si="13"/>
        <v>9</v>
      </c>
      <c r="V307" s="3">
        <f t="shared" si="14"/>
        <v>0.4572</v>
      </c>
      <c r="W307">
        <v>18</v>
      </c>
      <c r="X307">
        <v>1</v>
      </c>
      <c r="Y307">
        <v>8.56</v>
      </c>
      <c r="Z307">
        <v>60</v>
      </c>
      <c r="AA307" t="s">
        <v>141</v>
      </c>
      <c r="AB307">
        <v>9</v>
      </c>
      <c r="AC307" t="s">
        <v>140</v>
      </c>
      <c r="AD307">
        <v>74.8</v>
      </c>
      <c r="AJ307" s="6"/>
      <c r="AK307" s="6"/>
      <c r="AL307" s="6"/>
    </row>
    <row r="308" spans="1:41" x14ac:dyDescent="0.15">
      <c r="A308" s="1">
        <v>38685</v>
      </c>
      <c r="B308">
        <v>17</v>
      </c>
      <c r="C308">
        <v>1.67</v>
      </c>
      <c r="D308">
        <v>5.84</v>
      </c>
      <c r="E308">
        <v>1.6E-2</v>
      </c>
      <c r="F308">
        <v>8.7949999999999999</v>
      </c>
      <c r="N308">
        <v>3</v>
      </c>
      <c r="O308">
        <v>3</v>
      </c>
      <c r="P308">
        <v>2</v>
      </c>
      <c r="Q308">
        <v>2</v>
      </c>
      <c r="R308">
        <v>4</v>
      </c>
      <c r="S308">
        <v>3</v>
      </c>
      <c r="T308" s="3">
        <f t="shared" si="12"/>
        <v>14</v>
      </c>
      <c r="U308" s="3">
        <f t="shared" si="13"/>
        <v>3</v>
      </c>
      <c r="V308" s="3">
        <f t="shared" si="14"/>
        <v>0.38100000000000001</v>
      </c>
      <c r="W308">
        <v>15</v>
      </c>
      <c r="X308">
        <v>1</v>
      </c>
      <c r="Y308">
        <v>10.32</v>
      </c>
      <c r="Z308">
        <v>14</v>
      </c>
      <c r="AA308" t="s">
        <v>140</v>
      </c>
      <c r="AB308">
        <v>3</v>
      </c>
      <c r="AC308" t="s">
        <v>140</v>
      </c>
      <c r="AD308">
        <v>32.799999999999997</v>
      </c>
      <c r="AJ308" s="6"/>
      <c r="AK308" s="6"/>
      <c r="AL308" s="6"/>
    </row>
    <row r="309" spans="1:41" x14ac:dyDescent="0.15">
      <c r="A309" s="1">
        <v>38699</v>
      </c>
      <c r="B309">
        <v>17</v>
      </c>
      <c r="T309" s="3" t="str">
        <f t="shared" si="12"/>
        <v xml:space="preserve"> </v>
      </c>
      <c r="U309" s="3" t="str">
        <f t="shared" si="13"/>
        <v xml:space="preserve"> </v>
      </c>
      <c r="V309" s="3">
        <f t="shared" si="14"/>
        <v>0</v>
      </c>
    </row>
    <row r="310" spans="1:41" x14ac:dyDescent="0.15">
      <c r="A310" s="1">
        <v>38447</v>
      </c>
      <c r="B310">
        <v>18</v>
      </c>
      <c r="C310">
        <v>0.52200000000000002</v>
      </c>
      <c r="D310">
        <v>6.32</v>
      </c>
      <c r="F310">
        <v>327.7</v>
      </c>
      <c r="G310">
        <v>2.1999999999999999E-2</v>
      </c>
      <c r="N310">
        <v>2</v>
      </c>
      <c r="O310">
        <v>1</v>
      </c>
      <c r="P310">
        <v>3</v>
      </c>
      <c r="Q310">
        <v>2</v>
      </c>
      <c r="R310">
        <v>6</v>
      </c>
      <c r="S310">
        <v>3</v>
      </c>
      <c r="T310" s="3">
        <f t="shared" si="12"/>
        <v>17</v>
      </c>
      <c r="U310" s="3">
        <f t="shared" si="13"/>
        <v>9</v>
      </c>
      <c r="V310" s="3">
        <f t="shared" si="14"/>
        <v>0.38100000000000001</v>
      </c>
      <c r="W310">
        <v>15</v>
      </c>
      <c r="X310">
        <v>1</v>
      </c>
      <c r="Y310">
        <v>80</v>
      </c>
      <c r="Z310">
        <v>17</v>
      </c>
      <c r="AA310" t="s">
        <v>140</v>
      </c>
      <c r="AB310">
        <v>9</v>
      </c>
      <c r="AC310" t="s">
        <v>140</v>
      </c>
    </row>
    <row r="311" spans="1:41" x14ac:dyDescent="0.15">
      <c r="A311" s="1">
        <v>38461</v>
      </c>
      <c r="B311">
        <v>18</v>
      </c>
      <c r="C311">
        <v>1.39</v>
      </c>
      <c r="D311">
        <v>6.44</v>
      </c>
      <c r="F311">
        <v>13.12</v>
      </c>
      <c r="G311">
        <v>0.18</v>
      </c>
      <c r="N311">
        <v>2</v>
      </c>
      <c r="O311">
        <v>1</v>
      </c>
      <c r="P311">
        <v>2</v>
      </c>
      <c r="Q311">
        <v>2</v>
      </c>
      <c r="R311">
        <v>5</v>
      </c>
      <c r="S311">
        <v>1</v>
      </c>
      <c r="T311" s="3">
        <f t="shared" si="12"/>
        <v>26</v>
      </c>
      <c r="U311" s="3">
        <f t="shared" si="13"/>
        <v>7</v>
      </c>
      <c r="V311" s="3">
        <f t="shared" si="14"/>
        <v>0.4572</v>
      </c>
      <c r="W311">
        <v>18</v>
      </c>
      <c r="X311">
        <v>1</v>
      </c>
      <c r="Y311">
        <v>7.6</v>
      </c>
      <c r="Z311">
        <v>26</v>
      </c>
      <c r="AA311" t="s">
        <v>140</v>
      </c>
      <c r="AB311">
        <v>7</v>
      </c>
      <c r="AC311" t="s">
        <v>140</v>
      </c>
    </row>
    <row r="312" spans="1:41" x14ac:dyDescent="0.15">
      <c r="A312" s="4">
        <v>38475</v>
      </c>
      <c r="B312">
        <v>18</v>
      </c>
      <c r="C312">
        <v>1.98</v>
      </c>
      <c r="D312">
        <v>4.75</v>
      </c>
      <c r="F312">
        <v>8.093</v>
      </c>
      <c r="G312">
        <v>3.9E-2</v>
      </c>
      <c r="N312">
        <v>4</v>
      </c>
      <c r="O312">
        <v>2</v>
      </c>
      <c r="P312">
        <v>2</v>
      </c>
      <c r="Q312">
        <v>2</v>
      </c>
      <c r="R312">
        <v>5</v>
      </c>
      <c r="S312">
        <v>3</v>
      </c>
      <c r="T312" s="3">
        <f t="shared" si="12"/>
        <v>17</v>
      </c>
      <c r="U312" s="3" t="str">
        <f t="shared" si="13"/>
        <v>N/A</v>
      </c>
      <c r="V312" s="3">
        <f t="shared" si="14"/>
        <v>0.4572</v>
      </c>
      <c r="W312">
        <v>18</v>
      </c>
      <c r="X312">
        <v>1</v>
      </c>
      <c r="Y312">
        <v>85.5</v>
      </c>
      <c r="Z312">
        <v>17</v>
      </c>
      <c r="AA312" t="s">
        <v>140</v>
      </c>
      <c r="AB312" t="s">
        <v>0</v>
      </c>
    </row>
    <row r="313" spans="1:41" x14ac:dyDescent="0.15">
      <c r="A313" s="4">
        <v>38489</v>
      </c>
      <c r="B313">
        <v>18</v>
      </c>
      <c r="C313">
        <v>2.42</v>
      </c>
      <c r="D313">
        <v>6.52</v>
      </c>
      <c r="F313">
        <v>79.209999999999994</v>
      </c>
      <c r="G313">
        <v>4.3999999999999997E-2</v>
      </c>
      <c r="N313">
        <v>2</v>
      </c>
      <c r="O313">
        <v>3</v>
      </c>
      <c r="P313">
        <v>1</v>
      </c>
      <c r="Q313">
        <v>1</v>
      </c>
      <c r="R313" t="s">
        <v>0</v>
      </c>
      <c r="S313">
        <v>4</v>
      </c>
      <c r="T313" s="3">
        <f t="shared" si="12"/>
        <v>25</v>
      </c>
      <c r="U313" s="3">
        <f t="shared" si="13"/>
        <v>20</v>
      </c>
      <c r="V313" s="3">
        <f t="shared" si="14"/>
        <v>0.53339999999999999</v>
      </c>
      <c r="W313">
        <v>21</v>
      </c>
      <c r="X313">
        <v>1</v>
      </c>
      <c r="Y313">
        <v>6.81</v>
      </c>
      <c r="Z313">
        <v>25</v>
      </c>
      <c r="AA313" t="s">
        <v>140</v>
      </c>
      <c r="AB313">
        <v>20</v>
      </c>
      <c r="AC313" t="s">
        <v>140</v>
      </c>
    </row>
    <row r="314" spans="1:41" x14ac:dyDescent="0.15">
      <c r="A314" s="4">
        <v>38503</v>
      </c>
      <c r="B314">
        <v>18</v>
      </c>
      <c r="C314">
        <v>0</v>
      </c>
      <c r="D314">
        <v>6.2</v>
      </c>
      <c r="F314" t="s">
        <v>0</v>
      </c>
      <c r="G314">
        <v>6.6000000000000003E-2</v>
      </c>
      <c r="N314">
        <v>3</v>
      </c>
      <c r="O314">
        <v>1</v>
      </c>
      <c r="P314">
        <v>2</v>
      </c>
      <c r="Q314">
        <v>2</v>
      </c>
      <c r="R314">
        <v>1</v>
      </c>
      <c r="S314">
        <v>3</v>
      </c>
      <c r="T314" s="3">
        <f t="shared" si="12"/>
        <v>25</v>
      </c>
      <c r="U314" s="3">
        <f t="shared" si="13"/>
        <v>20</v>
      </c>
      <c r="V314" s="3">
        <f t="shared" si="14"/>
        <v>0.4572</v>
      </c>
      <c r="W314">
        <v>18</v>
      </c>
      <c r="X314">
        <v>1</v>
      </c>
      <c r="Y314">
        <v>6.75</v>
      </c>
      <c r="Z314">
        <v>25</v>
      </c>
      <c r="AA314" t="s">
        <v>140</v>
      </c>
      <c r="AB314">
        <v>20</v>
      </c>
      <c r="AC314" t="s">
        <v>140</v>
      </c>
    </row>
    <row r="315" spans="1:41" x14ac:dyDescent="0.15">
      <c r="A315" s="4">
        <v>38517</v>
      </c>
      <c r="B315">
        <v>18</v>
      </c>
      <c r="C315">
        <v>0</v>
      </c>
      <c r="D315">
        <v>7.8</v>
      </c>
      <c r="F315" t="s">
        <v>0</v>
      </c>
      <c r="G315">
        <v>0.113</v>
      </c>
      <c r="N315">
        <v>2</v>
      </c>
      <c r="O315">
        <v>1</v>
      </c>
      <c r="P315">
        <v>3</v>
      </c>
      <c r="Q315">
        <v>3</v>
      </c>
      <c r="R315">
        <v>1</v>
      </c>
      <c r="S315">
        <v>3</v>
      </c>
      <c r="T315" s="3">
        <f t="shared" si="12"/>
        <v>32</v>
      </c>
      <c r="U315" s="3">
        <f t="shared" si="13"/>
        <v>25</v>
      </c>
      <c r="V315" s="3">
        <f t="shared" si="14"/>
        <v>0.38100000000000001</v>
      </c>
      <c r="W315">
        <v>15</v>
      </c>
      <c r="X315">
        <v>1</v>
      </c>
      <c r="Y315">
        <v>5.96</v>
      </c>
      <c r="Z315">
        <v>32</v>
      </c>
      <c r="AA315" t="s">
        <v>140</v>
      </c>
      <c r="AB315">
        <v>25</v>
      </c>
      <c r="AC315" t="s">
        <v>140</v>
      </c>
    </row>
    <row r="316" spans="1:41" x14ac:dyDescent="0.15">
      <c r="A316" s="4">
        <v>38531</v>
      </c>
      <c r="B316">
        <v>18</v>
      </c>
      <c r="C316">
        <v>1.81</v>
      </c>
      <c r="D316">
        <v>5.62</v>
      </c>
      <c r="E316">
        <v>19.7</v>
      </c>
      <c r="F316">
        <v>6.2549999999999999</v>
      </c>
      <c r="G316">
        <v>0.19</v>
      </c>
      <c r="N316">
        <v>3</v>
      </c>
      <c r="O316">
        <v>2</v>
      </c>
      <c r="P316">
        <v>3</v>
      </c>
      <c r="Q316">
        <v>2</v>
      </c>
      <c r="R316">
        <v>5</v>
      </c>
      <c r="S316">
        <v>3</v>
      </c>
      <c r="T316" s="3">
        <f t="shared" si="12"/>
        <v>32</v>
      </c>
      <c r="U316" s="3">
        <f t="shared" si="13"/>
        <v>30</v>
      </c>
      <c r="V316" s="3">
        <f t="shared" si="14"/>
        <v>0.30479999999999996</v>
      </c>
      <c r="W316">
        <v>12</v>
      </c>
      <c r="X316">
        <v>1</v>
      </c>
      <c r="Y316">
        <v>8.59</v>
      </c>
      <c r="Z316">
        <v>32</v>
      </c>
      <c r="AA316" t="s">
        <v>140</v>
      </c>
      <c r="AB316">
        <v>30</v>
      </c>
      <c r="AC316" t="s">
        <v>140</v>
      </c>
    </row>
    <row r="317" spans="1:41" x14ac:dyDescent="0.15">
      <c r="A317" s="4">
        <v>38545</v>
      </c>
      <c r="B317">
        <v>18</v>
      </c>
      <c r="C317">
        <v>0.3</v>
      </c>
      <c r="D317">
        <v>6.47</v>
      </c>
      <c r="E317">
        <v>16</v>
      </c>
      <c r="F317">
        <v>2.9860000000000002</v>
      </c>
      <c r="G317">
        <v>0.21</v>
      </c>
      <c r="N317">
        <v>3</v>
      </c>
      <c r="O317">
        <v>3</v>
      </c>
      <c r="P317">
        <v>2</v>
      </c>
      <c r="Q317">
        <v>2</v>
      </c>
      <c r="R317" t="s">
        <v>0</v>
      </c>
      <c r="S317">
        <v>2</v>
      </c>
      <c r="T317" s="3">
        <f t="shared" si="12"/>
        <v>32</v>
      </c>
      <c r="U317" s="3">
        <f t="shared" si="13"/>
        <v>25</v>
      </c>
      <c r="V317" s="3">
        <f t="shared" si="14"/>
        <v>0.4572</v>
      </c>
      <c r="W317">
        <v>18</v>
      </c>
      <c r="X317">
        <v>1</v>
      </c>
      <c r="Y317">
        <v>7.49</v>
      </c>
      <c r="Z317">
        <v>32</v>
      </c>
      <c r="AA317" t="s">
        <v>140</v>
      </c>
      <c r="AB317">
        <v>25</v>
      </c>
      <c r="AC317" t="s">
        <v>140</v>
      </c>
      <c r="AK317">
        <v>18</v>
      </c>
    </row>
    <row r="318" spans="1:41" x14ac:dyDescent="0.15">
      <c r="A318" s="4">
        <v>38559</v>
      </c>
      <c r="B318">
        <v>18</v>
      </c>
      <c r="C318">
        <v>1.75</v>
      </c>
      <c r="D318">
        <v>5.95</v>
      </c>
      <c r="E318">
        <v>18</v>
      </c>
      <c r="F318">
        <v>5.1550000000000002</v>
      </c>
      <c r="G318">
        <v>0.23799999999999999</v>
      </c>
      <c r="N318">
        <v>3</v>
      </c>
      <c r="O318">
        <v>1</v>
      </c>
      <c r="P318">
        <v>2</v>
      </c>
      <c r="Q318">
        <v>2</v>
      </c>
      <c r="R318" t="s">
        <v>0</v>
      </c>
      <c r="S318">
        <v>2</v>
      </c>
      <c r="T318" s="3">
        <f t="shared" si="12"/>
        <v>34</v>
      </c>
      <c r="U318" s="3" t="str">
        <f t="shared" si="13"/>
        <v>N/A</v>
      </c>
      <c r="V318" s="3" t="e">
        <f t="shared" si="14"/>
        <v>#VALUE!</v>
      </c>
      <c r="W318" t="s">
        <v>0</v>
      </c>
      <c r="X318">
        <v>1</v>
      </c>
      <c r="Y318">
        <v>8.25</v>
      </c>
      <c r="Z318">
        <v>34</v>
      </c>
      <c r="AA318" t="s">
        <v>140</v>
      </c>
      <c r="AB318" t="s">
        <v>0</v>
      </c>
      <c r="AJ318" t="s">
        <v>132</v>
      </c>
      <c r="AL318">
        <f>AVERAGE(D310:D311)</f>
        <v>6.3800000000000008</v>
      </c>
      <c r="AM318">
        <f>AVERAGE(F310:F311)</f>
        <v>170.41</v>
      </c>
      <c r="AO318">
        <f>AVERAGE(G310:G311)</f>
        <v>0.10099999999999999</v>
      </c>
    </row>
    <row r="319" spans="1:41" x14ac:dyDescent="0.15">
      <c r="A319" s="4">
        <v>38573</v>
      </c>
      <c r="B319">
        <v>18</v>
      </c>
      <c r="T319" s="3" t="str">
        <f t="shared" si="12"/>
        <v xml:space="preserve"> </v>
      </c>
      <c r="U319" s="3" t="str">
        <f t="shared" si="13"/>
        <v xml:space="preserve"> </v>
      </c>
      <c r="V319" s="3">
        <f t="shared" si="14"/>
        <v>0</v>
      </c>
      <c r="AJ319" t="s">
        <v>133</v>
      </c>
      <c r="AL319">
        <f>AVERAGE(D312:D314)</f>
        <v>5.8233333333333333</v>
      </c>
      <c r="AM319">
        <f>AVERAGE(F312:F314)</f>
        <v>43.651499999999999</v>
      </c>
      <c r="AO319">
        <f>AVERAGE(G312:G314)</f>
        <v>4.9666666666666665E-2</v>
      </c>
    </row>
    <row r="320" spans="1:41" x14ac:dyDescent="0.15">
      <c r="A320" s="4">
        <v>38587</v>
      </c>
      <c r="B320">
        <v>18</v>
      </c>
      <c r="C320">
        <v>4.53</v>
      </c>
      <c r="D320">
        <v>5.51</v>
      </c>
      <c r="E320">
        <v>17.7</v>
      </c>
      <c r="F320">
        <v>7.5709999999999997</v>
      </c>
      <c r="G320">
        <v>0.105</v>
      </c>
      <c r="N320">
        <v>1</v>
      </c>
      <c r="O320">
        <v>2</v>
      </c>
      <c r="P320" t="s">
        <v>0</v>
      </c>
      <c r="Q320" t="s">
        <v>0</v>
      </c>
      <c r="R320" t="s">
        <v>0</v>
      </c>
      <c r="S320">
        <v>3</v>
      </c>
      <c r="T320" s="3">
        <f t="shared" si="12"/>
        <v>23</v>
      </c>
      <c r="U320" s="3" t="str">
        <f t="shared" si="13"/>
        <v>N/A</v>
      </c>
      <c r="V320" s="3">
        <f t="shared" si="14"/>
        <v>0.4572</v>
      </c>
      <c r="W320">
        <v>18</v>
      </c>
      <c r="X320">
        <v>1</v>
      </c>
      <c r="Y320">
        <v>7.37</v>
      </c>
      <c r="Z320">
        <v>23</v>
      </c>
      <c r="AA320" t="s">
        <v>140</v>
      </c>
      <c r="AB320" t="s">
        <v>0</v>
      </c>
      <c r="AJ320" t="s">
        <v>134</v>
      </c>
      <c r="AL320">
        <f>AVERAGE(D315:D316)</f>
        <v>6.71</v>
      </c>
      <c r="AM320">
        <f>AVERAGE(F315:F316)</f>
        <v>6.2549999999999999</v>
      </c>
      <c r="AN320">
        <f>AVERAGE(E315:E316)</f>
        <v>19.7</v>
      </c>
      <c r="AO320">
        <f>AVERAGE(G315:G316)</f>
        <v>0.1515</v>
      </c>
    </row>
    <row r="321" spans="1:41" x14ac:dyDescent="0.15">
      <c r="A321" s="1">
        <v>38615</v>
      </c>
      <c r="B321">
        <v>18</v>
      </c>
      <c r="C321">
        <v>7.62</v>
      </c>
      <c r="D321">
        <v>5.8</v>
      </c>
      <c r="E321">
        <v>0.14199999999999999</v>
      </c>
      <c r="F321">
        <v>20.95</v>
      </c>
      <c r="G321">
        <v>5</v>
      </c>
      <c r="N321">
        <v>2</v>
      </c>
      <c r="O321">
        <v>3</v>
      </c>
      <c r="P321">
        <v>3</v>
      </c>
      <c r="Q321">
        <v>2</v>
      </c>
      <c r="R321">
        <v>5</v>
      </c>
      <c r="S321">
        <v>4</v>
      </c>
      <c r="T321" s="3">
        <f t="shared" si="12"/>
        <v>30</v>
      </c>
      <c r="U321" s="3">
        <f t="shared" si="13"/>
        <v>26</v>
      </c>
      <c r="V321" s="3">
        <f t="shared" si="14"/>
        <v>0.4572</v>
      </c>
      <c r="W321">
        <v>18</v>
      </c>
      <c r="X321">
        <v>1</v>
      </c>
      <c r="Y321">
        <v>5.81</v>
      </c>
      <c r="Z321">
        <v>30</v>
      </c>
      <c r="AA321" t="s">
        <v>140</v>
      </c>
      <c r="AB321">
        <v>26</v>
      </c>
      <c r="AC321" t="s">
        <v>140</v>
      </c>
      <c r="AD321">
        <v>13.2</v>
      </c>
      <c r="AE321" t="s">
        <v>84</v>
      </c>
      <c r="AF321" t="s">
        <v>85</v>
      </c>
      <c r="AG321" t="s">
        <v>85</v>
      </c>
      <c r="AJ321" t="s">
        <v>128</v>
      </c>
      <c r="AK321" s="6"/>
      <c r="AL321">
        <f>D321</f>
        <v>5.8</v>
      </c>
      <c r="AM321">
        <v>20.95</v>
      </c>
      <c r="AN321">
        <v>0.14199999999999999</v>
      </c>
      <c r="AO321">
        <v>13.2</v>
      </c>
    </row>
    <row r="322" spans="1:41" x14ac:dyDescent="0.15">
      <c r="A322" s="1">
        <v>38629</v>
      </c>
      <c r="B322">
        <v>18</v>
      </c>
      <c r="C322">
        <v>8.31</v>
      </c>
      <c r="D322">
        <v>5.81</v>
      </c>
      <c r="E322">
        <v>0.107</v>
      </c>
      <c r="F322">
        <v>17.79</v>
      </c>
      <c r="N322">
        <v>1</v>
      </c>
      <c r="O322">
        <v>2</v>
      </c>
      <c r="P322">
        <v>2</v>
      </c>
      <c r="Q322">
        <v>2</v>
      </c>
      <c r="R322">
        <v>5</v>
      </c>
      <c r="S322">
        <v>3</v>
      </c>
      <c r="T322" s="3">
        <f t="shared" si="12"/>
        <v>26</v>
      </c>
      <c r="U322" s="3">
        <f t="shared" si="13"/>
        <v>22</v>
      </c>
      <c r="V322" s="3">
        <f t="shared" si="14"/>
        <v>0.53339999999999999</v>
      </c>
      <c r="W322">
        <v>21</v>
      </c>
      <c r="X322">
        <v>1</v>
      </c>
      <c r="Y322">
        <v>7.42</v>
      </c>
      <c r="Z322">
        <v>26</v>
      </c>
      <c r="AA322" t="s">
        <v>140</v>
      </c>
      <c r="AB322">
        <v>22</v>
      </c>
      <c r="AC322" t="s">
        <v>140</v>
      </c>
      <c r="AD322">
        <v>10.9</v>
      </c>
      <c r="AJ322" t="s">
        <v>129</v>
      </c>
      <c r="AK322" s="6"/>
      <c r="AL322">
        <f>AVERAGE(D322:D323)</f>
        <v>5.5049999999999999</v>
      </c>
      <c r="AM322">
        <f>AVERAGE(F322:F323)</f>
        <v>16.664999999999999</v>
      </c>
      <c r="AN322">
        <f>AVERAGE(E322:E323)</f>
        <v>0.13300000000000001</v>
      </c>
      <c r="AO322">
        <f>AVERAGE(Z322:Z323)</f>
        <v>24</v>
      </c>
    </row>
    <row r="323" spans="1:41" x14ac:dyDescent="0.15">
      <c r="A323" s="7">
        <v>38643</v>
      </c>
      <c r="B323">
        <v>18</v>
      </c>
      <c r="C323">
        <v>5.99</v>
      </c>
      <c r="D323">
        <v>5.2</v>
      </c>
      <c r="E323">
        <v>0.159</v>
      </c>
      <c r="F323">
        <v>15.54</v>
      </c>
      <c r="N323">
        <v>1</v>
      </c>
      <c r="O323">
        <v>1</v>
      </c>
      <c r="P323">
        <v>2</v>
      </c>
      <c r="Q323">
        <v>2</v>
      </c>
      <c r="R323">
        <v>5</v>
      </c>
      <c r="S323">
        <v>1</v>
      </c>
      <c r="T323" s="3">
        <f t="shared" ref="T323:U386" si="15">IF(Z323&gt;0,IF(AA323="F",((Z323-32)*5/9),Z323),IF(Z323&lt;0,IF(AA323="F",((Z323-32)*5/9),Z323)," "))</f>
        <v>22</v>
      </c>
      <c r="U323" s="3">
        <f t="shared" ref="U323:U386" si="16">IF(AB323&gt;0,IF(AC323="F",((AB323-32)*5/9),AB323),IF(AB323&lt;0,IF(AC323="F",((AB323-32)*5/9),AB323)," "))</f>
        <v>18</v>
      </c>
      <c r="V323" s="3">
        <f t="shared" ref="V323:V386" si="17">W323*0.0254</f>
        <v>0.53339999999999999</v>
      </c>
      <c r="W323">
        <v>21</v>
      </c>
      <c r="X323">
        <v>1</v>
      </c>
      <c r="Y323">
        <v>8.26</v>
      </c>
      <c r="Z323">
        <v>22</v>
      </c>
      <c r="AA323" t="s">
        <v>140</v>
      </c>
      <c r="AB323">
        <v>18</v>
      </c>
      <c r="AC323" t="s">
        <v>140</v>
      </c>
      <c r="AD323">
        <v>8.1</v>
      </c>
      <c r="AJ323" t="s">
        <v>130</v>
      </c>
      <c r="AK323" s="6"/>
      <c r="AL323">
        <f>AVERAGE(D324:D326)</f>
        <v>5.64</v>
      </c>
      <c r="AM323">
        <f>AVERAGE(F324:F326)</f>
        <v>28</v>
      </c>
      <c r="AN323">
        <f>AVERAGE(E324:E326)</f>
        <v>0.22233333333333336</v>
      </c>
      <c r="AO323">
        <f>AVERAGE(Z324:Z326)</f>
        <v>19.666666666666668</v>
      </c>
    </row>
    <row r="324" spans="1:41" x14ac:dyDescent="0.15">
      <c r="A324" s="7">
        <v>38657</v>
      </c>
      <c r="B324">
        <v>18</v>
      </c>
      <c r="C324">
        <v>7.38</v>
      </c>
      <c r="D324">
        <v>5.57</v>
      </c>
      <c r="E324">
        <v>0.59</v>
      </c>
      <c r="F324">
        <v>35.68</v>
      </c>
      <c r="N324">
        <v>2</v>
      </c>
      <c r="O324">
        <v>2</v>
      </c>
      <c r="P324">
        <v>4</v>
      </c>
      <c r="Q324">
        <v>3</v>
      </c>
      <c r="R324">
        <v>5</v>
      </c>
      <c r="S324">
        <v>1</v>
      </c>
      <c r="T324" s="3">
        <f t="shared" si="15"/>
        <v>18</v>
      </c>
      <c r="U324" s="3">
        <f t="shared" si="16"/>
        <v>13</v>
      </c>
      <c r="V324" s="3">
        <f t="shared" si="17"/>
        <v>0.68579999999999997</v>
      </c>
      <c r="W324">
        <v>27</v>
      </c>
      <c r="X324">
        <v>1</v>
      </c>
      <c r="Y324">
        <v>4.1500000000000004</v>
      </c>
      <c r="Z324">
        <v>18</v>
      </c>
      <c r="AA324" t="s">
        <v>140</v>
      </c>
      <c r="AB324">
        <v>13</v>
      </c>
      <c r="AC324" t="s">
        <v>140</v>
      </c>
      <c r="AD324">
        <v>20.7</v>
      </c>
      <c r="AJ324" t="s">
        <v>131</v>
      </c>
      <c r="AK324" s="6"/>
      <c r="AL324">
        <f>D327</f>
        <v>5.56</v>
      </c>
      <c r="AM324">
        <v>31.07</v>
      </c>
      <c r="AN324">
        <v>0.193</v>
      </c>
      <c r="AO324">
        <v>6.1</v>
      </c>
    </row>
    <row r="325" spans="1:41" x14ac:dyDescent="0.15">
      <c r="A325" s="1">
        <v>38671</v>
      </c>
      <c r="B325">
        <v>18</v>
      </c>
      <c r="C325">
        <v>6.63</v>
      </c>
      <c r="D325">
        <v>5.54</v>
      </c>
      <c r="E325">
        <v>2.5999999999999999E-2</v>
      </c>
      <c r="F325">
        <v>30.8</v>
      </c>
      <c r="N325">
        <v>1</v>
      </c>
      <c r="O325">
        <v>3</v>
      </c>
      <c r="P325">
        <v>3</v>
      </c>
      <c r="Q325">
        <v>2</v>
      </c>
      <c r="S325">
        <v>3</v>
      </c>
      <c r="T325" s="3">
        <f t="shared" si="15"/>
        <v>21</v>
      </c>
      <c r="U325" s="3">
        <f t="shared" si="16"/>
        <v>15</v>
      </c>
      <c r="V325" s="3">
        <f t="shared" si="17"/>
        <v>0.53339999999999999</v>
      </c>
      <c r="W325">
        <v>21</v>
      </c>
      <c r="X325">
        <v>1</v>
      </c>
      <c r="Y325">
        <v>6.37</v>
      </c>
      <c r="Z325">
        <v>21</v>
      </c>
      <c r="AA325" t="s">
        <v>140</v>
      </c>
      <c r="AB325">
        <v>15</v>
      </c>
      <c r="AC325" t="s">
        <v>140</v>
      </c>
      <c r="AD325">
        <v>12.7</v>
      </c>
      <c r="AJ325" s="6"/>
      <c r="AK325" s="6"/>
      <c r="AL325" s="6"/>
    </row>
    <row r="326" spans="1:41" x14ac:dyDescent="0.15">
      <c r="A326" s="1">
        <v>38685</v>
      </c>
      <c r="B326">
        <v>18</v>
      </c>
      <c r="C326">
        <v>5.37</v>
      </c>
      <c r="D326">
        <v>5.81</v>
      </c>
      <c r="E326">
        <v>5.0999999999999997E-2</v>
      </c>
      <c r="F326">
        <v>17.52</v>
      </c>
      <c r="N326">
        <v>4</v>
      </c>
      <c r="O326">
        <v>3</v>
      </c>
      <c r="P326">
        <v>2</v>
      </c>
      <c r="Q326">
        <v>2</v>
      </c>
      <c r="R326">
        <v>5</v>
      </c>
      <c r="S326">
        <v>3</v>
      </c>
      <c r="T326" s="3">
        <f t="shared" si="15"/>
        <v>20</v>
      </c>
      <c r="U326" s="3">
        <f t="shared" si="16"/>
        <v>14</v>
      </c>
      <c r="V326" s="3">
        <f t="shared" si="17"/>
        <v>0.53339999999999999</v>
      </c>
      <c r="W326">
        <v>21</v>
      </c>
      <c r="X326">
        <v>1</v>
      </c>
      <c r="Y326">
        <v>5.39</v>
      </c>
      <c r="Z326">
        <v>20</v>
      </c>
      <c r="AA326" t="s">
        <v>140</v>
      </c>
      <c r="AB326">
        <v>14</v>
      </c>
      <c r="AC326" t="s">
        <v>140</v>
      </c>
      <c r="AD326">
        <v>13.2</v>
      </c>
      <c r="AJ326" s="6"/>
      <c r="AK326" s="6"/>
      <c r="AL326" s="6"/>
    </row>
    <row r="327" spans="1:41" x14ac:dyDescent="0.15">
      <c r="A327" s="1">
        <v>38699</v>
      </c>
      <c r="B327">
        <v>18</v>
      </c>
      <c r="C327">
        <v>3.65</v>
      </c>
      <c r="D327">
        <v>5.56</v>
      </c>
      <c r="E327">
        <v>0.193</v>
      </c>
      <c r="F327">
        <v>31.07</v>
      </c>
      <c r="N327">
        <v>3</v>
      </c>
      <c r="O327">
        <v>1</v>
      </c>
      <c r="P327">
        <v>3</v>
      </c>
      <c r="Q327">
        <v>3</v>
      </c>
      <c r="R327">
        <v>5</v>
      </c>
      <c r="S327">
        <v>1</v>
      </c>
      <c r="T327" s="3">
        <f t="shared" si="15"/>
        <v>-2</v>
      </c>
      <c r="U327" s="3">
        <f t="shared" si="16"/>
        <v>7</v>
      </c>
      <c r="V327" s="3">
        <f t="shared" si="17"/>
        <v>0.53339999999999999</v>
      </c>
      <c r="W327">
        <v>21</v>
      </c>
      <c r="X327">
        <v>1</v>
      </c>
      <c r="Y327">
        <v>4.05</v>
      </c>
      <c r="Z327">
        <v>-2</v>
      </c>
      <c r="AA327" t="s">
        <v>140</v>
      </c>
      <c r="AB327">
        <v>7</v>
      </c>
      <c r="AC327" t="s">
        <v>140</v>
      </c>
      <c r="AD327">
        <v>6.1</v>
      </c>
    </row>
    <row r="328" spans="1:41" x14ac:dyDescent="0.15">
      <c r="A328" s="1">
        <v>38447</v>
      </c>
      <c r="B328">
        <v>19</v>
      </c>
      <c r="T328" s="3" t="str">
        <f t="shared" si="15"/>
        <v xml:space="preserve"> </v>
      </c>
      <c r="U328" s="3" t="str">
        <f t="shared" si="16"/>
        <v xml:space="preserve"> </v>
      </c>
      <c r="V328" s="3">
        <f t="shared" si="17"/>
        <v>0</v>
      </c>
    </row>
    <row r="329" spans="1:41" x14ac:dyDescent="0.15">
      <c r="A329" s="1">
        <v>38461</v>
      </c>
      <c r="B329">
        <v>19</v>
      </c>
      <c r="C329">
        <v>0.11</v>
      </c>
      <c r="D329">
        <v>7.38</v>
      </c>
      <c r="F329">
        <v>62.8</v>
      </c>
      <c r="G329">
        <v>0.222</v>
      </c>
      <c r="N329">
        <v>3</v>
      </c>
      <c r="O329">
        <v>1</v>
      </c>
      <c r="P329">
        <v>2</v>
      </c>
      <c r="Q329">
        <v>2</v>
      </c>
      <c r="R329">
        <v>7</v>
      </c>
      <c r="S329">
        <v>1</v>
      </c>
      <c r="T329" s="3">
        <f t="shared" si="15"/>
        <v>30</v>
      </c>
      <c r="U329" s="3">
        <f t="shared" si="16"/>
        <v>16.666666666666668</v>
      </c>
      <c r="V329" s="3">
        <f t="shared" si="17"/>
        <v>0.60959999999999992</v>
      </c>
      <c r="W329">
        <v>24</v>
      </c>
      <c r="X329">
        <v>1</v>
      </c>
      <c r="Y329">
        <v>7.32</v>
      </c>
      <c r="Z329">
        <v>86</v>
      </c>
      <c r="AA329" t="s">
        <v>141</v>
      </c>
      <c r="AB329">
        <v>62</v>
      </c>
      <c r="AC329" t="s">
        <v>141</v>
      </c>
      <c r="AF329" t="s">
        <v>86</v>
      </c>
      <c r="AG329" t="s">
        <v>86</v>
      </c>
    </row>
    <row r="330" spans="1:41" x14ac:dyDescent="0.15">
      <c r="A330" s="4">
        <v>38475</v>
      </c>
      <c r="B330">
        <v>19</v>
      </c>
      <c r="C330">
        <v>0.12</v>
      </c>
      <c r="D330">
        <v>5.95</v>
      </c>
      <c r="F330">
        <v>13.38</v>
      </c>
      <c r="G330">
        <v>0.104</v>
      </c>
      <c r="N330">
        <v>2</v>
      </c>
      <c r="O330">
        <v>2</v>
      </c>
      <c r="P330">
        <v>2</v>
      </c>
      <c r="Q330">
        <v>1</v>
      </c>
      <c r="R330">
        <v>6</v>
      </c>
      <c r="S330">
        <v>4</v>
      </c>
      <c r="T330" s="3">
        <f t="shared" si="15"/>
        <v>19</v>
      </c>
      <c r="U330" s="3">
        <f t="shared" si="16"/>
        <v>18</v>
      </c>
      <c r="V330" s="3">
        <f t="shared" si="17"/>
        <v>0.68579999999999997</v>
      </c>
      <c r="W330">
        <v>27</v>
      </c>
      <c r="X330">
        <v>1</v>
      </c>
      <c r="Y330">
        <v>79.5</v>
      </c>
      <c r="Z330">
        <v>19</v>
      </c>
      <c r="AA330" t="s">
        <v>140</v>
      </c>
      <c r="AB330">
        <v>18</v>
      </c>
      <c r="AC330" t="s">
        <v>140</v>
      </c>
      <c r="AF330" t="s">
        <v>87</v>
      </c>
      <c r="AG330" t="s">
        <v>87</v>
      </c>
    </row>
    <row r="331" spans="1:41" x14ac:dyDescent="0.15">
      <c r="A331" s="4">
        <v>38489</v>
      </c>
      <c r="B331">
        <v>19</v>
      </c>
      <c r="C331">
        <v>0.14000000000000001</v>
      </c>
      <c r="D331">
        <v>7.78</v>
      </c>
      <c r="F331">
        <v>30.15</v>
      </c>
      <c r="G331">
        <v>8.5999999999999993E-2</v>
      </c>
      <c r="N331">
        <v>3</v>
      </c>
      <c r="O331">
        <v>2</v>
      </c>
      <c r="P331">
        <v>2</v>
      </c>
      <c r="Q331">
        <v>1</v>
      </c>
      <c r="R331">
        <v>3</v>
      </c>
      <c r="S331">
        <v>4</v>
      </c>
      <c r="T331" s="3">
        <f t="shared" si="15"/>
        <v>21.111111111111111</v>
      </c>
      <c r="U331" s="3">
        <f t="shared" si="16"/>
        <v>21.111111111111111</v>
      </c>
      <c r="V331" s="3">
        <f t="shared" si="17"/>
        <v>0.60959999999999992</v>
      </c>
      <c r="W331">
        <v>24</v>
      </c>
      <c r="X331" t="s">
        <v>0</v>
      </c>
      <c r="Y331">
        <v>7.17</v>
      </c>
      <c r="Z331">
        <v>70</v>
      </c>
      <c r="AA331" t="s">
        <v>141</v>
      </c>
      <c r="AB331">
        <v>70</v>
      </c>
      <c r="AC331" t="s">
        <v>141</v>
      </c>
      <c r="AF331" t="s">
        <v>86</v>
      </c>
      <c r="AG331" t="s">
        <v>86</v>
      </c>
      <c r="AK331">
        <v>19</v>
      </c>
    </row>
    <row r="332" spans="1:41" x14ac:dyDescent="0.15">
      <c r="A332" s="4">
        <v>38503</v>
      </c>
      <c r="B332">
        <v>19</v>
      </c>
      <c r="C332">
        <v>0</v>
      </c>
      <c r="D332">
        <v>7</v>
      </c>
      <c r="F332" t="s">
        <v>0</v>
      </c>
      <c r="G332">
        <v>0.18</v>
      </c>
      <c r="N332">
        <v>1</v>
      </c>
      <c r="O332">
        <v>1</v>
      </c>
      <c r="P332">
        <v>2</v>
      </c>
      <c r="Q332">
        <v>1</v>
      </c>
      <c r="R332">
        <v>4</v>
      </c>
      <c r="S332">
        <v>2</v>
      </c>
      <c r="T332" s="3">
        <f t="shared" si="15"/>
        <v>19.444444444444443</v>
      </c>
      <c r="U332" s="3">
        <f t="shared" si="16"/>
        <v>20</v>
      </c>
      <c r="V332" s="3">
        <f t="shared" si="17"/>
        <v>0.60959999999999992</v>
      </c>
      <c r="W332">
        <v>24</v>
      </c>
      <c r="X332">
        <v>1</v>
      </c>
      <c r="Y332">
        <v>7.76</v>
      </c>
      <c r="Z332">
        <v>67</v>
      </c>
      <c r="AA332" t="s">
        <v>141</v>
      </c>
      <c r="AB332">
        <v>68</v>
      </c>
      <c r="AC332" t="s">
        <v>141</v>
      </c>
      <c r="AJ332" t="s">
        <v>132</v>
      </c>
      <c r="AL332">
        <f>D329</f>
        <v>7.38</v>
      </c>
      <c r="AM332">
        <f>F329</f>
        <v>62.8</v>
      </c>
      <c r="AN332">
        <f>E329</f>
        <v>0</v>
      </c>
      <c r="AO332">
        <f>G329</f>
        <v>0.222</v>
      </c>
    </row>
    <row r="333" spans="1:41" x14ac:dyDescent="0.15">
      <c r="A333" s="4">
        <v>38517</v>
      </c>
      <c r="B333">
        <v>19</v>
      </c>
      <c r="C333">
        <v>0</v>
      </c>
      <c r="D333">
        <v>7.7</v>
      </c>
      <c r="F333" t="s">
        <v>0</v>
      </c>
      <c r="G333">
        <v>8.5000000000000006E-2</v>
      </c>
      <c r="N333">
        <v>4</v>
      </c>
      <c r="O333">
        <v>1</v>
      </c>
      <c r="P333">
        <v>3</v>
      </c>
      <c r="Q333">
        <v>2</v>
      </c>
      <c r="R333">
        <v>1</v>
      </c>
      <c r="S333">
        <v>1</v>
      </c>
      <c r="T333" s="3">
        <f t="shared" si="15"/>
        <v>32.777777777777779</v>
      </c>
      <c r="U333" s="3">
        <f t="shared" si="16"/>
        <v>27.777777777777779</v>
      </c>
      <c r="V333" s="3">
        <f t="shared" si="17"/>
        <v>0.43179999999999996</v>
      </c>
      <c r="W333">
        <v>17</v>
      </c>
      <c r="X333">
        <v>1</v>
      </c>
      <c r="Y333">
        <v>11.82</v>
      </c>
      <c r="Z333">
        <v>91</v>
      </c>
      <c r="AA333" t="s">
        <v>141</v>
      </c>
      <c r="AB333">
        <v>82</v>
      </c>
      <c r="AC333" t="s">
        <v>141</v>
      </c>
      <c r="AJ333" t="s">
        <v>133</v>
      </c>
      <c r="AL333">
        <f>AVERAGE(D330:D332)</f>
        <v>6.91</v>
      </c>
      <c r="AM333">
        <f>AVERAGE(F330:F332)</f>
        <v>21.765000000000001</v>
      </c>
      <c r="AO333">
        <f>AVERAGE(G330:G332)</f>
        <v>0.12333333333333334</v>
      </c>
    </row>
    <row r="334" spans="1:41" x14ac:dyDescent="0.15">
      <c r="A334" s="4">
        <v>38531</v>
      </c>
      <c r="B334">
        <v>19</v>
      </c>
      <c r="C334">
        <v>0.2</v>
      </c>
      <c r="D334">
        <v>6.82</v>
      </c>
      <c r="E334">
        <v>34.200000000000003</v>
      </c>
      <c r="F334">
        <v>4.9370000000000003</v>
      </c>
      <c r="G334">
        <v>0.154</v>
      </c>
      <c r="N334">
        <v>3</v>
      </c>
      <c r="O334">
        <v>2</v>
      </c>
      <c r="P334">
        <v>2</v>
      </c>
      <c r="Q334">
        <v>2</v>
      </c>
      <c r="R334">
        <v>7</v>
      </c>
      <c r="S334">
        <v>2</v>
      </c>
      <c r="T334" s="3">
        <f t="shared" si="15"/>
        <v>30</v>
      </c>
      <c r="U334" s="3">
        <f t="shared" si="16"/>
        <v>26.111111111111111</v>
      </c>
      <c r="V334" s="3">
        <f t="shared" si="17"/>
        <v>0.4572</v>
      </c>
      <c r="W334">
        <v>18</v>
      </c>
      <c r="X334">
        <v>1</v>
      </c>
      <c r="Y334">
        <v>9.44</v>
      </c>
      <c r="Z334">
        <v>86</v>
      </c>
      <c r="AA334" t="s">
        <v>141</v>
      </c>
      <c r="AB334">
        <v>79</v>
      </c>
      <c r="AC334" t="s">
        <v>141</v>
      </c>
      <c r="AJ334" t="s">
        <v>134</v>
      </c>
      <c r="AL334">
        <f>AVERAGE(D333:D334)</f>
        <v>7.26</v>
      </c>
      <c r="AM334">
        <f>AVERAGE(F333:F334)</f>
        <v>4.9370000000000003</v>
      </c>
      <c r="AN334">
        <f>AVERAGE(E333:E334)</f>
        <v>34.200000000000003</v>
      </c>
      <c r="AO334">
        <f>AVERAGE(G333:G334)</f>
        <v>0.1195</v>
      </c>
    </row>
    <row r="335" spans="1:41" x14ac:dyDescent="0.15">
      <c r="A335" s="4">
        <v>38545</v>
      </c>
      <c r="B335">
        <v>19</v>
      </c>
      <c r="C335">
        <v>0.05</v>
      </c>
      <c r="D335">
        <v>7.21</v>
      </c>
      <c r="E335">
        <v>20.2</v>
      </c>
      <c r="F335">
        <v>3.0590000000000002</v>
      </c>
      <c r="G335">
        <v>0.23599999999999999</v>
      </c>
      <c r="N335" t="s">
        <v>0</v>
      </c>
      <c r="O335">
        <v>1</v>
      </c>
      <c r="P335">
        <v>1</v>
      </c>
      <c r="Q335">
        <v>1</v>
      </c>
      <c r="R335">
        <v>7</v>
      </c>
      <c r="S335">
        <v>1</v>
      </c>
      <c r="T335" s="3">
        <f t="shared" si="15"/>
        <v>23.888888888888889</v>
      </c>
      <c r="U335" s="3">
        <f t="shared" si="16"/>
        <v>24.444444444444443</v>
      </c>
      <c r="V335" s="3">
        <f t="shared" si="17"/>
        <v>0.4572</v>
      </c>
      <c r="W335">
        <v>18</v>
      </c>
      <c r="X335">
        <v>1</v>
      </c>
      <c r="Y335">
        <v>9.69</v>
      </c>
      <c r="Z335">
        <v>75</v>
      </c>
      <c r="AA335" t="s">
        <v>141</v>
      </c>
      <c r="AB335">
        <v>76</v>
      </c>
      <c r="AC335" t="s">
        <v>141</v>
      </c>
      <c r="AF335" t="s">
        <v>88</v>
      </c>
      <c r="AG335" t="s">
        <v>88</v>
      </c>
      <c r="AJ335" t="s">
        <v>135</v>
      </c>
      <c r="AL335">
        <f>AVERAGE(D335:D336)</f>
        <v>7.1099999999999994</v>
      </c>
      <c r="AM335">
        <f>AVERAGE(F335:F336)</f>
        <v>4.3334999999999999</v>
      </c>
      <c r="AN335">
        <f>AVERAGE(E335:E336)</f>
        <v>37.25</v>
      </c>
      <c r="AO335">
        <f>AVERAGE(G335:G336)</f>
        <v>0.1885</v>
      </c>
    </row>
    <row r="336" spans="1:41" x14ac:dyDescent="0.15">
      <c r="A336" s="4">
        <v>38559</v>
      </c>
      <c r="B336">
        <v>19</v>
      </c>
      <c r="C336">
        <v>0.17</v>
      </c>
      <c r="D336">
        <v>7.01</v>
      </c>
      <c r="E336">
        <v>54.3</v>
      </c>
      <c r="F336">
        <v>5.6079999999999997</v>
      </c>
      <c r="G336">
        <v>0.14099999999999999</v>
      </c>
      <c r="N336">
        <v>4</v>
      </c>
      <c r="O336">
        <v>1</v>
      </c>
      <c r="P336">
        <v>2</v>
      </c>
      <c r="Q336">
        <v>2</v>
      </c>
      <c r="R336">
        <v>6</v>
      </c>
      <c r="S336">
        <v>2</v>
      </c>
      <c r="T336" s="3">
        <f t="shared" si="15"/>
        <v>30</v>
      </c>
      <c r="U336" s="3">
        <f t="shared" si="16"/>
        <v>27.777777777777779</v>
      </c>
      <c r="V336" s="3">
        <f t="shared" si="17"/>
        <v>0.38100000000000001</v>
      </c>
      <c r="W336">
        <v>15</v>
      </c>
      <c r="X336">
        <v>1</v>
      </c>
      <c r="Y336">
        <v>8.9700000000000006</v>
      </c>
      <c r="Z336">
        <v>86</v>
      </c>
      <c r="AA336" t="s">
        <v>141</v>
      </c>
      <c r="AB336">
        <v>82</v>
      </c>
      <c r="AC336" t="s">
        <v>141</v>
      </c>
      <c r="AF336" t="s">
        <v>89</v>
      </c>
      <c r="AG336" t="s">
        <v>89</v>
      </c>
      <c r="AJ336" t="s">
        <v>127</v>
      </c>
      <c r="AL336">
        <f>D338</f>
        <v>6.69</v>
      </c>
      <c r="AM336">
        <f>F338</f>
        <v>10.24</v>
      </c>
      <c r="AN336">
        <f>E338</f>
        <v>69.2</v>
      </c>
      <c r="AO336">
        <f>G338</f>
        <v>6.6000000000000003E-2</v>
      </c>
    </row>
    <row r="337" spans="1:41" x14ac:dyDescent="0.15">
      <c r="A337" s="4">
        <v>38573</v>
      </c>
      <c r="B337">
        <v>19</v>
      </c>
      <c r="T337" s="3" t="str">
        <f t="shared" si="15"/>
        <v xml:space="preserve"> </v>
      </c>
      <c r="U337" s="3" t="str">
        <f t="shared" si="16"/>
        <v xml:space="preserve"> </v>
      </c>
      <c r="V337" s="3">
        <f t="shared" si="17"/>
        <v>0</v>
      </c>
      <c r="AJ337" t="s">
        <v>128</v>
      </c>
      <c r="AK337" s="6"/>
      <c r="AL337">
        <f>D339</f>
        <v>7.02</v>
      </c>
      <c r="AM337">
        <v>16.09</v>
      </c>
      <c r="AN337">
        <v>5.3999999999999999E-2</v>
      </c>
      <c r="AO337">
        <v>64.400000000000006</v>
      </c>
    </row>
    <row r="338" spans="1:41" x14ac:dyDescent="0.15">
      <c r="A338" s="4">
        <v>38587</v>
      </c>
      <c r="B338">
        <v>19</v>
      </c>
      <c r="C338">
        <v>0.4</v>
      </c>
      <c r="D338">
        <v>6.69</v>
      </c>
      <c r="E338">
        <v>69.2</v>
      </c>
      <c r="F338">
        <v>10.24</v>
      </c>
      <c r="G338">
        <v>6.6000000000000003E-2</v>
      </c>
      <c r="N338">
        <v>4</v>
      </c>
      <c r="O338">
        <v>3</v>
      </c>
      <c r="P338">
        <v>2</v>
      </c>
      <c r="Q338">
        <v>2</v>
      </c>
      <c r="R338">
        <v>8</v>
      </c>
      <c r="S338">
        <v>2</v>
      </c>
      <c r="T338" s="3">
        <f t="shared" si="15"/>
        <v>27.777777777777779</v>
      </c>
      <c r="U338" s="3">
        <f t="shared" si="16"/>
        <v>26.666666666666668</v>
      </c>
      <c r="V338" s="3">
        <f t="shared" si="17"/>
        <v>0.33019999999999999</v>
      </c>
      <c r="W338">
        <v>13</v>
      </c>
      <c r="X338">
        <v>1</v>
      </c>
      <c r="Y338">
        <v>8.4600000000000009</v>
      </c>
      <c r="Z338">
        <v>82</v>
      </c>
      <c r="AA338" t="s">
        <v>141</v>
      </c>
      <c r="AB338">
        <v>80</v>
      </c>
      <c r="AC338" t="s">
        <v>141</v>
      </c>
      <c r="AF338" t="s">
        <v>90</v>
      </c>
      <c r="AG338" t="s">
        <v>90</v>
      </c>
      <c r="AJ338" t="s">
        <v>129</v>
      </c>
      <c r="AK338" s="6"/>
      <c r="AL338">
        <f>AVERAGE(D340:D341)</f>
        <v>6.6750000000000007</v>
      </c>
      <c r="AM338">
        <f>AVERAGE(F340:F341)</f>
        <v>13.004999999999999</v>
      </c>
      <c r="AN338">
        <f>AVERAGE(E340:E341)</f>
        <v>9.5000000000000001E-2</v>
      </c>
      <c r="AO338">
        <f>AVERAGE(Z340:Z341)</f>
        <v>71</v>
      </c>
    </row>
    <row r="339" spans="1:41" x14ac:dyDescent="0.15">
      <c r="A339" s="1">
        <v>38615</v>
      </c>
      <c r="B339">
        <v>19</v>
      </c>
      <c r="C339">
        <v>0.55000000000000004</v>
      </c>
      <c r="D339">
        <v>7.02</v>
      </c>
      <c r="E339">
        <v>5.3999999999999999E-2</v>
      </c>
      <c r="F339">
        <v>16.09</v>
      </c>
      <c r="G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 s="3">
        <f t="shared" si="15"/>
        <v>22.222222222222221</v>
      </c>
      <c r="U339" s="3">
        <f t="shared" si="16"/>
        <v>22.777777777777779</v>
      </c>
      <c r="V339" s="3">
        <f t="shared" si="17"/>
        <v>0.78739999999999999</v>
      </c>
      <c r="W339">
        <v>31</v>
      </c>
      <c r="X339">
        <v>2</v>
      </c>
      <c r="Y339">
        <v>7.53</v>
      </c>
      <c r="Z339">
        <v>72</v>
      </c>
      <c r="AA339" t="s">
        <v>141</v>
      </c>
      <c r="AB339">
        <v>73</v>
      </c>
      <c r="AC339" t="s">
        <v>141</v>
      </c>
      <c r="AD339">
        <v>64.400000000000006</v>
      </c>
      <c r="AE339" t="s">
        <v>91</v>
      </c>
      <c r="AF339" t="s">
        <v>86</v>
      </c>
      <c r="AG339" t="s">
        <v>86</v>
      </c>
    </row>
    <row r="340" spans="1:41" x14ac:dyDescent="0.15">
      <c r="A340" s="1">
        <v>38629</v>
      </c>
      <c r="B340">
        <v>19</v>
      </c>
      <c r="C340">
        <v>0.7</v>
      </c>
      <c r="D340">
        <v>6.91</v>
      </c>
      <c r="E340">
        <v>0.03</v>
      </c>
      <c r="F340">
        <v>11.81</v>
      </c>
      <c r="N340">
        <v>4</v>
      </c>
      <c r="O340">
        <v>2</v>
      </c>
      <c r="P340">
        <v>2</v>
      </c>
      <c r="Q340">
        <v>2</v>
      </c>
      <c r="R340">
        <v>1</v>
      </c>
      <c r="S340">
        <v>1</v>
      </c>
      <c r="T340" s="3">
        <f t="shared" si="15"/>
        <v>24.444444444444443</v>
      </c>
      <c r="U340" s="3">
        <f t="shared" si="16"/>
        <v>20</v>
      </c>
      <c r="V340" s="3">
        <f t="shared" si="17"/>
        <v>0.4572</v>
      </c>
      <c r="W340">
        <v>18</v>
      </c>
      <c r="X340">
        <v>1</v>
      </c>
      <c r="Y340">
        <v>9.52</v>
      </c>
      <c r="Z340">
        <v>76</v>
      </c>
      <c r="AA340" t="s">
        <v>141</v>
      </c>
      <c r="AB340">
        <v>68</v>
      </c>
      <c r="AC340" t="s">
        <v>141</v>
      </c>
      <c r="AD340">
        <v>50.9</v>
      </c>
      <c r="AF340" t="s">
        <v>88</v>
      </c>
      <c r="AG340" t="s">
        <v>88</v>
      </c>
    </row>
    <row r="341" spans="1:41" x14ac:dyDescent="0.15">
      <c r="A341" s="7">
        <v>38643</v>
      </c>
      <c r="B341">
        <v>19</v>
      </c>
      <c r="C341">
        <v>0.46</v>
      </c>
      <c r="D341">
        <v>6.44</v>
      </c>
      <c r="E341">
        <v>0.16</v>
      </c>
      <c r="F341">
        <v>14.2</v>
      </c>
      <c r="N341">
        <v>4</v>
      </c>
      <c r="O341">
        <v>1</v>
      </c>
      <c r="P341">
        <v>3</v>
      </c>
      <c r="Q341">
        <v>3</v>
      </c>
      <c r="R341">
        <v>6</v>
      </c>
      <c r="S341">
        <v>1</v>
      </c>
      <c r="T341" s="3">
        <f t="shared" si="15"/>
        <v>18.888888888888889</v>
      </c>
      <c r="U341" s="3">
        <f t="shared" si="16"/>
        <v>16.666666666666668</v>
      </c>
      <c r="V341" s="3">
        <f t="shared" si="17"/>
        <v>0.60959999999999992</v>
      </c>
      <c r="W341">
        <v>24</v>
      </c>
      <c r="X341">
        <v>1</v>
      </c>
      <c r="Y341">
        <v>9.19</v>
      </c>
      <c r="Z341">
        <v>66</v>
      </c>
      <c r="AA341" t="s">
        <v>141</v>
      </c>
      <c r="AB341">
        <v>62</v>
      </c>
      <c r="AC341" t="s">
        <v>141</v>
      </c>
      <c r="AD341">
        <v>9.1</v>
      </c>
      <c r="AF341" t="s">
        <v>92</v>
      </c>
      <c r="AG341" t="s">
        <v>92</v>
      </c>
    </row>
    <row r="342" spans="1:41" x14ac:dyDescent="0.15">
      <c r="A342" s="7">
        <v>38657</v>
      </c>
      <c r="B342">
        <v>19</v>
      </c>
      <c r="C342">
        <v>0.39</v>
      </c>
      <c r="D342">
        <v>6.81</v>
      </c>
      <c r="E342">
        <v>0.11700000000000001</v>
      </c>
      <c r="F342">
        <v>26.19</v>
      </c>
      <c r="N342">
        <v>4</v>
      </c>
      <c r="O342">
        <v>2</v>
      </c>
      <c r="P342">
        <v>2</v>
      </c>
      <c r="Q342">
        <v>2</v>
      </c>
      <c r="R342">
        <v>2</v>
      </c>
      <c r="S342">
        <v>1</v>
      </c>
      <c r="T342" s="3">
        <f t="shared" si="15"/>
        <v>17.222222222222221</v>
      </c>
      <c r="U342" s="3">
        <f t="shared" si="16"/>
        <v>17.222222222222221</v>
      </c>
      <c r="V342" s="3">
        <f t="shared" si="17"/>
        <v>0.53339999999999999</v>
      </c>
      <c r="W342">
        <v>21</v>
      </c>
      <c r="X342">
        <v>1</v>
      </c>
      <c r="Y342">
        <v>8.69</v>
      </c>
      <c r="Z342">
        <v>63</v>
      </c>
      <c r="AA342" t="s">
        <v>141</v>
      </c>
      <c r="AB342">
        <v>63</v>
      </c>
      <c r="AC342" t="s">
        <v>141</v>
      </c>
      <c r="AD342">
        <v>25.2</v>
      </c>
      <c r="AF342" t="s">
        <v>92</v>
      </c>
      <c r="AG342" t="s">
        <v>92</v>
      </c>
    </row>
    <row r="343" spans="1:41" x14ac:dyDescent="0.15">
      <c r="A343" s="1">
        <v>38671</v>
      </c>
      <c r="B343">
        <v>19</v>
      </c>
      <c r="C343">
        <v>0.18</v>
      </c>
      <c r="D343">
        <v>6.78</v>
      </c>
      <c r="E343">
        <v>0.18099999999999999</v>
      </c>
      <c r="F343">
        <v>18.399999999999999</v>
      </c>
      <c r="N343">
        <v>3</v>
      </c>
      <c r="O343">
        <v>1</v>
      </c>
      <c r="P343">
        <v>1</v>
      </c>
      <c r="Q343">
        <v>1</v>
      </c>
      <c r="R343" t="s">
        <v>0</v>
      </c>
      <c r="S343">
        <v>1</v>
      </c>
      <c r="T343" s="3">
        <f t="shared" si="15"/>
        <v>20</v>
      </c>
      <c r="U343" s="3">
        <f t="shared" si="16"/>
        <v>15</v>
      </c>
      <c r="V343" s="3">
        <f t="shared" si="17"/>
        <v>0.91439999999999999</v>
      </c>
      <c r="W343">
        <v>36</v>
      </c>
      <c r="X343">
        <v>2</v>
      </c>
      <c r="Y343">
        <v>12.45</v>
      </c>
      <c r="Z343">
        <v>68</v>
      </c>
      <c r="AA343" t="s">
        <v>141</v>
      </c>
      <c r="AB343">
        <v>59</v>
      </c>
      <c r="AC343" t="s">
        <v>141</v>
      </c>
      <c r="AD343">
        <v>20.7</v>
      </c>
      <c r="AF343" t="s">
        <v>86</v>
      </c>
      <c r="AG343" t="s">
        <v>86</v>
      </c>
      <c r="AJ343" s="6"/>
      <c r="AK343" s="6"/>
      <c r="AL343" s="6"/>
    </row>
    <row r="344" spans="1:41" x14ac:dyDescent="0.15">
      <c r="A344" s="1">
        <v>38685</v>
      </c>
      <c r="B344">
        <v>19</v>
      </c>
      <c r="C344">
        <v>0.53</v>
      </c>
      <c r="D344">
        <v>6.99</v>
      </c>
      <c r="E344">
        <v>0.10299999999999999</v>
      </c>
      <c r="F344">
        <v>12.15</v>
      </c>
      <c r="N344">
        <v>4</v>
      </c>
      <c r="O344">
        <v>3</v>
      </c>
      <c r="P344">
        <v>2</v>
      </c>
      <c r="Q344">
        <v>2</v>
      </c>
      <c r="R344">
        <v>7</v>
      </c>
      <c r="S344">
        <v>1</v>
      </c>
      <c r="T344" s="3">
        <f t="shared" si="15"/>
        <v>18.333333333333332</v>
      </c>
      <c r="U344" s="3">
        <f t="shared" si="16"/>
        <v>8.8888888888888893</v>
      </c>
      <c r="V344" s="3">
        <f t="shared" si="17"/>
        <v>0.68579999999999997</v>
      </c>
      <c r="W344">
        <v>27</v>
      </c>
      <c r="X344">
        <v>1</v>
      </c>
      <c r="Y344">
        <v>11.29</v>
      </c>
      <c r="Z344">
        <v>65</v>
      </c>
      <c r="AA344" t="s">
        <v>141</v>
      </c>
      <c r="AB344">
        <v>48</v>
      </c>
      <c r="AC344" t="s">
        <v>141</v>
      </c>
      <c r="AD344">
        <v>7.6</v>
      </c>
      <c r="AF344" t="s">
        <v>88</v>
      </c>
      <c r="AG344" t="s">
        <v>88</v>
      </c>
      <c r="AJ344" s="6"/>
      <c r="AK344" s="6"/>
      <c r="AL344" s="6"/>
    </row>
    <row r="345" spans="1:41" x14ac:dyDescent="0.15">
      <c r="A345" s="1">
        <v>38699</v>
      </c>
      <c r="B345">
        <v>19</v>
      </c>
      <c r="C345">
        <v>0.35</v>
      </c>
      <c r="D345">
        <v>6.76</v>
      </c>
      <c r="E345">
        <v>0.27600000000000002</v>
      </c>
      <c r="F345">
        <v>28.66</v>
      </c>
      <c r="N345">
        <v>2</v>
      </c>
      <c r="O345">
        <v>1</v>
      </c>
      <c r="P345">
        <v>3</v>
      </c>
      <c r="Q345">
        <v>3</v>
      </c>
      <c r="R345">
        <v>8</v>
      </c>
      <c r="S345">
        <v>1</v>
      </c>
      <c r="T345" s="3">
        <f t="shared" si="15"/>
        <v>-1.1111111111111112</v>
      </c>
      <c r="U345" s="3">
        <f t="shared" si="16"/>
        <v>1.1111111111111112</v>
      </c>
      <c r="V345" s="3">
        <f t="shared" si="17"/>
        <v>0.4572</v>
      </c>
      <c r="W345">
        <v>18</v>
      </c>
      <c r="X345">
        <v>1</v>
      </c>
      <c r="Y345">
        <v>7.4</v>
      </c>
      <c r="Z345">
        <v>30</v>
      </c>
      <c r="AA345" t="s">
        <v>141</v>
      </c>
      <c r="AB345">
        <v>34</v>
      </c>
      <c r="AC345" t="s">
        <v>141</v>
      </c>
      <c r="AD345">
        <v>4.4000000000000004</v>
      </c>
      <c r="AF345" t="s">
        <v>86</v>
      </c>
      <c r="AG345" t="s">
        <v>86</v>
      </c>
    </row>
    <row r="346" spans="1:41" x14ac:dyDescent="0.15">
      <c r="A346" s="1">
        <v>38447</v>
      </c>
      <c r="B346">
        <v>20</v>
      </c>
      <c r="C346">
        <v>0.114</v>
      </c>
      <c r="D346">
        <v>6.64</v>
      </c>
      <c r="F346">
        <v>315.60000000000002</v>
      </c>
      <c r="G346">
        <v>3.6999999999999998E-2</v>
      </c>
      <c r="N346">
        <v>1</v>
      </c>
      <c r="O346" t="s">
        <v>93</v>
      </c>
      <c r="P346">
        <v>2</v>
      </c>
      <c r="Q346">
        <v>2</v>
      </c>
      <c r="R346" t="s">
        <v>94</v>
      </c>
      <c r="S346">
        <v>3</v>
      </c>
      <c r="T346" s="3">
        <f t="shared" si="15"/>
        <v>20</v>
      </c>
      <c r="U346" s="3">
        <f t="shared" si="16"/>
        <v>9</v>
      </c>
      <c r="V346" s="3">
        <f t="shared" si="17"/>
        <v>0.30479999999999996</v>
      </c>
      <c r="W346">
        <v>12</v>
      </c>
      <c r="X346">
        <v>1</v>
      </c>
      <c r="Y346">
        <v>79.2</v>
      </c>
      <c r="Z346">
        <v>20</v>
      </c>
      <c r="AA346" t="s">
        <v>140</v>
      </c>
      <c r="AB346">
        <v>9</v>
      </c>
      <c r="AC346" t="s">
        <v>140</v>
      </c>
    </row>
    <row r="347" spans="1:41" x14ac:dyDescent="0.15">
      <c r="A347" s="1">
        <v>38461</v>
      </c>
      <c r="B347">
        <v>20</v>
      </c>
      <c r="C347">
        <v>0.09</v>
      </c>
      <c r="D347">
        <v>7.13</v>
      </c>
      <c r="F347">
        <v>79.5</v>
      </c>
      <c r="G347">
        <v>8.2000000000000003E-2</v>
      </c>
      <c r="N347">
        <v>2</v>
      </c>
      <c r="O347">
        <v>1</v>
      </c>
      <c r="P347">
        <v>2</v>
      </c>
      <c r="Q347">
        <v>2</v>
      </c>
      <c r="R347">
        <v>6</v>
      </c>
      <c r="S347">
        <v>1</v>
      </c>
      <c r="T347" s="3">
        <f t="shared" si="15"/>
        <v>26</v>
      </c>
      <c r="U347" s="3">
        <f t="shared" si="16"/>
        <v>12</v>
      </c>
      <c r="V347" s="3">
        <f t="shared" si="17"/>
        <v>0.38100000000000001</v>
      </c>
      <c r="W347">
        <v>15</v>
      </c>
      <c r="X347" t="s">
        <v>0</v>
      </c>
      <c r="Y347">
        <v>7.65</v>
      </c>
      <c r="Z347">
        <v>26</v>
      </c>
      <c r="AA347" t="s">
        <v>140</v>
      </c>
      <c r="AB347">
        <v>12</v>
      </c>
      <c r="AC347" t="s">
        <v>140</v>
      </c>
      <c r="AK347">
        <v>20</v>
      </c>
    </row>
    <row r="348" spans="1:41" x14ac:dyDescent="0.15">
      <c r="A348" s="4">
        <v>38475</v>
      </c>
      <c r="B348">
        <v>20</v>
      </c>
      <c r="T348" s="3" t="str">
        <f t="shared" si="15"/>
        <v xml:space="preserve"> </v>
      </c>
      <c r="U348" s="3" t="str">
        <f t="shared" si="16"/>
        <v xml:space="preserve"> </v>
      </c>
      <c r="V348" s="3">
        <f t="shared" si="17"/>
        <v>0</v>
      </c>
      <c r="AJ348" t="s">
        <v>132</v>
      </c>
      <c r="AL348">
        <f>AVERAGE(D346:D347)</f>
        <v>6.8849999999999998</v>
      </c>
      <c r="AM348">
        <f>AVERAGE(F346:F347)</f>
        <v>197.55</v>
      </c>
      <c r="AO348">
        <f>AVERAGE(G346:G347)</f>
        <v>5.9499999999999997E-2</v>
      </c>
    </row>
    <row r="349" spans="1:41" x14ac:dyDescent="0.15">
      <c r="A349" s="4">
        <v>38489</v>
      </c>
      <c r="B349">
        <v>20</v>
      </c>
      <c r="C349">
        <v>0.1</v>
      </c>
      <c r="D349">
        <v>7.69</v>
      </c>
      <c r="F349">
        <v>25.62</v>
      </c>
      <c r="G349">
        <v>4.2999999999999997E-2</v>
      </c>
      <c r="N349" t="s">
        <v>93</v>
      </c>
      <c r="O349">
        <v>2</v>
      </c>
      <c r="P349">
        <v>2</v>
      </c>
      <c r="Q349" t="s">
        <v>93</v>
      </c>
      <c r="R349">
        <v>6</v>
      </c>
      <c r="S349">
        <v>3</v>
      </c>
      <c r="T349" s="3">
        <f t="shared" si="15"/>
        <v>30</v>
      </c>
      <c r="U349" s="3">
        <f t="shared" si="16"/>
        <v>18</v>
      </c>
      <c r="V349" s="3">
        <f t="shared" si="17"/>
        <v>0.4572</v>
      </c>
      <c r="W349">
        <v>18</v>
      </c>
      <c r="X349">
        <v>1</v>
      </c>
      <c r="Y349">
        <v>7.85</v>
      </c>
      <c r="Z349">
        <v>30</v>
      </c>
      <c r="AA349" t="s">
        <v>140</v>
      </c>
      <c r="AB349">
        <v>18</v>
      </c>
      <c r="AC349" t="s">
        <v>140</v>
      </c>
      <c r="AJ349" t="s">
        <v>133</v>
      </c>
      <c r="AL349">
        <f>AVERAGE(D349:D350)</f>
        <v>7.3450000000000006</v>
      </c>
      <c r="AM349">
        <f>AVERAGE(F349:F350)</f>
        <v>25.62</v>
      </c>
      <c r="AO349">
        <f>AVERAGE(G349:G350)</f>
        <v>7.85E-2</v>
      </c>
    </row>
    <row r="350" spans="1:41" x14ac:dyDescent="0.15">
      <c r="A350" s="4">
        <v>38503</v>
      </c>
      <c r="B350">
        <v>20</v>
      </c>
      <c r="C350">
        <v>0</v>
      </c>
      <c r="D350">
        <v>7</v>
      </c>
      <c r="F350" t="s">
        <v>0</v>
      </c>
      <c r="G350">
        <v>0.114</v>
      </c>
      <c r="N350" t="s">
        <v>95</v>
      </c>
      <c r="O350">
        <v>2</v>
      </c>
      <c r="P350">
        <v>2</v>
      </c>
      <c r="Q350">
        <v>2</v>
      </c>
      <c r="R350">
        <v>8</v>
      </c>
      <c r="S350">
        <v>3</v>
      </c>
      <c r="T350" s="3">
        <f t="shared" si="15"/>
        <v>25</v>
      </c>
      <c r="U350" s="3">
        <f t="shared" si="16"/>
        <v>19</v>
      </c>
      <c r="V350" s="3">
        <f t="shared" si="17"/>
        <v>0.38100000000000001</v>
      </c>
      <c r="W350">
        <v>15</v>
      </c>
      <c r="X350">
        <v>2</v>
      </c>
      <c r="Y350">
        <v>12.62</v>
      </c>
      <c r="Z350">
        <v>25</v>
      </c>
      <c r="AA350" t="s">
        <v>140</v>
      </c>
      <c r="AB350">
        <v>19</v>
      </c>
      <c r="AC350" t="s">
        <v>140</v>
      </c>
      <c r="AJ350" t="s">
        <v>134</v>
      </c>
      <c r="AL350">
        <f>AVERAGE(D351:D352)</f>
        <v>7.17</v>
      </c>
      <c r="AM350">
        <f>AVERAGE(F351:F352)</f>
        <v>3.2469999999999999</v>
      </c>
      <c r="AN350">
        <f>AVERAGE(E351:E352)</f>
        <v>19.7</v>
      </c>
      <c r="AO350">
        <f>AVERAGE(G351:G352)</f>
        <v>8.2500000000000004E-2</v>
      </c>
    </row>
    <row r="351" spans="1:41" x14ac:dyDescent="0.15">
      <c r="A351" s="4">
        <v>38517</v>
      </c>
      <c r="B351">
        <v>20</v>
      </c>
      <c r="C351">
        <v>0</v>
      </c>
      <c r="D351">
        <v>7.6</v>
      </c>
      <c r="F351" t="s">
        <v>0</v>
      </c>
      <c r="G351">
        <v>0.115</v>
      </c>
      <c r="N351">
        <v>3</v>
      </c>
      <c r="O351">
        <v>2</v>
      </c>
      <c r="P351">
        <v>2</v>
      </c>
      <c r="Q351">
        <v>1</v>
      </c>
      <c r="R351">
        <v>6</v>
      </c>
      <c r="S351">
        <v>1</v>
      </c>
      <c r="T351" s="3">
        <f t="shared" si="15"/>
        <v>33</v>
      </c>
      <c r="U351" s="3">
        <f t="shared" si="16"/>
        <v>27</v>
      </c>
      <c r="V351" s="3" t="e">
        <f t="shared" si="17"/>
        <v>#VALUE!</v>
      </c>
      <c r="W351" t="s">
        <v>0</v>
      </c>
      <c r="X351">
        <v>2</v>
      </c>
      <c r="Y351">
        <v>10.46</v>
      </c>
      <c r="Z351">
        <v>33</v>
      </c>
      <c r="AA351" t="s">
        <v>140</v>
      </c>
      <c r="AB351">
        <v>27</v>
      </c>
      <c r="AC351" t="s">
        <v>140</v>
      </c>
      <c r="AJ351" t="s">
        <v>135</v>
      </c>
      <c r="AL351">
        <f>AVERAGE(D353:D354)</f>
        <v>6.8650000000000002</v>
      </c>
      <c r="AM351">
        <f>AVERAGE(F353:F354)</f>
        <v>2.4239999999999999</v>
      </c>
      <c r="AN351">
        <f>AVERAGE(E353:E354)</f>
        <v>30.5</v>
      </c>
      <c r="AO351">
        <f>AVERAGE(G353:G354)</f>
        <v>0.1885</v>
      </c>
    </row>
    <row r="352" spans="1:41" x14ac:dyDescent="0.15">
      <c r="A352" s="4">
        <v>38531</v>
      </c>
      <c r="B352">
        <v>20</v>
      </c>
      <c r="C352">
        <v>0.08</v>
      </c>
      <c r="D352">
        <v>6.74</v>
      </c>
      <c r="E352">
        <v>19.7</v>
      </c>
      <c r="F352">
        <v>3.2469999999999999</v>
      </c>
      <c r="G352">
        <v>0.05</v>
      </c>
      <c r="N352">
        <v>1</v>
      </c>
      <c r="O352">
        <v>3</v>
      </c>
      <c r="P352">
        <v>2</v>
      </c>
      <c r="Q352">
        <v>2</v>
      </c>
      <c r="R352">
        <v>6</v>
      </c>
      <c r="S352" t="s">
        <v>72</v>
      </c>
      <c r="T352" s="3">
        <f t="shared" si="15"/>
        <v>25</v>
      </c>
      <c r="U352" s="3">
        <f t="shared" si="16"/>
        <v>21</v>
      </c>
      <c r="V352" s="3">
        <f t="shared" si="17"/>
        <v>0.53339999999999999</v>
      </c>
      <c r="W352">
        <v>21</v>
      </c>
      <c r="X352" t="s">
        <v>0</v>
      </c>
      <c r="Y352">
        <v>9.61</v>
      </c>
      <c r="Z352">
        <v>25</v>
      </c>
      <c r="AA352" t="s">
        <v>140</v>
      </c>
      <c r="AB352">
        <v>21</v>
      </c>
      <c r="AC352" t="s">
        <v>140</v>
      </c>
      <c r="AJ352" t="s">
        <v>127</v>
      </c>
      <c r="AL352">
        <f>AVERAGE(D355:D356)</f>
        <v>6.3849999999999998</v>
      </c>
      <c r="AM352">
        <f>AVERAGE(F355:F356)</f>
        <v>4.9245000000000001</v>
      </c>
      <c r="AN352">
        <f>AVERAGE(E355:E356)</f>
        <v>73.2</v>
      </c>
      <c r="AO352">
        <f>AVERAGE(G355:G356)</f>
        <v>3.7500000000000006E-2</v>
      </c>
    </row>
    <row r="353" spans="1:41" x14ac:dyDescent="0.15">
      <c r="A353" s="4">
        <v>38545</v>
      </c>
      <c r="B353">
        <v>20</v>
      </c>
      <c r="C353">
        <v>0.03</v>
      </c>
      <c r="D353">
        <v>6.93</v>
      </c>
      <c r="E353">
        <v>24.8</v>
      </c>
      <c r="F353">
        <v>1.641</v>
      </c>
      <c r="G353">
        <v>0.15</v>
      </c>
      <c r="N353" t="s">
        <v>30</v>
      </c>
      <c r="O353" t="s">
        <v>30</v>
      </c>
      <c r="P353">
        <v>1</v>
      </c>
      <c r="Q353">
        <v>1</v>
      </c>
      <c r="R353" t="s">
        <v>0</v>
      </c>
      <c r="S353">
        <v>1</v>
      </c>
      <c r="T353" s="3">
        <f t="shared" si="15"/>
        <v>25</v>
      </c>
      <c r="U353" s="3">
        <f t="shared" si="16"/>
        <v>22</v>
      </c>
      <c r="V353" s="3">
        <f t="shared" si="17"/>
        <v>0.4572</v>
      </c>
      <c r="W353">
        <v>18</v>
      </c>
      <c r="X353">
        <v>1</v>
      </c>
      <c r="Y353">
        <v>8.9700000000000006</v>
      </c>
      <c r="Z353">
        <v>25</v>
      </c>
      <c r="AA353" t="s">
        <v>140</v>
      </c>
      <c r="AB353">
        <v>22</v>
      </c>
      <c r="AC353" t="s">
        <v>140</v>
      </c>
      <c r="AJ353" t="s">
        <v>128</v>
      </c>
      <c r="AK353" s="6"/>
      <c r="AL353">
        <f>D357</f>
        <v>7.06</v>
      </c>
      <c r="AM353">
        <v>9.4600000000000009</v>
      </c>
      <c r="AN353">
        <v>2.5999999999999999E-2</v>
      </c>
      <c r="AO353">
        <v>52.9</v>
      </c>
    </row>
    <row r="354" spans="1:41" x14ac:dyDescent="0.15">
      <c r="A354" s="4">
        <v>38559</v>
      </c>
      <c r="B354">
        <v>20</v>
      </c>
      <c r="C354">
        <v>7.0000000000000007E-2</v>
      </c>
      <c r="D354">
        <v>6.8</v>
      </c>
      <c r="E354">
        <v>36.200000000000003</v>
      </c>
      <c r="F354">
        <v>3.2069999999999999</v>
      </c>
      <c r="G354">
        <v>0.22700000000000001</v>
      </c>
      <c r="N354" t="s">
        <v>72</v>
      </c>
      <c r="O354">
        <v>1</v>
      </c>
      <c r="P354">
        <v>1</v>
      </c>
      <c r="Q354">
        <v>1</v>
      </c>
      <c r="R354">
        <v>6</v>
      </c>
      <c r="S354">
        <v>1</v>
      </c>
      <c r="T354" s="3">
        <f t="shared" si="15"/>
        <v>41</v>
      </c>
      <c r="U354" s="3">
        <f t="shared" si="16"/>
        <v>31</v>
      </c>
      <c r="V354" s="3">
        <f t="shared" si="17"/>
        <v>0.41909999999999997</v>
      </c>
      <c r="W354">
        <v>16.5</v>
      </c>
      <c r="X354">
        <v>2</v>
      </c>
      <c r="Y354">
        <v>8.91</v>
      </c>
      <c r="Z354">
        <v>41</v>
      </c>
      <c r="AA354" t="s">
        <v>140</v>
      </c>
      <c r="AB354">
        <v>31</v>
      </c>
      <c r="AC354" t="s">
        <v>140</v>
      </c>
      <c r="AF354" t="s">
        <v>96</v>
      </c>
      <c r="AG354" t="s">
        <v>96</v>
      </c>
      <c r="AJ354" t="s">
        <v>129</v>
      </c>
      <c r="AK354" s="6"/>
      <c r="AL354">
        <f>AVERAGE(D358:D359)</f>
        <v>6.9</v>
      </c>
      <c r="AM354">
        <f>AVERAGE(F358:F359)</f>
        <v>11.969999999999999</v>
      </c>
      <c r="AN354">
        <f>AVERAGE(E358:E359)</f>
        <v>0.1605</v>
      </c>
      <c r="AO354">
        <f>AVERAGE(Z358:Z359)</f>
        <v>22.5</v>
      </c>
    </row>
    <row r="355" spans="1:41" x14ac:dyDescent="0.15">
      <c r="A355" s="4">
        <v>38573</v>
      </c>
      <c r="B355">
        <v>20</v>
      </c>
      <c r="C355">
        <v>0.08</v>
      </c>
      <c r="D355">
        <v>5.95</v>
      </c>
      <c r="E355">
        <v>67.5</v>
      </c>
      <c r="F355">
        <v>1.63</v>
      </c>
      <c r="G355">
        <v>3.3000000000000002E-2</v>
      </c>
      <c r="N355">
        <v>4</v>
      </c>
      <c r="O355">
        <v>5</v>
      </c>
      <c r="P355">
        <v>2</v>
      </c>
      <c r="Q355">
        <v>2</v>
      </c>
      <c r="R355">
        <v>8</v>
      </c>
      <c r="S355" t="s">
        <v>98</v>
      </c>
      <c r="T355" s="3">
        <f t="shared" si="15"/>
        <v>20</v>
      </c>
      <c r="U355" s="3">
        <f t="shared" si="16"/>
        <v>23</v>
      </c>
      <c r="V355" s="3">
        <f t="shared" si="17"/>
        <v>0.38100000000000001</v>
      </c>
      <c r="W355">
        <v>15</v>
      </c>
      <c r="X355">
        <v>1</v>
      </c>
      <c r="Y355">
        <v>8.0500000000000007</v>
      </c>
      <c r="Z355">
        <v>20</v>
      </c>
      <c r="AA355" t="s">
        <v>140</v>
      </c>
      <c r="AB355">
        <v>23</v>
      </c>
      <c r="AC355" t="s">
        <v>140</v>
      </c>
      <c r="AF355" t="s">
        <v>97</v>
      </c>
      <c r="AG355" t="s">
        <v>97</v>
      </c>
      <c r="AJ355" t="s">
        <v>130</v>
      </c>
      <c r="AK355" s="6"/>
      <c r="AL355">
        <f>AVERAGE(D360:D362)</f>
        <v>6.8133333333333335</v>
      </c>
      <c r="AM355">
        <f>AVERAGE(F360:F362)</f>
        <v>12.531333333333334</v>
      </c>
      <c r="AN355">
        <f>AVERAGE(E360:E362)</f>
        <v>9.7000000000000017E-2</v>
      </c>
      <c r="AO355">
        <f>AVERAGE(Z360:Z362)</f>
        <v>19.666666666666668</v>
      </c>
    </row>
    <row r="356" spans="1:41" x14ac:dyDescent="0.15">
      <c r="A356" s="4">
        <v>38587</v>
      </c>
      <c r="B356">
        <v>20</v>
      </c>
      <c r="C356">
        <v>0.12</v>
      </c>
      <c r="D356">
        <v>6.82</v>
      </c>
      <c r="E356">
        <v>78.900000000000006</v>
      </c>
      <c r="F356">
        <v>8.2189999999999994</v>
      </c>
      <c r="G356">
        <v>4.2000000000000003E-2</v>
      </c>
      <c r="N356">
        <v>1</v>
      </c>
      <c r="O356">
        <v>3</v>
      </c>
      <c r="P356">
        <v>2</v>
      </c>
      <c r="Q356">
        <v>1</v>
      </c>
      <c r="R356">
        <v>6</v>
      </c>
      <c r="S356">
        <v>2</v>
      </c>
      <c r="T356" s="3">
        <f t="shared" si="15"/>
        <v>27</v>
      </c>
      <c r="U356" s="3">
        <f t="shared" si="16"/>
        <v>29</v>
      </c>
      <c r="V356" s="3">
        <f t="shared" si="17"/>
        <v>0.38100000000000001</v>
      </c>
      <c r="W356">
        <v>15</v>
      </c>
      <c r="X356">
        <v>1</v>
      </c>
      <c r="Y356">
        <v>10.56</v>
      </c>
      <c r="Z356">
        <v>27</v>
      </c>
      <c r="AA356" t="s">
        <v>140</v>
      </c>
      <c r="AB356">
        <v>29</v>
      </c>
      <c r="AC356" t="s">
        <v>140</v>
      </c>
      <c r="AJ356" t="s">
        <v>131</v>
      </c>
      <c r="AK356" s="6"/>
      <c r="AL356">
        <f>D363</f>
        <v>6.64</v>
      </c>
      <c r="AM356">
        <v>15.94</v>
      </c>
      <c r="AN356">
        <v>0.16800000000000001</v>
      </c>
      <c r="AO356">
        <v>4.0999999999999996</v>
      </c>
    </row>
    <row r="357" spans="1:41" x14ac:dyDescent="0.15">
      <c r="A357" s="1">
        <v>38615</v>
      </c>
      <c r="B357">
        <v>20</v>
      </c>
      <c r="C357">
        <v>0.18</v>
      </c>
      <c r="D357">
        <v>7.06</v>
      </c>
      <c r="E357">
        <v>2.5999999999999999E-2</v>
      </c>
      <c r="F357">
        <v>9.4600000000000009</v>
      </c>
      <c r="G357">
        <v>1</v>
      </c>
      <c r="N357">
        <v>2</v>
      </c>
      <c r="O357">
        <v>2</v>
      </c>
      <c r="P357">
        <v>2</v>
      </c>
      <c r="Q357">
        <v>1</v>
      </c>
      <c r="R357">
        <v>6</v>
      </c>
      <c r="S357">
        <v>1</v>
      </c>
      <c r="T357" s="3">
        <f t="shared" si="15"/>
        <v>20</v>
      </c>
      <c r="U357" s="3">
        <f t="shared" si="16"/>
        <v>22</v>
      </c>
      <c r="V357" s="3">
        <f t="shared" si="17"/>
        <v>0.4572</v>
      </c>
      <c r="W357">
        <v>18</v>
      </c>
      <c r="X357">
        <v>1</v>
      </c>
      <c r="Y357">
        <v>7.64</v>
      </c>
      <c r="Z357">
        <v>20</v>
      </c>
      <c r="AA357" t="s">
        <v>140</v>
      </c>
      <c r="AB357">
        <v>22</v>
      </c>
      <c r="AC357" t="s">
        <v>140</v>
      </c>
      <c r="AD357">
        <v>52.9</v>
      </c>
      <c r="AE357" t="s">
        <v>99</v>
      </c>
      <c r="AF357" t="s">
        <v>97</v>
      </c>
      <c r="AG357" t="s">
        <v>97</v>
      </c>
    </row>
    <row r="358" spans="1:41" x14ac:dyDescent="0.15">
      <c r="A358" s="1">
        <v>38629</v>
      </c>
      <c r="B358">
        <v>20</v>
      </c>
      <c r="C358">
        <v>0.2</v>
      </c>
      <c r="D358">
        <v>7.08</v>
      </c>
      <c r="E358">
        <v>0.104</v>
      </c>
      <c r="F358">
        <v>13.36</v>
      </c>
      <c r="N358">
        <v>1</v>
      </c>
      <c r="O358">
        <v>2</v>
      </c>
      <c r="P358">
        <v>2</v>
      </c>
      <c r="Q358">
        <v>2</v>
      </c>
      <c r="R358">
        <v>4</v>
      </c>
      <c r="S358">
        <v>1</v>
      </c>
      <c r="T358" s="3">
        <f t="shared" si="15"/>
        <v>26</v>
      </c>
      <c r="U358" s="3">
        <f t="shared" si="16"/>
        <v>25</v>
      </c>
      <c r="V358" s="3">
        <f t="shared" si="17"/>
        <v>0.53339999999999999</v>
      </c>
      <c r="W358">
        <v>21</v>
      </c>
      <c r="X358">
        <v>1</v>
      </c>
      <c r="Y358">
        <v>10.19</v>
      </c>
      <c r="Z358">
        <v>26</v>
      </c>
      <c r="AA358" t="s">
        <v>140</v>
      </c>
      <c r="AB358">
        <v>25</v>
      </c>
      <c r="AC358" t="s">
        <v>140</v>
      </c>
      <c r="AD358">
        <v>46.8</v>
      </c>
      <c r="AF358" t="s">
        <v>100</v>
      </c>
      <c r="AG358" t="s">
        <v>100</v>
      </c>
    </row>
    <row r="359" spans="1:41" x14ac:dyDescent="0.15">
      <c r="A359" s="7">
        <v>38643</v>
      </c>
      <c r="B359">
        <v>20</v>
      </c>
      <c r="C359">
        <v>0.11</v>
      </c>
      <c r="D359">
        <v>6.72</v>
      </c>
      <c r="E359">
        <v>0.217</v>
      </c>
      <c r="F359">
        <v>10.58</v>
      </c>
      <c r="N359">
        <v>4</v>
      </c>
      <c r="O359">
        <v>1</v>
      </c>
      <c r="P359">
        <v>2</v>
      </c>
      <c r="Q359">
        <v>2</v>
      </c>
      <c r="R359">
        <v>6</v>
      </c>
      <c r="S359">
        <v>1</v>
      </c>
      <c r="T359" s="3">
        <f t="shared" si="15"/>
        <v>19</v>
      </c>
      <c r="U359" s="3">
        <f t="shared" si="16"/>
        <v>15</v>
      </c>
      <c r="V359" s="3">
        <f t="shared" si="17"/>
        <v>0.68579999999999997</v>
      </c>
      <c r="W359">
        <v>27</v>
      </c>
      <c r="X359">
        <v>1</v>
      </c>
      <c r="Y359">
        <v>7.99</v>
      </c>
      <c r="Z359">
        <v>19</v>
      </c>
      <c r="AA359" t="s">
        <v>140</v>
      </c>
      <c r="AB359">
        <v>15</v>
      </c>
      <c r="AC359" t="s">
        <v>140</v>
      </c>
      <c r="AD359">
        <v>10.199999999999999</v>
      </c>
    </row>
    <row r="360" spans="1:41" x14ac:dyDescent="0.15">
      <c r="A360" s="7">
        <v>38657</v>
      </c>
      <c r="B360">
        <v>20</v>
      </c>
      <c r="C360">
        <v>0.12</v>
      </c>
      <c r="D360">
        <v>6.72</v>
      </c>
      <c r="E360">
        <v>0.13100000000000001</v>
      </c>
      <c r="F360">
        <v>12.98</v>
      </c>
      <c r="N360">
        <v>1</v>
      </c>
      <c r="O360">
        <v>2</v>
      </c>
      <c r="P360">
        <v>3</v>
      </c>
      <c r="Q360">
        <v>2</v>
      </c>
      <c r="R360">
        <v>7</v>
      </c>
      <c r="S360">
        <v>1</v>
      </c>
      <c r="T360" s="3">
        <f t="shared" si="15"/>
        <v>21</v>
      </c>
      <c r="U360" s="3">
        <f t="shared" si="16"/>
        <v>15</v>
      </c>
      <c r="V360" s="3">
        <f t="shared" si="17"/>
        <v>0.53339999999999999</v>
      </c>
      <c r="W360">
        <v>21</v>
      </c>
      <c r="X360">
        <v>1</v>
      </c>
      <c r="Y360">
        <v>10.7</v>
      </c>
      <c r="Z360">
        <v>21</v>
      </c>
      <c r="AA360" t="s">
        <v>140</v>
      </c>
      <c r="AB360">
        <v>15</v>
      </c>
      <c r="AC360" t="s">
        <v>140</v>
      </c>
      <c r="AD360">
        <v>41.1</v>
      </c>
    </row>
    <row r="361" spans="1:41" x14ac:dyDescent="0.15">
      <c r="A361" s="1">
        <v>38671</v>
      </c>
      <c r="B361">
        <v>20</v>
      </c>
      <c r="C361">
        <v>0.13</v>
      </c>
      <c r="D361">
        <v>6.67</v>
      </c>
      <c r="E361">
        <v>7.3999999999999996E-2</v>
      </c>
      <c r="F361">
        <v>14.8</v>
      </c>
      <c r="N361">
        <v>1</v>
      </c>
      <c r="O361">
        <v>2</v>
      </c>
      <c r="P361">
        <v>3</v>
      </c>
      <c r="Q361">
        <v>2</v>
      </c>
      <c r="R361">
        <v>6</v>
      </c>
      <c r="S361">
        <v>1</v>
      </c>
      <c r="T361" s="3">
        <f t="shared" si="15"/>
        <v>17</v>
      </c>
      <c r="U361" s="3">
        <f t="shared" si="16"/>
        <v>10</v>
      </c>
      <c r="V361" s="3">
        <f t="shared" si="17"/>
        <v>0.4572</v>
      </c>
      <c r="W361">
        <v>18</v>
      </c>
      <c r="X361">
        <v>1</v>
      </c>
      <c r="Y361">
        <v>13.65</v>
      </c>
      <c r="Z361">
        <v>17</v>
      </c>
      <c r="AA361" t="s">
        <v>140</v>
      </c>
      <c r="AB361">
        <v>10</v>
      </c>
      <c r="AC361" t="s">
        <v>140</v>
      </c>
      <c r="AD361">
        <v>41.2</v>
      </c>
      <c r="AF361" t="s">
        <v>97</v>
      </c>
      <c r="AG361" t="s">
        <v>97</v>
      </c>
      <c r="AJ361" s="6"/>
      <c r="AK361" s="6"/>
      <c r="AL361" s="6"/>
    </row>
    <row r="362" spans="1:41" x14ac:dyDescent="0.15">
      <c r="A362" s="1">
        <v>38685</v>
      </c>
      <c r="B362">
        <v>20</v>
      </c>
      <c r="C362">
        <v>0.13</v>
      </c>
      <c r="D362">
        <v>7.05</v>
      </c>
      <c r="E362">
        <v>8.5999999999999993E-2</v>
      </c>
      <c r="F362">
        <v>9.8140000000000001</v>
      </c>
      <c r="N362">
        <v>2</v>
      </c>
      <c r="O362">
        <v>4</v>
      </c>
      <c r="P362">
        <v>3</v>
      </c>
      <c r="Q362">
        <v>2</v>
      </c>
      <c r="R362">
        <v>4</v>
      </c>
      <c r="S362">
        <v>2</v>
      </c>
      <c r="T362" s="3">
        <f t="shared" si="15"/>
        <v>21</v>
      </c>
      <c r="U362" s="3">
        <f t="shared" si="16"/>
        <v>14</v>
      </c>
      <c r="V362" s="3">
        <f t="shared" si="17"/>
        <v>0.68579999999999997</v>
      </c>
      <c r="W362">
        <v>27</v>
      </c>
      <c r="X362">
        <v>1</v>
      </c>
      <c r="Y362">
        <v>13.52</v>
      </c>
      <c r="Z362">
        <v>21</v>
      </c>
      <c r="AA362" t="s">
        <v>140</v>
      </c>
      <c r="AB362">
        <v>14</v>
      </c>
      <c r="AC362" t="s">
        <v>140</v>
      </c>
      <c r="AD362">
        <v>16</v>
      </c>
      <c r="AF362" t="s">
        <v>100</v>
      </c>
      <c r="AG362" t="s">
        <v>100</v>
      </c>
      <c r="AJ362" s="6"/>
      <c r="AK362" s="6"/>
      <c r="AL362" s="6"/>
    </row>
    <row r="363" spans="1:41" x14ac:dyDescent="0.15">
      <c r="A363" s="1">
        <v>38699</v>
      </c>
      <c r="B363">
        <v>20</v>
      </c>
      <c r="C363">
        <v>0.1</v>
      </c>
      <c r="D363">
        <v>6.64</v>
      </c>
      <c r="E363">
        <v>0.16800000000000001</v>
      </c>
      <c r="F363">
        <v>15.94</v>
      </c>
      <c r="N363">
        <v>2</v>
      </c>
      <c r="O363">
        <v>1</v>
      </c>
      <c r="P363">
        <v>3</v>
      </c>
      <c r="Q363">
        <v>3</v>
      </c>
      <c r="R363">
        <v>7</v>
      </c>
      <c r="S363">
        <v>1</v>
      </c>
      <c r="T363" s="3">
        <f t="shared" si="15"/>
        <v>4</v>
      </c>
      <c r="U363" s="3">
        <f t="shared" si="16"/>
        <v>-6</v>
      </c>
      <c r="V363" s="3">
        <f t="shared" si="17"/>
        <v>0.53339999999999999</v>
      </c>
      <c r="W363">
        <v>21</v>
      </c>
      <c r="X363">
        <v>1</v>
      </c>
      <c r="Y363">
        <v>8.92</v>
      </c>
      <c r="Z363">
        <v>4</v>
      </c>
      <c r="AA363" t="s">
        <v>140</v>
      </c>
      <c r="AB363">
        <v>-6</v>
      </c>
      <c r="AC363" t="s">
        <v>140</v>
      </c>
      <c r="AD363">
        <v>4.0999999999999996</v>
      </c>
      <c r="AF363" t="s">
        <v>97</v>
      </c>
      <c r="AG363" t="s">
        <v>97</v>
      </c>
    </row>
    <row r="364" spans="1:41" x14ac:dyDescent="0.15">
      <c r="A364" s="1">
        <v>38447</v>
      </c>
      <c r="B364">
        <v>21</v>
      </c>
      <c r="T364" s="3" t="str">
        <f t="shared" si="15"/>
        <v xml:space="preserve"> </v>
      </c>
      <c r="U364" s="3" t="str">
        <f t="shared" si="16"/>
        <v xml:space="preserve"> </v>
      </c>
      <c r="V364" s="3">
        <f t="shared" si="17"/>
        <v>0</v>
      </c>
    </row>
    <row r="365" spans="1:41" x14ac:dyDescent="0.15">
      <c r="A365" s="1">
        <v>38461</v>
      </c>
      <c r="B365">
        <v>21</v>
      </c>
      <c r="T365" s="3" t="str">
        <f t="shared" si="15"/>
        <v xml:space="preserve"> </v>
      </c>
      <c r="U365" s="3" t="str">
        <f t="shared" si="16"/>
        <v xml:space="preserve"> </v>
      </c>
      <c r="V365" s="3">
        <f t="shared" si="17"/>
        <v>0</v>
      </c>
    </row>
    <row r="366" spans="1:41" x14ac:dyDescent="0.15">
      <c r="A366" s="4">
        <v>38475</v>
      </c>
      <c r="B366">
        <v>21</v>
      </c>
      <c r="T366" s="3" t="str">
        <f t="shared" si="15"/>
        <v xml:space="preserve"> </v>
      </c>
      <c r="U366" s="3" t="str">
        <f t="shared" si="16"/>
        <v xml:space="preserve"> </v>
      </c>
      <c r="V366" s="3">
        <f t="shared" si="17"/>
        <v>0</v>
      </c>
    </row>
    <row r="367" spans="1:41" x14ac:dyDescent="0.15">
      <c r="A367" s="4">
        <v>38489</v>
      </c>
      <c r="B367">
        <v>21</v>
      </c>
      <c r="T367" s="3" t="str">
        <f t="shared" si="15"/>
        <v xml:space="preserve"> </v>
      </c>
      <c r="U367" s="3" t="str">
        <f t="shared" si="16"/>
        <v xml:space="preserve"> </v>
      </c>
      <c r="V367" s="3">
        <f t="shared" si="17"/>
        <v>0</v>
      </c>
    </row>
    <row r="368" spans="1:41" x14ac:dyDescent="0.15">
      <c r="A368" s="4">
        <v>38503</v>
      </c>
      <c r="B368">
        <v>21</v>
      </c>
      <c r="T368" s="3" t="str">
        <f t="shared" si="15"/>
        <v xml:space="preserve"> </v>
      </c>
      <c r="U368" s="3" t="str">
        <f t="shared" si="16"/>
        <v xml:space="preserve"> </v>
      </c>
      <c r="V368" s="3">
        <f t="shared" si="17"/>
        <v>0</v>
      </c>
    </row>
    <row r="369" spans="1:41" x14ac:dyDescent="0.15">
      <c r="A369" s="4">
        <v>38517</v>
      </c>
      <c r="B369">
        <v>21</v>
      </c>
      <c r="T369" s="3" t="str">
        <f t="shared" si="15"/>
        <v xml:space="preserve"> </v>
      </c>
      <c r="U369" s="3" t="str">
        <f t="shared" si="16"/>
        <v xml:space="preserve"> </v>
      </c>
      <c r="V369" s="3">
        <f t="shared" si="17"/>
        <v>0</v>
      </c>
    </row>
    <row r="370" spans="1:41" x14ac:dyDescent="0.15">
      <c r="A370" s="4">
        <v>38531</v>
      </c>
      <c r="B370">
        <v>21</v>
      </c>
      <c r="T370" s="3" t="str">
        <f t="shared" si="15"/>
        <v xml:space="preserve"> </v>
      </c>
      <c r="U370" s="3" t="str">
        <f t="shared" si="16"/>
        <v xml:space="preserve"> </v>
      </c>
      <c r="V370" s="3">
        <f t="shared" si="17"/>
        <v>0</v>
      </c>
    </row>
    <row r="371" spans="1:41" x14ac:dyDescent="0.15">
      <c r="A371" s="4">
        <v>38545</v>
      </c>
      <c r="B371">
        <v>21</v>
      </c>
      <c r="T371" s="3" t="str">
        <f t="shared" si="15"/>
        <v xml:space="preserve"> </v>
      </c>
      <c r="U371" s="3" t="str">
        <f t="shared" si="16"/>
        <v xml:space="preserve"> </v>
      </c>
      <c r="V371" s="3">
        <f t="shared" si="17"/>
        <v>0</v>
      </c>
    </row>
    <row r="372" spans="1:41" x14ac:dyDescent="0.15">
      <c r="A372" s="4">
        <v>38559</v>
      </c>
      <c r="B372">
        <v>21</v>
      </c>
      <c r="C372">
        <v>0.09</v>
      </c>
      <c r="D372">
        <v>6.67</v>
      </c>
      <c r="E372">
        <v>34.700000000000003</v>
      </c>
      <c r="F372">
        <v>6.37</v>
      </c>
      <c r="G372">
        <v>0.10199999999999999</v>
      </c>
      <c r="N372">
        <v>2</v>
      </c>
      <c r="O372">
        <v>1</v>
      </c>
      <c r="P372">
        <v>1</v>
      </c>
      <c r="Q372">
        <v>1</v>
      </c>
      <c r="R372" t="s">
        <v>0</v>
      </c>
      <c r="S372">
        <v>2</v>
      </c>
      <c r="T372" s="3">
        <f t="shared" si="15"/>
        <v>39.444444444444443</v>
      </c>
      <c r="U372" s="3">
        <f t="shared" si="16"/>
        <v>31.111111111111111</v>
      </c>
      <c r="V372" s="3">
        <f t="shared" si="17"/>
        <v>0.38100000000000001</v>
      </c>
      <c r="W372">
        <v>15</v>
      </c>
      <c r="X372">
        <v>2</v>
      </c>
      <c r="Y372">
        <v>9.0299999999999994</v>
      </c>
      <c r="Z372">
        <v>103</v>
      </c>
      <c r="AA372" t="s">
        <v>141</v>
      </c>
      <c r="AB372">
        <v>88</v>
      </c>
      <c r="AC372" t="s">
        <v>141</v>
      </c>
      <c r="AF372" t="s">
        <v>101</v>
      </c>
      <c r="AG372" t="s">
        <v>101</v>
      </c>
    </row>
    <row r="373" spans="1:41" x14ac:dyDescent="0.15">
      <c r="A373" s="4">
        <v>38573</v>
      </c>
      <c r="B373">
        <v>21</v>
      </c>
      <c r="C373">
        <v>0.08</v>
      </c>
      <c r="D373">
        <v>6.13</v>
      </c>
      <c r="E373">
        <v>221.9</v>
      </c>
      <c r="F373">
        <v>3.6</v>
      </c>
      <c r="G373">
        <v>4.3999999999999997E-2</v>
      </c>
      <c r="N373">
        <v>1</v>
      </c>
      <c r="O373">
        <v>4</v>
      </c>
      <c r="P373">
        <v>1</v>
      </c>
      <c r="Q373">
        <v>1</v>
      </c>
      <c r="R373" t="s">
        <v>0</v>
      </c>
      <c r="S373">
        <v>2</v>
      </c>
      <c r="T373" s="3">
        <f t="shared" si="15"/>
        <v>25.555555555555557</v>
      </c>
      <c r="U373" s="3">
        <f t="shared" si="16"/>
        <v>24.444444444444443</v>
      </c>
      <c r="V373" s="3">
        <f t="shared" si="17"/>
        <v>0.53339999999999999</v>
      </c>
      <c r="W373">
        <v>21</v>
      </c>
      <c r="X373">
        <v>1</v>
      </c>
      <c r="Y373">
        <v>11.43</v>
      </c>
      <c r="Z373">
        <v>78</v>
      </c>
      <c r="AA373" t="s">
        <v>141</v>
      </c>
      <c r="AB373">
        <v>76</v>
      </c>
      <c r="AC373" t="s">
        <v>141</v>
      </c>
    </row>
    <row r="374" spans="1:41" x14ac:dyDescent="0.15">
      <c r="A374" s="4">
        <v>38587</v>
      </c>
      <c r="B374">
        <v>21</v>
      </c>
      <c r="C374">
        <v>0.09</v>
      </c>
      <c r="D374">
        <v>6.74</v>
      </c>
      <c r="E374">
        <v>88.5</v>
      </c>
      <c r="F374">
        <v>4.1539999999999999</v>
      </c>
      <c r="G374">
        <v>2.1999999999999999E-2</v>
      </c>
      <c r="N374" t="s">
        <v>0</v>
      </c>
      <c r="O374">
        <v>3</v>
      </c>
      <c r="P374">
        <v>1</v>
      </c>
      <c r="Q374">
        <v>1</v>
      </c>
      <c r="R374" t="s">
        <v>0</v>
      </c>
      <c r="S374">
        <v>1</v>
      </c>
      <c r="T374" s="3">
        <f t="shared" si="15"/>
        <v>27.777777777777779</v>
      </c>
      <c r="U374" s="3">
        <f t="shared" si="16"/>
        <v>25.555555555555557</v>
      </c>
      <c r="V374" s="3">
        <f t="shared" si="17"/>
        <v>0.4572</v>
      </c>
      <c r="W374">
        <v>18</v>
      </c>
      <c r="X374">
        <v>1</v>
      </c>
      <c r="Y374">
        <v>10.78</v>
      </c>
      <c r="Z374">
        <v>82</v>
      </c>
      <c r="AA374" t="s">
        <v>141</v>
      </c>
      <c r="AB374">
        <v>78</v>
      </c>
      <c r="AC374" t="s">
        <v>141</v>
      </c>
      <c r="AF374" t="s">
        <v>0</v>
      </c>
      <c r="AG374" t="s">
        <v>0</v>
      </c>
      <c r="AK374">
        <v>21</v>
      </c>
    </row>
    <row r="375" spans="1:41" x14ac:dyDescent="0.15">
      <c r="A375" s="1">
        <v>38615</v>
      </c>
      <c r="B375">
        <v>21</v>
      </c>
      <c r="C375">
        <v>0.09</v>
      </c>
      <c r="D375">
        <v>7.11</v>
      </c>
      <c r="E375">
        <v>3.5999999999999997E-2</v>
      </c>
      <c r="F375">
        <v>7.79</v>
      </c>
      <c r="N375">
        <v>1</v>
      </c>
      <c r="O375">
        <v>3</v>
      </c>
      <c r="P375">
        <v>2</v>
      </c>
      <c r="Q375">
        <v>1</v>
      </c>
      <c r="R375">
        <v>4</v>
      </c>
      <c r="S375">
        <v>1</v>
      </c>
      <c r="T375" s="3">
        <f t="shared" si="15"/>
        <v>30</v>
      </c>
      <c r="U375" s="3" t="str">
        <f t="shared" si="16"/>
        <v xml:space="preserve"> </v>
      </c>
      <c r="V375" s="3" t="e">
        <f t="shared" si="17"/>
        <v>#VALUE!</v>
      </c>
      <c r="W375" t="s">
        <v>103</v>
      </c>
      <c r="X375">
        <v>1</v>
      </c>
      <c r="Y375">
        <v>7.34</v>
      </c>
      <c r="Z375">
        <v>30</v>
      </c>
      <c r="AA375" t="s">
        <v>140</v>
      </c>
      <c r="AD375">
        <v>70.5</v>
      </c>
      <c r="AE375" t="s">
        <v>102</v>
      </c>
      <c r="AJ375" t="s">
        <v>128</v>
      </c>
      <c r="AK375" s="6"/>
      <c r="AL375">
        <f>D375</f>
        <v>7.11</v>
      </c>
      <c r="AM375">
        <v>7.79</v>
      </c>
      <c r="AN375">
        <v>3.5999999999999997E-2</v>
      </c>
      <c r="AO375">
        <v>70.5</v>
      </c>
    </row>
    <row r="376" spans="1:41" x14ac:dyDescent="0.15">
      <c r="A376" s="1">
        <v>38629</v>
      </c>
      <c r="B376">
        <v>21</v>
      </c>
      <c r="C376">
        <v>0.09</v>
      </c>
      <c r="D376">
        <v>7.15</v>
      </c>
      <c r="E376">
        <v>3.6999999999999998E-2</v>
      </c>
      <c r="F376">
        <v>7.8860000000000001</v>
      </c>
      <c r="N376" t="s">
        <v>0</v>
      </c>
      <c r="O376">
        <v>2</v>
      </c>
      <c r="P376">
        <v>3</v>
      </c>
      <c r="Q376">
        <v>2</v>
      </c>
      <c r="R376">
        <v>1</v>
      </c>
      <c r="S376">
        <v>2</v>
      </c>
      <c r="T376" s="3">
        <f t="shared" si="15"/>
        <v>28.888888888888889</v>
      </c>
      <c r="U376" s="3">
        <f t="shared" si="16"/>
        <v>22.222222222222221</v>
      </c>
      <c r="V376" s="3">
        <f t="shared" si="17"/>
        <v>0.60959999999999992</v>
      </c>
      <c r="W376">
        <v>24</v>
      </c>
      <c r="X376">
        <v>1</v>
      </c>
      <c r="Y376">
        <v>12.48</v>
      </c>
      <c r="Z376">
        <v>84</v>
      </c>
      <c r="AA376" t="s">
        <v>141</v>
      </c>
      <c r="AB376">
        <v>72</v>
      </c>
      <c r="AC376" t="s">
        <v>141</v>
      </c>
      <c r="AD376">
        <v>53.4</v>
      </c>
      <c r="AF376" t="s">
        <v>104</v>
      </c>
      <c r="AG376" t="s">
        <v>104</v>
      </c>
      <c r="AJ376" t="s">
        <v>129</v>
      </c>
      <c r="AK376" s="6"/>
      <c r="AL376">
        <f>AVERAGE(D376:D377)</f>
        <v>6.7949999999999999</v>
      </c>
      <c r="AM376">
        <f>AVERAGE(F376:F377)</f>
        <v>7.4729999999999999</v>
      </c>
      <c r="AN376">
        <f>AVERAGE(E376:E377)</f>
        <v>9.35E-2</v>
      </c>
      <c r="AO376">
        <f>AVERAGE(Z376:Z377)</f>
        <v>82</v>
      </c>
    </row>
    <row r="377" spans="1:41" x14ac:dyDescent="0.15">
      <c r="A377" s="7">
        <v>38643</v>
      </c>
      <c r="B377">
        <v>21</v>
      </c>
      <c r="C377">
        <v>0.08</v>
      </c>
      <c r="D377">
        <v>6.44</v>
      </c>
      <c r="E377">
        <v>0.15</v>
      </c>
      <c r="F377">
        <v>7.06</v>
      </c>
      <c r="N377" t="s">
        <v>0</v>
      </c>
      <c r="O377">
        <v>2</v>
      </c>
      <c r="P377">
        <v>1</v>
      </c>
      <c r="Q377">
        <v>1</v>
      </c>
      <c r="S377">
        <v>1</v>
      </c>
      <c r="T377" s="3">
        <f t="shared" si="15"/>
        <v>26.666666666666668</v>
      </c>
      <c r="U377" s="3">
        <f t="shared" si="16"/>
        <v>18.888888888888889</v>
      </c>
      <c r="V377" s="3">
        <f t="shared" si="17"/>
        <v>0.76200000000000001</v>
      </c>
      <c r="W377">
        <v>30</v>
      </c>
      <c r="X377">
        <v>1</v>
      </c>
      <c r="Y377">
        <v>2.76</v>
      </c>
      <c r="Z377">
        <v>80</v>
      </c>
      <c r="AA377" t="s">
        <v>141</v>
      </c>
      <c r="AB377">
        <v>66</v>
      </c>
      <c r="AC377" t="s">
        <v>141</v>
      </c>
      <c r="AD377">
        <v>25.3</v>
      </c>
      <c r="AJ377" t="s">
        <v>130</v>
      </c>
      <c r="AK377" s="6"/>
      <c r="AL377">
        <f>AVERAGE(D378:D380)</f>
        <v>6.6966666666666663</v>
      </c>
      <c r="AM377">
        <f>AVERAGE(F378:F380)</f>
        <v>9.8546666666666667</v>
      </c>
      <c r="AN377">
        <f>AVERAGE(E378:E380)</f>
        <v>7.9000000000000001E-2</v>
      </c>
      <c r="AO377">
        <f>AVERAGE(Z378:Z380)</f>
        <v>66</v>
      </c>
    </row>
    <row r="378" spans="1:41" x14ac:dyDescent="0.15">
      <c r="A378" s="7">
        <v>38657</v>
      </c>
      <c r="B378">
        <v>21</v>
      </c>
      <c r="C378">
        <v>0.09</v>
      </c>
      <c r="D378">
        <v>6.59</v>
      </c>
      <c r="E378">
        <v>6.9000000000000006E-2</v>
      </c>
      <c r="F378">
        <v>10.73</v>
      </c>
      <c r="N378" t="s">
        <v>0</v>
      </c>
      <c r="O378">
        <v>2</v>
      </c>
      <c r="P378">
        <v>1</v>
      </c>
      <c r="Q378">
        <v>1</v>
      </c>
      <c r="S378">
        <v>1</v>
      </c>
      <c r="T378" s="3" t="str">
        <f t="shared" si="15"/>
        <v xml:space="preserve"> </v>
      </c>
      <c r="U378" s="3" t="str">
        <f t="shared" si="16"/>
        <v xml:space="preserve"> </v>
      </c>
      <c r="V378" s="3">
        <f t="shared" si="17"/>
        <v>0.91439999999999999</v>
      </c>
      <c r="W378">
        <v>36</v>
      </c>
      <c r="X378">
        <v>2</v>
      </c>
      <c r="Y378">
        <v>11.14</v>
      </c>
      <c r="AD378">
        <v>3.8</v>
      </c>
      <c r="AF378" t="s">
        <v>105</v>
      </c>
      <c r="AG378" t="s">
        <v>105</v>
      </c>
      <c r="AJ378" t="s">
        <v>131</v>
      </c>
      <c r="AK378" s="6"/>
      <c r="AL378">
        <f>D381</f>
        <v>6.48</v>
      </c>
      <c r="AM378">
        <v>16</v>
      </c>
      <c r="AN378">
        <v>0.124</v>
      </c>
      <c r="AO378">
        <v>10.4</v>
      </c>
    </row>
    <row r="379" spans="1:41" x14ac:dyDescent="0.15">
      <c r="A379" s="1">
        <v>38671</v>
      </c>
      <c r="B379">
        <v>21</v>
      </c>
      <c r="C379">
        <v>0.09</v>
      </c>
      <c r="D379">
        <v>6.62</v>
      </c>
      <c r="E379">
        <v>0.04</v>
      </c>
      <c r="F379">
        <v>10.58</v>
      </c>
      <c r="N379" t="s">
        <v>0</v>
      </c>
      <c r="O379">
        <v>3</v>
      </c>
      <c r="P379">
        <v>2</v>
      </c>
      <c r="Q379">
        <v>2</v>
      </c>
      <c r="S379">
        <v>1</v>
      </c>
      <c r="T379" s="3">
        <f t="shared" si="15"/>
        <v>17.777777777777779</v>
      </c>
      <c r="U379" s="3">
        <f t="shared" si="16"/>
        <v>15.555555555555555</v>
      </c>
      <c r="V379" s="3">
        <f t="shared" si="17"/>
        <v>0.91439999999999999</v>
      </c>
      <c r="W379">
        <v>36</v>
      </c>
      <c r="X379">
        <v>2</v>
      </c>
      <c r="Y379">
        <v>11.84</v>
      </c>
      <c r="Z379">
        <v>64</v>
      </c>
      <c r="AA379" t="s">
        <v>141</v>
      </c>
      <c r="AB379">
        <v>60</v>
      </c>
      <c r="AC379" t="s">
        <v>141</v>
      </c>
      <c r="AD379">
        <v>7.4</v>
      </c>
      <c r="AF379" t="s">
        <v>104</v>
      </c>
      <c r="AG379" t="s">
        <v>104</v>
      </c>
      <c r="AJ379" s="6"/>
      <c r="AK379" s="6"/>
      <c r="AL379" s="6"/>
    </row>
    <row r="380" spans="1:41" x14ac:dyDescent="0.15">
      <c r="A380" s="1">
        <v>38685</v>
      </c>
      <c r="B380">
        <v>21</v>
      </c>
      <c r="C380">
        <v>0.09</v>
      </c>
      <c r="D380">
        <v>6.88</v>
      </c>
      <c r="E380">
        <v>0.128</v>
      </c>
      <c r="F380">
        <v>8.2539999999999996</v>
      </c>
      <c r="N380" t="s">
        <v>0</v>
      </c>
      <c r="O380">
        <v>3</v>
      </c>
      <c r="P380">
        <v>3</v>
      </c>
      <c r="Q380">
        <v>3</v>
      </c>
      <c r="R380">
        <v>5</v>
      </c>
      <c r="S380">
        <v>3</v>
      </c>
      <c r="T380" s="3">
        <f t="shared" si="15"/>
        <v>20</v>
      </c>
      <c r="U380" s="3">
        <f t="shared" si="16"/>
        <v>16.666666666666668</v>
      </c>
      <c r="V380" s="3">
        <f t="shared" si="17"/>
        <v>0.83819999999999995</v>
      </c>
      <c r="W380">
        <v>33</v>
      </c>
      <c r="X380">
        <v>1</v>
      </c>
      <c r="Y380">
        <v>14.51</v>
      </c>
      <c r="Z380">
        <v>68</v>
      </c>
      <c r="AA380" t="s">
        <v>141</v>
      </c>
      <c r="AB380">
        <v>62</v>
      </c>
      <c r="AC380" t="s">
        <v>141</v>
      </c>
      <c r="AD380">
        <v>6.4</v>
      </c>
      <c r="AJ380" s="6"/>
      <c r="AK380" s="6"/>
      <c r="AL380" s="6"/>
    </row>
    <row r="381" spans="1:41" x14ac:dyDescent="0.15">
      <c r="A381" s="1">
        <v>38699</v>
      </c>
      <c r="B381">
        <v>21</v>
      </c>
      <c r="C381">
        <v>0.09</v>
      </c>
      <c r="D381">
        <v>6.48</v>
      </c>
      <c r="E381">
        <v>0.124</v>
      </c>
      <c r="F381">
        <v>16</v>
      </c>
      <c r="N381" t="s">
        <v>0</v>
      </c>
      <c r="O381">
        <v>1</v>
      </c>
      <c r="P381">
        <v>2</v>
      </c>
      <c r="Q381">
        <v>2</v>
      </c>
      <c r="S381">
        <v>1</v>
      </c>
      <c r="T381" s="3">
        <f t="shared" si="15"/>
        <v>4.4444444444444446</v>
      </c>
      <c r="U381" s="3">
        <f t="shared" si="16"/>
        <v>0</v>
      </c>
      <c r="V381" s="3">
        <f t="shared" si="17"/>
        <v>0.83819999999999995</v>
      </c>
      <c r="W381">
        <v>33</v>
      </c>
      <c r="X381">
        <v>2</v>
      </c>
      <c r="Y381">
        <v>9.7100000000000009</v>
      </c>
      <c r="Z381">
        <v>40</v>
      </c>
      <c r="AA381" t="s">
        <v>141</v>
      </c>
      <c r="AB381">
        <v>32</v>
      </c>
      <c r="AC381" t="s">
        <v>141</v>
      </c>
      <c r="AD381">
        <v>10.4</v>
      </c>
    </row>
    <row r="382" spans="1:41" x14ac:dyDescent="0.15">
      <c r="A382" s="1">
        <v>38447</v>
      </c>
      <c r="B382">
        <v>22</v>
      </c>
      <c r="C382">
        <v>0.14199999999999999</v>
      </c>
      <c r="D382">
        <v>6.45</v>
      </c>
      <c r="F382">
        <v>231.4</v>
      </c>
      <c r="G382">
        <v>3.5999999999999997E-2</v>
      </c>
      <c r="N382">
        <v>3</v>
      </c>
      <c r="O382">
        <v>1</v>
      </c>
      <c r="P382">
        <v>2</v>
      </c>
      <c r="Q382">
        <v>1</v>
      </c>
      <c r="R382">
        <v>6</v>
      </c>
      <c r="S382">
        <v>1</v>
      </c>
      <c r="T382" s="3">
        <f t="shared" si="15"/>
        <v>7</v>
      </c>
      <c r="U382" s="3">
        <f t="shared" si="16"/>
        <v>12</v>
      </c>
      <c r="V382" s="3">
        <f t="shared" si="17"/>
        <v>0.53339999999999999</v>
      </c>
      <c r="W382">
        <v>21</v>
      </c>
      <c r="X382">
        <v>2</v>
      </c>
      <c r="Y382">
        <v>78.099999999999994</v>
      </c>
      <c r="Z382">
        <v>7</v>
      </c>
      <c r="AA382" t="s">
        <v>140</v>
      </c>
      <c r="AB382">
        <v>12</v>
      </c>
      <c r="AC382" t="s">
        <v>140</v>
      </c>
    </row>
    <row r="383" spans="1:41" x14ac:dyDescent="0.15">
      <c r="A383" s="1">
        <v>38461</v>
      </c>
      <c r="B383">
        <v>22</v>
      </c>
      <c r="C383">
        <v>0.23</v>
      </c>
      <c r="D383">
        <v>6.9</v>
      </c>
      <c r="F383" t="s">
        <v>0</v>
      </c>
      <c r="G383">
        <v>0.217</v>
      </c>
      <c r="N383">
        <v>4</v>
      </c>
      <c r="O383">
        <v>1</v>
      </c>
      <c r="P383">
        <v>2</v>
      </c>
      <c r="Q383">
        <v>2</v>
      </c>
      <c r="R383">
        <v>5</v>
      </c>
      <c r="S383">
        <v>1</v>
      </c>
      <c r="T383" s="3">
        <f t="shared" si="15"/>
        <v>25</v>
      </c>
      <c r="U383" s="3">
        <f t="shared" si="16"/>
        <v>17</v>
      </c>
      <c r="V383" s="3">
        <f t="shared" si="17"/>
        <v>0.4572</v>
      </c>
      <c r="W383">
        <v>18</v>
      </c>
      <c r="X383">
        <v>1</v>
      </c>
      <c r="Y383">
        <v>7.32</v>
      </c>
      <c r="Z383">
        <v>25</v>
      </c>
      <c r="AA383" t="s">
        <v>140</v>
      </c>
      <c r="AB383">
        <v>17</v>
      </c>
      <c r="AC383" t="s">
        <v>140</v>
      </c>
    </row>
    <row r="384" spans="1:41" x14ac:dyDescent="0.15">
      <c r="A384" s="4">
        <v>38475</v>
      </c>
      <c r="B384">
        <v>22</v>
      </c>
      <c r="C384">
        <v>0.16</v>
      </c>
      <c r="D384">
        <v>5.61</v>
      </c>
      <c r="F384">
        <v>14.39</v>
      </c>
      <c r="G384">
        <v>6.4000000000000001E-2</v>
      </c>
      <c r="N384">
        <v>4</v>
      </c>
      <c r="O384">
        <v>1</v>
      </c>
      <c r="P384">
        <v>2</v>
      </c>
      <c r="Q384">
        <v>1</v>
      </c>
      <c r="R384" t="s">
        <v>106</v>
      </c>
      <c r="S384">
        <v>3</v>
      </c>
      <c r="T384" s="3">
        <f t="shared" si="15"/>
        <v>6</v>
      </c>
      <c r="U384" s="3">
        <f t="shared" si="16"/>
        <v>16</v>
      </c>
      <c r="V384" s="3">
        <f t="shared" si="17"/>
        <v>0.4572</v>
      </c>
      <c r="W384">
        <v>18</v>
      </c>
      <c r="X384">
        <v>1</v>
      </c>
      <c r="Y384">
        <v>80.2</v>
      </c>
      <c r="Z384">
        <v>6</v>
      </c>
      <c r="AA384" t="s">
        <v>140</v>
      </c>
      <c r="AB384">
        <v>16</v>
      </c>
      <c r="AC384" t="s">
        <v>140</v>
      </c>
    </row>
    <row r="385" spans="1:41" x14ac:dyDescent="0.15">
      <c r="A385" s="4">
        <v>38489</v>
      </c>
      <c r="B385">
        <v>22</v>
      </c>
      <c r="C385">
        <v>0.9</v>
      </c>
      <c r="D385">
        <v>7</v>
      </c>
      <c r="F385">
        <v>26.87</v>
      </c>
      <c r="G385">
        <v>0.11700000000000001</v>
      </c>
      <c r="N385">
        <v>1</v>
      </c>
      <c r="O385">
        <v>1</v>
      </c>
      <c r="P385">
        <v>2</v>
      </c>
      <c r="Q385">
        <v>2</v>
      </c>
      <c r="R385">
        <v>1</v>
      </c>
      <c r="S385">
        <v>1</v>
      </c>
      <c r="T385" s="3">
        <f t="shared" si="15"/>
        <v>21</v>
      </c>
      <c r="U385" s="3">
        <f t="shared" si="16"/>
        <v>20</v>
      </c>
      <c r="V385" s="3">
        <f t="shared" si="17"/>
        <v>0.53339999999999999</v>
      </c>
      <c r="W385">
        <v>21</v>
      </c>
      <c r="X385">
        <v>1</v>
      </c>
      <c r="Y385">
        <v>7.37</v>
      </c>
      <c r="Z385">
        <v>21</v>
      </c>
      <c r="AA385" t="s">
        <v>140</v>
      </c>
      <c r="AB385">
        <v>20</v>
      </c>
      <c r="AC385" t="s">
        <v>140</v>
      </c>
    </row>
    <row r="386" spans="1:41" x14ac:dyDescent="0.15">
      <c r="A386" s="4">
        <v>38503</v>
      </c>
      <c r="B386">
        <v>22</v>
      </c>
      <c r="C386">
        <v>0</v>
      </c>
      <c r="D386">
        <v>6.9</v>
      </c>
      <c r="F386" t="s">
        <v>0</v>
      </c>
      <c r="G386">
        <v>0.161</v>
      </c>
      <c r="N386">
        <v>1</v>
      </c>
      <c r="O386">
        <v>2</v>
      </c>
      <c r="P386">
        <v>2</v>
      </c>
      <c r="Q386">
        <v>1</v>
      </c>
      <c r="R386">
        <v>8</v>
      </c>
      <c r="S386">
        <v>2</v>
      </c>
      <c r="T386" s="3">
        <f t="shared" si="15"/>
        <v>18</v>
      </c>
      <c r="U386" s="3">
        <f t="shared" si="16"/>
        <v>20</v>
      </c>
      <c r="V386" s="3">
        <f t="shared" si="17"/>
        <v>0.38100000000000001</v>
      </c>
      <c r="W386">
        <v>15</v>
      </c>
      <c r="X386">
        <v>1</v>
      </c>
      <c r="Y386">
        <v>5.61</v>
      </c>
      <c r="Z386">
        <v>18</v>
      </c>
      <c r="AA386" t="s">
        <v>140</v>
      </c>
      <c r="AB386">
        <v>20</v>
      </c>
      <c r="AC386" t="s">
        <v>140</v>
      </c>
    </row>
    <row r="387" spans="1:41" x14ac:dyDescent="0.15">
      <c r="A387" s="4">
        <v>38517</v>
      </c>
      <c r="B387">
        <v>22</v>
      </c>
      <c r="C387">
        <v>0</v>
      </c>
      <c r="D387">
        <v>6.9</v>
      </c>
      <c r="F387" t="s">
        <v>0</v>
      </c>
      <c r="G387">
        <v>0.251</v>
      </c>
      <c r="N387">
        <v>2</v>
      </c>
      <c r="O387">
        <v>1</v>
      </c>
      <c r="P387">
        <v>2</v>
      </c>
      <c r="Q387">
        <v>2</v>
      </c>
      <c r="R387">
        <v>7</v>
      </c>
      <c r="S387">
        <v>1</v>
      </c>
      <c r="T387" s="3">
        <f t="shared" ref="T387:U450" si="18">IF(Z387&gt;0,IF(AA387="F",((Z387-32)*5/9),Z387),IF(Z387&lt;0,IF(AA387="F",((Z387-32)*5/9),Z387)," "))</f>
        <v>28</v>
      </c>
      <c r="U387" s="3">
        <f t="shared" ref="U387:U450" si="19">IF(AB387&gt;0,IF(AC387="F",((AB387-32)*5/9),AB387),IF(AB387&lt;0,IF(AC387="F",((AB387-32)*5/9),AB387)," "))</f>
        <v>28</v>
      </c>
      <c r="V387" s="3">
        <f t="shared" ref="V387:V450" si="20">W387*0.0254</f>
        <v>0.38100000000000001</v>
      </c>
      <c r="W387">
        <v>15</v>
      </c>
      <c r="X387">
        <v>1</v>
      </c>
      <c r="Y387">
        <v>5.25</v>
      </c>
      <c r="Z387">
        <v>28</v>
      </c>
      <c r="AA387" t="s">
        <v>140</v>
      </c>
      <c r="AB387">
        <v>28</v>
      </c>
      <c r="AC387" t="s">
        <v>140</v>
      </c>
    </row>
    <row r="388" spans="1:41" x14ac:dyDescent="0.15">
      <c r="A388" s="4">
        <v>38531</v>
      </c>
      <c r="B388">
        <v>22</v>
      </c>
      <c r="T388" s="3" t="str">
        <f t="shared" si="18"/>
        <v xml:space="preserve"> </v>
      </c>
      <c r="U388" s="3" t="str">
        <f t="shared" si="19"/>
        <v xml:space="preserve"> </v>
      </c>
      <c r="V388" s="3">
        <f t="shared" si="20"/>
        <v>0</v>
      </c>
    </row>
    <row r="389" spans="1:41" x14ac:dyDescent="0.15">
      <c r="A389" s="4">
        <v>38545</v>
      </c>
      <c r="B389">
        <v>22</v>
      </c>
      <c r="C389">
        <v>0.06</v>
      </c>
      <c r="D389">
        <v>6.73</v>
      </c>
      <c r="E389">
        <v>14.3</v>
      </c>
      <c r="F389">
        <v>2.468</v>
      </c>
      <c r="G389">
        <v>0.189</v>
      </c>
      <c r="N389">
        <v>3</v>
      </c>
      <c r="O389">
        <v>1</v>
      </c>
      <c r="P389">
        <v>2</v>
      </c>
      <c r="Q389">
        <v>2</v>
      </c>
      <c r="R389">
        <v>5</v>
      </c>
      <c r="S389">
        <v>1</v>
      </c>
      <c r="T389" s="3">
        <f t="shared" si="18"/>
        <v>31</v>
      </c>
      <c r="U389" s="3">
        <f t="shared" si="19"/>
        <v>28</v>
      </c>
      <c r="V389" s="3">
        <f t="shared" si="20"/>
        <v>0.4572</v>
      </c>
      <c r="W389">
        <v>18</v>
      </c>
      <c r="X389">
        <v>1</v>
      </c>
      <c r="Y389">
        <v>8.09</v>
      </c>
      <c r="Z389">
        <v>31</v>
      </c>
      <c r="AA389" t="s">
        <v>140</v>
      </c>
      <c r="AB389">
        <v>28</v>
      </c>
      <c r="AC389" t="s">
        <v>140</v>
      </c>
      <c r="AF389" t="s">
        <v>107</v>
      </c>
      <c r="AG389" t="s">
        <v>107</v>
      </c>
      <c r="AK389">
        <v>22</v>
      </c>
    </row>
    <row r="390" spans="1:41" x14ac:dyDescent="0.15">
      <c r="A390" s="4">
        <v>38559</v>
      </c>
      <c r="B390">
        <v>22</v>
      </c>
      <c r="T390" s="3" t="str">
        <f t="shared" si="18"/>
        <v xml:space="preserve"> </v>
      </c>
      <c r="U390" s="3" t="str">
        <f t="shared" si="19"/>
        <v xml:space="preserve"> </v>
      </c>
      <c r="V390" s="3">
        <f t="shared" si="20"/>
        <v>0</v>
      </c>
      <c r="AJ390" t="s">
        <v>132</v>
      </c>
      <c r="AL390">
        <f>AVERAGE(D382:D383)</f>
        <v>6.6750000000000007</v>
      </c>
      <c r="AM390">
        <f>AVERAGE(F382:F383)</f>
        <v>231.4</v>
      </c>
      <c r="AO390">
        <f>AVERAGE(G382:G383)</f>
        <v>0.1265</v>
      </c>
    </row>
    <row r="391" spans="1:41" x14ac:dyDescent="0.15">
      <c r="A391" s="4">
        <v>38573</v>
      </c>
      <c r="B391">
        <v>22</v>
      </c>
      <c r="C391">
        <v>0.19</v>
      </c>
      <c r="D391">
        <v>6.06</v>
      </c>
      <c r="E391">
        <v>11.5</v>
      </c>
      <c r="F391">
        <v>2.78</v>
      </c>
      <c r="G391">
        <v>0.14699999999999999</v>
      </c>
      <c r="N391">
        <v>2</v>
      </c>
      <c r="O391">
        <v>4</v>
      </c>
      <c r="P391">
        <v>2</v>
      </c>
      <c r="Q391">
        <v>2</v>
      </c>
      <c r="R391">
        <v>8</v>
      </c>
      <c r="S391">
        <v>2</v>
      </c>
      <c r="T391" s="3">
        <f t="shared" si="18"/>
        <v>23</v>
      </c>
      <c r="U391" s="3">
        <f t="shared" si="19"/>
        <v>30</v>
      </c>
      <c r="V391" s="3">
        <f t="shared" si="20"/>
        <v>0.60959999999999992</v>
      </c>
      <c r="W391">
        <v>24</v>
      </c>
      <c r="X391">
        <v>1</v>
      </c>
      <c r="Y391">
        <v>9.6999999999999993</v>
      </c>
      <c r="Z391">
        <v>23</v>
      </c>
      <c r="AA391" t="s">
        <v>140</v>
      </c>
      <c r="AB391">
        <v>30</v>
      </c>
      <c r="AC391" t="s">
        <v>140</v>
      </c>
      <c r="AJ391" t="s">
        <v>133</v>
      </c>
      <c r="AL391">
        <f>AVERAGE(D384:D386)</f>
        <v>6.503333333333333</v>
      </c>
      <c r="AM391">
        <f>AVERAGE(F384:F386)</f>
        <v>20.630000000000003</v>
      </c>
      <c r="AO391">
        <f>AVERAGE(G384:G386)</f>
        <v>0.11399999999999999</v>
      </c>
    </row>
    <row r="392" spans="1:41" x14ac:dyDescent="0.15">
      <c r="A392" s="4">
        <v>38587</v>
      </c>
      <c r="B392">
        <v>22</v>
      </c>
      <c r="C392" t="s">
        <v>108</v>
      </c>
      <c r="D392">
        <v>6.16</v>
      </c>
      <c r="E392">
        <v>19.5</v>
      </c>
      <c r="F392">
        <v>3.8519999999999999</v>
      </c>
      <c r="G392">
        <v>0.125</v>
      </c>
      <c r="N392">
        <v>3</v>
      </c>
      <c r="O392">
        <v>3</v>
      </c>
      <c r="P392">
        <v>2</v>
      </c>
      <c r="Q392">
        <v>2</v>
      </c>
      <c r="R392">
        <v>1</v>
      </c>
      <c r="S392">
        <v>1</v>
      </c>
      <c r="T392" s="3">
        <f t="shared" si="18"/>
        <v>27</v>
      </c>
      <c r="U392" s="3">
        <f t="shared" si="19"/>
        <v>27</v>
      </c>
      <c r="V392" s="3">
        <f t="shared" si="20"/>
        <v>0.68579999999999997</v>
      </c>
      <c r="W392">
        <v>27</v>
      </c>
      <c r="X392">
        <v>1</v>
      </c>
      <c r="Y392">
        <v>10.9</v>
      </c>
      <c r="Z392">
        <v>27</v>
      </c>
      <c r="AA392" t="s">
        <v>140</v>
      </c>
      <c r="AB392">
        <v>27</v>
      </c>
      <c r="AC392" t="s">
        <v>140</v>
      </c>
      <c r="AJ392" t="s">
        <v>134</v>
      </c>
      <c r="AL392">
        <f>D387</f>
        <v>6.9</v>
      </c>
      <c r="AM392" t="str">
        <f>F387</f>
        <v>N/A</v>
      </c>
      <c r="AN392">
        <f>E387</f>
        <v>0</v>
      </c>
      <c r="AO392">
        <f>G387</f>
        <v>0.251</v>
      </c>
    </row>
    <row r="393" spans="1:41" x14ac:dyDescent="0.15">
      <c r="A393" s="1">
        <v>38615</v>
      </c>
      <c r="B393">
        <v>22</v>
      </c>
      <c r="C393">
        <v>1.58</v>
      </c>
      <c r="D393">
        <v>6.26</v>
      </c>
      <c r="E393">
        <v>7.3999999999999996E-2</v>
      </c>
      <c r="F393">
        <v>9.4</v>
      </c>
      <c r="G393">
        <v>1</v>
      </c>
      <c r="N393">
        <v>4</v>
      </c>
      <c r="O393">
        <v>3</v>
      </c>
      <c r="P393">
        <v>3</v>
      </c>
      <c r="Q393">
        <v>3</v>
      </c>
      <c r="R393">
        <v>5</v>
      </c>
      <c r="S393">
        <v>1</v>
      </c>
      <c r="T393" s="3">
        <f t="shared" si="18"/>
        <v>26</v>
      </c>
      <c r="U393" s="3">
        <f t="shared" si="19"/>
        <v>26</v>
      </c>
      <c r="V393" s="3">
        <f t="shared" si="20"/>
        <v>0.4572</v>
      </c>
      <c r="W393">
        <v>18</v>
      </c>
      <c r="X393">
        <v>1</v>
      </c>
      <c r="Y393">
        <v>7.39</v>
      </c>
      <c r="Z393">
        <v>26</v>
      </c>
      <c r="AA393" t="s">
        <v>140</v>
      </c>
      <c r="AB393">
        <v>26</v>
      </c>
      <c r="AC393" t="s">
        <v>140</v>
      </c>
      <c r="AD393">
        <v>10.199999999999999</v>
      </c>
      <c r="AE393" t="s">
        <v>109</v>
      </c>
      <c r="AF393" t="s">
        <v>110</v>
      </c>
      <c r="AG393" t="s">
        <v>110</v>
      </c>
      <c r="AJ393" t="s">
        <v>128</v>
      </c>
      <c r="AK393" s="6"/>
      <c r="AL393">
        <f>D393</f>
        <v>6.26</v>
      </c>
      <c r="AM393">
        <v>9.4</v>
      </c>
      <c r="AN393">
        <v>7.3999999999999996E-2</v>
      </c>
      <c r="AO393">
        <v>10.199999999999999</v>
      </c>
    </row>
    <row r="394" spans="1:41" x14ac:dyDescent="0.15">
      <c r="A394" s="1">
        <v>38629</v>
      </c>
      <c r="B394">
        <v>22</v>
      </c>
      <c r="C394">
        <v>2.78</v>
      </c>
      <c r="D394">
        <v>6.16</v>
      </c>
      <c r="E394">
        <v>7.3999999999999996E-2</v>
      </c>
      <c r="F394">
        <v>10.51</v>
      </c>
      <c r="N394">
        <v>2</v>
      </c>
      <c r="O394">
        <v>3</v>
      </c>
      <c r="P394">
        <v>2</v>
      </c>
      <c r="Q394">
        <v>2</v>
      </c>
      <c r="R394">
        <v>2</v>
      </c>
      <c r="S394">
        <v>2</v>
      </c>
      <c r="T394" s="3">
        <f t="shared" si="18"/>
        <v>19</v>
      </c>
      <c r="U394" s="3">
        <f t="shared" si="19"/>
        <v>22</v>
      </c>
      <c r="V394" s="3">
        <f t="shared" si="20"/>
        <v>0.76200000000000001</v>
      </c>
      <c r="W394">
        <v>30</v>
      </c>
      <c r="X394">
        <v>1</v>
      </c>
      <c r="Y394">
        <v>10.06</v>
      </c>
      <c r="Z394">
        <v>19</v>
      </c>
      <c r="AA394" t="s">
        <v>140</v>
      </c>
      <c r="AB394">
        <v>22</v>
      </c>
      <c r="AC394" t="s">
        <v>140</v>
      </c>
      <c r="AD394">
        <v>7.3</v>
      </c>
      <c r="AF394" t="s">
        <v>111</v>
      </c>
      <c r="AG394" t="s">
        <v>111</v>
      </c>
      <c r="AJ394" t="s">
        <v>129</v>
      </c>
      <c r="AK394" s="6"/>
      <c r="AL394">
        <f>AVERAGE(D394:D395)</f>
        <v>6</v>
      </c>
      <c r="AM394">
        <f>AVERAGE(F394:F395)</f>
        <v>10.475</v>
      </c>
      <c r="AN394">
        <f>AVERAGE(E394:E395)</f>
        <v>7.6999999999999999E-2</v>
      </c>
      <c r="AO394">
        <f>AVERAGE(Z394:Z395)</f>
        <v>19</v>
      </c>
    </row>
    <row r="395" spans="1:41" x14ac:dyDescent="0.15">
      <c r="A395" s="7">
        <v>38643</v>
      </c>
      <c r="B395">
        <v>22</v>
      </c>
      <c r="C395">
        <v>0.74</v>
      </c>
      <c r="D395">
        <v>5.84</v>
      </c>
      <c r="E395">
        <v>0.08</v>
      </c>
      <c r="F395">
        <v>10.44</v>
      </c>
      <c r="N395">
        <v>3</v>
      </c>
      <c r="O395">
        <v>1</v>
      </c>
      <c r="P395">
        <v>3</v>
      </c>
      <c r="Q395">
        <v>3</v>
      </c>
      <c r="R395">
        <v>5</v>
      </c>
      <c r="S395">
        <v>1</v>
      </c>
      <c r="T395" s="3">
        <f t="shared" si="18"/>
        <v>19</v>
      </c>
      <c r="U395" s="3">
        <f t="shared" si="19"/>
        <v>17</v>
      </c>
      <c r="V395" s="3">
        <f t="shared" si="20"/>
        <v>0.15239999999999998</v>
      </c>
      <c r="W395">
        <v>6</v>
      </c>
      <c r="X395">
        <v>1</v>
      </c>
      <c r="Y395">
        <v>10.78</v>
      </c>
      <c r="Z395">
        <v>19</v>
      </c>
      <c r="AA395" t="s">
        <v>140</v>
      </c>
      <c r="AB395">
        <v>17</v>
      </c>
      <c r="AC395" t="s">
        <v>140</v>
      </c>
      <c r="AD395">
        <v>11.2</v>
      </c>
      <c r="AJ395" t="s">
        <v>130</v>
      </c>
      <c r="AK395" s="6"/>
      <c r="AL395" s="6"/>
    </row>
    <row r="396" spans="1:41" x14ac:dyDescent="0.15">
      <c r="A396" s="7">
        <v>38657</v>
      </c>
      <c r="B396">
        <v>22</v>
      </c>
      <c r="T396" s="3" t="str">
        <f t="shared" si="18"/>
        <v xml:space="preserve"> </v>
      </c>
      <c r="U396" s="3" t="str">
        <f t="shared" si="19"/>
        <v xml:space="preserve"> </v>
      </c>
      <c r="V396" s="3">
        <f t="shared" si="20"/>
        <v>0</v>
      </c>
      <c r="AJ396" t="s">
        <v>131</v>
      </c>
      <c r="AK396" s="6"/>
      <c r="AL396">
        <f>D399</f>
        <v>6.3</v>
      </c>
      <c r="AM396">
        <v>13.04</v>
      </c>
      <c r="AN396">
        <v>0.29199999999999998</v>
      </c>
      <c r="AO396">
        <v>5</v>
      </c>
    </row>
    <row r="397" spans="1:41" x14ac:dyDescent="0.15">
      <c r="A397" s="1">
        <v>38671</v>
      </c>
      <c r="B397">
        <v>22</v>
      </c>
      <c r="N397">
        <v>4</v>
      </c>
      <c r="O397">
        <v>2</v>
      </c>
      <c r="P397">
        <v>3</v>
      </c>
      <c r="Q397">
        <v>3</v>
      </c>
      <c r="R397">
        <v>5</v>
      </c>
      <c r="S397">
        <v>1</v>
      </c>
      <c r="T397" s="3">
        <f t="shared" si="18"/>
        <v>18</v>
      </c>
      <c r="U397" s="3">
        <f t="shared" si="19"/>
        <v>14</v>
      </c>
      <c r="V397" s="3">
        <f t="shared" si="20"/>
        <v>0.38100000000000001</v>
      </c>
      <c r="W397">
        <v>15</v>
      </c>
      <c r="X397">
        <v>1</v>
      </c>
      <c r="Z397">
        <v>18</v>
      </c>
      <c r="AA397" t="s">
        <v>140</v>
      </c>
      <c r="AB397">
        <v>14</v>
      </c>
      <c r="AC397" t="s">
        <v>140</v>
      </c>
      <c r="AJ397" s="6"/>
      <c r="AK397" s="6"/>
      <c r="AL397" s="6"/>
    </row>
    <row r="398" spans="1:41" x14ac:dyDescent="0.15">
      <c r="A398" s="1">
        <v>38685</v>
      </c>
      <c r="B398">
        <v>22</v>
      </c>
      <c r="T398" s="3" t="str">
        <f t="shared" si="18"/>
        <v xml:space="preserve"> </v>
      </c>
      <c r="U398" s="3" t="str">
        <f t="shared" si="19"/>
        <v xml:space="preserve"> </v>
      </c>
      <c r="V398" s="3">
        <f t="shared" si="20"/>
        <v>0</v>
      </c>
      <c r="AJ398" s="6"/>
      <c r="AK398" s="6"/>
      <c r="AL398" s="6"/>
    </row>
    <row r="399" spans="1:41" x14ac:dyDescent="0.15">
      <c r="A399" s="1">
        <v>38699</v>
      </c>
      <c r="B399">
        <v>22</v>
      </c>
      <c r="C399">
        <v>0.15</v>
      </c>
      <c r="D399">
        <v>6.3</v>
      </c>
      <c r="E399">
        <v>0.29199999999999998</v>
      </c>
      <c r="F399">
        <v>13.04</v>
      </c>
      <c r="N399">
        <v>3</v>
      </c>
      <c r="O399">
        <v>1</v>
      </c>
      <c r="P399">
        <v>1</v>
      </c>
      <c r="Q399">
        <v>1</v>
      </c>
      <c r="S399">
        <v>1</v>
      </c>
      <c r="T399" s="3">
        <f t="shared" si="18"/>
        <v>-4</v>
      </c>
      <c r="U399" s="3">
        <f t="shared" si="19"/>
        <v>6</v>
      </c>
      <c r="V399" s="3">
        <f t="shared" si="20"/>
        <v>0.30479999999999996</v>
      </c>
      <c r="W399">
        <v>12</v>
      </c>
      <c r="X399">
        <v>1</v>
      </c>
      <c r="Y399">
        <v>8.23</v>
      </c>
      <c r="Z399">
        <v>-4</v>
      </c>
      <c r="AA399" t="s">
        <v>140</v>
      </c>
      <c r="AB399">
        <v>6</v>
      </c>
      <c r="AC399" t="s">
        <v>140</v>
      </c>
      <c r="AD399">
        <v>5</v>
      </c>
    </row>
    <row r="400" spans="1:41" x14ac:dyDescent="0.15">
      <c r="A400" s="1">
        <v>38447</v>
      </c>
      <c r="B400">
        <v>23</v>
      </c>
      <c r="C400">
        <v>0.60299999999999998</v>
      </c>
      <c r="D400">
        <v>6.31</v>
      </c>
      <c r="F400">
        <v>279.2</v>
      </c>
      <c r="G400">
        <v>1.2E-2</v>
      </c>
      <c r="N400">
        <v>2</v>
      </c>
      <c r="O400">
        <v>1</v>
      </c>
      <c r="P400">
        <v>3</v>
      </c>
      <c r="Q400">
        <v>2</v>
      </c>
      <c r="R400">
        <v>6</v>
      </c>
      <c r="S400">
        <v>3</v>
      </c>
      <c r="T400" s="3">
        <f t="shared" si="18"/>
        <v>17</v>
      </c>
      <c r="U400" s="3">
        <f t="shared" si="19"/>
        <v>9</v>
      </c>
      <c r="V400" s="3">
        <f t="shared" si="20"/>
        <v>0.38100000000000001</v>
      </c>
      <c r="W400">
        <v>15</v>
      </c>
      <c r="X400">
        <v>1</v>
      </c>
      <c r="Y400">
        <v>79.599999999999994</v>
      </c>
      <c r="Z400">
        <v>17</v>
      </c>
      <c r="AA400" t="s">
        <v>140</v>
      </c>
      <c r="AB400">
        <v>9</v>
      </c>
      <c r="AC400" t="s">
        <v>140</v>
      </c>
    </row>
    <row r="401" spans="1:41" x14ac:dyDescent="0.15">
      <c r="A401" s="1">
        <v>38461</v>
      </c>
      <c r="B401">
        <v>23</v>
      </c>
      <c r="C401">
        <v>1.4</v>
      </c>
      <c r="D401">
        <v>6.51</v>
      </c>
      <c r="F401">
        <v>94.5</v>
      </c>
      <c r="G401">
        <v>0.14799999999999999</v>
      </c>
      <c r="N401">
        <v>2</v>
      </c>
      <c r="O401">
        <v>1</v>
      </c>
      <c r="P401">
        <v>3</v>
      </c>
      <c r="Q401">
        <v>3</v>
      </c>
      <c r="R401">
        <v>5</v>
      </c>
      <c r="S401">
        <v>1</v>
      </c>
      <c r="T401" s="3">
        <f t="shared" si="18"/>
        <v>26</v>
      </c>
      <c r="U401" s="3">
        <f t="shared" si="19"/>
        <v>7</v>
      </c>
      <c r="V401" s="3">
        <f t="shared" si="20"/>
        <v>0.53339999999999999</v>
      </c>
      <c r="W401">
        <v>21</v>
      </c>
      <c r="X401">
        <v>1</v>
      </c>
      <c r="Y401">
        <v>6.99</v>
      </c>
      <c r="Z401">
        <v>26</v>
      </c>
      <c r="AA401" t="s">
        <v>140</v>
      </c>
      <c r="AB401">
        <v>7</v>
      </c>
      <c r="AC401" t="s">
        <v>140</v>
      </c>
    </row>
    <row r="402" spans="1:41" x14ac:dyDescent="0.15">
      <c r="A402" s="4">
        <v>38475</v>
      </c>
      <c r="B402">
        <v>23</v>
      </c>
      <c r="C402">
        <v>2.25</v>
      </c>
      <c r="D402">
        <v>4.8600000000000003</v>
      </c>
      <c r="F402">
        <v>12.4</v>
      </c>
      <c r="G402">
        <v>4.9000000000000002E-2</v>
      </c>
      <c r="N402">
        <v>4</v>
      </c>
      <c r="O402">
        <v>2</v>
      </c>
      <c r="P402">
        <v>2</v>
      </c>
      <c r="Q402">
        <v>2</v>
      </c>
      <c r="R402">
        <v>5</v>
      </c>
      <c r="S402">
        <v>3</v>
      </c>
      <c r="T402" s="3">
        <f t="shared" si="18"/>
        <v>17</v>
      </c>
      <c r="U402" s="3" t="str">
        <f t="shared" si="19"/>
        <v>N/A</v>
      </c>
      <c r="V402" s="3">
        <f t="shared" si="20"/>
        <v>0.53339999999999999</v>
      </c>
      <c r="W402">
        <v>21</v>
      </c>
      <c r="X402">
        <v>1</v>
      </c>
      <c r="Y402">
        <v>79.2</v>
      </c>
      <c r="Z402">
        <v>17</v>
      </c>
      <c r="AA402" t="s">
        <v>140</v>
      </c>
      <c r="AB402" t="s">
        <v>0</v>
      </c>
    </row>
    <row r="403" spans="1:41" x14ac:dyDescent="0.15">
      <c r="A403" s="4">
        <v>38489</v>
      </c>
      <c r="B403">
        <v>23</v>
      </c>
      <c r="C403">
        <v>1.85</v>
      </c>
      <c r="D403">
        <v>6.87</v>
      </c>
      <c r="F403">
        <v>20.23</v>
      </c>
      <c r="G403">
        <v>0.126</v>
      </c>
      <c r="N403">
        <v>2</v>
      </c>
      <c r="O403">
        <v>3</v>
      </c>
      <c r="P403">
        <v>1</v>
      </c>
      <c r="Q403">
        <v>1</v>
      </c>
      <c r="R403" t="s">
        <v>0</v>
      </c>
      <c r="S403">
        <v>4</v>
      </c>
      <c r="T403" s="3">
        <f t="shared" si="18"/>
        <v>25</v>
      </c>
      <c r="U403" s="3">
        <f t="shared" si="19"/>
        <v>19</v>
      </c>
      <c r="V403" s="3">
        <f t="shared" si="20"/>
        <v>0.60959999999999992</v>
      </c>
      <c r="W403">
        <v>24</v>
      </c>
      <c r="X403">
        <v>1</v>
      </c>
      <c r="Y403">
        <v>5.85</v>
      </c>
      <c r="Z403">
        <v>25</v>
      </c>
      <c r="AA403" t="s">
        <v>140</v>
      </c>
      <c r="AB403">
        <v>19</v>
      </c>
      <c r="AC403" t="s">
        <v>140</v>
      </c>
    </row>
    <row r="404" spans="1:41" x14ac:dyDescent="0.15">
      <c r="A404" s="4">
        <v>38503</v>
      </c>
      <c r="B404">
        <v>23</v>
      </c>
      <c r="C404">
        <v>0</v>
      </c>
      <c r="D404">
        <v>6.6</v>
      </c>
      <c r="F404" t="s">
        <v>0</v>
      </c>
      <c r="G404">
        <v>0.155</v>
      </c>
      <c r="N404">
        <v>3</v>
      </c>
      <c r="O404">
        <v>1</v>
      </c>
      <c r="P404">
        <v>2</v>
      </c>
      <c r="Q404">
        <v>2</v>
      </c>
      <c r="R404">
        <v>1</v>
      </c>
      <c r="S404">
        <v>3</v>
      </c>
      <c r="T404" s="3">
        <f t="shared" si="18"/>
        <v>25</v>
      </c>
      <c r="U404" s="3">
        <f t="shared" si="19"/>
        <v>20</v>
      </c>
      <c r="V404" s="3">
        <f t="shared" si="20"/>
        <v>0.53339999999999999</v>
      </c>
      <c r="W404">
        <v>21</v>
      </c>
      <c r="X404">
        <v>1</v>
      </c>
      <c r="Y404">
        <v>6.42</v>
      </c>
      <c r="Z404">
        <v>25</v>
      </c>
      <c r="AA404" t="s">
        <v>140</v>
      </c>
      <c r="AB404">
        <v>20</v>
      </c>
      <c r="AC404" t="s">
        <v>140</v>
      </c>
    </row>
    <row r="405" spans="1:41" x14ac:dyDescent="0.15">
      <c r="A405" s="4">
        <v>38517</v>
      </c>
      <c r="B405">
        <v>23</v>
      </c>
      <c r="C405">
        <v>0</v>
      </c>
      <c r="D405">
        <v>7.6</v>
      </c>
      <c r="F405" t="s">
        <v>0</v>
      </c>
      <c r="G405">
        <v>0.16400000000000001</v>
      </c>
      <c r="N405">
        <v>2</v>
      </c>
      <c r="O405">
        <v>1</v>
      </c>
      <c r="P405">
        <v>3</v>
      </c>
      <c r="Q405">
        <v>3</v>
      </c>
      <c r="R405">
        <v>1</v>
      </c>
      <c r="S405">
        <v>3</v>
      </c>
      <c r="T405" s="3">
        <f t="shared" si="18"/>
        <v>32</v>
      </c>
      <c r="U405" s="3">
        <f t="shared" si="19"/>
        <v>25</v>
      </c>
      <c r="V405" s="3">
        <f t="shared" si="20"/>
        <v>0.38100000000000001</v>
      </c>
      <c r="W405">
        <v>15</v>
      </c>
      <c r="X405">
        <v>1</v>
      </c>
      <c r="Y405">
        <v>5.95</v>
      </c>
      <c r="Z405">
        <v>32</v>
      </c>
      <c r="AA405" t="s">
        <v>140</v>
      </c>
      <c r="AB405">
        <v>25</v>
      </c>
      <c r="AC405" t="s">
        <v>140</v>
      </c>
    </row>
    <row r="406" spans="1:41" x14ac:dyDescent="0.15">
      <c r="A406" s="4">
        <v>38531</v>
      </c>
      <c r="B406">
        <v>23</v>
      </c>
      <c r="C406">
        <v>1.28</v>
      </c>
      <c r="D406">
        <v>6</v>
      </c>
      <c r="E406">
        <v>13.8</v>
      </c>
      <c r="F406">
        <v>5.1639999999999997</v>
      </c>
      <c r="G406">
        <v>0.14099999999999999</v>
      </c>
      <c r="N406">
        <v>3</v>
      </c>
      <c r="O406">
        <v>2</v>
      </c>
      <c r="P406">
        <v>3</v>
      </c>
      <c r="Q406">
        <v>3</v>
      </c>
      <c r="R406">
        <v>5</v>
      </c>
      <c r="S406">
        <v>3</v>
      </c>
      <c r="T406" s="3">
        <f t="shared" si="18"/>
        <v>32</v>
      </c>
      <c r="U406" s="3">
        <f t="shared" si="19"/>
        <v>30</v>
      </c>
      <c r="V406" s="3">
        <f t="shared" si="20"/>
        <v>0.30479999999999996</v>
      </c>
      <c r="W406">
        <v>12</v>
      </c>
      <c r="X406">
        <v>1</v>
      </c>
      <c r="Y406">
        <v>8.26</v>
      </c>
      <c r="Z406">
        <v>32</v>
      </c>
      <c r="AA406" t="s">
        <v>140</v>
      </c>
      <c r="AB406">
        <v>30</v>
      </c>
      <c r="AC406" t="s">
        <v>140</v>
      </c>
    </row>
    <row r="407" spans="1:41" x14ac:dyDescent="0.15">
      <c r="A407" s="4">
        <v>38545</v>
      </c>
      <c r="B407">
        <v>23</v>
      </c>
      <c r="C407">
        <v>0.23</v>
      </c>
      <c r="D407">
        <v>6.55</v>
      </c>
      <c r="E407">
        <v>20.5</v>
      </c>
      <c r="F407">
        <v>3.2530000000000001</v>
      </c>
      <c r="G407">
        <v>0.17100000000000001</v>
      </c>
      <c r="N407">
        <v>3</v>
      </c>
      <c r="O407">
        <v>3</v>
      </c>
      <c r="P407">
        <v>2</v>
      </c>
      <c r="Q407">
        <v>2</v>
      </c>
      <c r="R407">
        <v>6</v>
      </c>
      <c r="S407">
        <v>2</v>
      </c>
      <c r="T407" s="3">
        <f t="shared" si="18"/>
        <v>32</v>
      </c>
      <c r="U407" s="3">
        <f t="shared" si="19"/>
        <v>25</v>
      </c>
      <c r="V407" s="3">
        <f t="shared" si="20"/>
        <v>0.53339999999999999</v>
      </c>
      <c r="W407">
        <v>21</v>
      </c>
      <c r="X407">
        <v>1</v>
      </c>
      <c r="Y407">
        <v>9.24</v>
      </c>
      <c r="Z407">
        <v>32</v>
      </c>
      <c r="AA407" t="s">
        <v>140</v>
      </c>
      <c r="AB407">
        <v>25</v>
      </c>
      <c r="AC407" t="s">
        <v>140</v>
      </c>
      <c r="AK407">
        <v>23</v>
      </c>
    </row>
    <row r="408" spans="1:41" x14ac:dyDescent="0.15">
      <c r="A408" s="4">
        <v>38559</v>
      </c>
      <c r="B408">
        <v>23</v>
      </c>
      <c r="C408">
        <v>0.67</v>
      </c>
      <c r="D408">
        <v>6.28</v>
      </c>
      <c r="E408">
        <v>14.2</v>
      </c>
      <c r="F408">
        <v>4.1459999999999999</v>
      </c>
      <c r="G408">
        <v>0.26</v>
      </c>
      <c r="N408">
        <v>3</v>
      </c>
      <c r="O408">
        <v>1</v>
      </c>
      <c r="P408">
        <v>2</v>
      </c>
      <c r="Q408">
        <v>2</v>
      </c>
      <c r="R408" t="s">
        <v>0</v>
      </c>
      <c r="S408">
        <v>2</v>
      </c>
      <c r="T408" s="3">
        <f t="shared" si="18"/>
        <v>34</v>
      </c>
      <c r="U408" s="3" t="str">
        <f t="shared" si="19"/>
        <v>N/A</v>
      </c>
      <c r="V408" s="3" t="e">
        <f t="shared" si="20"/>
        <v>#VALUE!</v>
      </c>
      <c r="W408" t="s">
        <v>0</v>
      </c>
      <c r="X408">
        <v>1</v>
      </c>
      <c r="Y408">
        <v>8.61</v>
      </c>
      <c r="Z408">
        <v>34</v>
      </c>
      <c r="AA408" t="s">
        <v>140</v>
      </c>
      <c r="AB408" t="s">
        <v>0</v>
      </c>
      <c r="AJ408" t="s">
        <v>132</v>
      </c>
      <c r="AL408">
        <f>AVERAGE(D400:D401)</f>
        <v>6.41</v>
      </c>
      <c r="AM408">
        <f>AVERAGE(F400:F401)</f>
        <v>186.85</v>
      </c>
      <c r="AO408">
        <f>AVERAGE(G400:G401)</f>
        <v>0.08</v>
      </c>
    </row>
    <row r="409" spans="1:41" x14ac:dyDescent="0.15">
      <c r="A409" s="4">
        <v>38573</v>
      </c>
      <c r="B409">
        <v>23</v>
      </c>
      <c r="T409" s="3" t="str">
        <f t="shared" si="18"/>
        <v xml:space="preserve"> </v>
      </c>
      <c r="U409" s="3" t="str">
        <f t="shared" si="19"/>
        <v xml:space="preserve"> </v>
      </c>
      <c r="V409" s="3">
        <f t="shared" si="20"/>
        <v>0</v>
      </c>
      <c r="AJ409" t="s">
        <v>133</v>
      </c>
      <c r="AL409">
        <f>AVERAGE(D402:D404)</f>
        <v>6.1099999999999994</v>
      </c>
      <c r="AM409">
        <f>AVERAGE(F402:F404)</f>
        <v>16.315000000000001</v>
      </c>
      <c r="AO409">
        <f>AVERAGE(G402:G404)</f>
        <v>0.10999999999999999</v>
      </c>
    </row>
    <row r="410" spans="1:41" x14ac:dyDescent="0.15">
      <c r="A410" s="4">
        <v>38587</v>
      </c>
      <c r="B410">
        <v>23</v>
      </c>
      <c r="C410">
        <v>4.5999999999999996</v>
      </c>
      <c r="D410">
        <v>5.63</v>
      </c>
      <c r="E410">
        <v>14.2</v>
      </c>
      <c r="F410">
        <v>6.2670000000000003</v>
      </c>
      <c r="G410">
        <v>7.9000000000000001E-2</v>
      </c>
      <c r="N410">
        <v>1</v>
      </c>
      <c r="O410">
        <v>2</v>
      </c>
      <c r="P410">
        <v>2</v>
      </c>
      <c r="Q410">
        <v>2</v>
      </c>
      <c r="R410">
        <v>1</v>
      </c>
      <c r="S410">
        <v>3</v>
      </c>
      <c r="T410" s="3">
        <f t="shared" si="18"/>
        <v>23</v>
      </c>
      <c r="U410" s="3">
        <f t="shared" si="19"/>
        <v>26</v>
      </c>
      <c r="V410" s="3">
        <f t="shared" si="20"/>
        <v>0.53339999999999999</v>
      </c>
      <c r="W410">
        <v>21</v>
      </c>
      <c r="X410">
        <v>1</v>
      </c>
      <c r="Y410">
        <v>8.6199999999999992</v>
      </c>
      <c r="Z410">
        <v>23</v>
      </c>
      <c r="AA410" t="s">
        <v>140</v>
      </c>
      <c r="AB410">
        <v>26</v>
      </c>
      <c r="AC410" t="s">
        <v>140</v>
      </c>
      <c r="AJ410" t="s">
        <v>134</v>
      </c>
      <c r="AL410">
        <f>AVERAGE(D405:D406)</f>
        <v>6.8</v>
      </c>
      <c r="AM410">
        <f>AVERAGE(F405:F406)</f>
        <v>5.1639999999999997</v>
      </c>
      <c r="AN410">
        <f>AVERAGE(E405:E406)</f>
        <v>13.8</v>
      </c>
      <c r="AO410">
        <f>AVERAGE(G405:G406)</f>
        <v>0.1525</v>
      </c>
    </row>
    <row r="411" spans="1:41" x14ac:dyDescent="0.15">
      <c r="A411" s="1">
        <v>38615</v>
      </c>
      <c r="B411">
        <v>23</v>
      </c>
      <c r="C411">
        <v>6.55</v>
      </c>
      <c r="D411">
        <v>5.98</v>
      </c>
      <c r="E411">
        <v>8.4000000000000005E-2</v>
      </c>
      <c r="F411">
        <v>16.649999999999999</v>
      </c>
      <c r="G411">
        <v>1</v>
      </c>
      <c r="N411">
        <v>2</v>
      </c>
      <c r="O411">
        <v>3</v>
      </c>
      <c r="P411">
        <v>3</v>
      </c>
      <c r="Q411">
        <v>2</v>
      </c>
      <c r="R411">
        <v>5</v>
      </c>
      <c r="S411">
        <v>4</v>
      </c>
      <c r="T411" s="3">
        <f t="shared" si="18"/>
        <v>30</v>
      </c>
      <c r="U411" s="3">
        <f t="shared" si="19"/>
        <v>26</v>
      </c>
      <c r="V411" s="3">
        <f t="shared" si="20"/>
        <v>0.53339999999999999</v>
      </c>
      <c r="W411">
        <v>21</v>
      </c>
      <c r="X411">
        <v>1</v>
      </c>
      <c r="Y411">
        <v>4.8600000000000003</v>
      </c>
      <c r="Z411">
        <v>30</v>
      </c>
      <c r="AA411" t="s">
        <v>140</v>
      </c>
      <c r="AB411">
        <v>26</v>
      </c>
      <c r="AC411" t="s">
        <v>140</v>
      </c>
      <c r="AD411">
        <v>14.4</v>
      </c>
      <c r="AE411" t="s">
        <v>112</v>
      </c>
      <c r="AF411" t="s">
        <v>85</v>
      </c>
      <c r="AG411" t="s">
        <v>85</v>
      </c>
      <c r="AJ411" t="s">
        <v>128</v>
      </c>
      <c r="AK411" s="6"/>
      <c r="AL411">
        <f>D411</f>
        <v>5.98</v>
      </c>
      <c r="AM411">
        <v>16.649999999999999</v>
      </c>
      <c r="AN411">
        <v>8.4000000000000005E-2</v>
      </c>
      <c r="AO411">
        <v>14.4</v>
      </c>
    </row>
    <row r="412" spans="1:41" x14ac:dyDescent="0.15">
      <c r="A412" s="1">
        <v>38629</v>
      </c>
      <c r="B412">
        <v>23</v>
      </c>
      <c r="C412">
        <v>0.21</v>
      </c>
      <c r="D412">
        <v>7.34</v>
      </c>
      <c r="E412">
        <v>0.21</v>
      </c>
      <c r="F412">
        <v>13.45</v>
      </c>
      <c r="N412">
        <v>1</v>
      </c>
      <c r="O412">
        <v>2</v>
      </c>
      <c r="P412">
        <v>2</v>
      </c>
      <c r="Q412">
        <v>2</v>
      </c>
      <c r="R412">
        <v>5</v>
      </c>
      <c r="S412">
        <v>3</v>
      </c>
      <c r="T412" s="3">
        <f t="shared" si="18"/>
        <v>26</v>
      </c>
      <c r="U412" s="3">
        <f t="shared" si="19"/>
        <v>22</v>
      </c>
      <c r="V412" s="3">
        <f t="shared" si="20"/>
        <v>0.68579999999999997</v>
      </c>
      <c r="W412">
        <v>27</v>
      </c>
      <c r="X412">
        <v>1</v>
      </c>
      <c r="Y412">
        <v>8.92</v>
      </c>
      <c r="Z412">
        <v>26</v>
      </c>
      <c r="AA412" t="s">
        <v>140</v>
      </c>
      <c r="AB412">
        <v>22</v>
      </c>
      <c r="AC412" t="s">
        <v>140</v>
      </c>
      <c r="AD412">
        <v>1.4</v>
      </c>
      <c r="AJ412" t="s">
        <v>129</v>
      </c>
      <c r="AK412" s="6"/>
      <c r="AL412">
        <f>AVERAGE(D412:D413)</f>
        <v>6.3550000000000004</v>
      </c>
      <c r="AM412">
        <f>AVERAGE(F412:F413)</f>
        <v>14.149999999999999</v>
      </c>
      <c r="AN412">
        <f>AVERAGE(E412:E413)</f>
        <v>0.1855</v>
      </c>
      <c r="AO412">
        <f>AVERAGE(Z412:Z413)</f>
        <v>24</v>
      </c>
    </row>
    <row r="413" spans="1:41" x14ac:dyDescent="0.15">
      <c r="A413" s="7">
        <v>38643</v>
      </c>
      <c r="B413">
        <v>23</v>
      </c>
      <c r="C413">
        <v>5.38</v>
      </c>
      <c r="D413">
        <v>5.37</v>
      </c>
      <c r="E413">
        <v>0.161</v>
      </c>
      <c r="F413">
        <v>14.85</v>
      </c>
      <c r="N413">
        <v>1</v>
      </c>
      <c r="O413">
        <v>1</v>
      </c>
      <c r="P413">
        <v>2</v>
      </c>
      <c r="Q413">
        <v>2</v>
      </c>
      <c r="R413">
        <v>5</v>
      </c>
      <c r="S413">
        <v>1</v>
      </c>
      <c r="T413" s="3">
        <f t="shared" si="18"/>
        <v>22</v>
      </c>
      <c r="U413" s="3">
        <f t="shared" si="19"/>
        <v>18</v>
      </c>
      <c r="V413" s="3">
        <f t="shared" si="20"/>
        <v>0.68579999999999997</v>
      </c>
      <c r="W413">
        <v>27</v>
      </c>
      <c r="X413">
        <v>1</v>
      </c>
      <c r="Y413">
        <v>8.99</v>
      </c>
      <c r="Z413">
        <v>22</v>
      </c>
      <c r="AA413" t="s">
        <v>140</v>
      </c>
      <c r="AB413">
        <v>18</v>
      </c>
      <c r="AC413" t="s">
        <v>140</v>
      </c>
      <c r="AD413">
        <v>7.9</v>
      </c>
      <c r="AJ413" t="s">
        <v>130</v>
      </c>
      <c r="AK413" s="6"/>
      <c r="AL413">
        <f>AVERAGE(D414:D416)</f>
        <v>5.6466666666666656</v>
      </c>
      <c r="AM413">
        <f>AVERAGE(F414:F416)</f>
        <v>29.023333333333337</v>
      </c>
      <c r="AN413">
        <f>AVERAGE(E414:E416)</f>
        <v>6.8333333333333343E-2</v>
      </c>
      <c r="AO413">
        <f>AVERAGE(Z414:Z416)</f>
        <v>19.666666666666668</v>
      </c>
    </row>
    <row r="414" spans="1:41" x14ac:dyDescent="0.15">
      <c r="A414" s="7">
        <v>38657</v>
      </c>
      <c r="B414">
        <v>23</v>
      </c>
      <c r="C414">
        <v>6.61</v>
      </c>
      <c r="D414">
        <v>5.58</v>
      </c>
      <c r="E414">
        <v>7.4999999999999997E-2</v>
      </c>
      <c r="F414">
        <v>36.58</v>
      </c>
      <c r="N414">
        <v>2</v>
      </c>
      <c r="O414">
        <v>2</v>
      </c>
      <c r="P414">
        <v>4</v>
      </c>
      <c r="Q414">
        <v>3</v>
      </c>
      <c r="R414">
        <v>5</v>
      </c>
      <c r="S414">
        <v>1</v>
      </c>
      <c r="T414" s="3">
        <f t="shared" si="18"/>
        <v>18</v>
      </c>
      <c r="U414" s="3">
        <f t="shared" si="19"/>
        <v>13</v>
      </c>
      <c r="V414" s="3">
        <f t="shared" si="20"/>
        <v>0.68579999999999997</v>
      </c>
      <c r="W414">
        <v>27</v>
      </c>
      <c r="X414">
        <v>1</v>
      </c>
      <c r="Y414">
        <v>3.6</v>
      </c>
      <c r="Z414">
        <v>18</v>
      </c>
      <c r="AA414" t="s">
        <v>140</v>
      </c>
      <c r="AB414">
        <v>13</v>
      </c>
      <c r="AC414" t="s">
        <v>140</v>
      </c>
      <c r="AD414">
        <v>14.9</v>
      </c>
      <c r="AJ414" t="s">
        <v>131</v>
      </c>
      <c r="AK414" s="6"/>
      <c r="AL414">
        <f>D417</f>
        <v>5.66</v>
      </c>
      <c r="AM414">
        <v>28.27</v>
      </c>
      <c r="AN414">
        <v>0.20499999999999999</v>
      </c>
      <c r="AO414">
        <v>6.9</v>
      </c>
    </row>
    <row r="415" spans="1:41" x14ac:dyDescent="0.15">
      <c r="A415" s="1">
        <v>38671</v>
      </c>
      <c r="B415">
        <v>23</v>
      </c>
      <c r="C415">
        <v>6.71</v>
      </c>
      <c r="D415">
        <v>5.51</v>
      </c>
      <c r="E415">
        <v>8.2000000000000003E-2</v>
      </c>
      <c r="F415">
        <v>33.630000000000003</v>
      </c>
      <c r="N415">
        <v>1</v>
      </c>
      <c r="O415">
        <v>3</v>
      </c>
      <c r="P415">
        <v>3</v>
      </c>
      <c r="Q415">
        <v>2</v>
      </c>
      <c r="R415">
        <v>5</v>
      </c>
      <c r="S415">
        <v>3</v>
      </c>
      <c r="T415" s="3">
        <f t="shared" si="18"/>
        <v>21</v>
      </c>
      <c r="U415" s="3">
        <f t="shared" si="19"/>
        <v>15</v>
      </c>
      <c r="V415" s="3">
        <f t="shared" si="20"/>
        <v>0.53339999999999999</v>
      </c>
      <c r="W415">
        <v>21</v>
      </c>
      <c r="X415">
        <v>1</v>
      </c>
      <c r="Y415">
        <v>5.72</v>
      </c>
      <c r="Z415">
        <v>21</v>
      </c>
      <c r="AA415" t="s">
        <v>140</v>
      </c>
      <c r="AB415">
        <v>15</v>
      </c>
      <c r="AC415" t="s">
        <v>140</v>
      </c>
      <c r="AD415">
        <v>11.2</v>
      </c>
      <c r="AJ415" s="6"/>
      <c r="AK415" s="6"/>
      <c r="AL415" s="6"/>
    </row>
    <row r="416" spans="1:41" x14ac:dyDescent="0.15">
      <c r="A416" s="1">
        <v>38685</v>
      </c>
      <c r="B416">
        <v>23</v>
      </c>
      <c r="C416">
        <v>5.0599999999999996</v>
      </c>
      <c r="D416">
        <v>5.85</v>
      </c>
      <c r="E416">
        <v>4.8000000000000001E-2</v>
      </c>
      <c r="F416">
        <v>16.86</v>
      </c>
      <c r="N416">
        <v>4</v>
      </c>
      <c r="O416">
        <v>3</v>
      </c>
      <c r="P416">
        <v>3</v>
      </c>
      <c r="Q416">
        <v>3</v>
      </c>
      <c r="R416">
        <v>5</v>
      </c>
      <c r="S416">
        <v>3</v>
      </c>
      <c r="T416" s="3">
        <f t="shared" si="18"/>
        <v>20</v>
      </c>
      <c r="U416" s="3">
        <f t="shared" si="19"/>
        <v>14</v>
      </c>
      <c r="V416" s="3">
        <f t="shared" si="20"/>
        <v>0.60959999999999992</v>
      </c>
      <c r="W416">
        <v>24</v>
      </c>
      <c r="X416">
        <v>1</v>
      </c>
      <c r="Y416">
        <v>7.33</v>
      </c>
      <c r="Z416">
        <v>20</v>
      </c>
      <c r="AA416" t="s">
        <v>140</v>
      </c>
      <c r="AB416">
        <v>14</v>
      </c>
      <c r="AC416" t="s">
        <v>140</v>
      </c>
      <c r="AD416">
        <v>11.3</v>
      </c>
      <c r="AJ416" s="6"/>
      <c r="AK416" s="6"/>
      <c r="AL416" s="6"/>
    </row>
    <row r="417" spans="1:38" x14ac:dyDescent="0.15">
      <c r="A417" s="1">
        <v>38699</v>
      </c>
      <c r="B417">
        <v>23</v>
      </c>
      <c r="C417">
        <v>3.39</v>
      </c>
      <c r="D417">
        <v>5.66</v>
      </c>
      <c r="E417">
        <v>0.20499999999999999</v>
      </c>
      <c r="F417">
        <v>28.27</v>
      </c>
      <c r="N417">
        <v>3</v>
      </c>
      <c r="O417">
        <v>1</v>
      </c>
      <c r="P417">
        <v>3</v>
      </c>
      <c r="Q417">
        <v>2</v>
      </c>
      <c r="R417">
        <v>5</v>
      </c>
      <c r="S417">
        <v>1</v>
      </c>
      <c r="T417" s="3">
        <f t="shared" si="18"/>
        <v>-2</v>
      </c>
      <c r="U417" s="3">
        <f t="shared" si="19"/>
        <v>7</v>
      </c>
      <c r="V417" s="3">
        <f t="shared" si="20"/>
        <v>0.60959999999999992</v>
      </c>
      <c r="W417">
        <v>24</v>
      </c>
      <c r="X417">
        <v>1</v>
      </c>
      <c r="Y417">
        <v>3.96</v>
      </c>
      <c r="Z417">
        <v>-2</v>
      </c>
      <c r="AA417" t="s">
        <v>140</v>
      </c>
      <c r="AB417">
        <v>7</v>
      </c>
      <c r="AC417" t="s">
        <v>140</v>
      </c>
      <c r="AD417">
        <v>6.9</v>
      </c>
    </row>
    <row r="418" spans="1:38" x14ac:dyDescent="0.15">
      <c r="A418" s="1">
        <v>38447</v>
      </c>
      <c r="B418">
        <v>24</v>
      </c>
      <c r="T418" s="3" t="str">
        <f t="shared" si="18"/>
        <v xml:space="preserve"> </v>
      </c>
      <c r="U418" s="3" t="str">
        <f t="shared" si="19"/>
        <v xml:space="preserve"> </v>
      </c>
      <c r="V418" s="3">
        <f t="shared" si="20"/>
        <v>0</v>
      </c>
    </row>
    <row r="419" spans="1:38" x14ac:dyDescent="0.15">
      <c r="A419" s="1">
        <v>38461</v>
      </c>
      <c r="B419">
        <v>24</v>
      </c>
      <c r="T419" s="3" t="str">
        <f t="shared" si="18"/>
        <v xml:space="preserve"> </v>
      </c>
      <c r="U419" s="3" t="str">
        <f t="shared" si="19"/>
        <v xml:space="preserve"> </v>
      </c>
      <c r="V419" s="3">
        <f t="shared" si="20"/>
        <v>0</v>
      </c>
    </row>
    <row r="420" spans="1:38" x14ac:dyDescent="0.15">
      <c r="A420" s="4">
        <v>38475</v>
      </c>
      <c r="B420">
        <v>24</v>
      </c>
      <c r="T420" s="3" t="str">
        <f t="shared" si="18"/>
        <v xml:space="preserve"> </v>
      </c>
      <c r="U420" s="3" t="str">
        <f t="shared" si="19"/>
        <v xml:space="preserve"> </v>
      </c>
      <c r="V420" s="3">
        <f t="shared" si="20"/>
        <v>0</v>
      </c>
    </row>
    <row r="421" spans="1:38" x14ac:dyDescent="0.15">
      <c r="A421" s="4">
        <v>38489</v>
      </c>
      <c r="B421">
        <v>24</v>
      </c>
      <c r="T421" s="3" t="str">
        <f t="shared" si="18"/>
        <v xml:space="preserve"> </v>
      </c>
      <c r="U421" s="3" t="str">
        <f t="shared" si="19"/>
        <v xml:space="preserve"> </v>
      </c>
      <c r="V421" s="3">
        <f t="shared" si="20"/>
        <v>0</v>
      </c>
    </row>
    <row r="422" spans="1:38" x14ac:dyDescent="0.15">
      <c r="A422" s="4">
        <v>38503</v>
      </c>
      <c r="B422">
        <v>24</v>
      </c>
      <c r="T422" s="3" t="str">
        <f t="shared" si="18"/>
        <v xml:space="preserve"> </v>
      </c>
      <c r="U422" s="3" t="str">
        <f t="shared" si="19"/>
        <v xml:space="preserve"> </v>
      </c>
      <c r="V422" s="3">
        <f t="shared" si="20"/>
        <v>0</v>
      </c>
    </row>
    <row r="423" spans="1:38" x14ac:dyDescent="0.15">
      <c r="A423" s="4">
        <v>38517</v>
      </c>
      <c r="B423">
        <v>24</v>
      </c>
      <c r="T423" s="3" t="str">
        <f t="shared" si="18"/>
        <v xml:space="preserve"> </v>
      </c>
      <c r="U423" s="3" t="str">
        <f t="shared" si="19"/>
        <v xml:space="preserve"> </v>
      </c>
      <c r="V423" s="3">
        <f t="shared" si="20"/>
        <v>0</v>
      </c>
    </row>
    <row r="424" spans="1:38" x14ac:dyDescent="0.15">
      <c r="A424" s="4">
        <v>38531</v>
      </c>
      <c r="B424">
        <v>24</v>
      </c>
      <c r="T424" s="3" t="str">
        <f t="shared" si="18"/>
        <v xml:space="preserve"> </v>
      </c>
      <c r="U424" s="3" t="str">
        <f t="shared" si="19"/>
        <v xml:space="preserve"> </v>
      </c>
      <c r="V424" s="3">
        <f t="shared" si="20"/>
        <v>0</v>
      </c>
    </row>
    <row r="425" spans="1:38" x14ac:dyDescent="0.15">
      <c r="A425" s="4">
        <v>38545</v>
      </c>
      <c r="B425">
        <v>24</v>
      </c>
      <c r="T425" s="3" t="str">
        <f t="shared" si="18"/>
        <v xml:space="preserve"> </v>
      </c>
      <c r="U425" s="3" t="str">
        <f t="shared" si="19"/>
        <v xml:space="preserve"> </v>
      </c>
      <c r="V425" s="3">
        <f t="shared" si="20"/>
        <v>0</v>
      </c>
    </row>
    <row r="426" spans="1:38" x14ac:dyDescent="0.15">
      <c r="A426" s="4">
        <v>38559</v>
      </c>
      <c r="B426">
        <v>24</v>
      </c>
      <c r="T426" s="3" t="str">
        <f t="shared" si="18"/>
        <v xml:space="preserve"> </v>
      </c>
      <c r="U426" s="3" t="str">
        <f t="shared" si="19"/>
        <v xml:space="preserve"> </v>
      </c>
      <c r="V426" s="3">
        <f t="shared" si="20"/>
        <v>0</v>
      </c>
    </row>
    <row r="427" spans="1:38" x14ac:dyDescent="0.15">
      <c r="A427" s="4">
        <v>38573</v>
      </c>
      <c r="B427">
        <v>24</v>
      </c>
      <c r="T427" s="3" t="str">
        <f t="shared" si="18"/>
        <v xml:space="preserve"> </v>
      </c>
      <c r="U427" s="3" t="str">
        <f t="shared" si="19"/>
        <v xml:space="preserve"> </v>
      </c>
      <c r="V427" s="3">
        <f t="shared" si="20"/>
        <v>0</v>
      </c>
    </row>
    <row r="428" spans="1:38" x14ac:dyDescent="0.15">
      <c r="A428" s="4">
        <v>38587</v>
      </c>
      <c r="B428">
        <v>24</v>
      </c>
      <c r="T428" s="3" t="str">
        <f t="shared" si="18"/>
        <v xml:space="preserve"> </v>
      </c>
      <c r="U428" s="3" t="str">
        <f t="shared" si="19"/>
        <v xml:space="preserve"> </v>
      </c>
      <c r="V428" s="3">
        <f t="shared" si="20"/>
        <v>0</v>
      </c>
    </row>
    <row r="429" spans="1:38" x14ac:dyDescent="0.15">
      <c r="A429" s="1">
        <v>38615</v>
      </c>
      <c r="B429">
        <v>24</v>
      </c>
      <c r="G429">
        <v>1</v>
      </c>
      <c r="T429" s="3" t="str">
        <f t="shared" si="18"/>
        <v xml:space="preserve"> </v>
      </c>
      <c r="U429" s="3" t="str">
        <f t="shared" si="19"/>
        <v xml:space="preserve"> </v>
      </c>
      <c r="V429" s="3">
        <f t="shared" si="20"/>
        <v>0</v>
      </c>
      <c r="AE429" t="s">
        <v>113</v>
      </c>
      <c r="AJ429" s="6"/>
      <c r="AK429" s="6"/>
      <c r="AL429" s="6"/>
    </row>
    <row r="430" spans="1:38" x14ac:dyDescent="0.15">
      <c r="A430" s="1">
        <v>38629</v>
      </c>
      <c r="B430">
        <v>24</v>
      </c>
      <c r="T430" s="3" t="str">
        <f t="shared" si="18"/>
        <v xml:space="preserve"> </v>
      </c>
      <c r="U430" s="3" t="str">
        <f t="shared" si="19"/>
        <v xml:space="preserve"> </v>
      </c>
      <c r="V430" s="3">
        <f t="shared" si="20"/>
        <v>0</v>
      </c>
      <c r="AJ430" s="6"/>
      <c r="AK430" s="6"/>
      <c r="AL430" s="6"/>
    </row>
    <row r="431" spans="1:38" x14ac:dyDescent="0.15">
      <c r="A431" s="7">
        <v>38643</v>
      </c>
      <c r="B431">
        <v>24</v>
      </c>
      <c r="T431" s="3" t="str">
        <f t="shared" si="18"/>
        <v xml:space="preserve"> </v>
      </c>
      <c r="U431" s="3" t="str">
        <f t="shared" si="19"/>
        <v xml:space="preserve"> </v>
      </c>
      <c r="V431" s="3">
        <f t="shared" si="20"/>
        <v>0</v>
      </c>
      <c r="AJ431" s="6"/>
      <c r="AK431" s="6"/>
      <c r="AL431" s="6"/>
    </row>
    <row r="432" spans="1:38" x14ac:dyDescent="0.15">
      <c r="A432" s="7">
        <v>38657</v>
      </c>
      <c r="B432">
        <v>24</v>
      </c>
      <c r="T432" s="3" t="str">
        <f t="shared" si="18"/>
        <v xml:space="preserve"> </v>
      </c>
      <c r="U432" s="3" t="str">
        <f t="shared" si="19"/>
        <v xml:space="preserve"> </v>
      </c>
      <c r="V432" s="3">
        <f t="shared" si="20"/>
        <v>0</v>
      </c>
      <c r="AJ432" s="6"/>
      <c r="AK432" s="6"/>
      <c r="AL432" s="6"/>
    </row>
    <row r="433" spans="1:41" x14ac:dyDescent="0.15">
      <c r="A433" s="1">
        <v>38671</v>
      </c>
      <c r="B433">
        <v>24</v>
      </c>
      <c r="T433" s="3" t="str">
        <f t="shared" si="18"/>
        <v xml:space="preserve"> </v>
      </c>
      <c r="U433" s="3" t="str">
        <f t="shared" si="19"/>
        <v xml:space="preserve"> </v>
      </c>
      <c r="V433" s="3">
        <f t="shared" si="20"/>
        <v>0</v>
      </c>
      <c r="AJ433" s="6"/>
      <c r="AK433" s="6"/>
      <c r="AL433" s="6"/>
    </row>
    <row r="434" spans="1:41" x14ac:dyDescent="0.15">
      <c r="A434" s="1">
        <v>38685</v>
      </c>
      <c r="B434">
        <v>24</v>
      </c>
      <c r="T434" s="3" t="str">
        <f t="shared" si="18"/>
        <v xml:space="preserve"> </v>
      </c>
      <c r="U434" s="3" t="str">
        <f t="shared" si="19"/>
        <v xml:space="preserve"> </v>
      </c>
      <c r="V434" s="3">
        <f t="shared" si="20"/>
        <v>0</v>
      </c>
      <c r="AJ434" s="6"/>
      <c r="AK434" s="6"/>
      <c r="AL434" s="6"/>
    </row>
    <row r="435" spans="1:41" x14ac:dyDescent="0.15">
      <c r="A435" s="1">
        <v>38699</v>
      </c>
      <c r="B435">
        <v>24</v>
      </c>
      <c r="T435" s="3" t="str">
        <f t="shared" si="18"/>
        <v xml:space="preserve"> </v>
      </c>
      <c r="U435" s="3" t="str">
        <f t="shared" si="19"/>
        <v xml:space="preserve"> </v>
      </c>
      <c r="V435" s="3">
        <f t="shared" si="20"/>
        <v>0</v>
      </c>
    </row>
    <row r="436" spans="1:41" x14ac:dyDescent="0.15">
      <c r="A436" s="1">
        <v>38447</v>
      </c>
      <c r="B436">
        <v>25</v>
      </c>
      <c r="C436">
        <v>2.5499999999999998</v>
      </c>
      <c r="D436">
        <v>6.12</v>
      </c>
      <c r="F436">
        <v>118.9</v>
      </c>
      <c r="G436">
        <v>1.6E-2</v>
      </c>
      <c r="N436">
        <v>4</v>
      </c>
      <c r="O436">
        <v>1</v>
      </c>
      <c r="P436">
        <v>2</v>
      </c>
      <c r="Q436">
        <v>2</v>
      </c>
      <c r="R436">
        <v>1</v>
      </c>
      <c r="S436">
        <v>1</v>
      </c>
      <c r="T436" s="3">
        <f t="shared" si="18"/>
        <v>18</v>
      </c>
      <c r="U436" s="3">
        <f t="shared" si="19"/>
        <v>8</v>
      </c>
      <c r="V436" s="3">
        <f t="shared" si="20"/>
        <v>0.4572</v>
      </c>
      <c r="W436">
        <v>18</v>
      </c>
      <c r="X436">
        <v>1</v>
      </c>
      <c r="Y436">
        <v>73.8</v>
      </c>
      <c r="Z436">
        <v>18</v>
      </c>
      <c r="AA436" t="s">
        <v>140</v>
      </c>
      <c r="AB436">
        <v>8</v>
      </c>
      <c r="AC436" t="s">
        <v>140</v>
      </c>
    </row>
    <row r="437" spans="1:41" x14ac:dyDescent="0.15">
      <c r="A437" s="1">
        <v>38461</v>
      </c>
      <c r="B437">
        <v>25</v>
      </c>
      <c r="C437">
        <v>1.76</v>
      </c>
      <c r="D437">
        <v>6.51</v>
      </c>
      <c r="F437">
        <v>61.5</v>
      </c>
      <c r="G437">
        <v>4.4999999999999998E-2</v>
      </c>
      <c r="N437">
        <v>1</v>
      </c>
      <c r="O437">
        <v>1</v>
      </c>
      <c r="P437">
        <v>3</v>
      </c>
      <c r="Q437">
        <v>2</v>
      </c>
      <c r="R437">
        <v>6</v>
      </c>
      <c r="S437">
        <v>1</v>
      </c>
      <c r="T437" s="3">
        <f t="shared" si="18"/>
        <v>24</v>
      </c>
      <c r="U437" s="3">
        <f t="shared" si="19"/>
        <v>12</v>
      </c>
      <c r="V437" s="3">
        <f t="shared" si="20"/>
        <v>0.4572</v>
      </c>
      <c r="W437">
        <v>18</v>
      </c>
      <c r="X437">
        <v>1</v>
      </c>
      <c r="Y437">
        <v>7.02</v>
      </c>
      <c r="Z437">
        <v>24</v>
      </c>
      <c r="AA437" t="s">
        <v>140</v>
      </c>
      <c r="AB437">
        <v>12</v>
      </c>
      <c r="AC437" t="s">
        <v>140</v>
      </c>
    </row>
    <row r="438" spans="1:41" x14ac:dyDescent="0.15">
      <c r="A438" s="4">
        <v>38475</v>
      </c>
      <c r="B438">
        <v>25</v>
      </c>
      <c r="C438">
        <v>3.72</v>
      </c>
      <c r="D438">
        <v>4.8499999999999996</v>
      </c>
      <c r="F438">
        <v>18.260000000000002</v>
      </c>
      <c r="G438">
        <v>3.6999999999999998E-2</v>
      </c>
      <c r="N438">
        <v>1</v>
      </c>
      <c r="O438">
        <v>1</v>
      </c>
      <c r="P438">
        <v>2</v>
      </c>
      <c r="Q438">
        <v>2</v>
      </c>
      <c r="R438">
        <v>8</v>
      </c>
      <c r="S438">
        <v>3</v>
      </c>
      <c r="T438" s="3">
        <f t="shared" si="18"/>
        <v>8</v>
      </c>
      <c r="U438" s="3">
        <f t="shared" si="19"/>
        <v>11</v>
      </c>
      <c r="V438" s="3">
        <f t="shared" si="20"/>
        <v>0.53339999999999999</v>
      </c>
      <c r="W438">
        <v>21</v>
      </c>
      <c r="X438">
        <v>1</v>
      </c>
      <c r="Y438">
        <v>78.3</v>
      </c>
      <c r="Z438">
        <v>8</v>
      </c>
      <c r="AA438" t="s">
        <v>140</v>
      </c>
      <c r="AB438">
        <v>11</v>
      </c>
      <c r="AC438" t="s">
        <v>140</v>
      </c>
    </row>
    <row r="439" spans="1:41" x14ac:dyDescent="0.15">
      <c r="A439" s="4">
        <v>38489</v>
      </c>
      <c r="B439">
        <v>25</v>
      </c>
      <c r="C439">
        <v>4.6399999999999997</v>
      </c>
      <c r="D439">
        <v>6.63</v>
      </c>
      <c r="F439">
        <v>8.5</v>
      </c>
      <c r="G439">
        <v>3.4000000000000002E-2</v>
      </c>
      <c r="N439">
        <v>1</v>
      </c>
      <c r="O439">
        <v>2</v>
      </c>
      <c r="P439">
        <v>1</v>
      </c>
      <c r="Q439">
        <v>1</v>
      </c>
      <c r="R439" t="s">
        <v>0</v>
      </c>
      <c r="S439">
        <v>1</v>
      </c>
      <c r="T439" s="3">
        <f t="shared" si="18"/>
        <v>18</v>
      </c>
      <c r="U439" s="3">
        <f t="shared" si="19"/>
        <v>16</v>
      </c>
      <c r="V439" s="3">
        <f t="shared" si="20"/>
        <v>0.60959999999999992</v>
      </c>
      <c r="W439">
        <v>24</v>
      </c>
      <c r="X439">
        <v>1</v>
      </c>
      <c r="Y439">
        <v>6.51</v>
      </c>
      <c r="Z439">
        <v>18</v>
      </c>
      <c r="AA439" t="s">
        <v>140</v>
      </c>
      <c r="AB439">
        <v>16</v>
      </c>
      <c r="AC439" t="s">
        <v>140</v>
      </c>
    </row>
    <row r="440" spans="1:41" x14ac:dyDescent="0.15">
      <c r="A440" s="4">
        <v>38503</v>
      </c>
      <c r="B440">
        <v>25</v>
      </c>
      <c r="C440">
        <v>0</v>
      </c>
      <c r="D440">
        <v>6.5</v>
      </c>
      <c r="F440" t="s">
        <v>0</v>
      </c>
      <c r="G440">
        <v>0.05</v>
      </c>
      <c r="N440">
        <v>1</v>
      </c>
      <c r="O440">
        <v>1</v>
      </c>
      <c r="P440">
        <v>2</v>
      </c>
      <c r="Q440">
        <v>1</v>
      </c>
      <c r="R440">
        <v>8</v>
      </c>
      <c r="S440">
        <v>1</v>
      </c>
      <c r="T440" s="3">
        <f t="shared" si="18"/>
        <v>20</v>
      </c>
      <c r="U440" s="3">
        <f t="shared" si="19"/>
        <v>18</v>
      </c>
      <c r="V440" s="3">
        <f t="shared" si="20"/>
        <v>0.68579999999999997</v>
      </c>
      <c r="W440">
        <v>27</v>
      </c>
      <c r="X440">
        <v>1</v>
      </c>
      <c r="Y440">
        <v>5.6</v>
      </c>
      <c r="Z440">
        <v>20</v>
      </c>
      <c r="AA440" t="s">
        <v>140</v>
      </c>
      <c r="AB440">
        <v>18</v>
      </c>
      <c r="AC440" t="s">
        <v>140</v>
      </c>
    </row>
    <row r="441" spans="1:41" x14ac:dyDescent="0.15">
      <c r="A441" s="4">
        <v>38517</v>
      </c>
      <c r="B441">
        <v>25</v>
      </c>
      <c r="T441" s="3" t="str">
        <f t="shared" si="18"/>
        <v xml:space="preserve"> </v>
      </c>
      <c r="U441" s="3" t="str">
        <f t="shared" si="19"/>
        <v xml:space="preserve"> </v>
      </c>
      <c r="V441" s="3">
        <f t="shared" si="20"/>
        <v>0</v>
      </c>
    </row>
    <row r="442" spans="1:41" x14ac:dyDescent="0.15">
      <c r="A442" s="4">
        <v>38531</v>
      </c>
      <c r="B442">
        <v>25</v>
      </c>
      <c r="C442">
        <v>3.49</v>
      </c>
      <c r="D442">
        <v>5.95</v>
      </c>
      <c r="E442">
        <v>22.7</v>
      </c>
      <c r="F442">
        <v>8.2840000000000007</v>
      </c>
      <c r="G442">
        <v>0.109</v>
      </c>
      <c r="N442">
        <v>3</v>
      </c>
      <c r="O442">
        <v>2</v>
      </c>
      <c r="P442">
        <v>3</v>
      </c>
      <c r="Q442">
        <v>2</v>
      </c>
      <c r="R442">
        <v>6</v>
      </c>
      <c r="S442">
        <v>5</v>
      </c>
      <c r="T442" s="3">
        <f t="shared" si="18"/>
        <v>30</v>
      </c>
      <c r="U442" s="3">
        <f t="shared" si="19"/>
        <v>25</v>
      </c>
      <c r="V442" s="3">
        <f t="shared" si="20"/>
        <v>0.53339999999999999</v>
      </c>
      <c r="W442">
        <v>21</v>
      </c>
      <c r="X442">
        <v>1</v>
      </c>
      <c r="Y442">
        <v>7.47</v>
      </c>
      <c r="Z442">
        <v>30</v>
      </c>
      <c r="AA442" t="s">
        <v>140</v>
      </c>
      <c r="AB442">
        <v>25</v>
      </c>
      <c r="AC442" t="s">
        <v>140</v>
      </c>
    </row>
    <row r="443" spans="1:41" x14ac:dyDescent="0.15">
      <c r="A443" s="4">
        <v>38545</v>
      </c>
      <c r="B443">
        <v>25</v>
      </c>
      <c r="C443">
        <v>2.69</v>
      </c>
      <c r="D443">
        <v>6.06</v>
      </c>
      <c r="E443">
        <v>22.3</v>
      </c>
      <c r="F443">
        <v>6.5469999999999997</v>
      </c>
      <c r="G443">
        <v>0.247</v>
      </c>
      <c r="N443">
        <v>3</v>
      </c>
      <c r="O443">
        <v>2</v>
      </c>
      <c r="P443">
        <v>2</v>
      </c>
      <c r="Q443">
        <v>2</v>
      </c>
      <c r="R443">
        <v>6</v>
      </c>
      <c r="S443">
        <v>1</v>
      </c>
      <c r="T443" s="3">
        <f t="shared" si="18"/>
        <v>29</v>
      </c>
      <c r="U443" s="3">
        <f t="shared" si="19"/>
        <v>26</v>
      </c>
      <c r="V443" s="3">
        <f t="shared" si="20"/>
        <v>0.60959999999999992</v>
      </c>
      <c r="W443">
        <v>24</v>
      </c>
      <c r="X443">
        <v>1</v>
      </c>
      <c r="Y443">
        <v>8.2799999999999994</v>
      </c>
      <c r="Z443">
        <v>29</v>
      </c>
      <c r="AA443" t="s">
        <v>140</v>
      </c>
      <c r="AB443">
        <v>26</v>
      </c>
      <c r="AC443" t="s">
        <v>140</v>
      </c>
      <c r="AK443">
        <v>25</v>
      </c>
    </row>
    <row r="444" spans="1:41" x14ac:dyDescent="0.15">
      <c r="A444" s="4">
        <v>38559</v>
      </c>
      <c r="B444">
        <v>25</v>
      </c>
      <c r="C444">
        <v>3.05</v>
      </c>
      <c r="D444">
        <v>6.04</v>
      </c>
      <c r="E444">
        <v>32.4</v>
      </c>
      <c r="F444">
        <v>6.2969999999999997</v>
      </c>
      <c r="G444">
        <v>0.21</v>
      </c>
      <c r="N444">
        <v>3</v>
      </c>
      <c r="O444">
        <v>1</v>
      </c>
      <c r="P444">
        <v>2</v>
      </c>
      <c r="Q444">
        <v>1</v>
      </c>
      <c r="R444" t="s">
        <v>0</v>
      </c>
      <c r="S444">
        <v>2</v>
      </c>
      <c r="T444" s="3">
        <f t="shared" si="18"/>
        <v>30</v>
      </c>
      <c r="U444" s="3">
        <f t="shared" si="19"/>
        <v>25</v>
      </c>
      <c r="V444" s="3">
        <f t="shared" si="20"/>
        <v>0.60959999999999992</v>
      </c>
      <c r="W444">
        <v>24</v>
      </c>
      <c r="X444">
        <v>1</v>
      </c>
      <c r="Y444">
        <v>6.49</v>
      </c>
      <c r="Z444">
        <v>30</v>
      </c>
      <c r="AA444" t="s">
        <v>140</v>
      </c>
      <c r="AB444">
        <v>25</v>
      </c>
      <c r="AC444" t="s">
        <v>140</v>
      </c>
      <c r="AJ444" t="s">
        <v>132</v>
      </c>
      <c r="AL444">
        <f>AVERAGE(D436:D437)</f>
        <v>6.3149999999999995</v>
      </c>
      <c r="AM444">
        <f>AVERAGE(F436:F437)</f>
        <v>90.2</v>
      </c>
      <c r="AO444">
        <f>AVERAGE(G436:G437)</f>
        <v>3.0499999999999999E-2</v>
      </c>
    </row>
    <row r="445" spans="1:41" x14ac:dyDescent="0.15">
      <c r="A445" s="4">
        <v>38573</v>
      </c>
      <c r="B445">
        <v>25</v>
      </c>
      <c r="C445">
        <v>3.58</v>
      </c>
      <c r="D445">
        <v>5.45</v>
      </c>
      <c r="E445">
        <v>18.2</v>
      </c>
      <c r="F445">
        <v>5.43</v>
      </c>
      <c r="G445">
        <v>0.14599999999999999</v>
      </c>
      <c r="N445">
        <v>2</v>
      </c>
      <c r="O445">
        <v>4</v>
      </c>
      <c r="P445">
        <v>2</v>
      </c>
      <c r="Q445">
        <v>1</v>
      </c>
      <c r="R445">
        <v>8</v>
      </c>
      <c r="S445">
        <v>3</v>
      </c>
      <c r="T445" s="3">
        <f t="shared" si="18"/>
        <v>18</v>
      </c>
      <c r="U445" s="3">
        <f t="shared" si="19"/>
        <v>28</v>
      </c>
      <c r="V445" s="3">
        <f t="shared" si="20"/>
        <v>0.4572</v>
      </c>
      <c r="W445">
        <v>18</v>
      </c>
      <c r="X445">
        <v>1</v>
      </c>
      <c r="Y445">
        <v>8.73</v>
      </c>
      <c r="Z445">
        <v>18</v>
      </c>
      <c r="AA445" t="s">
        <v>140</v>
      </c>
      <c r="AB445">
        <v>28</v>
      </c>
      <c r="AC445" t="s">
        <v>140</v>
      </c>
      <c r="AF445" t="s">
        <v>114</v>
      </c>
      <c r="AG445" t="s">
        <v>114</v>
      </c>
      <c r="AJ445" t="s">
        <v>133</v>
      </c>
      <c r="AL445">
        <f>AVERAGE(D438:D440)</f>
        <v>5.9933333333333332</v>
      </c>
      <c r="AM445">
        <f>AVERAGE(F438:F440)</f>
        <v>13.38</v>
      </c>
      <c r="AO445">
        <f>AVERAGE(G438:G440)</f>
        <v>4.0333333333333339E-2</v>
      </c>
    </row>
    <row r="446" spans="1:41" x14ac:dyDescent="0.15">
      <c r="A446" s="4">
        <v>38587</v>
      </c>
      <c r="B446">
        <v>25</v>
      </c>
      <c r="C446">
        <v>4.8600000000000003</v>
      </c>
      <c r="D446">
        <v>5.74</v>
      </c>
      <c r="E446">
        <v>12.4</v>
      </c>
      <c r="F446">
        <v>8.5459999999999994</v>
      </c>
      <c r="G446">
        <v>0.154</v>
      </c>
      <c r="N446">
        <v>3</v>
      </c>
      <c r="O446">
        <v>3</v>
      </c>
      <c r="P446">
        <v>2</v>
      </c>
      <c r="Q446">
        <v>2</v>
      </c>
      <c r="R446">
        <v>5</v>
      </c>
      <c r="S446">
        <v>1</v>
      </c>
      <c r="T446" s="3">
        <f t="shared" si="18"/>
        <v>21</v>
      </c>
      <c r="U446" s="3">
        <f t="shared" si="19"/>
        <v>23</v>
      </c>
      <c r="V446" s="3">
        <f t="shared" si="20"/>
        <v>0.68579999999999997</v>
      </c>
      <c r="W446">
        <v>27</v>
      </c>
      <c r="X446">
        <v>1</v>
      </c>
      <c r="Y446">
        <v>7.11</v>
      </c>
      <c r="Z446">
        <v>21</v>
      </c>
      <c r="AA446" t="s">
        <v>140</v>
      </c>
      <c r="AB446">
        <v>23</v>
      </c>
      <c r="AC446" t="s">
        <v>140</v>
      </c>
      <c r="AF446" t="s">
        <v>115</v>
      </c>
      <c r="AG446" t="s">
        <v>115</v>
      </c>
      <c r="AJ446" t="s">
        <v>134</v>
      </c>
      <c r="AL446">
        <f>D442</f>
        <v>5.95</v>
      </c>
      <c r="AM446">
        <f>F442</f>
        <v>8.2840000000000007</v>
      </c>
      <c r="AN446">
        <f>E442</f>
        <v>22.7</v>
      </c>
      <c r="AO446">
        <f>G442</f>
        <v>0.109</v>
      </c>
    </row>
    <row r="447" spans="1:41" x14ac:dyDescent="0.15">
      <c r="A447" s="1">
        <v>38615</v>
      </c>
      <c r="B447">
        <v>25</v>
      </c>
      <c r="C447">
        <v>7.51</v>
      </c>
      <c r="D447">
        <v>6.04</v>
      </c>
      <c r="E447">
        <v>0.108</v>
      </c>
      <c r="F447">
        <v>20.399999999999999</v>
      </c>
      <c r="G447">
        <v>1</v>
      </c>
      <c r="N447">
        <v>3</v>
      </c>
      <c r="O447">
        <v>3</v>
      </c>
      <c r="P447">
        <v>3</v>
      </c>
      <c r="Q447">
        <v>2</v>
      </c>
      <c r="R447">
        <v>5</v>
      </c>
      <c r="S447">
        <v>1</v>
      </c>
      <c r="T447" s="3">
        <f t="shared" si="18"/>
        <v>25</v>
      </c>
      <c r="U447" s="3">
        <f t="shared" si="19"/>
        <v>20</v>
      </c>
      <c r="V447" s="3">
        <f t="shared" si="20"/>
        <v>0.60959999999999992</v>
      </c>
      <c r="W447">
        <v>24</v>
      </c>
      <c r="X447">
        <v>1</v>
      </c>
      <c r="Y447">
        <v>5.46</v>
      </c>
      <c r="Z447">
        <v>25</v>
      </c>
      <c r="AA447" t="s">
        <v>140</v>
      </c>
      <c r="AB447">
        <v>20</v>
      </c>
      <c r="AC447" t="s">
        <v>140</v>
      </c>
      <c r="AD447">
        <v>10.9</v>
      </c>
      <c r="AE447" t="s">
        <v>116</v>
      </c>
      <c r="AF447" t="s">
        <v>117</v>
      </c>
      <c r="AG447" t="s">
        <v>117</v>
      </c>
      <c r="AJ447" t="s">
        <v>128</v>
      </c>
      <c r="AK447" s="6"/>
      <c r="AL447">
        <f>D447</f>
        <v>6.04</v>
      </c>
      <c r="AM447">
        <v>20.399999999999999</v>
      </c>
      <c r="AN447">
        <v>0.108</v>
      </c>
      <c r="AO447">
        <v>10.9</v>
      </c>
    </row>
    <row r="448" spans="1:41" x14ac:dyDescent="0.15">
      <c r="A448" s="1">
        <v>38629</v>
      </c>
      <c r="B448">
        <v>25</v>
      </c>
      <c r="C448">
        <v>8.0500000000000007</v>
      </c>
      <c r="D448">
        <v>5.87</v>
      </c>
      <c r="E448">
        <v>9.7000000000000003E-2</v>
      </c>
      <c r="F448">
        <v>16.989999999999998</v>
      </c>
      <c r="N448">
        <v>3</v>
      </c>
      <c r="O448">
        <v>3</v>
      </c>
      <c r="P448">
        <v>2</v>
      </c>
      <c r="Q448">
        <v>1</v>
      </c>
      <c r="R448">
        <v>6</v>
      </c>
      <c r="S448">
        <v>1</v>
      </c>
      <c r="T448" s="3">
        <f t="shared" si="18"/>
        <v>22</v>
      </c>
      <c r="U448" s="3">
        <f t="shared" si="19"/>
        <v>16</v>
      </c>
      <c r="V448" s="3">
        <f t="shared" si="20"/>
        <v>0.68579999999999997</v>
      </c>
      <c r="W448">
        <v>27</v>
      </c>
      <c r="X448">
        <v>1</v>
      </c>
      <c r="Y448">
        <v>7.49</v>
      </c>
      <c r="Z448">
        <v>22</v>
      </c>
      <c r="AA448" t="s">
        <v>140</v>
      </c>
      <c r="AB448">
        <v>16</v>
      </c>
      <c r="AC448" t="s">
        <v>140</v>
      </c>
      <c r="AD448">
        <v>9.6</v>
      </c>
      <c r="AJ448" t="s">
        <v>129</v>
      </c>
      <c r="AK448" s="6"/>
      <c r="AL448">
        <f>AVERAGE(D448:D449)</f>
        <v>5.71</v>
      </c>
      <c r="AM448">
        <f>AVERAGE(F448:F449)</f>
        <v>19.265000000000001</v>
      </c>
      <c r="AN448">
        <f>AVERAGE(E448:E449)</f>
        <v>0.12</v>
      </c>
      <c r="AO448">
        <f>AVERAGE(Z448:Z449)</f>
        <v>18.5</v>
      </c>
    </row>
    <row r="449" spans="1:41" x14ac:dyDescent="0.15">
      <c r="A449" s="7">
        <v>38643</v>
      </c>
      <c r="B449">
        <v>25</v>
      </c>
      <c r="C449">
        <v>6.39</v>
      </c>
      <c r="D449">
        <v>5.55</v>
      </c>
      <c r="E449">
        <v>0.14299999999999999</v>
      </c>
      <c r="F449">
        <v>21.54</v>
      </c>
      <c r="N449">
        <v>3</v>
      </c>
      <c r="O449">
        <v>1</v>
      </c>
      <c r="P449">
        <v>4</v>
      </c>
      <c r="Q449">
        <v>2</v>
      </c>
      <c r="R449">
        <v>5</v>
      </c>
      <c r="S449">
        <v>1</v>
      </c>
      <c r="T449" s="3">
        <f t="shared" si="18"/>
        <v>15</v>
      </c>
      <c r="U449" s="3">
        <f t="shared" si="19"/>
        <v>12</v>
      </c>
      <c r="V449" s="3">
        <f t="shared" si="20"/>
        <v>0.68579999999999997</v>
      </c>
      <c r="W449">
        <v>27</v>
      </c>
      <c r="X449">
        <v>1</v>
      </c>
      <c r="Y449">
        <v>7.68</v>
      </c>
      <c r="Z449">
        <v>15</v>
      </c>
      <c r="AA449" t="s">
        <v>140</v>
      </c>
      <c r="AB449">
        <v>12</v>
      </c>
      <c r="AC449" t="s">
        <v>140</v>
      </c>
      <c r="AD449">
        <v>6.7</v>
      </c>
      <c r="AJ449" t="s">
        <v>130</v>
      </c>
      <c r="AK449" s="6"/>
      <c r="AL449">
        <f>AVERAGE(D450:D452)</f>
        <v>5.88</v>
      </c>
      <c r="AM449">
        <f>AVERAGE(F450:F452)</f>
        <v>29.850000000000005</v>
      </c>
      <c r="AN449">
        <f>AVERAGE(E450:E452)</f>
        <v>0.17733333333333334</v>
      </c>
      <c r="AO449">
        <f>AVERAGE(Z450:Z452)</f>
        <v>15</v>
      </c>
    </row>
    <row r="450" spans="1:41" x14ac:dyDescent="0.15">
      <c r="A450" s="7">
        <v>38657</v>
      </c>
      <c r="B450">
        <v>25</v>
      </c>
      <c r="C450">
        <v>6.01</v>
      </c>
      <c r="D450">
        <v>5.85</v>
      </c>
      <c r="E450">
        <v>0.27400000000000002</v>
      </c>
      <c r="F450">
        <v>36.14</v>
      </c>
      <c r="N450">
        <v>4</v>
      </c>
      <c r="O450">
        <v>1</v>
      </c>
      <c r="P450">
        <v>3</v>
      </c>
      <c r="Q450">
        <v>2</v>
      </c>
      <c r="R450">
        <v>6</v>
      </c>
      <c r="S450">
        <v>1</v>
      </c>
      <c r="T450" s="3">
        <f t="shared" si="18"/>
        <v>12</v>
      </c>
      <c r="U450" s="3">
        <f t="shared" si="19"/>
        <v>7</v>
      </c>
      <c r="V450" s="3">
        <f t="shared" si="20"/>
        <v>0.76200000000000001</v>
      </c>
      <c r="W450">
        <v>30</v>
      </c>
      <c r="X450">
        <v>1</v>
      </c>
      <c r="Y450">
        <v>5.81</v>
      </c>
      <c r="Z450">
        <v>12</v>
      </c>
      <c r="AA450" t="s">
        <v>140</v>
      </c>
      <c r="AB450">
        <v>7</v>
      </c>
      <c r="AC450" t="s">
        <v>140</v>
      </c>
      <c r="AD450">
        <v>8.6</v>
      </c>
      <c r="AJ450" t="s">
        <v>131</v>
      </c>
      <c r="AK450" s="6"/>
      <c r="AL450">
        <f>D453</f>
        <v>5.88</v>
      </c>
      <c r="AM450">
        <v>27.05</v>
      </c>
      <c r="AN450">
        <v>0.30499999999999999</v>
      </c>
      <c r="AO450">
        <v>7.8</v>
      </c>
    </row>
    <row r="451" spans="1:41" x14ac:dyDescent="0.15">
      <c r="A451" s="1">
        <v>38671</v>
      </c>
      <c r="B451">
        <v>25</v>
      </c>
      <c r="C451">
        <v>6.58</v>
      </c>
      <c r="D451">
        <v>5.8</v>
      </c>
      <c r="E451">
        <v>0.13300000000000001</v>
      </c>
      <c r="F451">
        <v>35.979999999999997</v>
      </c>
      <c r="N451">
        <v>3</v>
      </c>
      <c r="O451">
        <v>3</v>
      </c>
      <c r="P451">
        <v>1</v>
      </c>
      <c r="Q451">
        <v>1</v>
      </c>
      <c r="S451">
        <v>1</v>
      </c>
      <c r="T451" s="3">
        <f t="shared" ref="T451:U514" si="21">IF(Z451&gt;0,IF(AA451="F",((Z451-32)*5/9),Z451),IF(Z451&lt;0,IF(AA451="F",((Z451-32)*5/9),Z451)," "))</f>
        <v>14</v>
      </c>
      <c r="U451" s="3">
        <f t="shared" ref="U451:U514" si="22">IF(AB451&gt;0,IF(AC451="F",((AB451-32)*5/9),AB451),IF(AB451&lt;0,IF(AC451="F",((AB451-32)*5/9),AB451)," "))</f>
        <v>12</v>
      </c>
      <c r="V451" s="3">
        <f t="shared" ref="V451:V509" si="23">W451*0.0254</f>
        <v>0.53339999999999999</v>
      </c>
      <c r="W451">
        <v>21</v>
      </c>
      <c r="X451">
        <v>1</v>
      </c>
      <c r="Y451">
        <v>5.71</v>
      </c>
      <c r="Z451">
        <v>14</v>
      </c>
      <c r="AA451" t="s">
        <v>140</v>
      </c>
      <c r="AB451">
        <v>12</v>
      </c>
      <c r="AC451" t="s">
        <v>140</v>
      </c>
      <c r="AD451">
        <v>9.8000000000000007</v>
      </c>
      <c r="AF451" t="s">
        <v>118</v>
      </c>
      <c r="AG451" t="s">
        <v>118</v>
      </c>
      <c r="AJ451" s="6"/>
      <c r="AK451" s="6"/>
      <c r="AL451" s="6"/>
    </row>
    <row r="452" spans="1:41" x14ac:dyDescent="0.15">
      <c r="A452" s="1">
        <v>38685</v>
      </c>
      <c r="B452">
        <v>25</v>
      </c>
      <c r="C452">
        <v>5.77</v>
      </c>
      <c r="D452">
        <v>5.99</v>
      </c>
      <c r="E452">
        <v>0.125</v>
      </c>
      <c r="F452">
        <v>17.43</v>
      </c>
      <c r="N452">
        <v>1</v>
      </c>
      <c r="O452">
        <v>3</v>
      </c>
      <c r="P452">
        <v>4</v>
      </c>
      <c r="Q452">
        <v>2</v>
      </c>
      <c r="R452">
        <v>5</v>
      </c>
      <c r="S452">
        <v>1</v>
      </c>
      <c r="T452" s="3">
        <f t="shared" si="21"/>
        <v>19</v>
      </c>
      <c r="U452" s="3">
        <f t="shared" si="22"/>
        <v>7</v>
      </c>
      <c r="V452" s="3">
        <f t="shared" si="23"/>
        <v>0.4572</v>
      </c>
      <c r="W452">
        <v>18</v>
      </c>
      <c r="X452">
        <v>1</v>
      </c>
      <c r="Y452">
        <v>6.36</v>
      </c>
      <c r="Z452">
        <v>19</v>
      </c>
      <c r="AA452" t="s">
        <v>140</v>
      </c>
      <c r="AB452">
        <v>7</v>
      </c>
      <c r="AC452" t="s">
        <v>140</v>
      </c>
      <c r="AD452">
        <v>14.6</v>
      </c>
      <c r="AF452" t="s">
        <v>117</v>
      </c>
      <c r="AG452" t="s">
        <v>117</v>
      </c>
      <c r="AJ452" s="6"/>
      <c r="AK452" s="6"/>
      <c r="AL452" s="6"/>
    </row>
    <row r="453" spans="1:41" x14ac:dyDescent="0.15">
      <c r="A453" s="1">
        <v>38699</v>
      </c>
      <c r="B453">
        <v>25</v>
      </c>
      <c r="C453">
        <v>2.96</v>
      </c>
      <c r="D453">
        <v>5.88</v>
      </c>
      <c r="E453">
        <v>0.30499999999999999</v>
      </c>
      <c r="F453">
        <v>27.05</v>
      </c>
      <c r="N453">
        <v>1</v>
      </c>
      <c r="O453">
        <v>1</v>
      </c>
      <c r="P453">
        <v>3</v>
      </c>
      <c r="Q453">
        <v>2</v>
      </c>
      <c r="R453">
        <v>7</v>
      </c>
      <c r="S453">
        <v>1</v>
      </c>
      <c r="T453" s="3">
        <f t="shared" si="21"/>
        <v>5</v>
      </c>
      <c r="U453" s="3">
        <f t="shared" si="22"/>
        <v>7</v>
      </c>
      <c r="V453" s="3">
        <f t="shared" si="23"/>
        <v>0.38100000000000001</v>
      </c>
      <c r="W453">
        <v>15</v>
      </c>
      <c r="X453">
        <v>1</v>
      </c>
      <c r="Y453">
        <v>4.16</v>
      </c>
      <c r="Z453">
        <v>5</v>
      </c>
      <c r="AA453" t="s">
        <v>140</v>
      </c>
      <c r="AB453">
        <v>7</v>
      </c>
      <c r="AC453" t="s">
        <v>140</v>
      </c>
      <c r="AD453">
        <v>7.8</v>
      </c>
    </row>
    <row r="454" spans="1:41" x14ac:dyDescent="0.15">
      <c r="A454" s="1">
        <v>38447</v>
      </c>
      <c r="B454">
        <v>26</v>
      </c>
      <c r="T454" s="3" t="str">
        <f t="shared" si="21"/>
        <v xml:space="preserve"> </v>
      </c>
      <c r="U454" s="3" t="str">
        <f t="shared" si="22"/>
        <v xml:space="preserve"> </v>
      </c>
      <c r="V454" s="3">
        <f t="shared" si="23"/>
        <v>0</v>
      </c>
    </row>
    <row r="455" spans="1:41" x14ac:dyDescent="0.15">
      <c r="A455" s="1">
        <v>38461</v>
      </c>
      <c r="B455">
        <v>26</v>
      </c>
      <c r="T455" s="3" t="str">
        <f t="shared" si="21"/>
        <v xml:space="preserve"> </v>
      </c>
      <c r="U455" s="3" t="str">
        <f t="shared" si="22"/>
        <v xml:space="preserve"> </v>
      </c>
      <c r="V455" s="3">
        <f t="shared" si="23"/>
        <v>0</v>
      </c>
    </row>
    <row r="456" spans="1:41" x14ac:dyDescent="0.15">
      <c r="A456" s="4">
        <v>38475</v>
      </c>
      <c r="B456">
        <v>26</v>
      </c>
      <c r="T456" s="3" t="str">
        <f t="shared" si="21"/>
        <v xml:space="preserve"> </v>
      </c>
      <c r="U456" s="3" t="str">
        <f t="shared" si="22"/>
        <v xml:space="preserve"> </v>
      </c>
      <c r="V456" s="3">
        <f t="shared" si="23"/>
        <v>0</v>
      </c>
    </row>
    <row r="457" spans="1:41" x14ac:dyDescent="0.15">
      <c r="A457" s="4">
        <v>38489</v>
      </c>
      <c r="B457">
        <v>26</v>
      </c>
      <c r="T457" s="3" t="str">
        <f t="shared" si="21"/>
        <v xml:space="preserve"> </v>
      </c>
      <c r="U457" s="3" t="str">
        <f t="shared" si="22"/>
        <v xml:space="preserve"> </v>
      </c>
      <c r="V457" s="3">
        <f t="shared" si="23"/>
        <v>0</v>
      </c>
    </row>
    <row r="458" spans="1:41" x14ac:dyDescent="0.15">
      <c r="A458" s="4">
        <v>38503</v>
      </c>
      <c r="B458">
        <v>26</v>
      </c>
      <c r="T458" s="3" t="str">
        <f t="shared" si="21"/>
        <v xml:space="preserve"> </v>
      </c>
      <c r="U458" s="3" t="str">
        <f t="shared" si="22"/>
        <v xml:space="preserve"> </v>
      </c>
      <c r="V458" s="3">
        <f t="shared" si="23"/>
        <v>0</v>
      </c>
    </row>
    <row r="459" spans="1:41" x14ac:dyDescent="0.15">
      <c r="A459" s="4">
        <v>38517</v>
      </c>
      <c r="B459">
        <v>26</v>
      </c>
      <c r="T459" s="3" t="str">
        <f t="shared" si="21"/>
        <v xml:space="preserve"> </v>
      </c>
      <c r="U459" s="3" t="str">
        <f t="shared" si="22"/>
        <v xml:space="preserve"> </v>
      </c>
      <c r="V459" s="3">
        <f t="shared" si="23"/>
        <v>0</v>
      </c>
      <c r="AK459">
        <v>26</v>
      </c>
    </row>
    <row r="460" spans="1:41" x14ac:dyDescent="0.15">
      <c r="A460" s="4">
        <v>38531</v>
      </c>
      <c r="B460">
        <v>26</v>
      </c>
      <c r="C460">
        <v>0.35</v>
      </c>
      <c r="D460">
        <v>6.95</v>
      </c>
      <c r="E460">
        <v>27</v>
      </c>
      <c r="F460">
        <v>5.9279999999999999</v>
      </c>
      <c r="G460">
        <v>0.105</v>
      </c>
      <c r="N460">
        <v>3</v>
      </c>
      <c r="O460">
        <v>2</v>
      </c>
      <c r="P460">
        <v>2</v>
      </c>
      <c r="Q460">
        <v>2</v>
      </c>
      <c r="R460">
        <v>6</v>
      </c>
      <c r="S460">
        <v>4</v>
      </c>
      <c r="T460" s="3">
        <f t="shared" si="21"/>
        <v>31.111111111111111</v>
      </c>
      <c r="U460" s="3">
        <f t="shared" si="22"/>
        <v>26.666666666666668</v>
      </c>
      <c r="V460" s="3">
        <f t="shared" si="23"/>
        <v>0.81279999999999997</v>
      </c>
      <c r="W460">
        <v>32</v>
      </c>
      <c r="X460">
        <v>1</v>
      </c>
      <c r="Y460">
        <v>8.5299999999999994</v>
      </c>
      <c r="Z460">
        <v>88</v>
      </c>
      <c r="AA460" t="s">
        <v>141</v>
      </c>
      <c r="AB460">
        <v>80</v>
      </c>
      <c r="AC460" t="s">
        <v>141</v>
      </c>
      <c r="AF460" t="s">
        <v>119</v>
      </c>
      <c r="AG460" t="s">
        <v>119</v>
      </c>
      <c r="AJ460" t="s">
        <v>134</v>
      </c>
      <c r="AL460">
        <f>D460</f>
        <v>6.95</v>
      </c>
      <c r="AM460">
        <f>F460</f>
        <v>5.9279999999999999</v>
      </c>
      <c r="AN460">
        <f>E460</f>
        <v>27</v>
      </c>
      <c r="AO460">
        <f>G460</f>
        <v>0.105</v>
      </c>
    </row>
    <row r="461" spans="1:41" x14ac:dyDescent="0.15">
      <c r="A461" s="4">
        <v>38545</v>
      </c>
      <c r="B461">
        <v>26</v>
      </c>
      <c r="T461" s="3" t="str">
        <f t="shared" si="21"/>
        <v xml:space="preserve"> </v>
      </c>
      <c r="U461" s="3" t="str">
        <f t="shared" si="22"/>
        <v xml:space="preserve"> </v>
      </c>
      <c r="V461" s="3">
        <f t="shared" si="23"/>
        <v>0</v>
      </c>
      <c r="AJ461" t="s">
        <v>135</v>
      </c>
    </row>
    <row r="462" spans="1:41" x14ac:dyDescent="0.15">
      <c r="A462" s="4">
        <v>38559</v>
      </c>
      <c r="B462">
        <v>26</v>
      </c>
      <c r="T462" s="3" t="str">
        <f t="shared" si="21"/>
        <v xml:space="preserve"> </v>
      </c>
      <c r="U462" s="3" t="str">
        <f t="shared" si="22"/>
        <v xml:space="preserve"> </v>
      </c>
      <c r="V462" s="3">
        <f t="shared" si="23"/>
        <v>0</v>
      </c>
      <c r="AJ462" t="s">
        <v>127</v>
      </c>
    </row>
    <row r="463" spans="1:41" x14ac:dyDescent="0.15">
      <c r="A463" s="4">
        <v>38573</v>
      </c>
      <c r="B463">
        <v>26</v>
      </c>
      <c r="T463" s="3" t="str">
        <f t="shared" si="21"/>
        <v xml:space="preserve"> </v>
      </c>
      <c r="U463" s="3" t="str">
        <f t="shared" si="22"/>
        <v xml:space="preserve"> </v>
      </c>
      <c r="V463" s="3">
        <f t="shared" si="23"/>
        <v>0</v>
      </c>
      <c r="AJ463" t="s">
        <v>128</v>
      </c>
      <c r="AK463" s="6"/>
      <c r="AL463" s="6"/>
    </row>
    <row r="464" spans="1:41" x14ac:dyDescent="0.15">
      <c r="A464" s="4">
        <v>38587</v>
      </c>
      <c r="B464">
        <v>26</v>
      </c>
      <c r="T464" s="3" t="str">
        <f t="shared" si="21"/>
        <v xml:space="preserve"> </v>
      </c>
      <c r="U464" s="3" t="str">
        <f t="shared" si="22"/>
        <v xml:space="preserve"> </v>
      </c>
      <c r="V464" s="3">
        <f t="shared" si="23"/>
        <v>0</v>
      </c>
      <c r="AJ464" t="s">
        <v>129</v>
      </c>
      <c r="AK464" s="6"/>
      <c r="AL464" s="6"/>
    </row>
    <row r="465" spans="1:38" x14ac:dyDescent="0.15">
      <c r="A465" s="1">
        <v>38615</v>
      </c>
      <c r="B465">
        <v>26</v>
      </c>
      <c r="G465">
        <v>7</v>
      </c>
      <c r="T465" s="3" t="str">
        <f t="shared" si="21"/>
        <v xml:space="preserve"> </v>
      </c>
      <c r="U465" s="3" t="str">
        <f t="shared" si="22"/>
        <v xml:space="preserve"> </v>
      </c>
      <c r="V465" s="3">
        <f t="shared" si="23"/>
        <v>0</v>
      </c>
      <c r="AE465" t="s">
        <v>120</v>
      </c>
      <c r="AF465" t="s">
        <v>121</v>
      </c>
      <c r="AG465" t="s">
        <v>121</v>
      </c>
    </row>
    <row r="466" spans="1:38" x14ac:dyDescent="0.15">
      <c r="A466" s="1">
        <v>38629</v>
      </c>
      <c r="B466">
        <v>26</v>
      </c>
      <c r="T466" s="3" t="str">
        <f t="shared" si="21"/>
        <v xml:space="preserve"> </v>
      </c>
      <c r="U466" s="3" t="str">
        <f t="shared" si="22"/>
        <v xml:space="preserve"> </v>
      </c>
      <c r="V466" s="3">
        <f t="shared" si="23"/>
        <v>0</v>
      </c>
    </row>
    <row r="467" spans="1:38" x14ac:dyDescent="0.15">
      <c r="A467" s="7">
        <v>38643</v>
      </c>
      <c r="B467">
        <v>26</v>
      </c>
      <c r="T467" s="3" t="str">
        <f t="shared" si="21"/>
        <v xml:space="preserve"> </v>
      </c>
      <c r="U467" s="3" t="str">
        <f t="shared" si="22"/>
        <v xml:space="preserve"> </v>
      </c>
      <c r="V467" s="3">
        <f t="shared" si="23"/>
        <v>0</v>
      </c>
    </row>
    <row r="468" spans="1:38" x14ac:dyDescent="0.15">
      <c r="A468" s="7">
        <v>38657</v>
      </c>
      <c r="B468">
        <v>26</v>
      </c>
      <c r="T468" s="3" t="str">
        <f t="shared" si="21"/>
        <v xml:space="preserve"> </v>
      </c>
      <c r="U468" s="3" t="str">
        <f t="shared" si="22"/>
        <v xml:space="preserve"> </v>
      </c>
      <c r="V468" s="3">
        <f t="shared" si="23"/>
        <v>0</v>
      </c>
    </row>
    <row r="469" spans="1:38" x14ac:dyDescent="0.15">
      <c r="A469" s="1">
        <v>38671</v>
      </c>
      <c r="B469">
        <v>26</v>
      </c>
      <c r="T469" s="3" t="str">
        <f t="shared" si="21"/>
        <v xml:space="preserve"> </v>
      </c>
      <c r="U469" s="3" t="str">
        <f t="shared" si="22"/>
        <v xml:space="preserve"> </v>
      </c>
      <c r="V469" s="3">
        <f t="shared" si="23"/>
        <v>0</v>
      </c>
      <c r="AJ469" s="6"/>
      <c r="AK469" s="6"/>
      <c r="AL469" s="6"/>
    </row>
    <row r="470" spans="1:38" x14ac:dyDescent="0.15">
      <c r="A470" s="1">
        <v>38685</v>
      </c>
      <c r="B470">
        <v>26</v>
      </c>
      <c r="T470" s="3" t="str">
        <f t="shared" si="21"/>
        <v xml:space="preserve"> </v>
      </c>
      <c r="U470" s="3" t="str">
        <f t="shared" si="22"/>
        <v xml:space="preserve"> </v>
      </c>
      <c r="V470" s="3">
        <f t="shared" si="23"/>
        <v>0</v>
      </c>
      <c r="AJ470" s="6"/>
      <c r="AK470" s="6"/>
      <c r="AL470" s="6"/>
    </row>
    <row r="471" spans="1:38" x14ac:dyDescent="0.15">
      <c r="A471" s="1">
        <v>38699</v>
      </c>
      <c r="B471">
        <v>26</v>
      </c>
      <c r="C471">
        <v>0.23</v>
      </c>
      <c r="D471">
        <v>7</v>
      </c>
      <c r="E471">
        <v>0.13</v>
      </c>
      <c r="F471">
        <v>24.36</v>
      </c>
      <c r="N471">
        <v>1</v>
      </c>
      <c r="O471">
        <v>1</v>
      </c>
      <c r="P471">
        <v>3</v>
      </c>
      <c r="Q471">
        <v>2</v>
      </c>
      <c r="R471">
        <v>8</v>
      </c>
      <c r="S471">
        <v>1</v>
      </c>
      <c r="T471" s="3">
        <f t="shared" si="21"/>
        <v>0</v>
      </c>
      <c r="U471" s="3">
        <f t="shared" si="22"/>
        <v>-1.1111111111111112</v>
      </c>
      <c r="V471" s="3">
        <f t="shared" si="23"/>
        <v>1.0668</v>
      </c>
      <c r="W471">
        <v>42</v>
      </c>
      <c r="X471">
        <v>1</v>
      </c>
      <c r="Y471">
        <v>7.47</v>
      </c>
      <c r="Z471">
        <v>32</v>
      </c>
      <c r="AA471" t="s">
        <v>141</v>
      </c>
      <c r="AB471">
        <v>30</v>
      </c>
      <c r="AC471" t="s">
        <v>141</v>
      </c>
      <c r="AD471">
        <v>3.5</v>
      </c>
      <c r="AF471" t="s">
        <v>119</v>
      </c>
      <c r="AG471" t="s">
        <v>119</v>
      </c>
    </row>
    <row r="472" spans="1:38" x14ac:dyDescent="0.15">
      <c r="A472" s="1">
        <v>38447</v>
      </c>
      <c r="B472">
        <v>27</v>
      </c>
      <c r="T472" s="3" t="str">
        <f t="shared" si="21"/>
        <v xml:space="preserve"> </v>
      </c>
      <c r="U472" s="3" t="str">
        <f t="shared" si="22"/>
        <v xml:space="preserve"> </v>
      </c>
      <c r="V472" s="3">
        <f t="shared" si="23"/>
        <v>0</v>
      </c>
    </row>
    <row r="473" spans="1:38" x14ac:dyDescent="0.15">
      <c r="A473" s="1">
        <v>38461</v>
      </c>
      <c r="B473">
        <v>27</v>
      </c>
      <c r="T473" s="3" t="str">
        <f t="shared" si="21"/>
        <v xml:space="preserve"> </v>
      </c>
      <c r="U473" s="3" t="str">
        <f t="shared" si="22"/>
        <v xml:space="preserve"> </v>
      </c>
      <c r="V473" s="3">
        <f t="shared" si="23"/>
        <v>0</v>
      </c>
    </row>
    <row r="474" spans="1:38" x14ac:dyDescent="0.15">
      <c r="A474" s="4">
        <v>38475</v>
      </c>
      <c r="B474">
        <v>27</v>
      </c>
      <c r="C474">
        <v>0.11</v>
      </c>
      <c r="D474">
        <v>6.22</v>
      </c>
      <c r="F474">
        <v>18.22</v>
      </c>
      <c r="G474">
        <v>2.5000000000000001E-2</v>
      </c>
      <c r="N474">
        <v>1</v>
      </c>
      <c r="O474">
        <v>1</v>
      </c>
      <c r="P474">
        <v>2</v>
      </c>
      <c r="Q474">
        <v>2</v>
      </c>
      <c r="R474">
        <v>8</v>
      </c>
      <c r="S474">
        <v>4</v>
      </c>
      <c r="T474" s="3">
        <f t="shared" si="21"/>
        <v>16.111111111111111</v>
      </c>
      <c r="U474" s="3">
        <f t="shared" si="22"/>
        <v>17.222222222222221</v>
      </c>
      <c r="V474" s="3">
        <f t="shared" si="23"/>
        <v>1.2953999999999999</v>
      </c>
      <c r="W474">
        <v>51</v>
      </c>
      <c r="X474">
        <v>1</v>
      </c>
      <c r="Y474">
        <v>77.2</v>
      </c>
      <c r="Z474">
        <v>61</v>
      </c>
      <c r="AA474" t="s">
        <v>141</v>
      </c>
      <c r="AB474">
        <v>63</v>
      </c>
      <c r="AC474" t="s">
        <v>141</v>
      </c>
    </row>
    <row r="475" spans="1:38" x14ac:dyDescent="0.15">
      <c r="A475" s="4">
        <v>38489</v>
      </c>
      <c r="B475">
        <v>27</v>
      </c>
      <c r="C475">
        <v>0.39</v>
      </c>
      <c r="D475">
        <v>7.59</v>
      </c>
      <c r="F475">
        <v>54.85</v>
      </c>
      <c r="G475">
        <v>9.9000000000000005E-2</v>
      </c>
      <c r="N475">
        <v>3</v>
      </c>
      <c r="O475">
        <v>1</v>
      </c>
      <c r="P475">
        <v>2</v>
      </c>
      <c r="Q475">
        <v>1</v>
      </c>
      <c r="R475">
        <v>6</v>
      </c>
      <c r="S475">
        <v>1</v>
      </c>
      <c r="T475" s="3">
        <f t="shared" si="21"/>
        <v>21.666666666666668</v>
      </c>
      <c r="U475" s="3">
        <f t="shared" si="22"/>
        <v>20.555555555555557</v>
      </c>
      <c r="V475" s="3">
        <f t="shared" si="23"/>
        <v>1.0668</v>
      </c>
      <c r="W475">
        <v>42</v>
      </c>
      <c r="X475">
        <v>1</v>
      </c>
      <c r="Y475">
        <v>7.51</v>
      </c>
      <c r="Z475">
        <v>71</v>
      </c>
      <c r="AA475" t="s">
        <v>141</v>
      </c>
      <c r="AB475">
        <v>69</v>
      </c>
      <c r="AC475" t="s">
        <v>141</v>
      </c>
    </row>
    <row r="476" spans="1:38" x14ac:dyDescent="0.15">
      <c r="A476" s="4">
        <v>38503</v>
      </c>
      <c r="B476">
        <v>27</v>
      </c>
      <c r="T476" s="3" t="str">
        <f t="shared" si="21"/>
        <v xml:space="preserve"> </v>
      </c>
      <c r="U476" s="3" t="str">
        <f t="shared" si="22"/>
        <v xml:space="preserve"> </v>
      </c>
      <c r="V476" s="3">
        <f t="shared" si="23"/>
        <v>0</v>
      </c>
    </row>
    <row r="477" spans="1:38" x14ac:dyDescent="0.15">
      <c r="A477" s="4">
        <v>38517</v>
      </c>
      <c r="B477">
        <v>27</v>
      </c>
      <c r="C477">
        <v>0</v>
      </c>
      <c r="D477">
        <v>7.1</v>
      </c>
      <c r="F477" t="s">
        <v>0</v>
      </c>
      <c r="G477">
        <v>0.17899999999999999</v>
      </c>
      <c r="N477">
        <v>3</v>
      </c>
      <c r="O477">
        <v>2</v>
      </c>
      <c r="P477">
        <v>2</v>
      </c>
      <c r="Q477">
        <v>2</v>
      </c>
      <c r="R477">
        <v>6</v>
      </c>
      <c r="S477">
        <v>1</v>
      </c>
      <c r="T477" s="3">
        <f t="shared" si="21"/>
        <v>34</v>
      </c>
      <c r="U477" s="3">
        <f t="shared" si="22"/>
        <v>24.944444444444446</v>
      </c>
      <c r="V477" s="3">
        <f t="shared" si="23"/>
        <v>0.81279999999999997</v>
      </c>
      <c r="W477">
        <v>32</v>
      </c>
      <c r="X477">
        <v>1</v>
      </c>
      <c r="Y477">
        <v>7.53</v>
      </c>
      <c r="Z477">
        <v>93.2</v>
      </c>
      <c r="AA477" t="s">
        <v>141</v>
      </c>
      <c r="AB477">
        <v>76.900000000000006</v>
      </c>
      <c r="AC477" t="s">
        <v>141</v>
      </c>
    </row>
    <row r="478" spans="1:38" x14ac:dyDescent="0.15">
      <c r="A478" s="4">
        <v>38531</v>
      </c>
      <c r="B478">
        <v>27</v>
      </c>
      <c r="T478" s="3" t="str">
        <f t="shared" si="21"/>
        <v xml:space="preserve"> </v>
      </c>
      <c r="U478" s="3" t="str">
        <f t="shared" si="22"/>
        <v xml:space="preserve"> </v>
      </c>
      <c r="V478" s="3">
        <f t="shared" si="23"/>
        <v>0</v>
      </c>
    </row>
    <row r="479" spans="1:38" x14ac:dyDescent="0.15">
      <c r="A479" s="4">
        <v>38545</v>
      </c>
      <c r="B479">
        <v>27</v>
      </c>
      <c r="C479">
        <v>0.14000000000000001</v>
      </c>
      <c r="D479">
        <v>7.38</v>
      </c>
      <c r="E479">
        <v>34.5</v>
      </c>
      <c r="F479">
        <v>7.7110000000000003</v>
      </c>
      <c r="G479">
        <v>0.246</v>
      </c>
      <c r="N479">
        <v>1</v>
      </c>
      <c r="O479">
        <v>1</v>
      </c>
      <c r="P479">
        <v>1</v>
      </c>
      <c r="Q479">
        <v>1</v>
      </c>
      <c r="R479" t="s">
        <v>0</v>
      </c>
      <c r="S479">
        <v>1</v>
      </c>
      <c r="T479" s="3">
        <f t="shared" si="21"/>
        <v>32.777777777777779</v>
      </c>
      <c r="U479" s="3">
        <f t="shared" si="22"/>
        <v>28.888888888888889</v>
      </c>
      <c r="V479" s="3">
        <f t="shared" si="23"/>
        <v>0.38100000000000001</v>
      </c>
      <c r="W479">
        <v>15</v>
      </c>
      <c r="X479" t="s">
        <v>0</v>
      </c>
      <c r="Y479">
        <v>8.73</v>
      </c>
      <c r="Z479">
        <v>91</v>
      </c>
      <c r="AA479" t="s">
        <v>141</v>
      </c>
      <c r="AB479">
        <v>84</v>
      </c>
      <c r="AC479" t="s">
        <v>141</v>
      </c>
      <c r="AF479" t="s">
        <v>122</v>
      </c>
      <c r="AG479" t="s">
        <v>122</v>
      </c>
    </row>
    <row r="480" spans="1:38" x14ac:dyDescent="0.15">
      <c r="A480" s="4">
        <v>38559</v>
      </c>
      <c r="B480">
        <v>27</v>
      </c>
      <c r="C480">
        <v>0.24</v>
      </c>
      <c r="D480">
        <v>7.21</v>
      </c>
      <c r="E480">
        <v>45.7</v>
      </c>
      <c r="F480">
        <v>11.61</v>
      </c>
      <c r="G480">
        <v>0.13700000000000001</v>
      </c>
      <c r="N480">
        <v>2</v>
      </c>
      <c r="O480">
        <v>1</v>
      </c>
      <c r="P480" t="s">
        <v>30</v>
      </c>
      <c r="Q480">
        <v>1</v>
      </c>
      <c r="R480">
        <v>5</v>
      </c>
      <c r="S480">
        <v>3</v>
      </c>
      <c r="T480" s="3">
        <f t="shared" si="21"/>
        <v>32.222222222222221</v>
      </c>
      <c r="U480" s="3">
        <f t="shared" si="22"/>
        <v>30</v>
      </c>
      <c r="V480" s="3">
        <f t="shared" si="23"/>
        <v>0.55879999999999996</v>
      </c>
      <c r="W480">
        <v>22</v>
      </c>
      <c r="X480" t="s">
        <v>0</v>
      </c>
      <c r="Y480">
        <v>8.99</v>
      </c>
      <c r="Z480">
        <v>90</v>
      </c>
      <c r="AA480" t="s">
        <v>141</v>
      </c>
      <c r="AB480">
        <v>86</v>
      </c>
      <c r="AC480" t="s">
        <v>141</v>
      </c>
      <c r="AK480">
        <v>27</v>
      </c>
    </row>
    <row r="481" spans="1:41" x14ac:dyDescent="0.15">
      <c r="A481" s="4">
        <v>38573</v>
      </c>
      <c r="B481">
        <v>27</v>
      </c>
      <c r="T481" s="3" t="str">
        <f t="shared" si="21"/>
        <v xml:space="preserve"> </v>
      </c>
      <c r="U481" s="3" t="str">
        <f t="shared" si="22"/>
        <v xml:space="preserve"> </v>
      </c>
      <c r="V481" s="3">
        <f t="shared" si="23"/>
        <v>0</v>
      </c>
      <c r="AJ481" t="s">
        <v>133</v>
      </c>
      <c r="AL481">
        <f>AVERAGE(D474:D476)</f>
        <v>6.9049999999999994</v>
      </c>
      <c r="AM481">
        <f>AVERAGE(F474:F476)</f>
        <v>36.534999999999997</v>
      </c>
      <c r="AO481">
        <f>AVERAGE(G474:G476)</f>
        <v>6.2E-2</v>
      </c>
    </row>
    <row r="482" spans="1:41" x14ac:dyDescent="0.15">
      <c r="A482" s="4">
        <v>38587</v>
      </c>
      <c r="B482">
        <v>27</v>
      </c>
      <c r="C482">
        <v>0.47</v>
      </c>
      <c r="D482">
        <v>6.89</v>
      </c>
      <c r="E482">
        <v>28.6</v>
      </c>
      <c r="F482">
        <v>8.5890000000000004</v>
      </c>
      <c r="G482">
        <v>7.0000000000000007E-2</v>
      </c>
      <c r="N482">
        <v>2</v>
      </c>
      <c r="O482">
        <v>2</v>
      </c>
      <c r="P482">
        <v>1</v>
      </c>
      <c r="Q482">
        <v>1</v>
      </c>
      <c r="R482" t="s">
        <v>0</v>
      </c>
      <c r="S482">
        <v>3</v>
      </c>
      <c r="T482" s="3">
        <f t="shared" si="21"/>
        <v>26.666666666666668</v>
      </c>
      <c r="U482" s="3">
        <f t="shared" si="22"/>
        <v>26.666666666666668</v>
      </c>
      <c r="V482" s="3">
        <f t="shared" si="23"/>
        <v>0.58419999999999994</v>
      </c>
      <c r="W482">
        <v>23</v>
      </c>
      <c r="X482">
        <v>1</v>
      </c>
      <c r="Y482">
        <v>8.26</v>
      </c>
      <c r="Z482">
        <v>80</v>
      </c>
      <c r="AA482" t="s">
        <v>141</v>
      </c>
      <c r="AB482">
        <v>80</v>
      </c>
      <c r="AC482" t="s">
        <v>141</v>
      </c>
      <c r="AJ482" t="s">
        <v>134</v>
      </c>
      <c r="AL482">
        <f>D477</f>
        <v>7.1</v>
      </c>
      <c r="AN482">
        <f>E477</f>
        <v>0</v>
      </c>
      <c r="AO482">
        <f>G477</f>
        <v>0.17899999999999999</v>
      </c>
    </row>
    <row r="483" spans="1:41" x14ac:dyDescent="0.15">
      <c r="A483" s="9">
        <v>38615</v>
      </c>
      <c r="B483">
        <v>27</v>
      </c>
      <c r="C483" s="10">
        <v>0.55000000000000004</v>
      </c>
      <c r="D483" s="10">
        <v>7.11</v>
      </c>
      <c r="E483" s="10">
        <v>4.4999999999999998E-2</v>
      </c>
      <c r="F483" s="10">
        <v>12.98</v>
      </c>
      <c r="G483" s="10">
        <v>1</v>
      </c>
      <c r="H483" s="10"/>
      <c r="I483" s="10"/>
      <c r="J483" s="10"/>
      <c r="K483" s="10"/>
      <c r="L483" s="10"/>
      <c r="M483" s="10"/>
      <c r="N483" s="10">
        <v>1</v>
      </c>
      <c r="O483" s="10">
        <v>3</v>
      </c>
      <c r="P483" s="10">
        <v>1</v>
      </c>
      <c r="Q483" s="10">
        <v>1</v>
      </c>
      <c r="R483" s="10" t="s">
        <v>0</v>
      </c>
      <c r="S483" s="10">
        <v>2</v>
      </c>
      <c r="T483" s="3">
        <f t="shared" si="21"/>
        <v>27.222222222222221</v>
      </c>
      <c r="U483" s="3">
        <f t="shared" si="22"/>
        <v>25.555555555555557</v>
      </c>
      <c r="V483" s="3">
        <f t="shared" si="23"/>
        <v>0.78739999999999999</v>
      </c>
      <c r="W483" s="10">
        <v>31</v>
      </c>
      <c r="X483" s="10">
        <v>1</v>
      </c>
      <c r="Y483" s="10">
        <v>8.2799999999999994</v>
      </c>
      <c r="Z483" s="10">
        <v>81</v>
      </c>
      <c r="AA483" s="10" t="s">
        <v>141</v>
      </c>
      <c r="AB483" s="10">
        <v>78</v>
      </c>
      <c r="AC483" s="10" t="s">
        <v>141</v>
      </c>
      <c r="AD483" s="10">
        <v>50.2</v>
      </c>
      <c r="AE483" s="10" t="s">
        <v>123</v>
      </c>
      <c r="AF483" s="10" t="s">
        <v>119</v>
      </c>
      <c r="AG483" s="10" t="s">
        <v>119</v>
      </c>
      <c r="AJ483" t="s">
        <v>128</v>
      </c>
      <c r="AK483" s="6"/>
      <c r="AL483">
        <f>AVERAGE(D483:D484)</f>
        <v>7.2</v>
      </c>
      <c r="AM483">
        <f>AVERAGE(F483:F484)</f>
        <v>12.2</v>
      </c>
      <c r="AN483">
        <f>AVERAGE(E483:E484)</f>
        <v>4.5499999999999999E-2</v>
      </c>
      <c r="AO483">
        <f>AVERAGE(Z483:Z484)</f>
        <v>80.5</v>
      </c>
    </row>
    <row r="484" spans="1:41" x14ac:dyDescent="0.15">
      <c r="A484" s="1">
        <v>38615</v>
      </c>
      <c r="B484">
        <v>27</v>
      </c>
      <c r="C484">
        <v>0.11</v>
      </c>
      <c r="D484">
        <v>7.29</v>
      </c>
      <c r="E484">
        <v>4.5999999999999999E-2</v>
      </c>
      <c r="F484">
        <v>11.42</v>
      </c>
      <c r="N484">
        <v>3</v>
      </c>
      <c r="O484">
        <v>2</v>
      </c>
      <c r="P484">
        <v>3</v>
      </c>
      <c r="Q484">
        <v>2</v>
      </c>
      <c r="R484">
        <v>7</v>
      </c>
      <c r="S484">
        <v>3</v>
      </c>
      <c r="T484" s="3">
        <f t="shared" si="21"/>
        <v>26.666666666666668</v>
      </c>
      <c r="U484" s="3">
        <f t="shared" si="22"/>
        <v>25.555555555555557</v>
      </c>
      <c r="V484" s="3">
        <f t="shared" si="23"/>
        <v>0.68579999999999997</v>
      </c>
      <c r="W484">
        <v>27</v>
      </c>
      <c r="X484">
        <v>1</v>
      </c>
      <c r="Y484">
        <v>8.83</v>
      </c>
      <c r="Z484">
        <v>80</v>
      </c>
      <c r="AA484" t="s">
        <v>141</v>
      </c>
      <c r="AB484">
        <v>78</v>
      </c>
      <c r="AC484" t="s">
        <v>141</v>
      </c>
      <c r="AD484">
        <v>61.3</v>
      </c>
      <c r="AJ484" t="s">
        <v>129</v>
      </c>
      <c r="AK484" s="6"/>
      <c r="AL484">
        <f>AVERAGE(D485, (AVERAGE(D486:D487)))</f>
        <v>6.99</v>
      </c>
      <c r="AM484">
        <f>AVERAGE(F485, (AVERAGE(F486:F487)))</f>
        <v>13.78</v>
      </c>
      <c r="AN484">
        <f>AVERAGE(E485, (AVERAGE(E486:E487)))</f>
        <v>9.9750000000000005E-2</v>
      </c>
      <c r="AO484">
        <f>AVERAGE(Z485, (AVERAGE(Z486:Z487)))</f>
        <v>70.75</v>
      </c>
    </row>
    <row r="485" spans="1:41" x14ac:dyDescent="0.15">
      <c r="A485" s="1">
        <v>38629</v>
      </c>
      <c r="B485">
        <v>27</v>
      </c>
      <c r="C485">
        <v>0.6</v>
      </c>
      <c r="D485">
        <v>7.12</v>
      </c>
      <c r="E485">
        <v>7.3999999999999996E-2</v>
      </c>
      <c r="F485">
        <v>13.86</v>
      </c>
      <c r="N485">
        <v>3</v>
      </c>
      <c r="O485">
        <v>3</v>
      </c>
      <c r="P485">
        <v>2</v>
      </c>
      <c r="Q485">
        <v>2</v>
      </c>
      <c r="R485">
        <v>1</v>
      </c>
      <c r="S485">
        <v>1</v>
      </c>
      <c r="T485" s="3">
        <f t="shared" si="21"/>
        <v>21.111111111111111</v>
      </c>
      <c r="U485" s="3">
        <f t="shared" si="22"/>
        <v>20</v>
      </c>
      <c r="V485" s="3">
        <f t="shared" si="23"/>
        <v>0.99059999999999993</v>
      </c>
      <c r="W485">
        <v>39</v>
      </c>
      <c r="Y485">
        <v>9.09</v>
      </c>
      <c r="Z485">
        <v>70</v>
      </c>
      <c r="AA485" t="s">
        <v>141</v>
      </c>
      <c r="AB485">
        <v>68</v>
      </c>
      <c r="AC485" t="s">
        <v>141</v>
      </c>
      <c r="AD485">
        <v>26.4</v>
      </c>
      <c r="AJ485" t="s">
        <v>130</v>
      </c>
      <c r="AK485" s="6"/>
      <c r="AL485">
        <f>AVERAGE(D488:D490)</f>
        <v>7.1133333333333333</v>
      </c>
      <c r="AM485">
        <f>AVERAGE(F488:F490)</f>
        <v>22.683333333333334</v>
      </c>
      <c r="AN485">
        <f>AVERAGE(E488:E490)</f>
        <v>0.24</v>
      </c>
      <c r="AO485">
        <f>AVERAGE(Z488:Z490)</f>
        <v>68</v>
      </c>
    </row>
    <row r="486" spans="1:41" x14ac:dyDescent="0.15">
      <c r="A486" s="9">
        <v>38643</v>
      </c>
      <c r="B486">
        <v>27</v>
      </c>
      <c r="C486" s="10">
        <v>0.32</v>
      </c>
      <c r="D486" s="10">
        <v>6.85</v>
      </c>
      <c r="E486" s="10">
        <v>0.153</v>
      </c>
      <c r="F486" s="10">
        <v>13.07</v>
      </c>
      <c r="G486" s="10"/>
      <c r="H486" s="10"/>
      <c r="I486" s="10"/>
      <c r="J486" s="10"/>
      <c r="K486" s="10"/>
      <c r="L486" s="10"/>
      <c r="M486" s="10"/>
      <c r="N486" s="10">
        <v>1</v>
      </c>
      <c r="O486" s="10">
        <v>1</v>
      </c>
      <c r="P486" s="10">
        <v>3</v>
      </c>
      <c r="Q486" s="10">
        <v>2</v>
      </c>
      <c r="R486" s="10">
        <v>6</v>
      </c>
      <c r="S486" s="10">
        <v>1</v>
      </c>
      <c r="T486" s="3">
        <f t="shared" si="21"/>
        <v>22.777777777777779</v>
      </c>
      <c r="U486" s="3">
        <f t="shared" si="22"/>
        <v>18.333333333333332</v>
      </c>
      <c r="V486" s="3">
        <f t="shared" si="23"/>
        <v>1.0413999999999999</v>
      </c>
      <c r="W486" s="10">
        <v>41</v>
      </c>
      <c r="X486" s="10">
        <v>1</v>
      </c>
      <c r="Y486" s="10">
        <v>8.4</v>
      </c>
      <c r="Z486" s="10">
        <v>73</v>
      </c>
      <c r="AA486" s="10" t="s">
        <v>141</v>
      </c>
      <c r="AB486" s="10">
        <v>65</v>
      </c>
      <c r="AC486" s="10" t="s">
        <v>141</v>
      </c>
      <c r="AD486" s="10">
        <v>17.600000000000001</v>
      </c>
      <c r="AE486" s="10"/>
      <c r="AF486" s="10"/>
      <c r="AG486" s="10"/>
      <c r="AJ486" t="s">
        <v>131</v>
      </c>
      <c r="AK486" s="6"/>
      <c r="AL486">
        <f>D491</f>
        <v>6.86</v>
      </c>
      <c r="AM486">
        <v>16.420000000000002</v>
      </c>
      <c r="AN486">
        <v>0.14299999999999999</v>
      </c>
      <c r="AO486">
        <v>3</v>
      </c>
    </row>
    <row r="487" spans="1:41" x14ac:dyDescent="0.15">
      <c r="A487" s="12">
        <v>38643</v>
      </c>
      <c r="B487">
        <v>27</v>
      </c>
      <c r="C487" s="10">
        <v>0.54</v>
      </c>
      <c r="D487" s="10">
        <v>6.87</v>
      </c>
      <c r="E487" s="10">
        <v>9.8000000000000004E-2</v>
      </c>
      <c r="F487" s="10">
        <v>14.33</v>
      </c>
      <c r="G487" s="10"/>
      <c r="H487" s="10"/>
      <c r="I487" s="10"/>
      <c r="J487" s="10"/>
      <c r="K487" s="10"/>
      <c r="L487" s="10"/>
      <c r="M487" s="10"/>
      <c r="N487" s="10">
        <v>4</v>
      </c>
      <c r="O487" s="10">
        <v>1</v>
      </c>
      <c r="P487" s="10">
        <v>3</v>
      </c>
      <c r="Q487" s="10">
        <v>3</v>
      </c>
      <c r="R487" s="10">
        <v>7</v>
      </c>
      <c r="S487" s="10">
        <v>1</v>
      </c>
      <c r="T487" s="3">
        <f t="shared" si="21"/>
        <v>21.111111111111111</v>
      </c>
      <c r="U487" s="3">
        <f t="shared" si="22"/>
        <v>18.333333333333332</v>
      </c>
      <c r="V487" s="3">
        <f t="shared" si="23"/>
        <v>0.91439999999999999</v>
      </c>
      <c r="W487" s="10">
        <v>36</v>
      </c>
      <c r="X487" s="10">
        <v>1</v>
      </c>
      <c r="Y487" s="10">
        <v>9.16</v>
      </c>
      <c r="Z487" s="10">
        <v>70</v>
      </c>
      <c r="AA487" s="10" t="s">
        <v>141</v>
      </c>
      <c r="AB487" s="10">
        <v>65</v>
      </c>
      <c r="AC487" s="10" t="s">
        <v>141</v>
      </c>
      <c r="AD487" s="10">
        <v>9.3000000000000007</v>
      </c>
      <c r="AE487" s="10"/>
      <c r="AF487" s="10"/>
      <c r="AG487" s="10"/>
      <c r="AJ487" s="6"/>
      <c r="AK487" s="6"/>
      <c r="AL487" s="6"/>
    </row>
    <row r="488" spans="1:41" x14ac:dyDescent="0.15">
      <c r="A488" s="7">
        <v>38657</v>
      </c>
      <c r="B488">
        <v>27</v>
      </c>
      <c r="C488">
        <v>0.31</v>
      </c>
      <c r="D488">
        <v>7.07</v>
      </c>
      <c r="E488">
        <v>0.19900000000000001</v>
      </c>
      <c r="F488">
        <v>26.34</v>
      </c>
      <c r="N488">
        <v>1</v>
      </c>
      <c r="O488">
        <v>1</v>
      </c>
      <c r="P488">
        <v>3</v>
      </c>
      <c r="Q488">
        <v>2</v>
      </c>
      <c r="R488">
        <v>6</v>
      </c>
      <c r="S488">
        <v>1</v>
      </c>
      <c r="T488" s="3">
        <f t="shared" si="21"/>
        <v>19.444444444444443</v>
      </c>
      <c r="U488" s="3">
        <f t="shared" si="22"/>
        <v>13.333333333333334</v>
      </c>
      <c r="V488" s="3">
        <f t="shared" si="23"/>
        <v>1.0668</v>
      </c>
      <c r="W488">
        <v>42</v>
      </c>
      <c r="X488">
        <v>1</v>
      </c>
      <c r="Y488">
        <v>13.41</v>
      </c>
      <c r="Z488">
        <v>67</v>
      </c>
      <c r="AA488" t="s">
        <v>141</v>
      </c>
      <c r="AB488">
        <v>56</v>
      </c>
      <c r="AC488" t="s">
        <v>141</v>
      </c>
      <c r="AD488">
        <v>10.9</v>
      </c>
      <c r="AJ488" s="6"/>
      <c r="AK488" s="6"/>
      <c r="AL488" s="6"/>
    </row>
    <row r="489" spans="1:41" x14ac:dyDescent="0.15">
      <c r="A489" s="1">
        <v>38671</v>
      </c>
      <c r="B489">
        <v>27</v>
      </c>
      <c r="C489">
        <v>0.5</v>
      </c>
      <c r="D489">
        <v>7.07</v>
      </c>
      <c r="E489">
        <v>0.32200000000000001</v>
      </c>
      <c r="F489">
        <v>30.22</v>
      </c>
      <c r="O489">
        <v>3</v>
      </c>
      <c r="P489">
        <v>3</v>
      </c>
      <c r="Q489">
        <v>2</v>
      </c>
      <c r="R489">
        <v>6</v>
      </c>
      <c r="S489">
        <v>3</v>
      </c>
      <c r="T489" s="3">
        <f t="shared" si="21"/>
        <v>20</v>
      </c>
      <c r="U489" s="3">
        <f t="shared" si="22"/>
        <v>14.444444444444445</v>
      </c>
      <c r="V489" s="3">
        <f t="shared" si="23"/>
        <v>0.96519999999999995</v>
      </c>
      <c r="W489">
        <v>38</v>
      </c>
      <c r="Y489">
        <v>11.36</v>
      </c>
      <c r="Z489">
        <v>68</v>
      </c>
      <c r="AA489" t="s">
        <v>141</v>
      </c>
      <c r="AB489">
        <v>58</v>
      </c>
      <c r="AC489" t="s">
        <v>141</v>
      </c>
      <c r="AD489">
        <v>7.6</v>
      </c>
      <c r="AF489" t="s">
        <v>122</v>
      </c>
      <c r="AG489" t="s">
        <v>122</v>
      </c>
    </row>
    <row r="490" spans="1:41" x14ac:dyDescent="0.15">
      <c r="A490" s="1">
        <v>38685</v>
      </c>
      <c r="B490">
        <v>27</v>
      </c>
      <c r="C490">
        <v>0.44</v>
      </c>
      <c r="D490">
        <v>7.2</v>
      </c>
      <c r="E490">
        <v>0.19900000000000001</v>
      </c>
      <c r="F490">
        <v>11.49</v>
      </c>
      <c r="N490">
        <v>1</v>
      </c>
      <c r="O490">
        <v>3</v>
      </c>
      <c r="P490">
        <v>4</v>
      </c>
      <c r="Q490">
        <v>4</v>
      </c>
      <c r="R490">
        <v>5</v>
      </c>
      <c r="S490">
        <v>3</v>
      </c>
      <c r="T490" s="3">
        <f t="shared" si="21"/>
        <v>20.555555555555557</v>
      </c>
      <c r="U490" s="3">
        <f t="shared" si="22"/>
        <v>10</v>
      </c>
      <c r="V490" s="3">
        <f t="shared" si="23"/>
        <v>0.68579999999999997</v>
      </c>
      <c r="W490">
        <v>27</v>
      </c>
      <c r="X490">
        <v>1</v>
      </c>
      <c r="Y490">
        <v>11.91</v>
      </c>
      <c r="Z490">
        <v>69</v>
      </c>
      <c r="AA490" t="s">
        <v>141</v>
      </c>
      <c r="AB490">
        <v>50</v>
      </c>
      <c r="AC490" t="s">
        <v>141</v>
      </c>
      <c r="AD490">
        <v>7.4</v>
      </c>
      <c r="AJ490" s="11"/>
      <c r="AK490" s="11"/>
      <c r="AL490" s="11"/>
    </row>
    <row r="491" spans="1:41" x14ac:dyDescent="0.15">
      <c r="A491" s="1">
        <v>38699</v>
      </c>
      <c r="B491">
        <v>27</v>
      </c>
      <c r="C491">
        <v>0.1</v>
      </c>
      <c r="D491">
        <v>6.86</v>
      </c>
      <c r="E491">
        <v>0.14299999999999999</v>
      </c>
      <c r="F491">
        <v>16.420000000000002</v>
      </c>
      <c r="N491">
        <v>3</v>
      </c>
      <c r="O491">
        <v>1</v>
      </c>
      <c r="P491">
        <v>2</v>
      </c>
      <c r="Q491">
        <v>1</v>
      </c>
      <c r="R491">
        <v>1</v>
      </c>
      <c r="S491">
        <v>1</v>
      </c>
      <c r="T491" s="3">
        <f t="shared" si="21"/>
        <v>-1.1111111111111112</v>
      </c>
      <c r="U491" s="3">
        <f t="shared" si="22"/>
        <v>2.7777777777777777</v>
      </c>
      <c r="V491" s="3">
        <f t="shared" si="23"/>
        <v>0.76200000000000001</v>
      </c>
      <c r="W491">
        <v>30</v>
      </c>
      <c r="Y491">
        <v>9.31</v>
      </c>
      <c r="Z491">
        <v>30</v>
      </c>
      <c r="AA491" t="s">
        <v>141</v>
      </c>
      <c r="AB491">
        <v>37</v>
      </c>
      <c r="AC491" t="s">
        <v>141</v>
      </c>
      <c r="AD491">
        <v>3</v>
      </c>
      <c r="AJ491" s="6"/>
      <c r="AK491" s="6"/>
      <c r="AL491" s="6"/>
    </row>
    <row r="492" spans="1:41" x14ac:dyDescent="0.15">
      <c r="A492" s="1">
        <v>38447</v>
      </c>
      <c r="B492">
        <v>28</v>
      </c>
      <c r="C492">
        <v>4.9400000000000004</v>
      </c>
      <c r="D492">
        <v>6.18</v>
      </c>
      <c r="F492">
        <v>318.2</v>
      </c>
      <c r="G492">
        <v>3.5999999999999997E-2</v>
      </c>
      <c r="N492">
        <v>1</v>
      </c>
      <c r="O492">
        <v>1</v>
      </c>
      <c r="P492">
        <v>2</v>
      </c>
      <c r="Q492">
        <v>2</v>
      </c>
      <c r="R492">
        <v>4</v>
      </c>
      <c r="S492">
        <v>4</v>
      </c>
      <c r="T492" s="3">
        <f t="shared" si="21"/>
        <v>22</v>
      </c>
      <c r="U492" s="3">
        <f t="shared" si="22"/>
        <v>12</v>
      </c>
      <c r="V492" s="3">
        <f t="shared" si="23"/>
        <v>0.38100000000000001</v>
      </c>
      <c r="W492">
        <v>15</v>
      </c>
      <c r="X492">
        <v>1</v>
      </c>
      <c r="Y492">
        <v>80.3</v>
      </c>
      <c r="Z492">
        <v>22</v>
      </c>
      <c r="AA492" t="s">
        <v>140</v>
      </c>
      <c r="AB492">
        <v>12</v>
      </c>
      <c r="AC492" t="s">
        <v>140</v>
      </c>
    </row>
    <row r="493" spans="1:41" x14ac:dyDescent="0.15">
      <c r="A493" s="1">
        <v>38461</v>
      </c>
      <c r="B493">
        <v>28</v>
      </c>
      <c r="C493">
        <v>3.9</v>
      </c>
      <c r="D493">
        <v>6.44</v>
      </c>
      <c r="F493">
        <v>51.2</v>
      </c>
      <c r="G493">
        <v>6.0999999999999999E-2</v>
      </c>
      <c r="N493">
        <v>4</v>
      </c>
      <c r="O493">
        <v>1</v>
      </c>
      <c r="P493">
        <v>1</v>
      </c>
      <c r="Q493">
        <v>1</v>
      </c>
      <c r="R493" t="s">
        <v>0</v>
      </c>
      <c r="S493">
        <v>1</v>
      </c>
      <c r="T493" s="3">
        <f t="shared" si="21"/>
        <v>17</v>
      </c>
      <c r="U493" s="3">
        <f t="shared" si="22"/>
        <v>14</v>
      </c>
      <c r="V493" s="3">
        <f t="shared" si="23"/>
        <v>0.38100000000000001</v>
      </c>
      <c r="W493">
        <v>15</v>
      </c>
      <c r="X493">
        <v>1</v>
      </c>
      <c r="Y493">
        <v>7.07</v>
      </c>
      <c r="Z493">
        <v>17</v>
      </c>
      <c r="AA493" t="s">
        <v>140</v>
      </c>
      <c r="AB493">
        <v>14</v>
      </c>
      <c r="AC493" t="s">
        <v>140</v>
      </c>
    </row>
    <row r="494" spans="1:41" x14ac:dyDescent="0.15">
      <c r="A494" s="4">
        <v>38475</v>
      </c>
      <c r="B494">
        <v>28</v>
      </c>
      <c r="T494" s="3" t="str">
        <f t="shared" si="21"/>
        <v xml:space="preserve"> </v>
      </c>
      <c r="U494" s="3" t="str">
        <f t="shared" si="22"/>
        <v xml:space="preserve"> </v>
      </c>
      <c r="V494" s="3">
        <f t="shared" si="23"/>
        <v>0</v>
      </c>
    </row>
    <row r="495" spans="1:41" x14ac:dyDescent="0.15">
      <c r="A495" s="4">
        <v>38489</v>
      </c>
      <c r="B495">
        <v>28</v>
      </c>
      <c r="C495">
        <v>5.52</v>
      </c>
      <c r="D495">
        <v>6.6</v>
      </c>
      <c r="F495">
        <v>10.029999999999999</v>
      </c>
      <c r="G495">
        <v>5.8000000000000003E-2</v>
      </c>
      <c r="N495">
        <v>1</v>
      </c>
      <c r="O495">
        <v>2</v>
      </c>
      <c r="P495">
        <v>2</v>
      </c>
      <c r="Q495">
        <v>2</v>
      </c>
      <c r="R495">
        <v>4</v>
      </c>
      <c r="S495">
        <v>1</v>
      </c>
      <c r="T495" s="3">
        <f t="shared" si="21"/>
        <v>18</v>
      </c>
      <c r="U495" s="3">
        <f t="shared" si="22"/>
        <v>16</v>
      </c>
      <c r="V495" s="3">
        <f t="shared" si="23"/>
        <v>0.53339999999999999</v>
      </c>
      <c r="W495">
        <v>21</v>
      </c>
      <c r="X495">
        <v>1</v>
      </c>
      <c r="Y495">
        <v>7.63</v>
      </c>
      <c r="Z495">
        <v>18</v>
      </c>
      <c r="AA495" t="s">
        <v>140</v>
      </c>
      <c r="AB495">
        <v>16</v>
      </c>
      <c r="AC495" t="s">
        <v>140</v>
      </c>
    </row>
    <row r="496" spans="1:41" x14ac:dyDescent="0.15">
      <c r="A496" s="4">
        <v>38503</v>
      </c>
      <c r="B496">
        <v>28</v>
      </c>
      <c r="C496">
        <v>0</v>
      </c>
      <c r="D496">
        <v>6.6</v>
      </c>
      <c r="F496" t="s">
        <v>0</v>
      </c>
      <c r="G496">
        <v>4.2000000000000003E-2</v>
      </c>
      <c r="N496">
        <v>1</v>
      </c>
      <c r="O496">
        <v>2</v>
      </c>
      <c r="P496">
        <v>2</v>
      </c>
      <c r="Q496">
        <v>2</v>
      </c>
      <c r="R496">
        <v>2</v>
      </c>
      <c r="S496">
        <v>4</v>
      </c>
      <c r="T496" s="3">
        <f t="shared" si="21"/>
        <v>16</v>
      </c>
      <c r="U496" s="3">
        <f t="shared" si="22"/>
        <v>20</v>
      </c>
      <c r="V496" s="3">
        <f t="shared" si="23"/>
        <v>0.30479999999999996</v>
      </c>
      <c r="W496">
        <v>12</v>
      </c>
      <c r="X496">
        <v>1</v>
      </c>
      <c r="Y496">
        <v>6.19</v>
      </c>
      <c r="Z496">
        <v>16</v>
      </c>
      <c r="AA496" t="s">
        <v>140</v>
      </c>
      <c r="AB496">
        <v>20</v>
      </c>
      <c r="AC496" t="s">
        <v>140</v>
      </c>
    </row>
    <row r="497" spans="1:41" x14ac:dyDescent="0.15">
      <c r="A497" s="4">
        <v>38517</v>
      </c>
      <c r="B497">
        <v>28</v>
      </c>
      <c r="C497">
        <v>0</v>
      </c>
      <c r="D497">
        <v>7.8</v>
      </c>
      <c r="F497" t="s">
        <v>0</v>
      </c>
      <c r="G497">
        <v>0.13600000000000001</v>
      </c>
      <c r="N497">
        <v>3</v>
      </c>
      <c r="O497">
        <v>2</v>
      </c>
      <c r="P497">
        <v>3</v>
      </c>
      <c r="Q497">
        <v>2</v>
      </c>
      <c r="R497">
        <v>6</v>
      </c>
      <c r="S497">
        <v>1</v>
      </c>
      <c r="T497" s="3">
        <f t="shared" si="21"/>
        <v>30</v>
      </c>
      <c r="U497" s="3">
        <f t="shared" si="22"/>
        <v>28</v>
      </c>
      <c r="V497" s="3">
        <f t="shared" si="23"/>
        <v>0.38100000000000001</v>
      </c>
      <c r="W497">
        <v>15</v>
      </c>
      <c r="X497">
        <v>1</v>
      </c>
      <c r="Y497">
        <v>7.85</v>
      </c>
      <c r="Z497">
        <v>30</v>
      </c>
      <c r="AA497" t="s">
        <v>140</v>
      </c>
      <c r="AB497">
        <v>28</v>
      </c>
      <c r="AC497" t="s">
        <v>140</v>
      </c>
    </row>
    <row r="498" spans="1:41" x14ac:dyDescent="0.15">
      <c r="A498" s="1">
        <v>38531</v>
      </c>
      <c r="B498">
        <v>28</v>
      </c>
      <c r="C498">
        <v>4.0199999999999996</v>
      </c>
      <c r="D498">
        <v>5.97</v>
      </c>
      <c r="E498">
        <v>14</v>
      </c>
      <c r="F498">
        <v>9.0519999999999996</v>
      </c>
      <c r="G498">
        <v>0.111</v>
      </c>
      <c r="N498">
        <v>2</v>
      </c>
      <c r="O498">
        <v>2</v>
      </c>
      <c r="P498">
        <v>2</v>
      </c>
      <c r="Q498">
        <v>2</v>
      </c>
      <c r="R498">
        <v>5</v>
      </c>
      <c r="S498">
        <v>3</v>
      </c>
      <c r="T498" s="3">
        <f t="shared" si="21"/>
        <v>28</v>
      </c>
      <c r="U498" s="3">
        <f t="shared" si="22"/>
        <v>28</v>
      </c>
      <c r="V498" s="3">
        <f t="shared" si="23"/>
        <v>0.38100000000000001</v>
      </c>
      <c r="W498">
        <v>15</v>
      </c>
      <c r="X498">
        <v>1</v>
      </c>
      <c r="Y498">
        <v>7.84</v>
      </c>
      <c r="Z498">
        <v>28</v>
      </c>
      <c r="AA498" t="s">
        <v>140</v>
      </c>
      <c r="AB498">
        <v>28</v>
      </c>
      <c r="AC498" t="s">
        <v>140</v>
      </c>
    </row>
    <row r="499" spans="1:41" x14ac:dyDescent="0.15">
      <c r="A499" s="1">
        <v>38545</v>
      </c>
      <c r="B499">
        <v>28</v>
      </c>
      <c r="C499">
        <v>3.08</v>
      </c>
      <c r="D499">
        <v>6.24</v>
      </c>
      <c r="E499">
        <v>29.4</v>
      </c>
      <c r="F499">
        <v>7.4640000000000004</v>
      </c>
      <c r="G499">
        <v>1.9E-2</v>
      </c>
      <c r="N499">
        <v>1</v>
      </c>
      <c r="O499">
        <v>2</v>
      </c>
      <c r="P499">
        <v>2</v>
      </c>
      <c r="Q499">
        <v>2</v>
      </c>
      <c r="R499">
        <v>4</v>
      </c>
      <c r="S499">
        <v>1</v>
      </c>
      <c r="T499" s="3">
        <f t="shared" si="21"/>
        <v>28</v>
      </c>
      <c r="U499" s="3">
        <f t="shared" si="22"/>
        <v>28</v>
      </c>
      <c r="V499" s="3">
        <f t="shared" si="23"/>
        <v>0.38100000000000001</v>
      </c>
      <c r="W499">
        <v>15</v>
      </c>
      <c r="X499">
        <v>1</v>
      </c>
      <c r="Y499">
        <v>9.5399999999999991</v>
      </c>
      <c r="Z499">
        <v>28</v>
      </c>
      <c r="AA499" t="s">
        <v>140</v>
      </c>
      <c r="AB499">
        <v>28</v>
      </c>
      <c r="AC499" t="s">
        <v>140</v>
      </c>
      <c r="AK499">
        <v>28</v>
      </c>
    </row>
    <row r="500" spans="1:41" x14ac:dyDescent="0.15">
      <c r="A500" s="1">
        <v>38559</v>
      </c>
      <c r="B500">
        <v>28</v>
      </c>
      <c r="C500">
        <v>2.2400000000000002</v>
      </c>
      <c r="D500">
        <v>6.32</v>
      </c>
      <c r="E500">
        <v>23.5</v>
      </c>
      <c r="F500">
        <v>6.5709999999999997</v>
      </c>
      <c r="G500">
        <v>0.127</v>
      </c>
      <c r="N500">
        <v>3</v>
      </c>
      <c r="O500">
        <v>1</v>
      </c>
      <c r="P500">
        <v>2</v>
      </c>
      <c r="Q500">
        <v>1</v>
      </c>
      <c r="R500">
        <v>8</v>
      </c>
      <c r="S500">
        <v>3</v>
      </c>
      <c r="T500" s="3">
        <f t="shared" si="21"/>
        <v>38</v>
      </c>
      <c r="U500" s="3">
        <f t="shared" si="22"/>
        <v>30</v>
      </c>
      <c r="V500" s="3">
        <f t="shared" si="23"/>
        <v>0.38100000000000001</v>
      </c>
      <c r="W500">
        <v>15</v>
      </c>
      <c r="X500">
        <v>1</v>
      </c>
      <c r="Y500">
        <v>7.14</v>
      </c>
      <c r="Z500">
        <v>38</v>
      </c>
      <c r="AA500" t="s">
        <v>140</v>
      </c>
      <c r="AB500">
        <v>30</v>
      </c>
      <c r="AC500" t="s">
        <v>140</v>
      </c>
      <c r="AJ500" t="s">
        <v>132</v>
      </c>
      <c r="AL500">
        <f>AVERAGE(D492:D493)</f>
        <v>6.3100000000000005</v>
      </c>
      <c r="AM500">
        <f>AVERAGE(F492:F493)</f>
        <v>184.7</v>
      </c>
      <c r="AO500">
        <f>AVERAGE(G492:G493)</f>
        <v>4.8500000000000001E-2</v>
      </c>
    </row>
    <row r="501" spans="1:41" x14ac:dyDescent="0.15">
      <c r="A501" s="1">
        <v>38573</v>
      </c>
      <c r="B501">
        <v>28</v>
      </c>
      <c r="C501">
        <v>6.18</v>
      </c>
      <c r="D501">
        <v>5.54</v>
      </c>
      <c r="E501">
        <v>12.5</v>
      </c>
      <c r="F501">
        <v>9.07</v>
      </c>
      <c r="G501">
        <v>0.108</v>
      </c>
      <c r="N501">
        <v>2</v>
      </c>
      <c r="O501">
        <v>4</v>
      </c>
      <c r="P501">
        <v>1</v>
      </c>
      <c r="Q501">
        <v>1</v>
      </c>
      <c r="R501" t="s">
        <v>0</v>
      </c>
      <c r="S501">
        <v>3</v>
      </c>
      <c r="T501" s="3">
        <f t="shared" si="21"/>
        <v>20</v>
      </c>
      <c r="U501" s="3">
        <f t="shared" si="22"/>
        <v>28</v>
      </c>
      <c r="V501" s="3">
        <f t="shared" si="23"/>
        <v>0.38100000000000001</v>
      </c>
      <c r="W501">
        <v>15</v>
      </c>
      <c r="X501">
        <v>1</v>
      </c>
      <c r="Y501">
        <v>8.15</v>
      </c>
      <c r="Z501">
        <v>20</v>
      </c>
      <c r="AA501" t="s">
        <v>140</v>
      </c>
      <c r="AB501">
        <v>28</v>
      </c>
      <c r="AC501" t="s">
        <v>140</v>
      </c>
      <c r="AF501" t="s">
        <v>114</v>
      </c>
      <c r="AG501" t="s">
        <v>114</v>
      </c>
      <c r="AJ501" t="s">
        <v>133</v>
      </c>
      <c r="AL501">
        <f>AVERAGE(D495:D496)</f>
        <v>6.6</v>
      </c>
      <c r="AM501">
        <f>AVERAGE(F495:F496)</f>
        <v>10.029999999999999</v>
      </c>
      <c r="AO501">
        <f>AVERAGE(G495:G496)</f>
        <v>0.05</v>
      </c>
    </row>
    <row r="502" spans="1:41" x14ac:dyDescent="0.15">
      <c r="A502" s="1">
        <v>38587</v>
      </c>
      <c r="B502">
        <v>28</v>
      </c>
      <c r="C502">
        <v>7.27</v>
      </c>
      <c r="D502">
        <v>5.64</v>
      </c>
      <c r="E502">
        <v>15.2</v>
      </c>
      <c r="F502">
        <v>9.9819999999999993</v>
      </c>
      <c r="G502">
        <v>0.105</v>
      </c>
      <c r="N502">
        <v>2</v>
      </c>
      <c r="O502">
        <v>2</v>
      </c>
      <c r="P502">
        <v>2</v>
      </c>
      <c r="Q502">
        <v>1</v>
      </c>
      <c r="R502">
        <v>3</v>
      </c>
      <c r="S502">
        <v>1</v>
      </c>
      <c r="T502" s="3">
        <f t="shared" si="21"/>
        <v>24</v>
      </c>
      <c r="U502" s="3">
        <f t="shared" si="22"/>
        <v>28</v>
      </c>
      <c r="V502" s="3">
        <f t="shared" si="23"/>
        <v>0.30479999999999996</v>
      </c>
      <c r="W502">
        <v>12</v>
      </c>
      <c r="X502">
        <v>1</v>
      </c>
      <c r="Y502">
        <v>9.11</v>
      </c>
      <c r="Z502">
        <v>24</v>
      </c>
      <c r="AA502" t="s">
        <v>140</v>
      </c>
      <c r="AB502">
        <v>28</v>
      </c>
      <c r="AC502" t="s">
        <v>140</v>
      </c>
      <c r="AJ502" t="s">
        <v>134</v>
      </c>
      <c r="AL502">
        <f>AVERAGE(D497:D498)</f>
        <v>6.8849999999999998</v>
      </c>
      <c r="AM502">
        <f>AVERAGE(F497:F498)</f>
        <v>9.0519999999999996</v>
      </c>
      <c r="AN502">
        <f>AVERAGE(E497:E498)</f>
        <v>14</v>
      </c>
      <c r="AO502">
        <f>AVERAGE(G497:G498)</f>
        <v>0.1235</v>
      </c>
    </row>
    <row r="503" spans="1:41" x14ac:dyDescent="0.15">
      <c r="A503" s="1">
        <v>38615</v>
      </c>
      <c r="B503">
        <v>28</v>
      </c>
      <c r="C503">
        <v>8.6999999999999993</v>
      </c>
      <c r="D503">
        <v>6.04</v>
      </c>
      <c r="E503">
        <v>0.13100000000000001</v>
      </c>
      <c r="F503">
        <v>22.64</v>
      </c>
      <c r="G503">
        <v>1</v>
      </c>
      <c r="N503">
        <v>1</v>
      </c>
      <c r="O503">
        <v>3</v>
      </c>
      <c r="P503">
        <v>3</v>
      </c>
      <c r="Q503">
        <v>3</v>
      </c>
      <c r="R503">
        <v>7</v>
      </c>
      <c r="S503">
        <v>3</v>
      </c>
      <c r="T503" s="3">
        <f t="shared" si="21"/>
        <v>30</v>
      </c>
      <c r="U503" s="3">
        <f t="shared" si="22"/>
        <v>26</v>
      </c>
      <c r="V503" s="3">
        <f t="shared" si="23"/>
        <v>0.4572</v>
      </c>
      <c r="W503">
        <v>18</v>
      </c>
      <c r="X503">
        <v>1</v>
      </c>
      <c r="Y503">
        <v>5.99</v>
      </c>
      <c r="Z503">
        <v>30</v>
      </c>
      <c r="AA503" t="s">
        <v>140</v>
      </c>
      <c r="AB503">
        <v>26</v>
      </c>
      <c r="AC503" t="s">
        <v>140</v>
      </c>
      <c r="AD503">
        <v>14.6</v>
      </c>
      <c r="AE503" t="s">
        <v>124</v>
      </c>
      <c r="AF503" t="s">
        <v>114</v>
      </c>
      <c r="AG503" t="s">
        <v>114</v>
      </c>
      <c r="AJ503" t="s">
        <v>128</v>
      </c>
      <c r="AK503" s="6"/>
      <c r="AL503">
        <f>D503</f>
        <v>6.04</v>
      </c>
      <c r="AM503">
        <v>22.64</v>
      </c>
      <c r="AN503">
        <v>0.13100000000000001</v>
      </c>
      <c r="AO503">
        <v>14.6</v>
      </c>
    </row>
    <row r="504" spans="1:41" x14ac:dyDescent="0.15">
      <c r="A504" s="1">
        <v>38629</v>
      </c>
      <c r="B504">
        <v>28</v>
      </c>
      <c r="C504">
        <v>8.7100000000000009</v>
      </c>
      <c r="D504">
        <v>5.89</v>
      </c>
      <c r="E504">
        <v>5.7000000000000002E-2</v>
      </c>
      <c r="F504">
        <v>18.03</v>
      </c>
      <c r="N504">
        <v>1</v>
      </c>
      <c r="O504">
        <v>2</v>
      </c>
      <c r="P504">
        <v>2</v>
      </c>
      <c r="Q504">
        <v>1</v>
      </c>
      <c r="R504">
        <v>4</v>
      </c>
      <c r="S504">
        <v>2</v>
      </c>
      <c r="T504" s="3">
        <f t="shared" si="21"/>
        <v>30</v>
      </c>
      <c r="U504" s="3">
        <f t="shared" si="22"/>
        <v>22</v>
      </c>
      <c r="V504" s="3">
        <f t="shared" si="23"/>
        <v>0.4572</v>
      </c>
      <c r="W504">
        <v>18</v>
      </c>
      <c r="X504">
        <v>1</v>
      </c>
      <c r="Y504">
        <v>8.5</v>
      </c>
      <c r="Z504">
        <v>30</v>
      </c>
      <c r="AA504" t="s">
        <v>140</v>
      </c>
      <c r="AB504">
        <v>22</v>
      </c>
      <c r="AC504" t="s">
        <v>140</v>
      </c>
      <c r="AD504">
        <v>9.8000000000000007</v>
      </c>
      <c r="AJ504" t="s">
        <v>129</v>
      </c>
      <c r="AK504" s="6"/>
      <c r="AL504">
        <f>AVERAGE(D504:D505)</f>
        <v>5.7549999999999999</v>
      </c>
      <c r="AM504">
        <f>AVERAGE(F504:F505)</f>
        <v>21.07</v>
      </c>
      <c r="AN504">
        <f>AVERAGE(E504:E505)</f>
        <v>0.10299999999999999</v>
      </c>
      <c r="AO504">
        <f>AVERAGE(Z504:Z505)</f>
        <v>26.5</v>
      </c>
    </row>
    <row r="505" spans="1:41" x14ac:dyDescent="0.15">
      <c r="A505" s="7">
        <v>38643</v>
      </c>
      <c r="B505">
        <v>28</v>
      </c>
      <c r="C505">
        <v>7.63</v>
      </c>
      <c r="D505">
        <v>5.62</v>
      </c>
      <c r="E505">
        <v>0.14899999999999999</v>
      </c>
      <c r="F505">
        <v>24.11</v>
      </c>
      <c r="N505">
        <v>1</v>
      </c>
      <c r="O505">
        <v>1</v>
      </c>
      <c r="P505">
        <v>3</v>
      </c>
      <c r="Q505">
        <v>2</v>
      </c>
      <c r="R505">
        <v>8</v>
      </c>
      <c r="S505">
        <v>1</v>
      </c>
      <c r="T505" s="3">
        <f t="shared" si="21"/>
        <v>23</v>
      </c>
      <c r="U505" s="3">
        <f t="shared" si="22"/>
        <v>18</v>
      </c>
      <c r="V505" s="3">
        <f t="shared" si="23"/>
        <v>0.53339999999999999</v>
      </c>
      <c r="W505">
        <v>21</v>
      </c>
      <c r="X505">
        <v>1</v>
      </c>
      <c r="Y505">
        <v>6.82</v>
      </c>
      <c r="Z505">
        <v>23</v>
      </c>
      <c r="AA505" t="s">
        <v>140</v>
      </c>
      <c r="AB505">
        <v>18</v>
      </c>
      <c r="AC505" t="s">
        <v>140</v>
      </c>
      <c r="AD505">
        <v>9.3000000000000007</v>
      </c>
      <c r="AJ505" t="s">
        <v>130</v>
      </c>
      <c r="AK505" s="6"/>
      <c r="AL505">
        <f>AVERAGE(D506:D508)</f>
        <v>5.8933333333333335</v>
      </c>
      <c r="AM505">
        <f>AVERAGE(F506:F508)</f>
        <v>30.126666666666665</v>
      </c>
      <c r="AN505">
        <f>AVERAGE(E506:E508)</f>
        <v>8.5000000000000006E-2</v>
      </c>
      <c r="AO505">
        <f>AVERAGE(Z506:Z508)</f>
        <v>13.666666666666666</v>
      </c>
    </row>
    <row r="506" spans="1:41" x14ac:dyDescent="0.15">
      <c r="A506" s="7">
        <v>38657</v>
      </c>
      <c r="B506">
        <v>28</v>
      </c>
      <c r="C506">
        <v>6.46</v>
      </c>
      <c r="D506">
        <v>5.78</v>
      </c>
      <c r="E506">
        <v>9.4E-2</v>
      </c>
      <c r="F506">
        <v>35.15</v>
      </c>
      <c r="N506">
        <v>2</v>
      </c>
      <c r="O506">
        <v>2</v>
      </c>
      <c r="P506">
        <v>3</v>
      </c>
      <c r="Q506">
        <v>3</v>
      </c>
      <c r="R506">
        <v>7</v>
      </c>
      <c r="S506">
        <v>1</v>
      </c>
      <c r="T506" s="3">
        <f t="shared" si="21"/>
        <v>14</v>
      </c>
      <c r="U506" s="3">
        <f t="shared" si="22"/>
        <v>12</v>
      </c>
      <c r="V506" s="3">
        <f t="shared" si="23"/>
        <v>0.76200000000000001</v>
      </c>
      <c r="W506">
        <v>30</v>
      </c>
      <c r="X506">
        <v>1</v>
      </c>
      <c r="Y506">
        <v>4.84</v>
      </c>
      <c r="Z506">
        <v>14</v>
      </c>
      <c r="AA506" t="s">
        <v>140</v>
      </c>
      <c r="AB506">
        <v>12</v>
      </c>
      <c r="AC506" t="s">
        <v>140</v>
      </c>
      <c r="AD506">
        <v>11.7</v>
      </c>
      <c r="AJ506" t="s">
        <v>131</v>
      </c>
      <c r="AK506" s="6"/>
      <c r="AL506">
        <f>D509</f>
        <v>5.62</v>
      </c>
      <c r="AM506">
        <v>37.53</v>
      </c>
      <c r="AN506">
        <v>0.112</v>
      </c>
      <c r="AO506">
        <v>7.3</v>
      </c>
    </row>
    <row r="507" spans="1:41" x14ac:dyDescent="0.15">
      <c r="A507" s="1">
        <v>38671</v>
      </c>
      <c r="B507">
        <v>28</v>
      </c>
      <c r="C507">
        <v>6.05</v>
      </c>
      <c r="D507">
        <v>5.85</v>
      </c>
      <c r="E507">
        <v>4.2000000000000003E-2</v>
      </c>
      <c r="F507">
        <v>36.46</v>
      </c>
      <c r="N507">
        <v>3</v>
      </c>
      <c r="O507">
        <v>3</v>
      </c>
      <c r="P507">
        <v>2</v>
      </c>
      <c r="Q507">
        <v>2</v>
      </c>
      <c r="R507">
        <v>5</v>
      </c>
      <c r="S507">
        <v>1</v>
      </c>
      <c r="T507" s="3">
        <f t="shared" si="21"/>
        <v>12</v>
      </c>
      <c r="U507" s="3">
        <f t="shared" si="22"/>
        <v>13</v>
      </c>
      <c r="V507" s="3">
        <f t="shared" si="23"/>
        <v>0.53339999999999999</v>
      </c>
      <c r="W507">
        <v>21</v>
      </c>
      <c r="X507">
        <v>1</v>
      </c>
      <c r="Y507">
        <v>6.77</v>
      </c>
      <c r="Z507">
        <v>12</v>
      </c>
      <c r="AA507" t="s">
        <v>140</v>
      </c>
      <c r="AB507">
        <v>13</v>
      </c>
      <c r="AC507" t="s">
        <v>140</v>
      </c>
      <c r="AD507">
        <v>11.4</v>
      </c>
      <c r="AJ507" s="6"/>
      <c r="AK507" s="6"/>
      <c r="AL507" s="6"/>
    </row>
    <row r="508" spans="1:41" x14ac:dyDescent="0.15">
      <c r="A508" s="1">
        <v>38685</v>
      </c>
      <c r="B508">
        <v>28</v>
      </c>
      <c r="C508">
        <v>6.49</v>
      </c>
      <c r="D508">
        <v>6.05</v>
      </c>
      <c r="E508">
        <v>0.11899999999999999</v>
      </c>
      <c r="F508">
        <v>18.77</v>
      </c>
      <c r="N508">
        <v>4</v>
      </c>
      <c r="O508">
        <v>2</v>
      </c>
      <c r="P508">
        <v>2</v>
      </c>
      <c r="Q508">
        <v>2</v>
      </c>
      <c r="R508">
        <v>5</v>
      </c>
      <c r="S508">
        <v>2</v>
      </c>
      <c r="T508" s="3">
        <f t="shared" si="21"/>
        <v>15</v>
      </c>
      <c r="U508" s="3">
        <f t="shared" si="22"/>
        <v>10</v>
      </c>
      <c r="V508" s="3">
        <f t="shared" si="23"/>
        <v>0.60959999999999992</v>
      </c>
      <c r="W508">
        <v>24</v>
      </c>
      <c r="X508">
        <v>1</v>
      </c>
      <c r="Y508">
        <v>6.78</v>
      </c>
      <c r="Z508">
        <v>15</v>
      </c>
      <c r="AA508" t="s">
        <v>140</v>
      </c>
      <c r="AB508">
        <v>10</v>
      </c>
      <c r="AC508" t="s">
        <v>140</v>
      </c>
      <c r="AD508">
        <v>10.6</v>
      </c>
      <c r="AJ508" s="6"/>
      <c r="AK508" s="6"/>
      <c r="AL508" s="6"/>
    </row>
    <row r="509" spans="1:41" x14ac:dyDescent="0.15">
      <c r="A509" s="1">
        <v>38699</v>
      </c>
      <c r="B509">
        <v>28</v>
      </c>
      <c r="C509">
        <v>6.93</v>
      </c>
      <c r="D509">
        <v>5.62</v>
      </c>
      <c r="E509">
        <v>0.112</v>
      </c>
      <c r="F509">
        <v>37.53</v>
      </c>
      <c r="N509">
        <v>1</v>
      </c>
      <c r="O509">
        <v>1</v>
      </c>
      <c r="P509">
        <v>3</v>
      </c>
      <c r="Q509">
        <v>1</v>
      </c>
      <c r="R509">
        <v>8</v>
      </c>
      <c r="S509">
        <v>1</v>
      </c>
      <c r="T509" s="3">
        <f t="shared" si="21"/>
        <v>7</v>
      </c>
      <c r="U509" s="3">
        <f t="shared" si="22"/>
        <v>3</v>
      </c>
      <c r="V509" s="3">
        <f t="shared" si="23"/>
        <v>0.38100000000000001</v>
      </c>
      <c r="W509">
        <v>15</v>
      </c>
      <c r="X509">
        <v>1</v>
      </c>
      <c r="Y509">
        <v>3.9</v>
      </c>
      <c r="Z509">
        <v>7</v>
      </c>
      <c r="AA509" t="s">
        <v>140</v>
      </c>
      <c r="AB509">
        <v>3</v>
      </c>
      <c r="AC509" t="s">
        <v>140</v>
      </c>
      <c r="AD509">
        <v>7.3</v>
      </c>
    </row>
    <row r="510" spans="1:41" x14ac:dyDescent="0.15">
      <c r="T510" s="3" t="str">
        <f t="shared" si="21"/>
        <v xml:space="preserve"> </v>
      </c>
      <c r="U510" s="3" t="str">
        <f t="shared" si="22"/>
        <v xml:space="preserve"> </v>
      </c>
    </row>
    <row r="511" spans="1:41" x14ac:dyDescent="0.15">
      <c r="T511" s="3" t="str">
        <f t="shared" si="21"/>
        <v xml:space="preserve"> </v>
      </c>
      <c r="U511" s="3" t="str">
        <f t="shared" si="22"/>
        <v xml:space="preserve"> </v>
      </c>
    </row>
    <row r="512" spans="1:41" x14ac:dyDescent="0.15">
      <c r="T512" s="3" t="str">
        <f t="shared" si="21"/>
        <v xml:space="preserve"> </v>
      </c>
      <c r="U512" s="3" t="str">
        <f t="shared" si="22"/>
        <v xml:space="preserve"> </v>
      </c>
    </row>
    <row r="513" spans="20:21" x14ac:dyDescent="0.15">
      <c r="T513" s="3" t="str">
        <f t="shared" si="21"/>
        <v xml:space="preserve"> </v>
      </c>
      <c r="U513" s="3" t="str">
        <f t="shared" si="22"/>
        <v xml:space="preserve"> </v>
      </c>
    </row>
    <row r="514" spans="20:21" x14ac:dyDescent="0.15">
      <c r="T514" s="3" t="str">
        <f t="shared" si="21"/>
        <v xml:space="preserve"> </v>
      </c>
      <c r="U514" s="3" t="str">
        <f t="shared" si="22"/>
        <v xml:space="preserve"> </v>
      </c>
    </row>
    <row r="515" spans="20:21" x14ac:dyDescent="0.15">
      <c r="T515" s="3" t="str">
        <f t="shared" ref="T515:U578" si="24">IF(Z515&gt;0,IF(AA515="F",((Z515-32)*5/9),Z515),IF(Z515&lt;0,IF(AA515="F",((Z515-32)*5/9),Z515)," "))</f>
        <v xml:space="preserve"> </v>
      </c>
      <c r="U515" s="3" t="str">
        <f t="shared" ref="U515:U578" si="25">IF(AB515&gt;0,IF(AC515="F",((AB515-32)*5/9),AB515),IF(AB515&lt;0,IF(AC515="F",((AB515-32)*5/9),AB515)," "))</f>
        <v xml:space="preserve"> </v>
      </c>
    </row>
    <row r="516" spans="20:21" x14ac:dyDescent="0.15">
      <c r="T516" s="3" t="str">
        <f t="shared" si="24"/>
        <v xml:space="preserve"> </v>
      </c>
      <c r="U516" s="3" t="str">
        <f t="shared" si="25"/>
        <v xml:space="preserve"> </v>
      </c>
    </row>
    <row r="517" spans="20:21" x14ac:dyDescent="0.15">
      <c r="T517" s="3" t="str">
        <f t="shared" si="24"/>
        <v xml:space="preserve"> </v>
      </c>
      <c r="U517" s="3" t="str">
        <f t="shared" si="25"/>
        <v xml:space="preserve"> </v>
      </c>
    </row>
    <row r="518" spans="20:21" x14ac:dyDescent="0.15">
      <c r="T518" s="3" t="str">
        <f t="shared" si="24"/>
        <v xml:space="preserve"> </v>
      </c>
      <c r="U518" s="3" t="str">
        <f t="shared" si="25"/>
        <v xml:space="preserve"> </v>
      </c>
    </row>
    <row r="519" spans="20:21" x14ac:dyDescent="0.15">
      <c r="T519" s="3" t="str">
        <f t="shared" si="24"/>
        <v xml:space="preserve"> </v>
      </c>
      <c r="U519" s="3" t="str">
        <f t="shared" si="25"/>
        <v xml:space="preserve"> </v>
      </c>
    </row>
    <row r="520" spans="20:21" x14ac:dyDescent="0.15">
      <c r="T520" s="3" t="str">
        <f t="shared" si="24"/>
        <v xml:space="preserve"> </v>
      </c>
      <c r="U520" s="3" t="str">
        <f t="shared" si="25"/>
        <v xml:space="preserve"> </v>
      </c>
    </row>
    <row r="521" spans="20:21" x14ac:dyDescent="0.15">
      <c r="T521" s="3" t="str">
        <f t="shared" si="24"/>
        <v xml:space="preserve"> </v>
      </c>
      <c r="U521" s="3" t="str">
        <f t="shared" si="25"/>
        <v xml:space="preserve"> </v>
      </c>
    </row>
    <row r="522" spans="20:21" x14ac:dyDescent="0.15">
      <c r="T522" s="3" t="str">
        <f t="shared" si="24"/>
        <v xml:space="preserve"> </v>
      </c>
      <c r="U522" s="3" t="str">
        <f t="shared" si="25"/>
        <v xml:space="preserve"> </v>
      </c>
    </row>
    <row r="523" spans="20:21" x14ac:dyDescent="0.15">
      <c r="T523" s="3" t="str">
        <f t="shared" si="24"/>
        <v xml:space="preserve"> </v>
      </c>
      <c r="U523" s="3" t="str">
        <f t="shared" si="25"/>
        <v xml:space="preserve"> </v>
      </c>
    </row>
    <row r="524" spans="20:21" x14ac:dyDescent="0.15">
      <c r="T524" s="3" t="str">
        <f t="shared" si="24"/>
        <v xml:space="preserve"> </v>
      </c>
      <c r="U524" s="3" t="str">
        <f t="shared" si="25"/>
        <v xml:space="preserve"> </v>
      </c>
    </row>
    <row r="525" spans="20:21" x14ac:dyDescent="0.15">
      <c r="T525" s="3" t="str">
        <f t="shared" si="24"/>
        <v xml:space="preserve"> </v>
      </c>
      <c r="U525" s="3" t="str">
        <f t="shared" si="25"/>
        <v xml:space="preserve"> </v>
      </c>
    </row>
    <row r="526" spans="20:21" x14ac:dyDescent="0.15">
      <c r="T526" s="3" t="str">
        <f t="shared" si="24"/>
        <v xml:space="preserve"> </v>
      </c>
      <c r="U526" s="3" t="str">
        <f t="shared" si="25"/>
        <v xml:space="preserve"> </v>
      </c>
    </row>
    <row r="527" spans="20:21" x14ac:dyDescent="0.15">
      <c r="T527" s="3" t="str">
        <f t="shared" si="24"/>
        <v xml:space="preserve"> </v>
      </c>
      <c r="U527" s="3" t="str">
        <f t="shared" si="25"/>
        <v xml:space="preserve"> </v>
      </c>
    </row>
    <row r="528" spans="20:21" x14ac:dyDescent="0.15">
      <c r="T528" s="3" t="str">
        <f t="shared" si="24"/>
        <v xml:space="preserve"> </v>
      </c>
      <c r="U528" s="3" t="str">
        <f t="shared" si="25"/>
        <v xml:space="preserve"> </v>
      </c>
    </row>
    <row r="529" spans="20:21" x14ac:dyDescent="0.15">
      <c r="T529" s="3" t="str">
        <f t="shared" si="24"/>
        <v xml:space="preserve"> </v>
      </c>
      <c r="U529" s="3" t="str">
        <f t="shared" si="25"/>
        <v xml:space="preserve"> </v>
      </c>
    </row>
    <row r="530" spans="20:21" x14ac:dyDescent="0.15">
      <c r="T530" s="3" t="str">
        <f t="shared" si="24"/>
        <v xml:space="preserve"> </v>
      </c>
      <c r="U530" s="3" t="str">
        <f t="shared" si="25"/>
        <v xml:space="preserve"> </v>
      </c>
    </row>
    <row r="531" spans="20:21" x14ac:dyDescent="0.15">
      <c r="T531" s="3" t="str">
        <f t="shared" si="24"/>
        <v xml:space="preserve"> </v>
      </c>
      <c r="U531" s="3" t="str">
        <f t="shared" si="25"/>
        <v xml:space="preserve"> </v>
      </c>
    </row>
    <row r="532" spans="20:21" x14ac:dyDescent="0.15">
      <c r="T532" s="3" t="str">
        <f t="shared" si="24"/>
        <v xml:space="preserve"> </v>
      </c>
      <c r="U532" s="3" t="str">
        <f t="shared" si="25"/>
        <v xml:space="preserve"> </v>
      </c>
    </row>
    <row r="533" spans="20:21" x14ac:dyDescent="0.15">
      <c r="T533" s="3" t="str">
        <f t="shared" si="24"/>
        <v xml:space="preserve"> </v>
      </c>
      <c r="U533" s="3" t="str">
        <f t="shared" si="25"/>
        <v xml:space="preserve"> </v>
      </c>
    </row>
    <row r="534" spans="20:21" x14ac:dyDescent="0.15">
      <c r="T534" s="3" t="str">
        <f t="shared" si="24"/>
        <v xml:space="preserve"> </v>
      </c>
      <c r="U534" s="3" t="str">
        <f t="shared" si="25"/>
        <v xml:space="preserve"> </v>
      </c>
    </row>
    <row r="535" spans="20:21" x14ac:dyDescent="0.15">
      <c r="T535" s="3" t="str">
        <f t="shared" si="24"/>
        <v xml:space="preserve"> </v>
      </c>
      <c r="U535" s="3" t="str">
        <f t="shared" si="25"/>
        <v xml:space="preserve"> </v>
      </c>
    </row>
    <row r="536" spans="20:21" x14ac:dyDescent="0.15">
      <c r="T536" s="3" t="str">
        <f t="shared" si="24"/>
        <v xml:space="preserve"> </v>
      </c>
      <c r="U536" s="3" t="str">
        <f t="shared" si="25"/>
        <v xml:space="preserve"> </v>
      </c>
    </row>
    <row r="537" spans="20:21" x14ac:dyDescent="0.15">
      <c r="T537" s="3" t="str">
        <f t="shared" si="24"/>
        <v xml:space="preserve"> </v>
      </c>
      <c r="U537" s="3" t="str">
        <f t="shared" si="25"/>
        <v xml:space="preserve"> </v>
      </c>
    </row>
    <row r="538" spans="20:21" x14ac:dyDescent="0.15">
      <c r="T538" s="3" t="str">
        <f t="shared" si="24"/>
        <v xml:space="preserve"> </v>
      </c>
      <c r="U538" s="3" t="str">
        <f t="shared" si="25"/>
        <v xml:space="preserve"> </v>
      </c>
    </row>
    <row r="539" spans="20:21" x14ac:dyDescent="0.15">
      <c r="T539" s="3" t="str">
        <f t="shared" si="24"/>
        <v xml:space="preserve"> </v>
      </c>
      <c r="U539" s="3" t="str">
        <f t="shared" si="25"/>
        <v xml:space="preserve"> </v>
      </c>
    </row>
    <row r="540" spans="20:21" x14ac:dyDescent="0.15">
      <c r="T540" s="3" t="str">
        <f t="shared" si="24"/>
        <v xml:space="preserve"> </v>
      </c>
      <c r="U540" s="3" t="str">
        <f t="shared" si="25"/>
        <v xml:space="preserve"> </v>
      </c>
    </row>
    <row r="541" spans="20:21" x14ac:dyDescent="0.15">
      <c r="T541" s="3" t="str">
        <f t="shared" si="24"/>
        <v xml:space="preserve"> </v>
      </c>
      <c r="U541" s="3" t="str">
        <f t="shared" si="25"/>
        <v xml:space="preserve"> </v>
      </c>
    </row>
    <row r="542" spans="20:21" x14ac:dyDescent="0.15">
      <c r="T542" s="3" t="str">
        <f t="shared" si="24"/>
        <v xml:space="preserve"> </v>
      </c>
      <c r="U542" s="3" t="str">
        <f t="shared" si="25"/>
        <v xml:space="preserve"> </v>
      </c>
    </row>
    <row r="543" spans="20:21" x14ac:dyDescent="0.15">
      <c r="T543" s="3" t="str">
        <f t="shared" si="24"/>
        <v xml:space="preserve"> </v>
      </c>
      <c r="U543" s="3" t="str">
        <f t="shared" si="25"/>
        <v xml:space="preserve"> </v>
      </c>
    </row>
    <row r="544" spans="20:21" x14ac:dyDescent="0.15">
      <c r="T544" s="3" t="str">
        <f t="shared" si="24"/>
        <v xml:space="preserve"> </v>
      </c>
      <c r="U544" s="3" t="str">
        <f t="shared" si="25"/>
        <v xml:space="preserve"> </v>
      </c>
    </row>
    <row r="545" spans="20:21" x14ac:dyDescent="0.15">
      <c r="T545" s="3" t="str">
        <f t="shared" si="24"/>
        <v xml:space="preserve"> </v>
      </c>
      <c r="U545" s="3" t="str">
        <f t="shared" si="25"/>
        <v xml:space="preserve"> </v>
      </c>
    </row>
    <row r="546" spans="20:21" x14ac:dyDescent="0.15">
      <c r="T546" s="3" t="str">
        <f t="shared" si="24"/>
        <v xml:space="preserve"> </v>
      </c>
      <c r="U546" s="3" t="str">
        <f t="shared" si="25"/>
        <v xml:space="preserve"> </v>
      </c>
    </row>
    <row r="547" spans="20:21" x14ac:dyDescent="0.15">
      <c r="T547" s="3" t="str">
        <f t="shared" si="24"/>
        <v xml:space="preserve"> </v>
      </c>
      <c r="U547" s="3" t="str">
        <f t="shared" si="25"/>
        <v xml:space="preserve"> </v>
      </c>
    </row>
    <row r="548" spans="20:21" x14ac:dyDescent="0.15">
      <c r="T548" s="3" t="str">
        <f t="shared" si="24"/>
        <v xml:space="preserve"> </v>
      </c>
      <c r="U548" s="3" t="str">
        <f t="shared" si="25"/>
        <v xml:space="preserve"> </v>
      </c>
    </row>
    <row r="549" spans="20:21" x14ac:dyDescent="0.15">
      <c r="T549" s="3" t="str">
        <f t="shared" si="24"/>
        <v xml:space="preserve"> </v>
      </c>
      <c r="U549" s="3" t="str">
        <f t="shared" si="25"/>
        <v xml:space="preserve"> </v>
      </c>
    </row>
    <row r="550" spans="20:21" x14ac:dyDescent="0.15">
      <c r="T550" s="3" t="str">
        <f t="shared" si="24"/>
        <v xml:space="preserve"> </v>
      </c>
      <c r="U550" s="3" t="str">
        <f t="shared" si="25"/>
        <v xml:space="preserve"> </v>
      </c>
    </row>
    <row r="551" spans="20:21" x14ac:dyDescent="0.15">
      <c r="T551" s="3" t="str">
        <f t="shared" si="24"/>
        <v xml:space="preserve"> </v>
      </c>
      <c r="U551" s="3" t="str">
        <f t="shared" si="25"/>
        <v xml:space="preserve"> </v>
      </c>
    </row>
    <row r="552" spans="20:21" x14ac:dyDescent="0.15">
      <c r="T552" s="3" t="str">
        <f t="shared" si="24"/>
        <v xml:space="preserve"> </v>
      </c>
      <c r="U552" s="3" t="str">
        <f t="shared" si="25"/>
        <v xml:space="preserve"> </v>
      </c>
    </row>
    <row r="553" spans="20:21" x14ac:dyDescent="0.15">
      <c r="T553" s="3" t="str">
        <f t="shared" si="24"/>
        <v xml:space="preserve"> </v>
      </c>
      <c r="U553" s="3" t="str">
        <f t="shared" si="25"/>
        <v xml:space="preserve"> </v>
      </c>
    </row>
    <row r="554" spans="20:21" x14ac:dyDescent="0.15">
      <c r="T554" s="3" t="str">
        <f t="shared" si="24"/>
        <v xml:space="preserve"> </v>
      </c>
      <c r="U554" s="3" t="str">
        <f t="shared" si="25"/>
        <v xml:space="preserve"> </v>
      </c>
    </row>
    <row r="555" spans="20:21" x14ac:dyDescent="0.15">
      <c r="T555" s="3" t="str">
        <f t="shared" si="24"/>
        <v xml:space="preserve"> </v>
      </c>
      <c r="U555" s="3" t="str">
        <f t="shared" si="25"/>
        <v xml:space="preserve"> </v>
      </c>
    </row>
    <row r="556" spans="20:21" x14ac:dyDescent="0.15">
      <c r="T556" s="3" t="str">
        <f t="shared" si="24"/>
        <v xml:space="preserve"> </v>
      </c>
      <c r="U556" s="3" t="str">
        <f t="shared" si="25"/>
        <v xml:space="preserve"> </v>
      </c>
    </row>
    <row r="557" spans="20:21" x14ac:dyDescent="0.15">
      <c r="T557" s="3" t="str">
        <f t="shared" si="24"/>
        <v xml:space="preserve"> </v>
      </c>
      <c r="U557" s="3" t="str">
        <f t="shared" si="25"/>
        <v xml:space="preserve"> </v>
      </c>
    </row>
    <row r="558" spans="20:21" x14ac:dyDescent="0.15">
      <c r="T558" s="3" t="str">
        <f t="shared" si="24"/>
        <v xml:space="preserve"> </v>
      </c>
      <c r="U558" s="3" t="str">
        <f t="shared" si="25"/>
        <v xml:space="preserve"> </v>
      </c>
    </row>
    <row r="559" spans="20:21" x14ac:dyDescent="0.15">
      <c r="T559" s="3" t="str">
        <f t="shared" si="24"/>
        <v xml:space="preserve"> </v>
      </c>
      <c r="U559" s="3" t="str">
        <f t="shared" si="25"/>
        <v xml:space="preserve"> </v>
      </c>
    </row>
    <row r="560" spans="20:21" x14ac:dyDescent="0.15">
      <c r="T560" s="3" t="str">
        <f t="shared" si="24"/>
        <v xml:space="preserve"> </v>
      </c>
      <c r="U560" s="3" t="str">
        <f t="shared" si="25"/>
        <v xml:space="preserve"> </v>
      </c>
    </row>
    <row r="561" spans="20:21" x14ac:dyDescent="0.15">
      <c r="T561" s="3" t="str">
        <f t="shared" si="24"/>
        <v xml:space="preserve"> </v>
      </c>
      <c r="U561" s="3" t="str">
        <f t="shared" si="25"/>
        <v xml:space="preserve"> </v>
      </c>
    </row>
    <row r="562" spans="20:21" x14ac:dyDescent="0.15">
      <c r="T562" s="3" t="str">
        <f t="shared" si="24"/>
        <v xml:space="preserve"> </v>
      </c>
      <c r="U562" s="3" t="str">
        <f t="shared" si="25"/>
        <v xml:space="preserve"> </v>
      </c>
    </row>
    <row r="563" spans="20:21" x14ac:dyDescent="0.15">
      <c r="T563" s="3" t="str">
        <f t="shared" si="24"/>
        <v xml:space="preserve"> </v>
      </c>
      <c r="U563" s="3" t="str">
        <f t="shared" si="25"/>
        <v xml:space="preserve"> </v>
      </c>
    </row>
    <row r="564" spans="20:21" x14ac:dyDescent="0.15">
      <c r="T564" s="3" t="str">
        <f t="shared" si="24"/>
        <v xml:space="preserve"> </v>
      </c>
      <c r="U564" s="3" t="str">
        <f t="shared" si="25"/>
        <v xml:space="preserve"> </v>
      </c>
    </row>
    <row r="565" spans="20:21" x14ac:dyDescent="0.15">
      <c r="T565" s="3" t="str">
        <f t="shared" si="24"/>
        <v xml:space="preserve"> </v>
      </c>
      <c r="U565" s="3" t="str">
        <f t="shared" si="25"/>
        <v xml:space="preserve"> </v>
      </c>
    </row>
    <row r="566" spans="20:21" x14ac:dyDescent="0.15">
      <c r="T566" s="3" t="str">
        <f t="shared" si="24"/>
        <v xml:space="preserve"> </v>
      </c>
      <c r="U566" s="3" t="str">
        <f t="shared" si="25"/>
        <v xml:space="preserve"> </v>
      </c>
    </row>
    <row r="567" spans="20:21" x14ac:dyDescent="0.15">
      <c r="T567" s="3" t="str">
        <f t="shared" si="24"/>
        <v xml:space="preserve"> </v>
      </c>
      <c r="U567" s="3" t="str">
        <f t="shared" si="25"/>
        <v xml:space="preserve"> </v>
      </c>
    </row>
    <row r="568" spans="20:21" x14ac:dyDescent="0.15">
      <c r="T568" s="3" t="str">
        <f t="shared" si="24"/>
        <v xml:space="preserve"> </v>
      </c>
      <c r="U568" s="3" t="str">
        <f t="shared" si="25"/>
        <v xml:space="preserve"> </v>
      </c>
    </row>
    <row r="569" spans="20:21" x14ac:dyDescent="0.15">
      <c r="T569" s="3" t="str">
        <f t="shared" si="24"/>
        <v xml:space="preserve"> </v>
      </c>
      <c r="U569" s="3" t="str">
        <f t="shared" si="25"/>
        <v xml:space="preserve"> </v>
      </c>
    </row>
    <row r="570" spans="20:21" x14ac:dyDescent="0.15">
      <c r="T570" s="3" t="str">
        <f t="shared" si="24"/>
        <v xml:space="preserve"> </v>
      </c>
      <c r="U570" s="3" t="str">
        <f t="shared" si="25"/>
        <v xml:space="preserve"> </v>
      </c>
    </row>
    <row r="571" spans="20:21" x14ac:dyDescent="0.15">
      <c r="T571" s="3" t="str">
        <f t="shared" si="24"/>
        <v xml:space="preserve"> </v>
      </c>
      <c r="U571" s="3" t="str">
        <f t="shared" si="25"/>
        <v xml:space="preserve"> </v>
      </c>
    </row>
    <row r="572" spans="20:21" x14ac:dyDescent="0.15">
      <c r="T572" s="3" t="str">
        <f t="shared" si="24"/>
        <v xml:space="preserve"> </v>
      </c>
      <c r="U572" s="3" t="str">
        <f t="shared" si="25"/>
        <v xml:space="preserve"> </v>
      </c>
    </row>
    <row r="573" spans="20:21" x14ac:dyDescent="0.15">
      <c r="T573" s="3" t="str">
        <f t="shared" si="24"/>
        <v xml:space="preserve"> </v>
      </c>
      <c r="U573" s="3" t="str">
        <f t="shared" si="25"/>
        <v xml:space="preserve"> </v>
      </c>
    </row>
    <row r="574" spans="20:21" x14ac:dyDescent="0.15">
      <c r="T574" s="3" t="str">
        <f t="shared" si="24"/>
        <v xml:space="preserve"> </v>
      </c>
      <c r="U574" s="3" t="str">
        <f t="shared" si="25"/>
        <v xml:space="preserve"> </v>
      </c>
    </row>
    <row r="575" spans="20:21" x14ac:dyDescent="0.15">
      <c r="T575" s="3" t="str">
        <f t="shared" si="24"/>
        <v xml:space="preserve"> </v>
      </c>
      <c r="U575" s="3" t="str">
        <f t="shared" si="25"/>
        <v xml:space="preserve"> </v>
      </c>
    </row>
    <row r="576" spans="20:21" x14ac:dyDescent="0.15">
      <c r="T576" s="3" t="str">
        <f t="shared" si="24"/>
        <v xml:space="preserve"> </v>
      </c>
      <c r="U576" s="3" t="str">
        <f t="shared" si="25"/>
        <v xml:space="preserve"> </v>
      </c>
    </row>
    <row r="577" spans="20:21" x14ac:dyDescent="0.15">
      <c r="T577" s="3" t="str">
        <f t="shared" si="24"/>
        <v xml:space="preserve"> </v>
      </c>
      <c r="U577" s="3" t="str">
        <f t="shared" si="25"/>
        <v xml:space="preserve"> </v>
      </c>
    </row>
    <row r="578" spans="20:21" x14ac:dyDescent="0.15">
      <c r="T578" s="3" t="str">
        <f t="shared" si="24"/>
        <v xml:space="preserve"> </v>
      </c>
      <c r="U578" s="3" t="str">
        <f t="shared" si="25"/>
        <v xml:space="preserve"> </v>
      </c>
    </row>
    <row r="579" spans="20:21" x14ac:dyDescent="0.15">
      <c r="T579" s="3" t="str">
        <f t="shared" ref="T579:U642" si="26">IF(Z579&gt;0,IF(AA579="F",((Z579-32)*5/9),Z579),IF(Z579&lt;0,IF(AA579="F",((Z579-32)*5/9),Z579)," "))</f>
        <v xml:space="preserve"> </v>
      </c>
      <c r="U579" s="3" t="str">
        <f t="shared" ref="U579:U642" si="27">IF(AB579&gt;0,IF(AC579="F",((AB579-32)*5/9),AB579),IF(AB579&lt;0,IF(AC579="F",((AB579-32)*5/9),AB579)," "))</f>
        <v xml:space="preserve"> </v>
      </c>
    </row>
    <row r="580" spans="20:21" x14ac:dyDescent="0.15">
      <c r="T580" s="3" t="str">
        <f t="shared" si="26"/>
        <v xml:space="preserve"> </v>
      </c>
      <c r="U580" s="3" t="str">
        <f t="shared" si="27"/>
        <v xml:space="preserve"> </v>
      </c>
    </row>
    <row r="581" spans="20:21" x14ac:dyDescent="0.15">
      <c r="T581" s="3" t="str">
        <f t="shared" si="26"/>
        <v xml:space="preserve"> </v>
      </c>
      <c r="U581" s="3" t="str">
        <f t="shared" si="27"/>
        <v xml:space="preserve"> </v>
      </c>
    </row>
    <row r="582" spans="20:21" x14ac:dyDescent="0.15">
      <c r="T582" s="3" t="str">
        <f t="shared" si="26"/>
        <v xml:space="preserve"> </v>
      </c>
      <c r="U582" s="3" t="str">
        <f t="shared" si="27"/>
        <v xml:space="preserve"> </v>
      </c>
    </row>
    <row r="583" spans="20:21" x14ac:dyDescent="0.15">
      <c r="T583" s="3" t="str">
        <f t="shared" si="26"/>
        <v xml:space="preserve"> </v>
      </c>
      <c r="U583" s="3" t="str">
        <f t="shared" si="27"/>
        <v xml:space="preserve"> </v>
      </c>
    </row>
    <row r="584" spans="20:21" x14ac:dyDescent="0.15">
      <c r="T584" s="3" t="str">
        <f t="shared" si="26"/>
        <v xml:space="preserve"> </v>
      </c>
      <c r="U584" s="3" t="str">
        <f t="shared" si="27"/>
        <v xml:space="preserve"> </v>
      </c>
    </row>
    <row r="585" spans="20:21" x14ac:dyDescent="0.15">
      <c r="T585" s="3" t="str">
        <f t="shared" si="26"/>
        <v xml:space="preserve"> </v>
      </c>
      <c r="U585" s="3" t="str">
        <f t="shared" si="27"/>
        <v xml:space="preserve"> </v>
      </c>
    </row>
    <row r="586" spans="20:21" x14ac:dyDescent="0.15">
      <c r="T586" s="3" t="str">
        <f t="shared" si="26"/>
        <v xml:space="preserve"> </v>
      </c>
      <c r="U586" s="3" t="str">
        <f t="shared" si="27"/>
        <v xml:space="preserve"> </v>
      </c>
    </row>
    <row r="587" spans="20:21" x14ac:dyDescent="0.15">
      <c r="T587" s="3" t="str">
        <f t="shared" si="26"/>
        <v xml:space="preserve"> </v>
      </c>
      <c r="U587" s="3" t="str">
        <f t="shared" si="27"/>
        <v xml:space="preserve"> </v>
      </c>
    </row>
    <row r="588" spans="20:21" x14ac:dyDescent="0.15">
      <c r="T588" s="3" t="str">
        <f t="shared" si="26"/>
        <v xml:space="preserve"> </v>
      </c>
      <c r="U588" s="3" t="str">
        <f t="shared" si="27"/>
        <v xml:space="preserve"> </v>
      </c>
    </row>
    <row r="589" spans="20:21" x14ac:dyDescent="0.15">
      <c r="T589" s="3" t="str">
        <f t="shared" si="26"/>
        <v xml:space="preserve"> </v>
      </c>
      <c r="U589" s="3" t="str">
        <f t="shared" si="27"/>
        <v xml:space="preserve"> </v>
      </c>
    </row>
    <row r="590" spans="20:21" x14ac:dyDescent="0.15">
      <c r="T590" s="3" t="str">
        <f t="shared" si="26"/>
        <v xml:space="preserve"> </v>
      </c>
      <c r="U590" s="3" t="str">
        <f t="shared" si="27"/>
        <v xml:space="preserve"> </v>
      </c>
    </row>
    <row r="591" spans="20:21" x14ac:dyDescent="0.15">
      <c r="T591" s="3" t="str">
        <f t="shared" si="26"/>
        <v xml:space="preserve"> </v>
      </c>
      <c r="U591" s="3" t="str">
        <f t="shared" si="27"/>
        <v xml:space="preserve"> </v>
      </c>
    </row>
    <row r="592" spans="20:21" x14ac:dyDescent="0.15">
      <c r="T592" s="3" t="str">
        <f t="shared" si="26"/>
        <v xml:space="preserve"> </v>
      </c>
      <c r="U592" s="3" t="str">
        <f t="shared" si="27"/>
        <v xml:space="preserve"> </v>
      </c>
    </row>
    <row r="593" spans="20:21" x14ac:dyDescent="0.15">
      <c r="T593" s="3" t="str">
        <f t="shared" si="26"/>
        <v xml:space="preserve"> </v>
      </c>
      <c r="U593" s="3" t="str">
        <f t="shared" si="27"/>
        <v xml:space="preserve"> </v>
      </c>
    </row>
    <row r="594" spans="20:21" x14ac:dyDescent="0.15">
      <c r="T594" s="3" t="str">
        <f t="shared" si="26"/>
        <v xml:space="preserve"> </v>
      </c>
      <c r="U594" s="3" t="str">
        <f t="shared" si="27"/>
        <v xml:space="preserve"> </v>
      </c>
    </row>
    <row r="595" spans="20:21" x14ac:dyDescent="0.15">
      <c r="T595" s="3" t="str">
        <f t="shared" si="26"/>
        <v xml:space="preserve"> </v>
      </c>
      <c r="U595" s="3" t="str">
        <f t="shared" si="27"/>
        <v xml:space="preserve"> </v>
      </c>
    </row>
    <row r="596" spans="20:21" x14ac:dyDescent="0.15">
      <c r="T596" s="3" t="str">
        <f t="shared" si="26"/>
        <v xml:space="preserve"> </v>
      </c>
      <c r="U596" s="3" t="str">
        <f t="shared" si="27"/>
        <v xml:space="preserve"> </v>
      </c>
    </row>
    <row r="597" spans="20:21" x14ac:dyDescent="0.15">
      <c r="T597" s="3" t="str">
        <f t="shared" si="26"/>
        <v xml:space="preserve"> </v>
      </c>
      <c r="U597" s="3" t="str">
        <f t="shared" si="27"/>
        <v xml:space="preserve"> </v>
      </c>
    </row>
    <row r="598" spans="20:21" x14ac:dyDescent="0.15">
      <c r="T598" s="3" t="str">
        <f t="shared" si="26"/>
        <v xml:space="preserve"> </v>
      </c>
      <c r="U598" s="3" t="str">
        <f t="shared" si="27"/>
        <v xml:space="preserve"> </v>
      </c>
    </row>
    <row r="599" spans="20:21" x14ac:dyDescent="0.15">
      <c r="T599" s="3" t="str">
        <f t="shared" si="26"/>
        <v xml:space="preserve"> </v>
      </c>
      <c r="U599" s="3" t="str">
        <f t="shared" si="27"/>
        <v xml:space="preserve"> </v>
      </c>
    </row>
    <row r="600" spans="20:21" x14ac:dyDescent="0.15">
      <c r="T600" s="3" t="str">
        <f t="shared" si="26"/>
        <v xml:space="preserve"> </v>
      </c>
      <c r="U600" s="3" t="str">
        <f t="shared" si="27"/>
        <v xml:space="preserve"> </v>
      </c>
    </row>
    <row r="601" spans="20:21" x14ac:dyDescent="0.15">
      <c r="T601" s="3" t="str">
        <f t="shared" si="26"/>
        <v xml:space="preserve"> </v>
      </c>
      <c r="U601" s="3" t="str">
        <f t="shared" si="27"/>
        <v xml:space="preserve"> </v>
      </c>
    </row>
    <row r="602" spans="20:21" x14ac:dyDescent="0.15">
      <c r="T602" s="3" t="str">
        <f t="shared" si="26"/>
        <v xml:space="preserve"> </v>
      </c>
      <c r="U602" s="3" t="str">
        <f t="shared" si="27"/>
        <v xml:space="preserve"> </v>
      </c>
    </row>
    <row r="603" spans="20:21" x14ac:dyDescent="0.15">
      <c r="T603" s="3" t="str">
        <f t="shared" si="26"/>
        <v xml:space="preserve"> </v>
      </c>
      <c r="U603" s="3" t="str">
        <f t="shared" si="27"/>
        <v xml:space="preserve"> </v>
      </c>
    </row>
    <row r="604" spans="20:21" x14ac:dyDescent="0.15">
      <c r="T604" s="3" t="str">
        <f t="shared" si="26"/>
        <v xml:space="preserve"> </v>
      </c>
      <c r="U604" s="3" t="str">
        <f t="shared" si="27"/>
        <v xml:space="preserve"> </v>
      </c>
    </row>
    <row r="605" spans="20:21" x14ac:dyDescent="0.15">
      <c r="T605" s="3" t="str">
        <f t="shared" si="26"/>
        <v xml:space="preserve"> </v>
      </c>
      <c r="U605" s="3" t="str">
        <f t="shared" si="27"/>
        <v xml:space="preserve"> </v>
      </c>
    </row>
    <row r="606" spans="20:21" x14ac:dyDescent="0.15">
      <c r="T606" s="3" t="str">
        <f t="shared" si="26"/>
        <v xml:space="preserve"> </v>
      </c>
      <c r="U606" s="3" t="str">
        <f t="shared" si="27"/>
        <v xml:space="preserve"> </v>
      </c>
    </row>
    <row r="607" spans="20:21" x14ac:dyDescent="0.15">
      <c r="T607" s="3" t="str">
        <f t="shared" si="26"/>
        <v xml:space="preserve"> </v>
      </c>
      <c r="U607" s="3" t="str">
        <f t="shared" si="27"/>
        <v xml:space="preserve"> </v>
      </c>
    </row>
    <row r="608" spans="20:21" x14ac:dyDescent="0.15">
      <c r="T608" s="3" t="str">
        <f t="shared" si="26"/>
        <v xml:space="preserve"> </v>
      </c>
      <c r="U608" s="3" t="str">
        <f t="shared" si="27"/>
        <v xml:space="preserve"> </v>
      </c>
    </row>
    <row r="609" spans="20:21" x14ac:dyDescent="0.15">
      <c r="T609" s="3" t="str">
        <f t="shared" si="26"/>
        <v xml:space="preserve"> </v>
      </c>
      <c r="U609" s="3" t="str">
        <f t="shared" si="27"/>
        <v xml:space="preserve"> </v>
      </c>
    </row>
    <row r="610" spans="20:21" x14ac:dyDescent="0.15">
      <c r="T610" s="3" t="str">
        <f t="shared" si="26"/>
        <v xml:space="preserve"> </v>
      </c>
      <c r="U610" s="3" t="str">
        <f t="shared" si="27"/>
        <v xml:space="preserve"> </v>
      </c>
    </row>
    <row r="611" spans="20:21" x14ac:dyDescent="0.15">
      <c r="T611" s="3" t="str">
        <f t="shared" si="26"/>
        <v xml:space="preserve"> </v>
      </c>
      <c r="U611" s="3" t="str">
        <f t="shared" si="27"/>
        <v xml:space="preserve"> </v>
      </c>
    </row>
    <row r="612" spans="20:21" x14ac:dyDescent="0.15">
      <c r="T612" s="3" t="str">
        <f t="shared" si="26"/>
        <v xml:space="preserve"> </v>
      </c>
      <c r="U612" s="3" t="str">
        <f t="shared" si="27"/>
        <v xml:space="preserve"> </v>
      </c>
    </row>
    <row r="613" spans="20:21" x14ac:dyDescent="0.15">
      <c r="T613" s="3" t="str">
        <f t="shared" si="26"/>
        <v xml:space="preserve"> </v>
      </c>
      <c r="U613" s="3" t="str">
        <f t="shared" si="27"/>
        <v xml:space="preserve"> </v>
      </c>
    </row>
    <row r="614" spans="20:21" x14ac:dyDescent="0.15">
      <c r="T614" s="3" t="str">
        <f t="shared" si="26"/>
        <v xml:space="preserve"> </v>
      </c>
      <c r="U614" s="3" t="str">
        <f t="shared" si="27"/>
        <v xml:space="preserve"> </v>
      </c>
    </row>
    <row r="615" spans="20:21" x14ac:dyDescent="0.15">
      <c r="T615" s="3" t="str">
        <f t="shared" si="26"/>
        <v xml:space="preserve"> </v>
      </c>
      <c r="U615" s="3" t="str">
        <f t="shared" si="27"/>
        <v xml:space="preserve"> </v>
      </c>
    </row>
    <row r="616" spans="20:21" x14ac:dyDescent="0.15">
      <c r="T616" s="3" t="str">
        <f t="shared" si="26"/>
        <v xml:space="preserve"> </v>
      </c>
      <c r="U616" s="3" t="str">
        <f t="shared" si="27"/>
        <v xml:space="preserve"> </v>
      </c>
    </row>
    <row r="617" spans="20:21" x14ac:dyDescent="0.15">
      <c r="T617" s="3" t="str">
        <f t="shared" si="26"/>
        <v xml:space="preserve"> </v>
      </c>
      <c r="U617" s="3" t="str">
        <f t="shared" si="27"/>
        <v xml:space="preserve"> </v>
      </c>
    </row>
    <row r="618" spans="20:21" x14ac:dyDescent="0.15">
      <c r="T618" s="3" t="str">
        <f t="shared" si="26"/>
        <v xml:space="preserve"> </v>
      </c>
      <c r="U618" s="3" t="str">
        <f t="shared" si="27"/>
        <v xml:space="preserve"> </v>
      </c>
    </row>
    <row r="619" spans="20:21" x14ac:dyDescent="0.15">
      <c r="T619" s="3" t="str">
        <f t="shared" si="26"/>
        <v xml:space="preserve"> </v>
      </c>
      <c r="U619" s="3" t="str">
        <f t="shared" si="27"/>
        <v xml:space="preserve"> </v>
      </c>
    </row>
    <row r="620" spans="20:21" x14ac:dyDescent="0.15">
      <c r="T620" s="3" t="str">
        <f t="shared" si="26"/>
        <v xml:space="preserve"> </v>
      </c>
      <c r="U620" s="3" t="str">
        <f t="shared" si="27"/>
        <v xml:space="preserve"> </v>
      </c>
    </row>
    <row r="621" spans="20:21" x14ac:dyDescent="0.15">
      <c r="T621" s="3" t="str">
        <f t="shared" si="26"/>
        <v xml:space="preserve"> </v>
      </c>
      <c r="U621" s="3" t="str">
        <f t="shared" si="27"/>
        <v xml:space="preserve"> </v>
      </c>
    </row>
    <row r="622" spans="20:21" x14ac:dyDescent="0.15">
      <c r="T622" s="3" t="str">
        <f t="shared" si="26"/>
        <v xml:space="preserve"> </v>
      </c>
      <c r="U622" s="3" t="str">
        <f t="shared" si="27"/>
        <v xml:space="preserve"> </v>
      </c>
    </row>
    <row r="623" spans="20:21" x14ac:dyDescent="0.15">
      <c r="T623" s="3" t="str">
        <f t="shared" si="26"/>
        <v xml:space="preserve"> </v>
      </c>
      <c r="U623" s="3" t="str">
        <f t="shared" si="27"/>
        <v xml:space="preserve"> </v>
      </c>
    </row>
    <row r="624" spans="20:21" x14ac:dyDescent="0.15">
      <c r="T624" s="3" t="str">
        <f t="shared" si="26"/>
        <v xml:space="preserve"> </v>
      </c>
      <c r="U624" s="3" t="str">
        <f t="shared" si="27"/>
        <v xml:space="preserve"> </v>
      </c>
    </row>
    <row r="625" spans="20:21" x14ac:dyDescent="0.15">
      <c r="T625" s="3" t="str">
        <f t="shared" si="26"/>
        <v xml:space="preserve"> </v>
      </c>
      <c r="U625" s="3" t="str">
        <f t="shared" si="27"/>
        <v xml:space="preserve"> </v>
      </c>
    </row>
    <row r="626" spans="20:21" x14ac:dyDescent="0.15">
      <c r="T626" s="3" t="str">
        <f t="shared" si="26"/>
        <v xml:space="preserve"> </v>
      </c>
      <c r="U626" s="3" t="str">
        <f t="shared" si="27"/>
        <v xml:space="preserve"> </v>
      </c>
    </row>
    <row r="627" spans="20:21" x14ac:dyDescent="0.15">
      <c r="T627" s="3" t="str">
        <f t="shared" si="26"/>
        <v xml:space="preserve"> </v>
      </c>
      <c r="U627" s="3" t="str">
        <f t="shared" si="27"/>
        <v xml:space="preserve"> </v>
      </c>
    </row>
    <row r="628" spans="20:21" x14ac:dyDescent="0.15">
      <c r="T628" s="3" t="str">
        <f t="shared" si="26"/>
        <v xml:space="preserve"> </v>
      </c>
      <c r="U628" s="3" t="str">
        <f t="shared" si="27"/>
        <v xml:space="preserve"> </v>
      </c>
    </row>
    <row r="629" spans="20:21" x14ac:dyDescent="0.15">
      <c r="T629" s="3" t="str">
        <f t="shared" si="26"/>
        <v xml:space="preserve"> </v>
      </c>
      <c r="U629" s="3" t="str">
        <f t="shared" si="27"/>
        <v xml:space="preserve"> </v>
      </c>
    </row>
    <row r="630" spans="20:21" x14ac:dyDescent="0.15">
      <c r="T630" s="3" t="str">
        <f t="shared" si="26"/>
        <v xml:space="preserve"> </v>
      </c>
      <c r="U630" s="3" t="str">
        <f t="shared" si="27"/>
        <v xml:space="preserve"> </v>
      </c>
    </row>
    <row r="631" spans="20:21" x14ac:dyDescent="0.15">
      <c r="T631" s="3" t="str">
        <f t="shared" si="26"/>
        <v xml:space="preserve"> </v>
      </c>
      <c r="U631" s="3" t="str">
        <f t="shared" si="27"/>
        <v xml:space="preserve"> </v>
      </c>
    </row>
    <row r="632" spans="20:21" x14ac:dyDescent="0.15">
      <c r="T632" s="3" t="str">
        <f t="shared" si="26"/>
        <v xml:space="preserve"> </v>
      </c>
      <c r="U632" s="3" t="str">
        <f t="shared" si="27"/>
        <v xml:space="preserve"> </v>
      </c>
    </row>
    <row r="633" spans="20:21" x14ac:dyDescent="0.15">
      <c r="T633" s="3" t="str">
        <f t="shared" si="26"/>
        <v xml:space="preserve"> </v>
      </c>
      <c r="U633" s="3" t="str">
        <f t="shared" si="27"/>
        <v xml:space="preserve"> </v>
      </c>
    </row>
    <row r="634" spans="20:21" x14ac:dyDescent="0.15">
      <c r="T634" s="3" t="str">
        <f t="shared" si="26"/>
        <v xml:space="preserve"> </v>
      </c>
      <c r="U634" s="3" t="str">
        <f t="shared" si="27"/>
        <v xml:space="preserve"> </v>
      </c>
    </row>
    <row r="635" spans="20:21" x14ac:dyDescent="0.15">
      <c r="T635" s="3" t="str">
        <f t="shared" si="26"/>
        <v xml:space="preserve"> </v>
      </c>
      <c r="U635" s="3" t="str">
        <f t="shared" si="27"/>
        <v xml:space="preserve"> </v>
      </c>
    </row>
    <row r="636" spans="20:21" x14ac:dyDescent="0.15">
      <c r="T636" s="3" t="str">
        <f t="shared" si="26"/>
        <v xml:space="preserve"> </v>
      </c>
      <c r="U636" s="3" t="str">
        <f t="shared" si="27"/>
        <v xml:space="preserve"> </v>
      </c>
    </row>
    <row r="637" spans="20:21" x14ac:dyDescent="0.15">
      <c r="T637" s="3" t="str">
        <f t="shared" si="26"/>
        <v xml:space="preserve"> </v>
      </c>
      <c r="U637" s="3" t="str">
        <f t="shared" si="27"/>
        <v xml:space="preserve"> </v>
      </c>
    </row>
    <row r="638" spans="20:21" x14ac:dyDescent="0.15">
      <c r="T638" s="3" t="str">
        <f t="shared" si="26"/>
        <v xml:space="preserve"> </v>
      </c>
      <c r="U638" s="3" t="str">
        <f t="shared" si="27"/>
        <v xml:space="preserve"> </v>
      </c>
    </row>
    <row r="639" spans="20:21" x14ac:dyDescent="0.15">
      <c r="T639" s="3" t="str">
        <f t="shared" si="26"/>
        <v xml:space="preserve"> </v>
      </c>
      <c r="U639" s="3" t="str">
        <f t="shared" si="27"/>
        <v xml:space="preserve"> </v>
      </c>
    </row>
    <row r="640" spans="20:21" x14ac:dyDescent="0.15">
      <c r="T640" s="3" t="str">
        <f t="shared" si="26"/>
        <v xml:space="preserve"> </v>
      </c>
      <c r="U640" s="3" t="str">
        <f t="shared" si="27"/>
        <v xml:space="preserve"> </v>
      </c>
    </row>
    <row r="641" spans="20:21" x14ac:dyDescent="0.15">
      <c r="T641" s="3" t="str">
        <f t="shared" si="26"/>
        <v xml:space="preserve"> </v>
      </c>
      <c r="U641" s="3" t="str">
        <f t="shared" si="27"/>
        <v xml:space="preserve"> </v>
      </c>
    </row>
    <row r="642" spans="20:21" x14ac:dyDescent="0.15">
      <c r="T642" s="3" t="str">
        <f t="shared" si="26"/>
        <v xml:space="preserve"> </v>
      </c>
      <c r="U642" s="3" t="str">
        <f t="shared" si="27"/>
        <v xml:space="preserve"> </v>
      </c>
    </row>
    <row r="643" spans="20:21" x14ac:dyDescent="0.15">
      <c r="T643" s="3" t="str">
        <f t="shared" ref="T643:U706" si="28">IF(Z643&gt;0,IF(AA643="F",((Z643-32)*5/9),Z643),IF(Z643&lt;0,IF(AA643="F",((Z643-32)*5/9),Z643)," "))</f>
        <v xml:space="preserve"> </v>
      </c>
      <c r="U643" s="3" t="str">
        <f t="shared" ref="U643:U706" si="29">IF(AB643&gt;0,IF(AC643="F",((AB643-32)*5/9),AB643),IF(AB643&lt;0,IF(AC643="F",((AB643-32)*5/9),AB643)," "))</f>
        <v xml:space="preserve"> </v>
      </c>
    </row>
    <row r="644" spans="20:21" x14ac:dyDescent="0.15">
      <c r="T644" s="3" t="str">
        <f t="shared" si="28"/>
        <v xml:space="preserve"> </v>
      </c>
      <c r="U644" s="3" t="str">
        <f t="shared" si="29"/>
        <v xml:space="preserve"> </v>
      </c>
    </row>
    <row r="645" spans="20:21" x14ac:dyDescent="0.15">
      <c r="T645" s="3" t="str">
        <f t="shared" si="28"/>
        <v xml:space="preserve"> </v>
      </c>
      <c r="U645" s="3" t="str">
        <f t="shared" si="29"/>
        <v xml:space="preserve"> </v>
      </c>
    </row>
    <row r="646" spans="20:21" x14ac:dyDescent="0.15">
      <c r="T646" s="3" t="str">
        <f t="shared" si="28"/>
        <v xml:space="preserve"> </v>
      </c>
      <c r="U646" s="3" t="str">
        <f t="shared" si="29"/>
        <v xml:space="preserve"> </v>
      </c>
    </row>
    <row r="647" spans="20:21" x14ac:dyDescent="0.15">
      <c r="T647" s="3" t="str">
        <f t="shared" si="28"/>
        <v xml:space="preserve"> </v>
      </c>
      <c r="U647" s="3" t="str">
        <f t="shared" si="29"/>
        <v xml:space="preserve"> </v>
      </c>
    </row>
    <row r="648" spans="20:21" x14ac:dyDescent="0.15">
      <c r="T648" s="3" t="str">
        <f t="shared" si="28"/>
        <v xml:space="preserve"> </v>
      </c>
      <c r="U648" s="3" t="str">
        <f t="shared" si="29"/>
        <v xml:space="preserve"> </v>
      </c>
    </row>
    <row r="649" spans="20:21" x14ac:dyDescent="0.15">
      <c r="T649" s="3" t="str">
        <f t="shared" si="28"/>
        <v xml:space="preserve"> </v>
      </c>
      <c r="U649" s="3" t="str">
        <f t="shared" si="29"/>
        <v xml:space="preserve"> </v>
      </c>
    </row>
    <row r="650" spans="20:21" x14ac:dyDescent="0.15">
      <c r="T650" s="3" t="str">
        <f t="shared" si="28"/>
        <v xml:space="preserve"> </v>
      </c>
      <c r="U650" s="3" t="str">
        <f t="shared" si="29"/>
        <v xml:space="preserve"> </v>
      </c>
    </row>
    <row r="651" spans="20:21" x14ac:dyDescent="0.15">
      <c r="T651" s="3" t="str">
        <f t="shared" si="28"/>
        <v xml:space="preserve"> </v>
      </c>
      <c r="U651" s="3" t="str">
        <f t="shared" si="29"/>
        <v xml:space="preserve"> </v>
      </c>
    </row>
    <row r="652" spans="20:21" x14ac:dyDescent="0.15">
      <c r="T652" s="3" t="str">
        <f t="shared" si="28"/>
        <v xml:space="preserve"> </v>
      </c>
      <c r="U652" s="3" t="str">
        <f t="shared" si="29"/>
        <v xml:space="preserve"> </v>
      </c>
    </row>
    <row r="653" spans="20:21" x14ac:dyDescent="0.15">
      <c r="T653" s="3" t="str">
        <f t="shared" si="28"/>
        <v xml:space="preserve"> </v>
      </c>
      <c r="U653" s="3" t="str">
        <f t="shared" si="29"/>
        <v xml:space="preserve"> </v>
      </c>
    </row>
    <row r="654" spans="20:21" x14ac:dyDescent="0.15">
      <c r="T654" s="3" t="str">
        <f t="shared" si="28"/>
        <v xml:space="preserve"> </v>
      </c>
      <c r="U654" s="3" t="str">
        <f t="shared" si="29"/>
        <v xml:space="preserve"> </v>
      </c>
    </row>
    <row r="655" spans="20:21" x14ac:dyDescent="0.15">
      <c r="T655" s="3" t="str">
        <f t="shared" si="28"/>
        <v xml:space="preserve"> </v>
      </c>
      <c r="U655" s="3" t="str">
        <f t="shared" si="29"/>
        <v xml:space="preserve"> </v>
      </c>
    </row>
    <row r="656" spans="20:21" x14ac:dyDescent="0.15">
      <c r="T656" s="3" t="str">
        <f t="shared" si="28"/>
        <v xml:space="preserve"> </v>
      </c>
      <c r="U656" s="3" t="str">
        <f t="shared" si="29"/>
        <v xml:space="preserve"> </v>
      </c>
    </row>
    <row r="657" spans="20:21" x14ac:dyDescent="0.15">
      <c r="T657" s="3" t="str">
        <f t="shared" si="28"/>
        <v xml:space="preserve"> </v>
      </c>
      <c r="U657" s="3" t="str">
        <f t="shared" si="29"/>
        <v xml:space="preserve"> </v>
      </c>
    </row>
    <row r="658" spans="20:21" x14ac:dyDescent="0.15">
      <c r="T658" s="3" t="str">
        <f t="shared" si="28"/>
        <v xml:space="preserve"> </v>
      </c>
      <c r="U658" s="3" t="str">
        <f t="shared" si="29"/>
        <v xml:space="preserve"> </v>
      </c>
    </row>
    <row r="659" spans="20:21" x14ac:dyDescent="0.15">
      <c r="T659" s="3" t="str">
        <f t="shared" si="28"/>
        <v xml:space="preserve"> </v>
      </c>
      <c r="U659" s="3" t="str">
        <f t="shared" si="29"/>
        <v xml:space="preserve"> </v>
      </c>
    </row>
    <row r="660" spans="20:21" x14ac:dyDescent="0.15">
      <c r="T660" s="3" t="str">
        <f t="shared" si="28"/>
        <v xml:space="preserve"> </v>
      </c>
      <c r="U660" s="3" t="str">
        <f t="shared" si="29"/>
        <v xml:space="preserve"> </v>
      </c>
    </row>
    <row r="661" spans="20:21" x14ac:dyDescent="0.15">
      <c r="T661" s="3" t="str">
        <f t="shared" si="28"/>
        <v xml:space="preserve"> </v>
      </c>
      <c r="U661" s="3" t="str">
        <f t="shared" si="29"/>
        <v xml:space="preserve"> </v>
      </c>
    </row>
    <row r="662" spans="20:21" x14ac:dyDescent="0.15">
      <c r="T662" s="3" t="str">
        <f t="shared" si="28"/>
        <v xml:space="preserve"> </v>
      </c>
      <c r="U662" s="3" t="str">
        <f t="shared" si="29"/>
        <v xml:space="preserve"> </v>
      </c>
    </row>
    <row r="663" spans="20:21" x14ac:dyDescent="0.15">
      <c r="T663" s="3" t="str">
        <f t="shared" si="28"/>
        <v xml:space="preserve"> </v>
      </c>
      <c r="U663" s="3" t="str">
        <f t="shared" si="29"/>
        <v xml:space="preserve"> </v>
      </c>
    </row>
    <row r="664" spans="20:21" x14ac:dyDescent="0.15">
      <c r="T664" s="3" t="str">
        <f t="shared" si="28"/>
        <v xml:space="preserve"> </v>
      </c>
      <c r="U664" s="3" t="str">
        <f t="shared" si="29"/>
        <v xml:space="preserve"> </v>
      </c>
    </row>
    <row r="665" spans="20:21" x14ac:dyDescent="0.15">
      <c r="T665" s="3" t="str">
        <f t="shared" si="28"/>
        <v xml:space="preserve"> </v>
      </c>
      <c r="U665" s="3" t="str">
        <f t="shared" si="29"/>
        <v xml:space="preserve"> </v>
      </c>
    </row>
    <row r="666" spans="20:21" x14ac:dyDescent="0.15">
      <c r="T666" s="3" t="str">
        <f t="shared" si="28"/>
        <v xml:space="preserve"> </v>
      </c>
      <c r="U666" s="3" t="str">
        <f t="shared" si="29"/>
        <v xml:space="preserve"> </v>
      </c>
    </row>
    <row r="667" spans="20:21" x14ac:dyDescent="0.15">
      <c r="T667" s="3" t="str">
        <f t="shared" si="28"/>
        <v xml:space="preserve"> </v>
      </c>
      <c r="U667" s="3" t="str">
        <f t="shared" si="29"/>
        <v xml:space="preserve"> </v>
      </c>
    </row>
    <row r="668" spans="20:21" x14ac:dyDescent="0.15">
      <c r="T668" s="3" t="str">
        <f t="shared" si="28"/>
        <v xml:space="preserve"> </v>
      </c>
      <c r="U668" s="3" t="str">
        <f t="shared" si="29"/>
        <v xml:space="preserve"> </v>
      </c>
    </row>
    <row r="669" spans="20:21" x14ac:dyDescent="0.15">
      <c r="T669" s="3" t="str">
        <f t="shared" si="28"/>
        <v xml:space="preserve"> </v>
      </c>
      <c r="U669" s="3" t="str">
        <f t="shared" si="29"/>
        <v xml:space="preserve"> </v>
      </c>
    </row>
    <row r="670" spans="20:21" x14ac:dyDescent="0.15">
      <c r="T670" s="3" t="str">
        <f t="shared" si="28"/>
        <v xml:space="preserve"> </v>
      </c>
      <c r="U670" s="3" t="str">
        <f t="shared" si="29"/>
        <v xml:space="preserve"> </v>
      </c>
    </row>
    <row r="671" spans="20:21" x14ac:dyDescent="0.15">
      <c r="T671" s="3" t="str">
        <f t="shared" si="28"/>
        <v xml:space="preserve"> </v>
      </c>
      <c r="U671" s="3" t="str">
        <f t="shared" si="29"/>
        <v xml:space="preserve"> </v>
      </c>
    </row>
    <row r="672" spans="20:21" x14ac:dyDescent="0.15">
      <c r="T672" s="3" t="str">
        <f t="shared" si="28"/>
        <v xml:space="preserve"> </v>
      </c>
      <c r="U672" s="3" t="str">
        <f t="shared" si="29"/>
        <v xml:space="preserve"> </v>
      </c>
    </row>
    <row r="673" spans="20:21" x14ac:dyDescent="0.15">
      <c r="T673" s="3" t="str">
        <f t="shared" si="28"/>
        <v xml:space="preserve"> </v>
      </c>
      <c r="U673" s="3" t="str">
        <f t="shared" si="29"/>
        <v xml:space="preserve"> </v>
      </c>
    </row>
    <row r="674" spans="20:21" x14ac:dyDescent="0.15">
      <c r="T674" s="3" t="str">
        <f t="shared" si="28"/>
        <v xml:space="preserve"> </v>
      </c>
      <c r="U674" s="3" t="str">
        <f t="shared" si="29"/>
        <v xml:space="preserve"> </v>
      </c>
    </row>
    <row r="675" spans="20:21" x14ac:dyDescent="0.15">
      <c r="T675" s="3" t="str">
        <f t="shared" si="28"/>
        <v xml:space="preserve"> </v>
      </c>
      <c r="U675" s="3" t="str">
        <f t="shared" si="29"/>
        <v xml:space="preserve"> </v>
      </c>
    </row>
    <row r="676" spans="20:21" x14ac:dyDescent="0.15">
      <c r="T676" s="3" t="str">
        <f t="shared" si="28"/>
        <v xml:space="preserve"> </v>
      </c>
      <c r="U676" s="3" t="str">
        <f t="shared" si="29"/>
        <v xml:space="preserve"> </v>
      </c>
    </row>
    <row r="677" spans="20:21" x14ac:dyDescent="0.15">
      <c r="T677" s="3" t="str">
        <f t="shared" si="28"/>
        <v xml:space="preserve"> </v>
      </c>
      <c r="U677" s="3" t="str">
        <f t="shared" si="29"/>
        <v xml:space="preserve"> </v>
      </c>
    </row>
    <row r="678" spans="20:21" x14ac:dyDescent="0.15">
      <c r="T678" s="3" t="str">
        <f t="shared" si="28"/>
        <v xml:space="preserve"> </v>
      </c>
      <c r="U678" s="3" t="str">
        <f t="shared" si="29"/>
        <v xml:space="preserve"> </v>
      </c>
    </row>
    <row r="679" spans="20:21" x14ac:dyDescent="0.15">
      <c r="T679" s="3" t="str">
        <f t="shared" si="28"/>
        <v xml:space="preserve"> </v>
      </c>
      <c r="U679" s="3" t="str">
        <f t="shared" si="29"/>
        <v xml:space="preserve"> </v>
      </c>
    </row>
    <row r="680" spans="20:21" x14ac:dyDescent="0.15">
      <c r="T680" s="3" t="str">
        <f t="shared" si="28"/>
        <v xml:space="preserve"> </v>
      </c>
      <c r="U680" s="3" t="str">
        <f t="shared" si="29"/>
        <v xml:space="preserve"> </v>
      </c>
    </row>
    <row r="681" spans="20:21" x14ac:dyDescent="0.15">
      <c r="T681" s="3" t="str">
        <f t="shared" si="28"/>
        <v xml:space="preserve"> </v>
      </c>
      <c r="U681" s="3" t="str">
        <f t="shared" si="29"/>
        <v xml:space="preserve"> </v>
      </c>
    </row>
    <row r="682" spans="20:21" x14ac:dyDescent="0.15">
      <c r="T682" s="3" t="str">
        <f t="shared" si="28"/>
        <v xml:space="preserve"> </v>
      </c>
      <c r="U682" s="3" t="str">
        <f t="shared" si="29"/>
        <v xml:space="preserve"> </v>
      </c>
    </row>
    <row r="683" spans="20:21" x14ac:dyDescent="0.15">
      <c r="T683" s="3" t="str">
        <f t="shared" si="28"/>
        <v xml:space="preserve"> </v>
      </c>
      <c r="U683" s="3" t="str">
        <f t="shared" si="29"/>
        <v xml:space="preserve"> </v>
      </c>
    </row>
    <row r="684" spans="20:21" x14ac:dyDescent="0.15">
      <c r="T684" s="3" t="str">
        <f t="shared" si="28"/>
        <v xml:space="preserve"> </v>
      </c>
      <c r="U684" s="3" t="str">
        <f t="shared" si="29"/>
        <v xml:space="preserve"> </v>
      </c>
    </row>
    <row r="685" spans="20:21" x14ac:dyDescent="0.15">
      <c r="T685" s="3" t="str">
        <f t="shared" si="28"/>
        <v xml:space="preserve"> </v>
      </c>
      <c r="U685" s="3" t="str">
        <f t="shared" si="29"/>
        <v xml:space="preserve"> </v>
      </c>
    </row>
    <row r="686" spans="20:21" x14ac:dyDescent="0.15">
      <c r="T686" s="3" t="str">
        <f t="shared" si="28"/>
        <v xml:space="preserve"> </v>
      </c>
      <c r="U686" s="3" t="str">
        <f t="shared" si="29"/>
        <v xml:space="preserve"> </v>
      </c>
    </row>
    <row r="687" spans="20:21" x14ac:dyDescent="0.15">
      <c r="T687" s="3" t="str">
        <f t="shared" si="28"/>
        <v xml:space="preserve"> </v>
      </c>
      <c r="U687" s="3" t="str">
        <f t="shared" si="29"/>
        <v xml:space="preserve"> </v>
      </c>
    </row>
    <row r="688" spans="20:21" x14ac:dyDescent="0.15">
      <c r="T688" s="3" t="str">
        <f t="shared" si="28"/>
        <v xml:space="preserve"> </v>
      </c>
      <c r="U688" s="3" t="str">
        <f t="shared" si="29"/>
        <v xml:space="preserve"> </v>
      </c>
    </row>
    <row r="689" spans="20:21" x14ac:dyDescent="0.15">
      <c r="T689" s="3" t="str">
        <f t="shared" si="28"/>
        <v xml:space="preserve"> </v>
      </c>
      <c r="U689" s="3" t="str">
        <f t="shared" si="29"/>
        <v xml:space="preserve"> </v>
      </c>
    </row>
    <row r="690" spans="20:21" x14ac:dyDescent="0.15">
      <c r="T690" s="3" t="str">
        <f t="shared" si="28"/>
        <v xml:space="preserve"> </v>
      </c>
      <c r="U690" s="3" t="str">
        <f t="shared" si="29"/>
        <v xml:space="preserve"> </v>
      </c>
    </row>
    <row r="691" spans="20:21" x14ac:dyDescent="0.15">
      <c r="T691" s="3" t="str">
        <f t="shared" si="28"/>
        <v xml:space="preserve"> </v>
      </c>
      <c r="U691" s="3" t="str">
        <f t="shared" si="29"/>
        <v xml:space="preserve"> </v>
      </c>
    </row>
    <row r="692" spans="20:21" x14ac:dyDescent="0.15">
      <c r="T692" s="3" t="str">
        <f t="shared" si="28"/>
        <v xml:space="preserve"> </v>
      </c>
      <c r="U692" s="3" t="str">
        <f t="shared" si="29"/>
        <v xml:space="preserve"> </v>
      </c>
    </row>
    <row r="693" spans="20:21" x14ac:dyDescent="0.15">
      <c r="T693" s="3" t="str">
        <f t="shared" si="28"/>
        <v xml:space="preserve"> </v>
      </c>
      <c r="U693" s="3" t="str">
        <f t="shared" si="29"/>
        <v xml:space="preserve"> </v>
      </c>
    </row>
    <row r="694" spans="20:21" x14ac:dyDescent="0.15">
      <c r="T694" s="3" t="str">
        <f t="shared" si="28"/>
        <v xml:space="preserve"> </v>
      </c>
      <c r="U694" s="3" t="str">
        <f t="shared" si="29"/>
        <v xml:space="preserve"> </v>
      </c>
    </row>
    <row r="695" spans="20:21" x14ac:dyDescent="0.15">
      <c r="T695" s="3" t="str">
        <f t="shared" si="28"/>
        <v xml:space="preserve"> </v>
      </c>
      <c r="U695" s="3" t="str">
        <f t="shared" si="29"/>
        <v xml:space="preserve"> </v>
      </c>
    </row>
    <row r="696" spans="20:21" x14ac:dyDescent="0.15">
      <c r="T696" s="3" t="str">
        <f t="shared" si="28"/>
        <v xml:space="preserve"> </v>
      </c>
      <c r="U696" s="3" t="str">
        <f t="shared" si="29"/>
        <v xml:space="preserve"> </v>
      </c>
    </row>
    <row r="697" spans="20:21" x14ac:dyDescent="0.15">
      <c r="T697" s="3" t="str">
        <f t="shared" si="28"/>
        <v xml:space="preserve"> </v>
      </c>
      <c r="U697" s="3" t="str">
        <f t="shared" si="29"/>
        <v xml:space="preserve"> </v>
      </c>
    </row>
    <row r="698" spans="20:21" x14ac:dyDescent="0.15">
      <c r="T698" s="3" t="str">
        <f t="shared" si="28"/>
        <v xml:space="preserve"> </v>
      </c>
      <c r="U698" s="3" t="str">
        <f t="shared" si="29"/>
        <v xml:space="preserve"> </v>
      </c>
    </row>
    <row r="699" spans="20:21" x14ac:dyDescent="0.15">
      <c r="T699" s="3" t="str">
        <f t="shared" si="28"/>
        <v xml:space="preserve"> </v>
      </c>
      <c r="U699" s="3" t="str">
        <f t="shared" si="29"/>
        <v xml:space="preserve"> </v>
      </c>
    </row>
    <row r="700" spans="20:21" x14ac:dyDescent="0.15">
      <c r="T700" s="3" t="str">
        <f t="shared" si="28"/>
        <v xml:space="preserve"> </v>
      </c>
      <c r="U700" s="3" t="str">
        <f t="shared" si="29"/>
        <v xml:space="preserve"> </v>
      </c>
    </row>
    <row r="701" spans="20:21" x14ac:dyDescent="0.15">
      <c r="T701" s="3" t="str">
        <f t="shared" si="28"/>
        <v xml:space="preserve"> </v>
      </c>
      <c r="U701" s="3" t="str">
        <f t="shared" si="29"/>
        <v xml:space="preserve"> </v>
      </c>
    </row>
    <row r="702" spans="20:21" x14ac:dyDescent="0.15">
      <c r="T702" s="3" t="str">
        <f t="shared" si="28"/>
        <v xml:space="preserve"> </v>
      </c>
      <c r="U702" s="3" t="str">
        <f t="shared" si="29"/>
        <v xml:space="preserve"> </v>
      </c>
    </row>
    <row r="703" spans="20:21" x14ac:dyDescent="0.15">
      <c r="T703" s="3" t="str">
        <f t="shared" si="28"/>
        <v xml:space="preserve"> </v>
      </c>
      <c r="U703" s="3" t="str">
        <f t="shared" si="29"/>
        <v xml:space="preserve"> </v>
      </c>
    </row>
    <row r="704" spans="20:21" x14ac:dyDescent="0.15">
      <c r="T704" s="3" t="str">
        <f t="shared" si="28"/>
        <v xml:space="preserve"> </v>
      </c>
      <c r="U704" s="3" t="str">
        <f t="shared" si="29"/>
        <v xml:space="preserve"> </v>
      </c>
    </row>
    <row r="705" spans="20:21" x14ac:dyDescent="0.15">
      <c r="T705" s="3" t="str">
        <f t="shared" si="28"/>
        <v xml:space="preserve"> </v>
      </c>
      <c r="U705" s="3" t="str">
        <f t="shared" si="29"/>
        <v xml:space="preserve"> </v>
      </c>
    </row>
    <row r="706" spans="20:21" x14ac:dyDescent="0.15">
      <c r="T706" s="3" t="str">
        <f t="shared" si="28"/>
        <v xml:space="preserve"> </v>
      </c>
      <c r="U706" s="3" t="str">
        <f t="shared" si="29"/>
        <v xml:space="preserve"> </v>
      </c>
    </row>
    <row r="707" spans="20:21" x14ac:dyDescent="0.15">
      <c r="T707" s="3" t="str">
        <f t="shared" ref="T707:U770" si="30">IF(Z707&gt;0,IF(AA707="F",((Z707-32)*5/9),Z707),IF(Z707&lt;0,IF(AA707="F",((Z707-32)*5/9),Z707)," "))</f>
        <v xml:space="preserve"> </v>
      </c>
      <c r="U707" s="3" t="str">
        <f t="shared" ref="U707:U770" si="31">IF(AB707&gt;0,IF(AC707="F",((AB707-32)*5/9),AB707),IF(AB707&lt;0,IF(AC707="F",((AB707-32)*5/9),AB707)," "))</f>
        <v xml:space="preserve"> </v>
      </c>
    </row>
    <row r="708" spans="20:21" x14ac:dyDescent="0.15">
      <c r="T708" s="3" t="str">
        <f t="shared" si="30"/>
        <v xml:space="preserve"> </v>
      </c>
      <c r="U708" s="3" t="str">
        <f t="shared" si="31"/>
        <v xml:space="preserve"> </v>
      </c>
    </row>
    <row r="709" spans="20:21" x14ac:dyDescent="0.15">
      <c r="T709" s="3" t="str">
        <f t="shared" si="30"/>
        <v xml:space="preserve"> </v>
      </c>
      <c r="U709" s="3" t="str">
        <f t="shared" si="31"/>
        <v xml:space="preserve"> </v>
      </c>
    </row>
    <row r="710" spans="20:21" x14ac:dyDescent="0.15">
      <c r="T710" s="3" t="str">
        <f t="shared" si="30"/>
        <v xml:space="preserve"> </v>
      </c>
      <c r="U710" s="3" t="str">
        <f t="shared" si="31"/>
        <v xml:space="preserve"> </v>
      </c>
    </row>
    <row r="711" spans="20:21" x14ac:dyDescent="0.15">
      <c r="T711" s="3" t="str">
        <f t="shared" si="30"/>
        <v xml:space="preserve"> </v>
      </c>
      <c r="U711" s="3" t="str">
        <f t="shared" si="31"/>
        <v xml:space="preserve"> </v>
      </c>
    </row>
    <row r="712" spans="20:21" x14ac:dyDescent="0.15">
      <c r="T712" s="3" t="str">
        <f t="shared" si="30"/>
        <v xml:space="preserve"> </v>
      </c>
      <c r="U712" s="3" t="str">
        <f t="shared" si="31"/>
        <v xml:space="preserve"> </v>
      </c>
    </row>
    <row r="713" spans="20:21" x14ac:dyDescent="0.15">
      <c r="T713" s="3" t="str">
        <f t="shared" si="30"/>
        <v xml:space="preserve"> </v>
      </c>
      <c r="U713" s="3" t="str">
        <f t="shared" si="31"/>
        <v xml:space="preserve"> </v>
      </c>
    </row>
    <row r="714" spans="20:21" x14ac:dyDescent="0.15">
      <c r="T714" s="3" t="str">
        <f t="shared" si="30"/>
        <v xml:space="preserve"> </v>
      </c>
      <c r="U714" s="3" t="str">
        <f t="shared" si="31"/>
        <v xml:space="preserve"> </v>
      </c>
    </row>
    <row r="715" spans="20:21" x14ac:dyDescent="0.15">
      <c r="T715" s="3" t="str">
        <f t="shared" si="30"/>
        <v xml:space="preserve"> </v>
      </c>
      <c r="U715" s="3" t="str">
        <f t="shared" si="31"/>
        <v xml:space="preserve"> </v>
      </c>
    </row>
    <row r="716" spans="20:21" x14ac:dyDescent="0.15">
      <c r="T716" s="3" t="str">
        <f t="shared" si="30"/>
        <v xml:space="preserve"> </v>
      </c>
      <c r="U716" s="3" t="str">
        <f t="shared" si="31"/>
        <v xml:space="preserve"> </v>
      </c>
    </row>
    <row r="717" spans="20:21" x14ac:dyDescent="0.15">
      <c r="T717" s="3" t="str">
        <f t="shared" si="30"/>
        <v xml:space="preserve"> </v>
      </c>
      <c r="U717" s="3" t="str">
        <f t="shared" si="31"/>
        <v xml:space="preserve"> </v>
      </c>
    </row>
    <row r="718" spans="20:21" x14ac:dyDescent="0.15">
      <c r="T718" s="3" t="str">
        <f t="shared" si="30"/>
        <v xml:space="preserve"> </v>
      </c>
      <c r="U718" s="3" t="str">
        <f t="shared" si="31"/>
        <v xml:space="preserve"> </v>
      </c>
    </row>
    <row r="719" spans="20:21" x14ac:dyDescent="0.15">
      <c r="T719" s="3" t="str">
        <f t="shared" si="30"/>
        <v xml:space="preserve"> </v>
      </c>
      <c r="U719" s="3" t="str">
        <f t="shared" si="31"/>
        <v xml:space="preserve"> </v>
      </c>
    </row>
    <row r="720" spans="20:21" x14ac:dyDescent="0.15">
      <c r="T720" s="3" t="str">
        <f t="shared" si="30"/>
        <v xml:space="preserve"> </v>
      </c>
      <c r="U720" s="3" t="str">
        <f t="shared" si="31"/>
        <v xml:space="preserve"> </v>
      </c>
    </row>
    <row r="721" spans="20:21" x14ac:dyDescent="0.15">
      <c r="T721" s="3" t="str">
        <f t="shared" si="30"/>
        <v xml:space="preserve"> </v>
      </c>
      <c r="U721" s="3" t="str">
        <f t="shared" si="31"/>
        <v xml:space="preserve"> </v>
      </c>
    </row>
    <row r="722" spans="20:21" x14ac:dyDescent="0.15">
      <c r="T722" s="3" t="str">
        <f t="shared" si="30"/>
        <v xml:space="preserve"> </v>
      </c>
      <c r="U722" s="3" t="str">
        <f t="shared" si="31"/>
        <v xml:space="preserve"> </v>
      </c>
    </row>
    <row r="723" spans="20:21" x14ac:dyDescent="0.15">
      <c r="T723" s="3" t="str">
        <f t="shared" si="30"/>
        <v xml:space="preserve"> </v>
      </c>
      <c r="U723" s="3" t="str">
        <f t="shared" si="31"/>
        <v xml:space="preserve"> </v>
      </c>
    </row>
    <row r="724" spans="20:21" x14ac:dyDescent="0.15">
      <c r="T724" s="3" t="str">
        <f t="shared" si="30"/>
        <v xml:space="preserve"> </v>
      </c>
      <c r="U724" s="3" t="str">
        <f t="shared" si="31"/>
        <v xml:space="preserve"> </v>
      </c>
    </row>
    <row r="725" spans="20:21" x14ac:dyDescent="0.15">
      <c r="T725" s="3" t="str">
        <f t="shared" si="30"/>
        <v xml:space="preserve"> </v>
      </c>
      <c r="U725" s="3" t="str">
        <f t="shared" si="31"/>
        <v xml:space="preserve"> </v>
      </c>
    </row>
    <row r="726" spans="20:21" x14ac:dyDescent="0.15">
      <c r="T726" s="3" t="str">
        <f t="shared" si="30"/>
        <v xml:space="preserve"> </v>
      </c>
      <c r="U726" s="3" t="str">
        <f t="shared" si="31"/>
        <v xml:space="preserve"> </v>
      </c>
    </row>
    <row r="727" spans="20:21" x14ac:dyDescent="0.15">
      <c r="T727" s="3" t="str">
        <f t="shared" si="30"/>
        <v xml:space="preserve"> </v>
      </c>
      <c r="U727" s="3" t="str">
        <f t="shared" si="31"/>
        <v xml:space="preserve"> </v>
      </c>
    </row>
    <row r="728" spans="20:21" x14ac:dyDescent="0.15">
      <c r="T728" s="3" t="str">
        <f t="shared" si="30"/>
        <v xml:space="preserve"> </v>
      </c>
      <c r="U728" s="3" t="str">
        <f t="shared" si="31"/>
        <v xml:space="preserve"> </v>
      </c>
    </row>
    <row r="729" spans="20:21" x14ac:dyDescent="0.15">
      <c r="T729" s="3" t="str">
        <f t="shared" si="30"/>
        <v xml:space="preserve"> </v>
      </c>
      <c r="U729" s="3" t="str">
        <f t="shared" si="31"/>
        <v xml:space="preserve"> </v>
      </c>
    </row>
    <row r="730" spans="20:21" x14ac:dyDescent="0.15">
      <c r="T730" s="3" t="str">
        <f t="shared" si="30"/>
        <v xml:space="preserve"> </v>
      </c>
      <c r="U730" s="3" t="str">
        <f t="shared" si="31"/>
        <v xml:space="preserve"> </v>
      </c>
    </row>
    <row r="731" spans="20:21" x14ac:dyDescent="0.15">
      <c r="T731" s="3" t="str">
        <f t="shared" si="30"/>
        <v xml:space="preserve"> </v>
      </c>
      <c r="U731" s="3" t="str">
        <f t="shared" si="31"/>
        <v xml:space="preserve"> </v>
      </c>
    </row>
    <row r="732" spans="20:21" x14ac:dyDescent="0.15">
      <c r="T732" s="3" t="str">
        <f t="shared" si="30"/>
        <v xml:space="preserve"> </v>
      </c>
      <c r="U732" s="3" t="str">
        <f t="shared" si="31"/>
        <v xml:space="preserve"> </v>
      </c>
    </row>
    <row r="733" spans="20:21" x14ac:dyDescent="0.15">
      <c r="T733" s="3" t="str">
        <f t="shared" si="30"/>
        <v xml:space="preserve"> </v>
      </c>
      <c r="U733" s="3" t="str">
        <f t="shared" si="31"/>
        <v xml:space="preserve"> </v>
      </c>
    </row>
    <row r="734" spans="20:21" x14ac:dyDescent="0.15">
      <c r="T734" s="3" t="str">
        <f t="shared" si="30"/>
        <v xml:space="preserve"> </v>
      </c>
      <c r="U734" s="3" t="str">
        <f t="shared" si="31"/>
        <v xml:space="preserve"> </v>
      </c>
    </row>
    <row r="735" spans="20:21" x14ac:dyDescent="0.15">
      <c r="T735" s="3" t="str">
        <f t="shared" si="30"/>
        <v xml:space="preserve"> </v>
      </c>
      <c r="U735" s="3" t="str">
        <f t="shared" si="31"/>
        <v xml:space="preserve"> </v>
      </c>
    </row>
    <row r="736" spans="20:21" x14ac:dyDescent="0.15">
      <c r="T736" s="3" t="str">
        <f t="shared" si="30"/>
        <v xml:space="preserve"> </v>
      </c>
      <c r="U736" s="3" t="str">
        <f t="shared" si="31"/>
        <v xml:space="preserve"> </v>
      </c>
    </row>
    <row r="737" spans="20:21" x14ac:dyDescent="0.15">
      <c r="T737" s="3" t="str">
        <f t="shared" si="30"/>
        <v xml:space="preserve"> </v>
      </c>
      <c r="U737" s="3" t="str">
        <f t="shared" si="31"/>
        <v xml:space="preserve"> </v>
      </c>
    </row>
    <row r="738" spans="20:21" x14ac:dyDescent="0.15">
      <c r="T738" s="3" t="str">
        <f t="shared" si="30"/>
        <v xml:space="preserve"> </v>
      </c>
      <c r="U738" s="3" t="str">
        <f t="shared" si="31"/>
        <v xml:space="preserve"> </v>
      </c>
    </row>
    <row r="739" spans="20:21" x14ac:dyDescent="0.15">
      <c r="T739" s="3" t="str">
        <f t="shared" si="30"/>
        <v xml:space="preserve"> </v>
      </c>
      <c r="U739" s="3" t="str">
        <f t="shared" si="31"/>
        <v xml:space="preserve"> </v>
      </c>
    </row>
    <row r="740" spans="20:21" x14ac:dyDescent="0.15">
      <c r="T740" s="3" t="str">
        <f t="shared" si="30"/>
        <v xml:space="preserve"> </v>
      </c>
      <c r="U740" s="3" t="str">
        <f t="shared" si="31"/>
        <v xml:space="preserve"> </v>
      </c>
    </row>
    <row r="741" spans="20:21" x14ac:dyDescent="0.15">
      <c r="T741" s="3" t="str">
        <f t="shared" si="30"/>
        <v xml:space="preserve"> </v>
      </c>
      <c r="U741" s="3" t="str">
        <f t="shared" si="31"/>
        <v xml:space="preserve"> </v>
      </c>
    </row>
    <row r="742" spans="20:21" x14ac:dyDescent="0.15">
      <c r="T742" s="3" t="str">
        <f t="shared" si="30"/>
        <v xml:space="preserve"> </v>
      </c>
      <c r="U742" s="3" t="str">
        <f t="shared" si="31"/>
        <v xml:space="preserve"> </v>
      </c>
    </row>
    <row r="743" spans="20:21" x14ac:dyDescent="0.15">
      <c r="T743" s="3" t="str">
        <f t="shared" si="30"/>
        <v xml:space="preserve"> </v>
      </c>
      <c r="U743" s="3" t="str">
        <f t="shared" si="31"/>
        <v xml:space="preserve"> </v>
      </c>
    </row>
    <row r="744" spans="20:21" x14ac:dyDescent="0.15">
      <c r="T744" s="3" t="str">
        <f t="shared" si="30"/>
        <v xml:space="preserve"> </v>
      </c>
      <c r="U744" s="3" t="str">
        <f t="shared" si="31"/>
        <v xml:space="preserve"> </v>
      </c>
    </row>
    <row r="745" spans="20:21" x14ac:dyDescent="0.15">
      <c r="T745" s="3" t="str">
        <f t="shared" si="30"/>
        <v xml:space="preserve"> </v>
      </c>
      <c r="U745" s="3" t="str">
        <f t="shared" si="31"/>
        <v xml:space="preserve"> </v>
      </c>
    </row>
    <row r="746" spans="20:21" x14ac:dyDescent="0.15">
      <c r="T746" s="3" t="str">
        <f t="shared" si="30"/>
        <v xml:space="preserve"> </v>
      </c>
      <c r="U746" s="3" t="str">
        <f t="shared" si="31"/>
        <v xml:space="preserve"> </v>
      </c>
    </row>
    <row r="747" spans="20:21" x14ac:dyDescent="0.15">
      <c r="T747" s="3" t="str">
        <f t="shared" si="30"/>
        <v xml:space="preserve"> </v>
      </c>
      <c r="U747" s="3" t="str">
        <f t="shared" si="31"/>
        <v xml:space="preserve"> </v>
      </c>
    </row>
    <row r="748" spans="20:21" x14ac:dyDescent="0.15">
      <c r="T748" s="3" t="str">
        <f t="shared" si="30"/>
        <v xml:space="preserve"> </v>
      </c>
      <c r="U748" s="3" t="str">
        <f t="shared" si="31"/>
        <v xml:space="preserve"> </v>
      </c>
    </row>
    <row r="749" spans="20:21" x14ac:dyDescent="0.15">
      <c r="T749" s="3" t="str">
        <f t="shared" si="30"/>
        <v xml:space="preserve"> </v>
      </c>
      <c r="U749" s="3" t="str">
        <f t="shared" si="31"/>
        <v xml:space="preserve"> </v>
      </c>
    </row>
    <row r="750" spans="20:21" x14ac:dyDescent="0.15">
      <c r="T750" s="3" t="str">
        <f t="shared" si="30"/>
        <v xml:space="preserve"> </v>
      </c>
      <c r="U750" s="3" t="str">
        <f t="shared" si="31"/>
        <v xml:space="preserve"> </v>
      </c>
    </row>
    <row r="751" spans="20:21" x14ac:dyDescent="0.15">
      <c r="T751" s="3" t="str">
        <f t="shared" si="30"/>
        <v xml:space="preserve"> </v>
      </c>
      <c r="U751" s="3" t="str">
        <f t="shared" si="31"/>
        <v xml:space="preserve"> </v>
      </c>
    </row>
    <row r="752" spans="20:21" x14ac:dyDescent="0.15">
      <c r="T752" s="3" t="str">
        <f t="shared" si="30"/>
        <v xml:space="preserve"> </v>
      </c>
      <c r="U752" s="3" t="str">
        <f t="shared" si="31"/>
        <v xml:space="preserve"> </v>
      </c>
    </row>
    <row r="753" spans="20:21" x14ac:dyDescent="0.15">
      <c r="T753" s="3" t="str">
        <f t="shared" si="30"/>
        <v xml:space="preserve"> </v>
      </c>
      <c r="U753" s="3" t="str">
        <f t="shared" si="31"/>
        <v xml:space="preserve"> </v>
      </c>
    </row>
    <row r="754" spans="20:21" x14ac:dyDescent="0.15">
      <c r="T754" s="3" t="str">
        <f t="shared" si="30"/>
        <v xml:space="preserve"> </v>
      </c>
      <c r="U754" s="3" t="str">
        <f t="shared" si="31"/>
        <v xml:space="preserve"> </v>
      </c>
    </row>
    <row r="755" spans="20:21" x14ac:dyDescent="0.15">
      <c r="T755" s="3" t="str">
        <f t="shared" si="30"/>
        <v xml:space="preserve"> </v>
      </c>
      <c r="U755" s="3" t="str">
        <f t="shared" si="31"/>
        <v xml:space="preserve"> </v>
      </c>
    </row>
    <row r="756" spans="20:21" x14ac:dyDescent="0.15">
      <c r="T756" s="3" t="str">
        <f t="shared" si="30"/>
        <v xml:space="preserve"> </v>
      </c>
      <c r="U756" s="3" t="str">
        <f t="shared" si="31"/>
        <v xml:space="preserve"> </v>
      </c>
    </row>
    <row r="757" spans="20:21" x14ac:dyDescent="0.15">
      <c r="T757" s="3" t="str">
        <f t="shared" si="30"/>
        <v xml:space="preserve"> </v>
      </c>
      <c r="U757" s="3" t="str">
        <f t="shared" si="31"/>
        <v xml:space="preserve"> </v>
      </c>
    </row>
    <row r="758" spans="20:21" x14ac:dyDescent="0.15">
      <c r="T758" s="3" t="str">
        <f t="shared" si="30"/>
        <v xml:space="preserve"> </v>
      </c>
      <c r="U758" s="3" t="str">
        <f t="shared" si="31"/>
        <v xml:space="preserve"> </v>
      </c>
    </row>
    <row r="759" spans="20:21" x14ac:dyDescent="0.15">
      <c r="T759" s="3" t="str">
        <f t="shared" si="30"/>
        <v xml:space="preserve"> </v>
      </c>
      <c r="U759" s="3" t="str">
        <f t="shared" si="31"/>
        <v xml:space="preserve"> </v>
      </c>
    </row>
    <row r="760" spans="20:21" x14ac:dyDescent="0.15">
      <c r="T760" s="3" t="str">
        <f t="shared" si="30"/>
        <v xml:space="preserve"> </v>
      </c>
      <c r="U760" s="3" t="str">
        <f t="shared" si="31"/>
        <v xml:space="preserve"> </v>
      </c>
    </row>
    <row r="761" spans="20:21" x14ac:dyDescent="0.15">
      <c r="T761" s="3" t="str">
        <f t="shared" si="30"/>
        <v xml:space="preserve"> </v>
      </c>
      <c r="U761" s="3" t="str">
        <f t="shared" si="31"/>
        <v xml:space="preserve"> </v>
      </c>
    </row>
    <row r="762" spans="20:21" x14ac:dyDescent="0.15">
      <c r="T762" s="3" t="str">
        <f t="shared" si="30"/>
        <v xml:space="preserve"> </v>
      </c>
      <c r="U762" s="3" t="str">
        <f t="shared" si="31"/>
        <v xml:space="preserve"> </v>
      </c>
    </row>
    <row r="763" spans="20:21" x14ac:dyDescent="0.15">
      <c r="T763" s="3" t="str">
        <f t="shared" si="30"/>
        <v xml:space="preserve"> </v>
      </c>
      <c r="U763" s="3" t="str">
        <f t="shared" si="31"/>
        <v xml:space="preserve"> </v>
      </c>
    </row>
    <row r="764" spans="20:21" x14ac:dyDescent="0.15">
      <c r="T764" s="3" t="str">
        <f t="shared" si="30"/>
        <v xml:space="preserve"> </v>
      </c>
      <c r="U764" s="3" t="str">
        <f t="shared" si="31"/>
        <v xml:space="preserve"> </v>
      </c>
    </row>
    <row r="765" spans="20:21" x14ac:dyDescent="0.15">
      <c r="T765" s="3" t="str">
        <f t="shared" si="30"/>
        <v xml:space="preserve"> </v>
      </c>
      <c r="U765" s="3" t="str">
        <f t="shared" si="31"/>
        <v xml:space="preserve"> </v>
      </c>
    </row>
    <row r="766" spans="20:21" x14ac:dyDescent="0.15">
      <c r="T766" s="3" t="str">
        <f t="shared" si="30"/>
        <v xml:space="preserve"> </v>
      </c>
      <c r="U766" s="3" t="str">
        <f t="shared" si="31"/>
        <v xml:space="preserve"> </v>
      </c>
    </row>
    <row r="767" spans="20:21" x14ac:dyDescent="0.15">
      <c r="T767" s="3" t="str">
        <f t="shared" si="30"/>
        <v xml:space="preserve"> </v>
      </c>
      <c r="U767" s="3" t="str">
        <f t="shared" si="31"/>
        <v xml:space="preserve"> </v>
      </c>
    </row>
    <row r="768" spans="20:21" x14ac:dyDescent="0.15">
      <c r="T768" s="3" t="str">
        <f t="shared" si="30"/>
        <v xml:space="preserve"> </v>
      </c>
      <c r="U768" s="3" t="str">
        <f t="shared" si="31"/>
        <v xml:space="preserve"> </v>
      </c>
    </row>
    <row r="769" spans="20:21" x14ac:dyDescent="0.15">
      <c r="T769" s="3" t="str">
        <f t="shared" si="30"/>
        <v xml:space="preserve"> </v>
      </c>
      <c r="U769" s="3" t="str">
        <f t="shared" si="31"/>
        <v xml:space="preserve"> </v>
      </c>
    </row>
    <row r="770" spans="20:21" x14ac:dyDescent="0.15">
      <c r="T770" s="3" t="str">
        <f t="shared" si="30"/>
        <v xml:space="preserve"> </v>
      </c>
      <c r="U770" s="3" t="str">
        <f t="shared" si="31"/>
        <v xml:space="preserve"> </v>
      </c>
    </row>
    <row r="771" spans="20:21" x14ac:dyDescent="0.15">
      <c r="T771" s="3" t="str">
        <f t="shared" ref="T771:U804" si="32">IF(Z771&gt;0,IF(AA771="F",((Z771-32)*5/9),Z771),IF(Z771&lt;0,IF(AA771="F",((Z771-32)*5/9),Z771)," "))</f>
        <v xml:space="preserve"> </v>
      </c>
      <c r="U771" s="3" t="str">
        <f t="shared" ref="U771:U834" si="33">IF(AB771&gt;0,IF(AC771="F",((AB771-32)*5/9),AB771),IF(AB771&lt;0,IF(AC771="F",((AB771-32)*5/9),AB771)," "))</f>
        <v xml:space="preserve"> </v>
      </c>
    </row>
    <row r="772" spans="20:21" x14ac:dyDescent="0.15">
      <c r="T772" s="3" t="str">
        <f t="shared" si="32"/>
        <v xml:space="preserve"> </v>
      </c>
      <c r="U772" s="3" t="str">
        <f t="shared" si="33"/>
        <v xml:space="preserve"> </v>
      </c>
    </row>
    <row r="773" spans="20:21" x14ac:dyDescent="0.15">
      <c r="T773" s="3" t="str">
        <f t="shared" si="32"/>
        <v xml:space="preserve"> </v>
      </c>
      <c r="U773" s="3" t="str">
        <f t="shared" si="33"/>
        <v xml:space="preserve"> </v>
      </c>
    </row>
    <row r="774" spans="20:21" x14ac:dyDescent="0.15">
      <c r="T774" s="3" t="str">
        <f t="shared" si="32"/>
        <v xml:space="preserve"> </v>
      </c>
      <c r="U774" s="3" t="str">
        <f t="shared" si="33"/>
        <v xml:space="preserve"> </v>
      </c>
    </row>
    <row r="775" spans="20:21" x14ac:dyDescent="0.15">
      <c r="T775" s="3" t="str">
        <f t="shared" si="32"/>
        <v xml:space="preserve"> </v>
      </c>
      <c r="U775" s="3" t="str">
        <f t="shared" si="33"/>
        <v xml:space="preserve"> </v>
      </c>
    </row>
    <row r="776" spans="20:21" x14ac:dyDescent="0.15">
      <c r="T776" s="3" t="str">
        <f t="shared" si="32"/>
        <v xml:space="preserve"> </v>
      </c>
      <c r="U776" s="3" t="str">
        <f t="shared" si="33"/>
        <v xml:space="preserve"> </v>
      </c>
    </row>
    <row r="777" spans="20:21" x14ac:dyDescent="0.15">
      <c r="T777" s="3" t="str">
        <f t="shared" si="32"/>
        <v xml:space="preserve"> </v>
      </c>
      <c r="U777" s="3" t="str">
        <f t="shared" si="33"/>
        <v xml:space="preserve"> </v>
      </c>
    </row>
    <row r="778" spans="20:21" x14ac:dyDescent="0.15">
      <c r="T778" s="3" t="str">
        <f t="shared" si="32"/>
        <v xml:space="preserve"> </v>
      </c>
      <c r="U778" s="3" t="str">
        <f t="shared" si="33"/>
        <v xml:space="preserve"> </v>
      </c>
    </row>
    <row r="779" spans="20:21" x14ac:dyDescent="0.15">
      <c r="T779" s="3" t="str">
        <f t="shared" si="32"/>
        <v xml:space="preserve"> </v>
      </c>
      <c r="U779" s="3" t="str">
        <f t="shared" si="33"/>
        <v xml:space="preserve"> </v>
      </c>
    </row>
    <row r="780" spans="20:21" x14ac:dyDescent="0.15">
      <c r="T780" s="3" t="str">
        <f t="shared" si="32"/>
        <v xml:space="preserve"> </v>
      </c>
      <c r="U780" s="3" t="str">
        <f t="shared" si="33"/>
        <v xml:space="preserve"> </v>
      </c>
    </row>
    <row r="781" spans="20:21" x14ac:dyDescent="0.15">
      <c r="T781" s="3" t="str">
        <f t="shared" si="32"/>
        <v xml:space="preserve"> </v>
      </c>
      <c r="U781" s="3" t="str">
        <f t="shared" si="33"/>
        <v xml:space="preserve"> </v>
      </c>
    </row>
    <row r="782" spans="20:21" x14ac:dyDescent="0.15">
      <c r="T782" s="3" t="str">
        <f t="shared" si="32"/>
        <v xml:space="preserve"> </v>
      </c>
      <c r="U782" s="3" t="str">
        <f t="shared" si="33"/>
        <v xml:space="preserve"> </v>
      </c>
    </row>
    <row r="783" spans="20:21" x14ac:dyDescent="0.15">
      <c r="T783" s="3" t="str">
        <f t="shared" si="32"/>
        <v xml:space="preserve"> </v>
      </c>
      <c r="U783" s="3" t="str">
        <f t="shared" si="33"/>
        <v xml:space="preserve"> </v>
      </c>
    </row>
    <row r="784" spans="20:21" x14ac:dyDescent="0.15">
      <c r="T784" s="3" t="str">
        <f t="shared" si="32"/>
        <v xml:space="preserve"> </v>
      </c>
      <c r="U784" s="3" t="str">
        <f t="shared" si="33"/>
        <v xml:space="preserve"> </v>
      </c>
    </row>
    <row r="785" spans="20:21" x14ac:dyDescent="0.15">
      <c r="T785" s="3" t="str">
        <f t="shared" si="32"/>
        <v xml:space="preserve"> </v>
      </c>
      <c r="U785" s="3" t="str">
        <f t="shared" si="33"/>
        <v xml:space="preserve"> </v>
      </c>
    </row>
    <row r="786" spans="20:21" x14ac:dyDescent="0.15">
      <c r="T786" s="3" t="str">
        <f t="shared" si="32"/>
        <v xml:space="preserve"> </v>
      </c>
      <c r="U786" s="3" t="str">
        <f t="shared" si="33"/>
        <v xml:space="preserve"> </v>
      </c>
    </row>
    <row r="787" spans="20:21" x14ac:dyDescent="0.15">
      <c r="T787" s="3" t="str">
        <f t="shared" si="32"/>
        <v xml:space="preserve"> </v>
      </c>
      <c r="U787" s="3" t="str">
        <f t="shared" si="33"/>
        <v xml:space="preserve"> </v>
      </c>
    </row>
    <row r="788" spans="20:21" x14ac:dyDescent="0.15">
      <c r="T788" s="3" t="str">
        <f t="shared" si="32"/>
        <v xml:space="preserve"> </v>
      </c>
      <c r="U788" s="3" t="str">
        <f t="shared" si="33"/>
        <v xml:space="preserve"> </v>
      </c>
    </row>
    <row r="789" spans="20:21" x14ac:dyDescent="0.15">
      <c r="T789" s="3" t="str">
        <f t="shared" si="32"/>
        <v xml:space="preserve"> </v>
      </c>
      <c r="U789" s="3" t="str">
        <f t="shared" si="33"/>
        <v xml:space="preserve"> </v>
      </c>
    </row>
    <row r="790" spans="20:21" x14ac:dyDescent="0.15">
      <c r="T790" s="3" t="str">
        <f t="shared" si="32"/>
        <v xml:space="preserve"> </v>
      </c>
      <c r="U790" s="3" t="str">
        <f t="shared" si="33"/>
        <v xml:space="preserve"> </v>
      </c>
    </row>
    <row r="791" spans="20:21" x14ac:dyDescent="0.15">
      <c r="T791" s="3" t="str">
        <f t="shared" si="32"/>
        <v xml:space="preserve"> </v>
      </c>
      <c r="U791" s="3" t="str">
        <f t="shared" si="33"/>
        <v xml:space="preserve"> </v>
      </c>
    </row>
    <row r="792" spans="20:21" x14ac:dyDescent="0.15">
      <c r="T792" s="3" t="str">
        <f t="shared" si="32"/>
        <v xml:space="preserve"> </v>
      </c>
      <c r="U792" s="3" t="str">
        <f t="shared" si="33"/>
        <v xml:space="preserve"> </v>
      </c>
    </row>
    <row r="793" spans="20:21" x14ac:dyDescent="0.15">
      <c r="T793" s="3" t="str">
        <f t="shared" si="32"/>
        <v xml:space="preserve"> </v>
      </c>
      <c r="U793" s="3" t="str">
        <f t="shared" si="33"/>
        <v xml:space="preserve"> </v>
      </c>
    </row>
    <row r="794" spans="20:21" x14ac:dyDescent="0.15">
      <c r="T794" s="3" t="str">
        <f t="shared" si="32"/>
        <v xml:space="preserve"> </v>
      </c>
      <c r="U794" s="3" t="str">
        <f t="shared" si="33"/>
        <v xml:space="preserve"> </v>
      </c>
    </row>
    <row r="795" spans="20:21" x14ac:dyDescent="0.15">
      <c r="T795" s="3" t="str">
        <f t="shared" si="32"/>
        <v xml:space="preserve"> </v>
      </c>
      <c r="U795" s="3" t="str">
        <f t="shared" si="33"/>
        <v xml:space="preserve"> </v>
      </c>
    </row>
    <row r="796" spans="20:21" x14ac:dyDescent="0.15">
      <c r="T796" s="3" t="str">
        <f t="shared" si="32"/>
        <v xml:space="preserve"> </v>
      </c>
      <c r="U796" s="3" t="str">
        <f t="shared" si="33"/>
        <v xml:space="preserve"> </v>
      </c>
    </row>
    <row r="797" spans="20:21" x14ac:dyDescent="0.15">
      <c r="T797" s="3" t="str">
        <f t="shared" si="32"/>
        <v xml:space="preserve"> </v>
      </c>
      <c r="U797" s="3" t="str">
        <f t="shared" si="33"/>
        <v xml:space="preserve"> </v>
      </c>
    </row>
    <row r="798" spans="20:21" x14ac:dyDescent="0.15">
      <c r="T798" s="3" t="str">
        <f t="shared" si="32"/>
        <v xml:space="preserve"> </v>
      </c>
      <c r="U798" s="3" t="str">
        <f t="shared" si="33"/>
        <v xml:space="preserve"> </v>
      </c>
    </row>
    <row r="799" spans="20:21" x14ac:dyDescent="0.15">
      <c r="T799" s="3" t="str">
        <f t="shared" si="32"/>
        <v xml:space="preserve"> </v>
      </c>
      <c r="U799" s="3" t="str">
        <f t="shared" si="33"/>
        <v xml:space="preserve"> </v>
      </c>
    </row>
    <row r="800" spans="20:21" x14ac:dyDescent="0.15">
      <c r="T800" s="3" t="str">
        <f t="shared" si="32"/>
        <v xml:space="preserve"> </v>
      </c>
      <c r="U800" s="3" t="str">
        <f t="shared" si="33"/>
        <v xml:space="preserve"> </v>
      </c>
    </row>
    <row r="801" spans="20:21" x14ac:dyDescent="0.15">
      <c r="T801" s="3" t="str">
        <f t="shared" si="32"/>
        <v xml:space="preserve"> </v>
      </c>
      <c r="U801" s="3" t="str">
        <f t="shared" si="33"/>
        <v xml:space="preserve"> </v>
      </c>
    </row>
    <row r="802" spans="20:21" x14ac:dyDescent="0.15">
      <c r="T802" s="3" t="str">
        <f t="shared" si="32"/>
        <v xml:space="preserve"> </v>
      </c>
      <c r="U802" s="3" t="str">
        <f t="shared" si="33"/>
        <v xml:space="preserve"> </v>
      </c>
    </row>
    <row r="803" spans="20:21" x14ac:dyDescent="0.15">
      <c r="T803" s="3" t="str">
        <f t="shared" si="32"/>
        <v xml:space="preserve"> </v>
      </c>
      <c r="U803" s="3" t="str">
        <f t="shared" si="33"/>
        <v xml:space="preserve"> </v>
      </c>
    </row>
    <row r="804" spans="20:21" x14ac:dyDescent="0.15">
      <c r="T804" s="3" t="str">
        <f t="shared" si="32"/>
        <v xml:space="preserve"> </v>
      </c>
      <c r="U804" s="3" t="str">
        <f t="shared" si="33"/>
        <v xml:space="preserve"> </v>
      </c>
    </row>
    <row r="805" spans="20:21" x14ac:dyDescent="0.15">
      <c r="U805" s="3" t="str">
        <f t="shared" si="33"/>
        <v xml:space="preserve"> </v>
      </c>
    </row>
    <row r="806" spans="20:21" x14ac:dyDescent="0.15">
      <c r="U806" s="3" t="str">
        <f t="shared" si="33"/>
        <v xml:space="preserve"> </v>
      </c>
    </row>
    <row r="807" spans="20:21" x14ac:dyDescent="0.15">
      <c r="U807" s="3" t="str">
        <f t="shared" si="33"/>
        <v xml:space="preserve"> </v>
      </c>
    </row>
    <row r="808" spans="20:21" x14ac:dyDescent="0.15">
      <c r="U808" s="3" t="str">
        <f t="shared" si="33"/>
        <v xml:space="preserve"> </v>
      </c>
    </row>
    <row r="809" spans="20:21" x14ac:dyDescent="0.15">
      <c r="U809" s="3" t="str">
        <f t="shared" si="33"/>
        <v xml:space="preserve"> </v>
      </c>
    </row>
    <row r="810" spans="20:21" x14ac:dyDescent="0.15">
      <c r="U810" s="3" t="str">
        <f t="shared" si="33"/>
        <v xml:space="preserve"> </v>
      </c>
    </row>
    <row r="811" spans="20:21" x14ac:dyDescent="0.15">
      <c r="U811" s="3" t="str">
        <f t="shared" si="33"/>
        <v xml:space="preserve"> </v>
      </c>
    </row>
    <row r="812" spans="20:21" x14ac:dyDescent="0.15">
      <c r="U812" s="3" t="str">
        <f t="shared" si="33"/>
        <v xml:space="preserve"> </v>
      </c>
    </row>
    <row r="813" spans="20:21" x14ac:dyDescent="0.15">
      <c r="U813" s="3" t="str">
        <f t="shared" si="33"/>
        <v xml:space="preserve"> </v>
      </c>
    </row>
    <row r="814" spans="20:21" x14ac:dyDescent="0.15">
      <c r="U814" s="3" t="str">
        <f t="shared" si="33"/>
        <v xml:space="preserve"> </v>
      </c>
    </row>
    <row r="815" spans="20:21" x14ac:dyDescent="0.15">
      <c r="U815" s="3" t="str">
        <f t="shared" si="33"/>
        <v xml:space="preserve"> </v>
      </c>
    </row>
    <row r="816" spans="20:21" x14ac:dyDescent="0.15">
      <c r="U816" s="3" t="str">
        <f t="shared" si="33"/>
        <v xml:space="preserve"> </v>
      </c>
    </row>
    <row r="817" spans="21:21" x14ac:dyDescent="0.15">
      <c r="U817" s="3" t="str">
        <f t="shared" si="33"/>
        <v xml:space="preserve"> </v>
      </c>
    </row>
    <row r="818" spans="21:21" x14ac:dyDescent="0.15">
      <c r="U818" s="3" t="str">
        <f t="shared" si="33"/>
        <v xml:space="preserve"> </v>
      </c>
    </row>
    <row r="819" spans="21:21" x14ac:dyDescent="0.15">
      <c r="U819" s="3" t="str">
        <f t="shared" si="33"/>
        <v xml:space="preserve"> </v>
      </c>
    </row>
    <row r="820" spans="21:21" x14ac:dyDescent="0.15">
      <c r="U820" s="3" t="str">
        <f t="shared" si="33"/>
        <v xml:space="preserve"> </v>
      </c>
    </row>
    <row r="821" spans="21:21" x14ac:dyDescent="0.15">
      <c r="U821" s="3" t="str">
        <f t="shared" si="33"/>
        <v xml:space="preserve"> </v>
      </c>
    </row>
    <row r="822" spans="21:21" x14ac:dyDescent="0.15">
      <c r="U822" s="3" t="str">
        <f t="shared" si="33"/>
        <v xml:space="preserve"> </v>
      </c>
    </row>
    <row r="823" spans="21:21" x14ac:dyDescent="0.15">
      <c r="U823" s="3" t="str">
        <f t="shared" si="33"/>
        <v xml:space="preserve"> </v>
      </c>
    </row>
    <row r="824" spans="21:21" x14ac:dyDescent="0.15">
      <c r="U824" s="3" t="str">
        <f t="shared" si="33"/>
        <v xml:space="preserve"> </v>
      </c>
    </row>
    <row r="825" spans="21:21" x14ac:dyDescent="0.15">
      <c r="U825" s="3" t="str">
        <f t="shared" si="33"/>
        <v xml:space="preserve"> </v>
      </c>
    </row>
    <row r="826" spans="21:21" x14ac:dyDescent="0.15">
      <c r="U826" s="3" t="str">
        <f t="shared" si="33"/>
        <v xml:space="preserve"> </v>
      </c>
    </row>
    <row r="827" spans="21:21" x14ac:dyDescent="0.15">
      <c r="U827" s="3" t="str">
        <f t="shared" si="33"/>
        <v xml:space="preserve"> </v>
      </c>
    </row>
    <row r="828" spans="21:21" x14ac:dyDescent="0.15">
      <c r="U828" s="3" t="str">
        <f t="shared" si="33"/>
        <v xml:space="preserve"> </v>
      </c>
    </row>
    <row r="829" spans="21:21" x14ac:dyDescent="0.15">
      <c r="U829" s="3" t="str">
        <f t="shared" si="33"/>
        <v xml:space="preserve"> </v>
      </c>
    </row>
    <row r="830" spans="21:21" x14ac:dyDescent="0.15">
      <c r="U830" s="3" t="str">
        <f t="shared" si="33"/>
        <v xml:space="preserve"> </v>
      </c>
    </row>
    <row r="831" spans="21:21" x14ac:dyDescent="0.15">
      <c r="U831" s="3" t="str">
        <f t="shared" si="33"/>
        <v xml:space="preserve"> </v>
      </c>
    </row>
    <row r="832" spans="21:21" x14ac:dyDescent="0.15">
      <c r="U832" s="3" t="str">
        <f t="shared" si="33"/>
        <v xml:space="preserve"> </v>
      </c>
    </row>
    <row r="833" spans="21:21" x14ac:dyDescent="0.15">
      <c r="U833" s="3" t="str">
        <f t="shared" si="33"/>
        <v xml:space="preserve"> </v>
      </c>
    </row>
    <row r="834" spans="21:21" x14ac:dyDescent="0.15">
      <c r="U834" s="3" t="str">
        <f t="shared" si="33"/>
        <v xml:space="preserve"> </v>
      </c>
    </row>
    <row r="835" spans="21:21" x14ac:dyDescent="0.15">
      <c r="U835" s="3" t="str">
        <f t="shared" ref="U835:U857" si="34">IF(AB835&gt;0,IF(AC835="F",((AB835-32)*5/9),AB835),IF(AB835&lt;0,IF(AC835="F",((AB835-32)*5/9),AB835)," "))</f>
        <v xml:space="preserve"> </v>
      </c>
    </row>
    <row r="836" spans="21:21" x14ac:dyDescent="0.15">
      <c r="U836" s="3" t="str">
        <f t="shared" si="34"/>
        <v xml:space="preserve"> </v>
      </c>
    </row>
    <row r="837" spans="21:21" x14ac:dyDescent="0.15">
      <c r="U837" s="3" t="str">
        <f t="shared" si="34"/>
        <v xml:space="preserve"> </v>
      </c>
    </row>
    <row r="838" spans="21:21" x14ac:dyDescent="0.15">
      <c r="U838" s="3" t="str">
        <f t="shared" si="34"/>
        <v xml:space="preserve"> </v>
      </c>
    </row>
    <row r="839" spans="21:21" x14ac:dyDescent="0.15">
      <c r="U839" s="3" t="str">
        <f t="shared" si="34"/>
        <v xml:space="preserve"> </v>
      </c>
    </row>
    <row r="840" spans="21:21" x14ac:dyDescent="0.15">
      <c r="U840" s="3" t="str">
        <f t="shared" si="34"/>
        <v xml:space="preserve"> </v>
      </c>
    </row>
    <row r="841" spans="21:21" x14ac:dyDescent="0.15">
      <c r="U841" s="3" t="str">
        <f t="shared" si="34"/>
        <v xml:space="preserve"> </v>
      </c>
    </row>
    <row r="842" spans="21:21" x14ac:dyDescent="0.15">
      <c r="U842" s="3" t="str">
        <f t="shared" si="34"/>
        <v xml:space="preserve"> </v>
      </c>
    </row>
    <row r="843" spans="21:21" x14ac:dyDescent="0.15">
      <c r="U843" s="3" t="str">
        <f t="shared" si="34"/>
        <v xml:space="preserve"> </v>
      </c>
    </row>
    <row r="844" spans="21:21" x14ac:dyDescent="0.15">
      <c r="U844" s="3" t="str">
        <f t="shared" si="34"/>
        <v xml:space="preserve"> </v>
      </c>
    </row>
    <row r="845" spans="21:21" x14ac:dyDescent="0.15">
      <c r="U845" s="3" t="str">
        <f t="shared" si="34"/>
        <v xml:space="preserve"> </v>
      </c>
    </row>
    <row r="846" spans="21:21" x14ac:dyDescent="0.15">
      <c r="U846" s="3" t="str">
        <f t="shared" si="34"/>
        <v xml:space="preserve"> </v>
      </c>
    </row>
    <row r="847" spans="21:21" x14ac:dyDescent="0.15">
      <c r="U847" s="3" t="str">
        <f t="shared" si="34"/>
        <v xml:space="preserve"> </v>
      </c>
    </row>
    <row r="848" spans="21:21" x14ac:dyDescent="0.15">
      <c r="U848" s="3" t="str">
        <f t="shared" si="34"/>
        <v xml:space="preserve"> </v>
      </c>
    </row>
    <row r="849" spans="21:21" x14ac:dyDescent="0.15">
      <c r="U849" s="3" t="str">
        <f t="shared" si="34"/>
        <v xml:space="preserve"> </v>
      </c>
    </row>
    <row r="850" spans="21:21" x14ac:dyDescent="0.15">
      <c r="U850" s="3" t="str">
        <f t="shared" si="34"/>
        <v xml:space="preserve"> </v>
      </c>
    </row>
    <row r="851" spans="21:21" x14ac:dyDescent="0.15">
      <c r="U851" s="3" t="str">
        <f t="shared" si="34"/>
        <v xml:space="preserve"> </v>
      </c>
    </row>
    <row r="852" spans="21:21" x14ac:dyDescent="0.15">
      <c r="U852" s="3" t="str">
        <f t="shared" si="34"/>
        <v xml:space="preserve"> </v>
      </c>
    </row>
    <row r="853" spans="21:21" x14ac:dyDescent="0.15">
      <c r="U853" s="3" t="str">
        <f t="shared" si="34"/>
        <v xml:space="preserve"> </v>
      </c>
    </row>
    <row r="854" spans="21:21" x14ac:dyDescent="0.15">
      <c r="U854" s="3" t="str">
        <f t="shared" si="34"/>
        <v xml:space="preserve"> </v>
      </c>
    </row>
    <row r="855" spans="21:21" x14ac:dyDescent="0.15">
      <c r="U855" s="3" t="str">
        <f t="shared" si="34"/>
        <v xml:space="preserve"> </v>
      </c>
    </row>
    <row r="856" spans="21:21" x14ac:dyDescent="0.15">
      <c r="U856" s="3" t="str">
        <f t="shared" si="34"/>
        <v xml:space="preserve"> </v>
      </c>
    </row>
    <row r="857" spans="21:21" x14ac:dyDescent="0.15">
      <c r="U857" s="3" t="str">
        <f t="shared" si="34"/>
        <v xml:space="preserve"> 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2" sqref="A2:B10"/>
    </sheetView>
  </sheetViews>
  <sheetFormatPr baseColWidth="10" defaultColWidth="8.83203125" defaultRowHeight="13" x14ac:dyDescent="0.15"/>
  <sheetData>
    <row r="1" spans="1:3" x14ac:dyDescent="0.15">
      <c r="A1" t="s">
        <v>136</v>
      </c>
    </row>
    <row r="2" spans="1:3" x14ac:dyDescent="0.15">
      <c r="A2" t="s">
        <v>132</v>
      </c>
      <c r="B2">
        <v>2.52</v>
      </c>
    </row>
    <row r="3" spans="1:3" x14ac:dyDescent="0.15">
      <c r="A3" t="s">
        <v>133</v>
      </c>
      <c r="B3">
        <v>5.85</v>
      </c>
    </row>
    <row r="4" spans="1:3" x14ac:dyDescent="0.15">
      <c r="A4" t="s">
        <v>134</v>
      </c>
      <c r="B4">
        <v>6.58</v>
      </c>
    </row>
    <row r="5" spans="1:3" x14ac:dyDescent="0.15">
      <c r="A5" t="s">
        <v>135</v>
      </c>
      <c r="B5">
        <v>6.01</v>
      </c>
    </row>
    <row r="6" spans="1:3" x14ac:dyDescent="0.15">
      <c r="A6" t="s">
        <v>127</v>
      </c>
      <c r="B6">
        <v>1.78</v>
      </c>
    </row>
    <row r="7" spans="1:3" x14ac:dyDescent="0.15">
      <c r="A7" t="s">
        <v>128</v>
      </c>
      <c r="B7">
        <v>0.41</v>
      </c>
    </row>
    <row r="8" spans="1:3" x14ac:dyDescent="0.15">
      <c r="A8" t="s">
        <v>129</v>
      </c>
      <c r="B8">
        <v>8.49</v>
      </c>
    </row>
    <row r="9" spans="1:3" x14ac:dyDescent="0.15">
      <c r="A9" t="s">
        <v>130</v>
      </c>
      <c r="B9">
        <v>3.6</v>
      </c>
    </row>
    <row r="10" spans="1:3" x14ac:dyDescent="0.15">
      <c r="A10" t="s">
        <v>131</v>
      </c>
      <c r="B10">
        <v>1.62</v>
      </c>
      <c r="C10">
        <v>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>Chesapeake Bay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MD_Intern5</dc:creator>
  <cp:lastModifiedBy>Christina Jane Bradley</cp:lastModifiedBy>
  <dcterms:created xsi:type="dcterms:W3CDTF">2009-06-11T14:39:56Z</dcterms:created>
  <dcterms:modified xsi:type="dcterms:W3CDTF">2020-05-21T15:55:13Z</dcterms:modified>
</cp:coreProperties>
</file>