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mc:AlternateContent xmlns:mc="http://schemas.openxmlformats.org/markup-compatibility/2006">
    <mc:Choice Requires="x15">
      <x15ac:absPath xmlns:x15ac="http://schemas.microsoft.com/office/spreadsheetml/2010/11/ac" url="C:\Users\Cristin\Desktop\"/>
    </mc:Choice>
  </mc:AlternateContent>
  <xr:revisionPtr revIDLastSave="0" documentId="13_ncr:1_{FF45DFDE-B046-4CF1-9AF3-3E3F8DC5EBAB}" xr6:coauthVersionLast="47" xr6:coauthVersionMax="47" xr10:uidLastSave="{00000000-0000-0000-0000-000000000000}"/>
  <bookViews>
    <workbookView xWindow="8985" yWindow="2220" windowWidth="15705" windowHeight="11505" firstSheet="1" activeTab="3" xr2:uid="{322158C2-E4AC-4554-8CC9-F7659E5E7AA2}"/>
  </bookViews>
  <sheets>
    <sheet name="transactions" sheetId="1" r:id="rId1"/>
    <sheet name="calculation division" sheetId="2" r:id="rId2"/>
    <sheet name="calculation product" sheetId="3" r:id="rId3"/>
    <sheet name="dashboard" sheetId="4" r:id="rId4"/>
  </sheets>
  <definedNames>
    <definedName name="Slicer_Division">#N/A</definedName>
    <definedName name="Slicer_Region">#N/A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5" i="4" l="1"/>
  <c r="B12" i="4"/>
  <c r="F6" i="3"/>
  <c r="F5" i="3"/>
  <c r="C10" i="2"/>
  <c r="J4" i="2" l="1"/>
  <c r="J5" i="2"/>
  <c r="J6" i="2"/>
  <c r="J7" i="2"/>
  <c r="J8" i="2"/>
  <c r="C11" i="2" l="1"/>
  <c r="C12" i="2"/>
  <c r="K8" i="2"/>
  <c r="K6" i="2"/>
  <c r="K7" i="2"/>
  <c r="K5" i="2"/>
  <c r="B10" i="2"/>
  <c r="L5" i="2"/>
  <c r="L6" i="2"/>
  <c r="L7" i="2"/>
  <c r="L8" i="2"/>
  <c r="L4" i="2"/>
  <c r="K4" i="2"/>
</calcChain>
</file>

<file path=xl/sharedStrings.xml><?xml version="1.0" encoding="utf-8"?>
<sst xmlns="http://schemas.openxmlformats.org/spreadsheetml/2006/main" count="8490" uniqueCount="968">
  <si>
    <t>Date</t>
  </si>
  <si>
    <t>Year</t>
  </si>
  <si>
    <t>Customer number</t>
  </si>
  <si>
    <t>Region</t>
  </si>
  <si>
    <t>Customer type</t>
  </si>
  <si>
    <t>Division</t>
  </si>
  <si>
    <t>Product</t>
  </si>
  <si>
    <t>Division product combo</t>
  </si>
  <si>
    <t>Distribution channel</t>
  </si>
  <si>
    <t>Sales revenue</t>
  </si>
  <si>
    <t>Sales tax amount</t>
  </si>
  <si>
    <t>Total invoice</t>
  </si>
  <si>
    <t>Variable COGS</t>
  </si>
  <si>
    <t>Current</t>
  </si>
  <si>
    <t>11697-3-IN</t>
  </si>
  <si>
    <t>North</t>
  </si>
  <si>
    <t>Individual</t>
  </si>
  <si>
    <t>Office supplies</t>
  </si>
  <si>
    <t>Writing</t>
  </si>
  <si>
    <t>Office supplies: Writing</t>
  </si>
  <si>
    <t>Store</t>
  </si>
  <si>
    <t>Prior</t>
  </si>
  <si>
    <t>13530-1-BU</t>
  </si>
  <si>
    <t>Central</t>
  </si>
  <si>
    <t>Business</t>
  </si>
  <si>
    <t>Catalog</t>
  </si>
  <si>
    <t>15790-5-IN</t>
  </si>
  <si>
    <t>West</t>
  </si>
  <si>
    <t>Books</t>
  </si>
  <si>
    <t>Nonfiction - Self-help</t>
  </si>
  <si>
    <t>Books: Nonfiction - Self-help</t>
  </si>
  <si>
    <t>17285-3-BU</t>
  </si>
  <si>
    <t>Website</t>
  </si>
  <si>
    <t>11888-5-IN</t>
  </si>
  <si>
    <t>Office basics</t>
  </si>
  <si>
    <t>Office supplies: Office basics</t>
  </si>
  <si>
    <t>10720-2-BU</t>
  </si>
  <si>
    <t>East</t>
  </si>
  <si>
    <t>19248-3-IN</t>
  </si>
  <si>
    <t>Nonfiction - Leadership</t>
  </si>
  <si>
    <t>Books: Nonfiction - Leadership</t>
  </si>
  <si>
    <t>13887-1-IN</t>
  </si>
  <si>
    <t>Electronics</t>
  </si>
  <si>
    <t>Computers</t>
  </si>
  <si>
    <t>Electronics: Computers</t>
  </si>
  <si>
    <t>16448-5-IN</t>
  </si>
  <si>
    <t>11352-5-IN</t>
  </si>
  <si>
    <t>19881-1-IN</t>
  </si>
  <si>
    <t>17451-2-IN</t>
  </si>
  <si>
    <t>TV and video</t>
  </si>
  <si>
    <t>Electronics: TV and video</t>
  </si>
  <si>
    <t>16962-4-IN</t>
  </si>
  <si>
    <t>South</t>
  </si>
  <si>
    <t>Nonfiction - Technology</t>
  </si>
  <si>
    <t>Books: Nonfiction - Technology</t>
  </si>
  <si>
    <t>11876-4-IN</t>
  </si>
  <si>
    <t>14687-1-IN</t>
  </si>
  <si>
    <t>13816-4-BU</t>
  </si>
  <si>
    <t>14435-3-IN</t>
  </si>
  <si>
    <t>Cell phones</t>
  </si>
  <si>
    <t>Electronics: Cell phones</t>
  </si>
  <si>
    <t>12532-3-IN</t>
  </si>
  <si>
    <t>Calendars</t>
  </si>
  <si>
    <t>Office supplies: Calendars</t>
  </si>
  <si>
    <t>15798-2-IN</t>
  </si>
  <si>
    <t>16027-2-BU</t>
  </si>
  <si>
    <t>Paper</t>
  </si>
  <si>
    <t>Office supplies: Paper</t>
  </si>
  <si>
    <t>18513-4-IN</t>
  </si>
  <si>
    <t>18139-5-BU</t>
  </si>
  <si>
    <t>Nonfiction - History</t>
  </si>
  <si>
    <t>Books: Nonfiction - History</t>
  </si>
  <si>
    <t>16533-4-BU</t>
  </si>
  <si>
    <t>18323-4-IN</t>
  </si>
  <si>
    <t>16987-3-IN</t>
  </si>
  <si>
    <t>13299-5-BU</t>
  </si>
  <si>
    <t>10085-4-IN</t>
  </si>
  <si>
    <t>14420-4-IN</t>
  </si>
  <si>
    <t>18667-5-IN</t>
  </si>
  <si>
    <t>17764-1-IN</t>
  </si>
  <si>
    <t>10103-3-BU</t>
  </si>
  <si>
    <t>13763-2-IN</t>
  </si>
  <si>
    <t>11009-1-IN</t>
  </si>
  <si>
    <t>18269-2-IN</t>
  </si>
  <si>
    <t>15642-4-IN</t>
  </si>
  <si>
    <t>14175-1-IN</t>
  </si>
  <si>
    <t>15892-2-BU</t>
  </si>
  <si>
    <t>13271-4-IN</t>
  </si>
  <si>
    <t>16764-3-IN</t>
  </si>
  <si>
    <t>18719-4-IN</t>
  </si>
  <si>
    <t>15629-3-IN</t>
  </si>
  <si>
    <t>10122-5-IN</t>
  </si>
  <si>
    <t>19951-4-BU</t>
  </si>
  <si>
    <t>13649-5-IN</t>
  </si>
  <si>
    <t>19495-1-BU</t>
  </si>
  <si>
    <t>14325-4-BU</t>
  </si>
  <si>
    <t>19176-5-IN</t>
  </si>
  <si>
    <t>Camera and photo</t>
  </si>
  <si>
    <t>Electronics: Camera and photo</t>
  </si>
  <si>
    <t>14432-1-BU</t>
  </si>
  <si>
    <t>17683-5-BU</t>
  </si>
  <si>
    <t>13136-1-BU</t>
  </si>
  <si>
    <t>10913-5-BU</t>
  </si>
  <si>
    <t>17313-2-BU</t>
  </si>
  <si>
    <t>15344-5-IN</t>
  </si>
  <si>
    <t>13020-4-IN</t>
  </si>
  <si>
    <t>16644-5-IN</t>
  </si>
  <si>
    <t>14673-2-IN</t>
  </si>
  <si>
    <t>16426-3-IN</t>
  </si>
  <si>
    <t>10399-1-BU</t>
  </si>
  <si>
    <t>12038-1-BU</t>
  </si>
  <si>
    <t>12067-5-BU</t>
  </si>
  <si>
    <t>15469-4-IN</t>
  </si>
  <si>
    <t>13990-4-BU</t>
  </si>
  <si>
    <t>12224-2-IN</t>
  </si>
  <si>
    <t>11662-5-BU</t>
  </si>
  <si>
    <t>17884-1-BU</t>
  </si>
  <si>
    <t>19031-5-IN</t>
  </si>
  <si>
    <t>13103-3-IN</t>
  </si>
  <si>
    <t>11314-3-IN</t>
  </si>
  <si>
    <t>17295-1-IN</t>
  </si>
  <si>
    <t>18480-3-BU</t>
  </si>
  <si>
    <t>12416-2-IN</t>
  </si>
  <si>
    <t>18021-4-BU</t>
  </si>
  <si>
    <t>16413-1-BU</t>
  </si>
  <si>
    <t>17396-2-BU</t>
  </si>
  <si>
    <t>19371-4-BU</t>
  </si>
  <si>
    <t>11024-3-IN</t>
  </si>
  <si>
    <t>15153-3-BU</t>
  </si>
  <si>
    <t>11780-3-IN</t>
  </si>
  <si>
    <t>10714-4-IN</t>
  </si>
  <si>
    <t>17146-5-IN</t>
  </si>
  <si>
    <t>13805-5-BU</t>
  </si>
  <si>
    <t>10369-3-IN</t>
  </si>
  <si>
    <t>11428-4-IN</t>
  </si>
  <si>
    <t>13937-2-IN</t>
  </si>
  <si>
    <t>17536-4-IN</t>
  </si>
  <si>
    <t>10588-2-IN</t>
  </si>
  <si>
    <t>13360-5-BU</t>
  </si>
  <si>
    <t>17161-2-BU</t>
  </si>
  <si>
    <t>17312-5-IN</t>
  </si>
  <si>
    <t>16225-3-BU</t>
  </si>
  <si>
    <t>15591-2-BU</t>
  </si>
  <si>
    <t>12473-4-BU</t>
  </si>
  <si>
    <t>17839-5-IN</t>
  </si>
  <si>
    <t>17366-2-IN</t>
  </si>
  <si>
    <t>19403-4-IN</t>
  </si>
  <si>
    <t>15128-2-IN</t>
  </si>
  <si>
    <t>10903-4-IN</t>
  </si>
  <si>
    <t>11233-1-IN</t>
  </si>
  <si>
    <t>14774-5-IN</t>
  </si>
  <si>
    <t>17611-5-BU</t>
  </si>
  <si>
    <t>17711-1-IN</t>
  </si>
  <si>
    <t>13704-1-BU</t>
  </si>
  <si>
    <t>16561-4-IN</t>
  </si>
  <si>
    <t>13222-1-BU</t>
  </si>
  <si>
    <t>10983-2-BU</t>
  </si>
  <si>
    <t>10333-4-IN</t>
  </si>
  <si>
    <t>15316-5-IN</t>
  </si>
  <si>
    <t>12864-5-BU</t>
  </si>
  <si>
    <t>10949-5-IN</t>
  </si>
  <si>
    <t>16969-3-IN</t>
  </si>
  <si>
    <t>15632-3-IN</t>
  </si>
  <si>
    <t>19262-5-IN</t>
  </si>
  <si>
    <t>11968-5-IN</t>
  </si>
  <si>
    <t>11928-5-IN</t>
  </si>
  <si>
    <t>18011-1-IN</t>
  </si>
  <si>
    <t>15334-2-IN</t>
  </si>
  <si>
    <t>13312-5-IN</t>
  </si>
  <si>
    <t>11356-1-BU</t>
  </si>
  <si>
    <t>11536-4-BU</t>
  </si>
  <si>
    <t>13609-4-BU</t>
  </si>
  <si>
    <t>11664-2-IN</t>
  </si>
  <si>
    <t>13501-1-BU</t>
  </si>
  <si>
    <t>15065-4-IN</t>
  </si>
  <si>
    <t>16894-1-IN</t>
  </si>
  <si>
    <t>11900-3-IN</t>
  </si>
  <si>
    <t>18230-4-IN</t>
  </si>
  <si>
    <t>17144-5-BU</t>
  </si>
  <si>
    <t>10295-4-IN</t>
  </si>
  <si>
    <t>18868-4-IN</t>
  </si>
  <si>
    <t>13837-4-IN</t>
  </si>
  <si>
    <t>10356-5-IN</t>
  </si>
  <si>
    <t>18255-2-IN</t>
  </si>
  <si>
    <t>14933-4-IN</t>
  </si>
  <si>
    <t>17276-2-IN</t>
  </si>
  <si>
    <t>12138-1-BU</t>
  </si>
  <si>
    <t>14360-1-IN</t>
  </si>
  <si>
    <t>11040-5-IN</t>
  </si>
  <si>
    <t>18441-2-IN</t>
  </si>
  <si>
    <t>18039-5-IN</t>
  </si>
  <si>
    <t>13182-1-IN</t>
  </si>
  <si>
    <t>13916-1-IN</t>
  </si>
  <si>
    <t>14562-1-IN</t>
  </si>
  <si>
    <t>12247-2-BU</t>
  </si>
  <si>
    <t>12715-3-IN</t>
  </si>
  <si>
    <t>18927-4-IN</t>
  </si>
  <si>
    <t>17942-4-BU</t>
  </si>
  <si>
    <t>19599-5-BU</t>
  </si>
  <si>
    <t>12453-1-IN</t>
  </si>
  <si>
    <t>13195-5-IN</t>
  </si>
  <si>
    <t>11507-2-BU</t>
  </si>
  <si>
    <t>13128-5-IN</t>
  </si>
  <si>
    <t>16081-2-IN</t>
  </si>
  <si>
    <t>15298-3-BU</t>
  </si>
  <si>
    <t>14785-2-BU</t>
  </si>
  <si>
    <t>18154-2-IN</t>
  </si>
  <si>
    <t>19197-3-IN</t>
  </si>
  <si>
    <t>19120-1-IN</t>
  </si>
  <si>
    <t>11169-2-IN</t>
  </si>
  <si>
    <t>10402-3-BU</t>
  </si>
  <si>
    <t>10350-1-IN</t>
  </si>
  <si>
    <t>18680-4-BU</t>
  </si>
  <si>
    <t>17052-4-BU</t>
  </si>
  <si>
    <t>13915-2-BU</t>
  </si>
  <si>
    <t>19868-2-IN</t>
  </si>
  <si>
    <t>15925-3-IN</t>
  </si>
  <si>
    <t>15599-1-IN</t>
  </si>
  <si>
    <t>17278-3-IN</t>
  </si>
  <si>
    <t>12143-2-IN</t>
  </si>
  <si>
    <t>13722-1-BU</t>
  </si>
  <si>
    <t>11964-2-BU</t>
  </si>
  <si>
    <t>18969-3-IN</t>
  </si>
  <si>
    <t>13154-3-IN</t>
  </si>
  <si>
    <t>16076-4-IN</t>
  </si>
  <si>
    <t>11194-5-IN</t>
  </si>
  <si>
    <t>15108-5-BU</t>
  </si>
  <si>
    <t>19000-4-IN</t>
  </si>
  <si>
    <t>17037-3-BU</t>
  </si>
  <si>
    <t>18721-1-IN</t>
  </si>
  <si>
    <t>14932-5-IN</t>
  </si>
  <si>
    <t>17055-3-IN</t>
  </si>
  <si>
    <t>11441-5-IN</t>
  </si>
  <si>
    <t>18265-4-IN</t>
  </si>
  <si>
    <t>16229-3-BU</t>
  </si>
  <si>
    <t>16519-4-BU</t>
  </si>
  <si>
    <t>18048-5-IN</t>
  </si>
  <si>
    <t>10264-4-IN</t>
  </si>
  <si>
    <t>18488-1-IN</t>
  </si>
  <si>
    <t>15199-5-IN</t>
  </si>
  <si>
    <t>15658-4-BU</t>
  </si>
  <si>
    <t>13864-4-IN</t>
  </si>
  <si>
    <t>16295-1-IN</t>
  </si>
  <si>
    <t>12934-4-BU</t>
  </si>
  <si>
    <t>16875-2-IN</t>
  </si>
  <si>
    <t>10041-5-IN</t>
  </si>
  <si>
    <t>11838-1-IN</t>
  </si>
  <si>
    <t>11817-5-IN</t>
  </si>
  <si>
    <t>14173-2-IN</t>
  </si>
  <si>
    <t>17182-2-IN</t>
  </si>
  <si>
    <t>16017-1-BU</t>
  </si>
  <si>
    <t>14528-2-IN</t>
  </si>
  <si>
    <t>14493-5-BU</t>
  </si>
  <si>
    <t>14986-5-IN</t>
  </si>
  <si>
    <t>17841-1-IN</t>
  </si>
  <si>
    <t>18404-3-BU</t>
  </si>
  <si>
    <t>16110-4-IN</t>
  </si>
  <si>
    <t>14824-2-IN</t>
  </si>
  <si>
    <t>17058-3-IN</t>
  </si>
  <si>
    <t>15029-3-IN</t>
  </si>
  <si>
    <t>12642-2-IN</t>
  </si>
  <si>
    <t>19138-5-IN</t>
  </si>
  <si>
    <t>16298-2-IN</t>
  </si>
  <si>
    <t>16129-5-IN</t>
  </si>
  <si>
    <t>13467-5-IN</t>
  </si>
  <si>
    <t>12644-4-IN</t>
  </si>
  <si>
    <t>16164-3-BU</t>
  </si>
  <si>
    <t>13218-4-BU</t>
  </si>
  <si>
    <t>12890-4-BU</t>
  </si>
  <si>
    <t>13660-5-IN</t>
  </si>
  <si>
    <t>18954-3-BU</t>
  </si>
  <si>
    <t>19410-3-BU</t>
  </si>
  <si>
    <t>16965-3-BU</t>
  </si>
  <si>
    <t>11037-2-IN</t>
  </si>
  <si>
    <t>11042-2-BU</t>
  </si>
  <si>
    <t>13629-4-IN</t>
  </si>
  <si>
    <t>13215-5-IN</t>
  </si>
  <si>
    <t>17082-3-BU</t>
  </si>
  <si>
    <t>13381-2-BU</t>
  </si>
  <si>
    <t>10152-4-BU</t>
  </si>
  <si>
    <t>16461-1-IN</t>
  </si>
  <si>
    <t>18144-3-BU</t>
  </si>
  <si>
    <t>16338-1-IN</t>
  </si>
  <si>
    <t>16970-1-IN</t>
  </si>
  <si>
    <t>14342-1-IN</t>
  </si>
  <si>
    <t>18573-3-BU</t>
  </si>
  <si>
    <t>14169-2-BU</t>
  </si>
  <si>
    <t>18035-1-BU</t>
  </si>
  <si>
    <t>11601-1-IN</t>
  </si>
  <si>
    <t>12826-1-IN</t>
  </si>
  <si>
    <t>14604-1-IN</t>
  </si>
  <si>
    <t>15031-4-IN</t>
  </si>
  <si>
    <t>17034-3-BU</t>
  </si>
  <si>
    <t>13615-3-IN</t>
  </si>
  <si>
    <t>16774-2-IN</t>
  </si>
  <si>
    <t>14764-2-IN</t>
  </si>
  <si>
    <t>10871-3-IN</t>
  </si>
  <si>
    <t>14541-2-IN</t>
  </si>
  <si>
    <t>17965-2-BU</t>
  </si>
  <si>
    <t>18215-5-IN</t>
  </si>
  <si>
    <t>14341-2-IN</t>
  </si>
  <si>
    <t>18803-5-IN</t>
  </si>
  <si>
    <t>17660-5-BU</t>
  </si>
  <si>
    <t>10589-3-IN</t>
  </si>
  <si>
    <t>13618-2-IN</t>
  </si>
  <si>
    <t>12348-4-BU</t>
  </si>
  <si>
    <t>14212-3-IN</t>
  </si>
  <si>
    <t>19180-3-IN</t>
  </si>
  <si>
    <t>10464-4-IN</t>
  </si>
  <si>
    <t>19499-1-BU</t>
  </si>
  <si>
    <t>12274-4-BU</t>
  </si>
  <si>
    <t>15113-5-IN</t>
  </si>
  <si>
    <t>18470-3-BU</t>
  </si>
  <si>
    <t>16253-1-BU</t>
  </si>
  <si>
    <t>18630-3-IN</t>
  </si>
  <si>
    <t>15666-5-IN</t>
  </si>
  <si>
    <t>16458-4-BU</t>
  </si>
  <si>
    <t>15497-4-IN</t>
  </si>
  <si>
    <t>17489-2-IN</t>
  </si>
  <si>
    <t>16659-1-IN</t>
  </si>
  <si>
    <t>11522-3-IN</t>
  </si>
  <si>
    <t>16482-4-IN</t>
  </si>
  <si>
    <t>10459-1-IN</t>
  </si>
  <si>
    <t>17117-3-IN</t>
  </si>
  <si>
    <t>14234-5-IN</t>
  </si>
  <si>
    <t>18169-4-IN</t>
  </si>
  <si>
    <t>15205-4-IN</t>
  </si>
  <si>
    <t>16717-5-IN</t>
  </si>
  <si>
    <t>18419-3-BU</t>
  </si>
  <si>
    <t>15613-3-BU</t>
  </si>
  <si>
    <t>18189-3-IN</t>
  </si>
  <si>
    <t>14198-5-BU</t>
  </si>
  <si>
    <t>15735-3-BU</t>
  </si>
  <si>
    <t>11217-5-IN</t>
  </si>
  <si>
    <t>15329-5-IN</t>
  </si>
  <si>
    <t>11439-3-IN</t>
  </si>
  <si>
    <t>17545-5-IN</t>
  </si>
  <si>
    <t>13484-2-BU</t>
  </si>
  <si>
    <t>18729-1-IN</t>
  </si>
  <si>
    <t>11335-5-IN</t>
  </si>
  <si>
    <t>14121-2-IN</t>
  </si>
  <si>
    <t>11181-4-IN</t>
  </si>
  <si>
    <t>18886-3-BU</t>
  </si>
  <si>
    <t>12128-4-IN</t>
  </si>
  <si>
    <t>18221-5-IN</t>
  </si>
  <si>
    <t>13320-5-IN</t>
  </si>
  <si>
    <t>11663-3-IN</t>
  </si>
  <si>
    <t>11849-2-IN</t>
  </si>
  <si>
    <t>16609-2-IN</t>
  </si>
  <si>
    <t>14316-4-IN</t>
  </si>
  <si>
    <t>12877-3-IN</t>
  </si>
  <si>
    <t>19561-3-IN</t>
  </si>
  <si>
    <t>17273-2-BU</t>
  </si>
  <si>
    <t>12810-2-IN</t>
  </si>
  <si>
    <t>15189-3-IN</t>
  </si>
  <si>
    <t>13116-2-IN</t>
  </si>
  <si>
    <t>10939-2-BU</t>
  </si>
  <si>
    <t>10705-5-IN</t>
  </si>
  <si>
    <t>17993-3-IN</t>
  </si>
  <si>
    <t>12779-1-IN</t>
  </si>
  <si>
    <t>17234-4-IN</t>
  </si>
  <si>
    <t>13257-3-IN</t>
  </si>
  <si>
    <t>16306-5-IN</t>
  </si>
  <si>
    <t>18701-5-IN</t>
  </si>
  <si>
    <t>14307-4-BU</t>
  </si>
  <si>
    <t>11373-2-BU</t>
  </si>
  <si>
    <t>13513-3-IN</t>
  </si>
  <si>
    <t>11197-3-IN</t>
  </si>
  <si>
    <t>18044-3-IN</t>
  </si>
  <si>
    <t>14653-3-IN</t>
  </si>
  <si>
    <t>19655-2-BU</t>
  </si>
  <si>
    <t>12956-3-IN</t>
  </si>
  <si>
    <t>10766-5-IN</t>
  </si>
  <si>
    <t>14263-5-IN</t>
  </si>
  <si>
    <t>18278-3-IN</t>
  </si>
  <si>
    <t>13489-3-IN</t>
  </si>
  <si>
    <t>11573-2-IN</t>
  </si>
  <si>
    <t>12019-4-IN</t>
  </si>
  <si>
    <t>10055-5-BU</t>
  </si>
  <si>
    <t>11372-4-IN</t>
  </si>
  <si>
    <t>14797-2-IN</t>
  </si>
  <si>
    <t>10911-3-IN</t>
  </si>
  <si>
    <t>17969-5-IN</t>
  </si>
  <si>
    <t>11291-4-IN</t>
  </si>
  <si>
    <t>14998-2-IN</t>
  </si>
  <si>
    <t>13939-5-IN</t>
  </si>
  <si>
    <t>12284-5-IN</t>
  </si>
  <si>
    <t>13003-2-IN</t>
  </si>
  <si>
    <t>16705-1-IN</t>
  </si>
  <si>
    <t>18009-5-BU</t>
  </si>
  <si>
    <t>10219-1-BU</t>
  </si>
  <si>
    <t>10638-5-IN</t>
  </si>
  <si>
    <t>16455-3-IN</t>
  </si>
  <si>
    <t>17340-4-IN</t>
  </si>
  <si>
    <t>12904-2-IN</t>
  </si>
  <si>
    <t>13668-5-IN</t>
  </si>
  <si>
    <t>16467-2-IN</t>
  </si>
  <si>
    <t>17744-1-IN</t>
  </si>
  <si>
    <t>15330-2-IN</t>
  </si>
  <si>
    <t>15860-1-IN</t>
  </si>
  <si>
    <t>19337-1-IN</t>
  </si>
  <si>
    <t>13332-5-IN</t>
  </si>
  <si>
    <t>10662-1-IN</t>
  </si>
  <si>
    <t>10015-3-IN</t>
  </si>
  <si>
    <t>19059-5-BU</t>
  </si>
  <si>
    <t>16394-5-BU</t>
  </si>
  <si>
    <t>10570-2-IN</t>
  </si>
  <si>
    <t>16250-3-IN</t>
  </si>
  <si>
    <t>11868-3-IN</t>
  </si>
  <si>
    <t>16190-4-BU</t>
  </si>
  <si>
    <t>13002-4-IN</t>
  </si>
  <si>
    <t>18778-2-BU</t>
  </si>
  <si>
    <t>10052-5-IN</t>
  </si>
  <si>
    <t>12630-1-IN</t>
  </si>
  <si>
    <t>15213-4-IN</t>
  </si>
  <si>
    <t>10926-5-BU</t>
  </si>
  <si>
    <t>12114-4-IN</t>
  </si>
  <si>
    <t>15354-1-BU</t>
  </si>
  <si>
    <t>18336-3-IN</t>
  </si>
  <si>
    <t>19506-4-BU</t>
  </si>
  <si>
    <t>14875-3-BU</t>
  </si>
  <si>
    <t>17922-1-IN</t>
  </si>
  <si>
    <t>11920-5-IN</t>
  </si>
  <si>
    <t>10976-2-IN</t>
  </si>
  <si>
    <t>19335-3-IN</t>
  </si>
  <si>
    <t>17472-3-IN</t>
  </si>
  <si>
    <t>18677-4-IN</t>
  </si>
  <si>
    <t>13888-2-BU</t>
  </si>
  <si>
    <t>11242-4-BU</t>
  </si>
  <si>
    <t>14584-5-BU</t>
  </si>
  <si>
    <t>12884-3-BU</t>
  </si>
  <si>
    <t>18610-1-BU</t>
  </si>
  <si>
    <t>16419-3-BU</t>
  </si>
  <si>
    <t>16501-5-IN</t>
  </si>
  <si>
    <t>19636-5-IN</t>
  </si>
  <si>
    <t>18066-2-BU</t>
  </si>
  <si>
    <t>15700-5-IN</t>
  </si>
  <si>
    <t>15287-1-BU</t>
  </si>
  <si>
    <t>11719-1-IN</t>
  </si>
  <si>
    <t>14023-3-IN</t>
  </si>
  <si>
    <t>13760-3-IN</t>
  </si>
  <si>
    <t>19768-1-BU</t>
  </si>
  <si>
    <t>17203-2-BU</t>
  </si>
  <si>
    <t>19416-5-IN</t>
  </si>
  <si>
    <t>12551-4-IN</t>
  </si>
  <si>
    <t>19279-4-IN</t>
  </si>
  <si>
    <t>15505-3-BU</t>
  </si>
  <si>
    <t>10451-1-BU</t>
  </si>
  <si>
    <t>16122-4-BU</t>
  </si>
  <si>
    <t>11367-3-BU</t>
  </si>
  <si>
    <t>19258-2-IN</t>
  </si>
  <si>
    <t>17183-2-IN</t>
  </si>
  <si>
    <t>14201-5-IN</t>
  </si>
  <si>
    <t>17583-5-IN</t>
  </si>
  <si>
    <t>10580-3-IN</t>
  </si>
  <si>
    <t>11005-4-IN</t>
  </si>
  <si>
    <t>14831-4-BU</t>
  </si>
  <si>
    <t>19257-2-IN</t>
  </si>
  <si>
    <t>13396-5-IN</t>
  </si>
  <si>
    <t>16151-3-IN</t>
  </si>
  <si>
    <t>10240-2-IN</t>
  </si>
  <si>
    <t>14719-3-BU</t>
  </si>
  <si>
    <t>12703-2-IN</t>
  </si>
  <si>
    <t>13425-3-IN</t>
  </si>
  <si>
    <t>11794-2-IN</t>
  </si>
  <si>
    <t>18237-3-IN</t>
  </si>
  <si>
    <t>16242-3-IN</t>
  </si>
  <si>
    <t>16438-1-IN</t>
  </si>
  <si>
    <t>11495-1-BU</t>
  </si>
  <si>
    <t>13413-2-BU</t>
  </si>
  <si>
    <t>19004-4-BU</t>
  </si>
  <si>
    <t>19511-5-IN</t>
  </si>
  <si>
    <t>11971-2-IN</t>
  </si>
  <si>
    <t>19265-5-IN</t>
  </si>
  <si>
    <t>16345-2-BU</t>
  </si>
  <si>
    <t>16681-2-IN</t>
  </si>
  <si>
    <t>18804-1-BU</t>
  </si>
  <si>
    <t>16578-3-IN</t>
  </si>
  <si>
    <t>10061-5-IN</t>
  </si>
  <si>
    <t>13421-4-BU</t>
  </si>
  <si>
    <t>19815-2-IN</t>
  </si>
  <si>
    <t>19449-1-BU</t>
  </si>
  <si>
    <t>12446-4-BU</t>
  </si>
  <si>
    <t>18695-1-IN</t>
  </si>
  <si>
    <t>12264-1-IN</t>
  </si>
  <si>
    <t>16783-5-IN</t>
  </si>
  <si>
    <t>13024-4-IN</t>
  </si>
  <si>
    <t>16318-2-IN</t>
  </si>
  <si>
    <t>15088-3-IN</t>
  </si>
  <si>
    <t>17543-5-IN</t>
  </si>
  <si>
    <t>15946-5-IN</t>
  </si>
  <si>
    <t>15346-4-IN</t>
  </si>
  <si>
    <t>10979-2-IN</t>
  </si>
  <si>
    <t>19632-4-BU</t>
  </si>
  <si>
    <t>15560-5-IN</t>
  </si>
  <si>
    <t>13587-3-IN</t>
  </si>
  <si>
    <t>12356-1-BU</t>
  </si>
  <si>
    <t>14395-5-BU</t>
  </si>
  <si>
    <t>13710-1-BU</t>
  </si>
  <si>
    <t>19074-1-IN</t>
  </si>
  <si>
    <t>17956-2-IN</t>
  </si>
  <si>
    <t>12176-3-IN</t>
  </si>
  <si>
    <t>10631-5-IN</t>
  </si>
  <si>
    <t>12854-1-IN</t>
  </si>
  <si>
    <t>11062-2-BU</t>
  </si>
  <si>
    <t>17712-1-IN</t>
  </si>
  <si>
    <t>14193-5-IN</t>
  </si>
  <si>
    <t>15770-5-BU</t>
  </si>
  <si>
    <t>11078-3-BU</t>
  </si>
  <si>
    <t>18587-5-IN</t>
  </si>
  <si>
    <t>17267-1-IN</t>
  </si>
  <si>
    <t>16512-5-IN</t>
  </si>
  <si>
    <t>17126-3-BU</t>
  </si>
  <si>
    <t>11685-5-IN</t>
  </si>
  <si>
    <t>12679-1-BU</t>
  </si>
  <si>
    <t>16550-4-IN</t>
  </si>
  <si>
    <t>16903-2-IN</t>
  </si>
  <si>
    <t>13134-5-IN</t>
  </si>
  <si>
    <t>10625-3-IN</t>
  </si>
  <si>
    <t>17281-4-IN</t>
  </si>
  <si>
    <t>17434-4-BU</t>
  </si>
  <si>
    <t>15657-5-IN</t>
  </si>
  <si>
    <t>11143-4-IN</t>
  </si>
  <si>
    <t>17030-5-IN</t>
  </si>
  <si>
    <t>11393-3-BU</t>
  </si>
  <si>
    <t>17083-2-IN</t>
  </si>
  <si>
    <t>17863-5-IN</t>
  </si>
  <si>
    <t>16978-5-IN</t>
  </si>
  <si>
    <t>18247-1-IN</t>
  </si>
  <si>
    <t>13197-3-IN</t>
  </si>
  <si>
    <t>17135-3-IN</t>
  </si>
  <si>
    <t>14095-5-IN</t>
  </si>
  <si>
    <t>11768-1-IN</t>
  </si>
  <si>
    <t>19898-5-IN</t>
  </si>
  <si>
    <t>11097-1-BU</t>
  </si>
  <si>
    <t>18331-5-BU</t>
  </si>
  <si>
    <t>15464-1-IN</t>
  </si>
  <si>
    <t>11102-2-BU</t>
  </si>
  <si>
    <t>13314-2-IN</t>
  </si>
  <si>
    <t>14736-3-BU</t>
  </si>
  <si>
    <t>17865-5-BU</t>
  </si>
  <si>
    <t>13717-5-IN</t>
  </si>
  <si>
    <t>13114-1-BU</t>
  </si>
  <si>
    <t>17676-5-BU</t>
  </si>
  <si>
    <t>11689-3-IN</t>
  </si>
  <si>
    <t>12896-4-BU</t>
  </si>
  <si>
    <t>11099-2-IN</t>
  </si>
  <si>
    <t>11379-2-IN</t>
  </si>
  <si>
    <t>19596-1-IN</t>
  </si>
  <si>
    <t>14988-5-BU</t>
  </si>
  <si>
    <t>11285-3-IN</t>
  </si>
  <si>
    <t>18063-2-IN</t>
  </si>
  <si>
    <t>13771-5-IN</t>
  </si>
  <si>
    <t>12941-2-IN</t>
  </si>
  <si>
    <t>16825-3-IN</t>
  </si>
  <si>
    <t>13713-3-BU</t>
  </si>
  <si>
    <t>14377-2-BU</t>
  </si>
  <si>
    <t>19491-3-IN</t>
  </si>
  <si>
    <t>14994-2-IN</t>
  </si>
  <si>
    <t>14835-5-BU</t>
  </si>
  <si>
    <t>16258-3-IN</t>
  </si>
  <si>
    <t>16726-1-BU</t>
  </si>
  <si>
    <t>17380-2-IN</t>
  </si>
  <si>
    <t>11891-1-IN</t>
  </si>
  <si>
    <t>14117-2-IN</t>
  </si>
  <si>
    <t>17758-4-BU</t>
  </si>
  <si>
    <t>11459-1-IN</t>
  </si>
  <si>
    <t>13536-3-BU</t>
  </si>
  <si>
    <t>10209-4-BU</t>
  </si>
  <si>
    <t>17665-1-BU</t>
  </si>
  <si>
    <t>16412-5-BU</t>
  </si>
  <si>
    <t>16301-4-BU</t>
  </si>
  <si>
    <t>15509-1-IN</t>
  </si>
  <si>
    <t>18359-5-BU</t>
  </si>
  <si>
    <t>12288-3-IN</t>
  </si>
  <si>
    <t>14779-1-IN</t>
  </si>
  <si>
    <t>13048-2-IN</t>
  </si>
  <si>
    <t>10176-5-IN</t>
  </si>
  <si>
    <t>15655-2-BU</t>
  </si>
  <si>
    <t>15034-4-BU</t>
  </si>
  <si>
    <t>15784-4-BU</t>
  </si>
  <si>
    <t>19843-4-BU</t>
  </si>
  <si>
    <t>15514-4-IN</t>
  </si>
  <si>
    <t>19192-4-IN</t>
  </si>
  <si>
    <t>15492-1-IN</t>
  </si>
  <si>
    <t>16513-1-IN</t>
  </si>
  <si>
    <t>14357-4-IN</t>
  </si>
  <si>
    <t>16255-1-IN</t>
  </si>
  <si>
    <t>12415-2-IN</t>
  </si>
  <si>
    <t>15380-1-BU</t>
  </si>
  <si>
    <t>15390-4-IN</t>
  </si>
  <si>
    <t>13388-2-IN</t>
  </si>
  <si>
    <t>13236-3-BU</t>
  </si>
  <si>
    <t>18666-3-BU</t>
  </si>
  <si>
    <t>14815-2-IN</t>
  </si>
  <si>
    <t>16069-2-IN</t>
  </si>
  <si>
    <t>19342-4-BU</t>
  </si>
  <si>
    <t>14457-3-BU</t>
  </si>
  <si>
    <t>17629-4-IN</t>
  </si>
  <si>
    <t>17525-3-IN</t>
  </si>
  <si>
    <t>16925-1-IN</t>
  </si>
  <si>
    <t>13181-4-IN</t>
  </si>
  <si>
    <t>16160-3-IN</t>
  </si>
  <si>
    <t>17975-5-IN</t>
  </si>
  <si>
    <t>11728-3-BU</t>
  </si>
  <si>
    <t>19321-2-BU</t>
  </si>
  <si>
    <t>16169-1-BU</t>
  </si>
  <si>
    <t>14025-3-BU</t>
  </si>
  <si>
    <t>12097-5-IN</t>
  </si>
  <si>
    <t>10510-5-BU</t>
  </si>
  <si>
    <t>18661-2-BU</t>
  </si>
  <si>
    <t>18710-1-BU</t>
  </si>
  <si>
    <t>16819-5-IN</t>
  </si>
  <si>
    <t>10403-5-IN</t>
  </si>
  <si>
    <t>12544-5-IN</t>
  </si>
  <si>
    <t>17812-1-IN</t>
  </si>
  <si>
    <t>15529-4-IN</t>
  </si>
  <si>
    <t>10022-4-BU</t>
  </si>
  <si>
    <t>16900-5-BU</t>
  </si>
  <si>
    <t>12983-3-IN</t>
  </si>
  <si>
    <t>10341-2-IN</t>
  </si>
  <si>
    <t>10997-3-IN</t>
  </si>
  <si>
    <t>19339-2-IN</t>
  </si>
  <si>
    <t>17556-3-BU</t>
  </si>
  <si>
    <t>12898-4-BU</t>
  </si>
  <si>
    <t>14698-4-BU</t>
  </si>
  <si>
    <t>10822-1-IN</t>
  </si>
  <si>
    <t>17820-4-IN</t>
  </si>
  <si>
    <t>16660-2-BU</t>
  </si>
  <si>
    <t>11792-2-BU</t>
  </si>
  <si>
    <t>14349-1-IN</t>
  </si>
  <si>
    <t>15504-2-BU</t>
  </si>
  <si>
    <t>15058-1-IN</t>
  </si>
  <si>
    <t>12857-3-BU</t>
  </si>
  <si>
    <t>16954-3-IN</t>
  </si>
  <si>
    <t>19352-5-IN</t>
  </si>
  <si>
    <t>15068-2-IN</t>
  </si>
  <si>
    <t>12886-1-IN</t>
  </si>
  <si>
    <t>19948-2-BU</t>
  </si>
  <si>
    <t>10641-1-IN</t>
  </si>
  <si>
    <t>18463-5-BU</t>
  </si>
  <si>
    <t>12847-3-IN</t>
  </si>
  <si>
    <t>11744-3-BU</t>
  </si>
  <si>
    <t>19952-2-BU</t>
  </si>
  <si>
    <t>11471-3-IN</t>
  </si>
  <si>
    <t>12577-1-IN</t>
  </si>
  <si>
    <t>14296-5-IN</t>
  </si>
  <si>
    <t>12178-2-IN</t>
  </si>
  <si>
    <t>11271-5-IN</t>
  </si>
  <si>
    <t>16441-3-IN</t>
  </si>
  <si>
    <t>14027-2-BU</t>
  </si>
  <si>
    <t>10026-3-BU</t>
  </si>
  <si>
    <t>10864-5-IN</t>
  </si>
  <si>
    <t>18112-4-IN</t>
  </si>
  <si>
    <t>15693-5-BU</t>
  </si>
  <si>
    <t>17875-5-IN</t>
  </si>
  <si>
    <t>17585-5-IN</t>
  </si>
  <si>
    <t>15352-3-BU</t>
  </si>
  <si>
    <t>15450-2-IN</t>
  </si>
  <si>
    <t>13151-5-IN</t>
  </si>
  <si>
    <t>17478-3-IN</t>
  </si>
  <si>
    <t>16957-5-IN</t>
  </si>
  <si>
    <t>12915-5-IN</t>
  </si>
  <si>
    <t>15766-3-BU</t>
  </si>
  <si>
    <t>16993-5-IN</t>
  </si>
  <si>
    <t>15099-1-BU</t>
  </si>
  <si>
    <t>19839-2-BU</t>
  </si>
  <si>
    <t>16777-4-IN</t>
  </si>
  <si>
    <t>17105-5-IN</t>
  </si>
  <si>
    <t>12466-1-BU</t>
  </si>
  <si>
    <t>16942-3-IN</t>
  </si>
  <si>
    <t>13086-1-IN</t>
  </si>
  <si>
    <t>18537-5-IN</t>
  </si>
  <si>
    <t>10688-5-IN</t>
  </si>
  <si>
    <t>19623-2-BU</t>
  </si>
  <si>
    <t>16161-5-IN</t>
  </si>
  <si>
    <t>13481-3-IN</t>
  </si>
  <si>
    <t>13565-3-BU</t>
  </si>
  <si>
    <t>17169-3-BU</t>
  </si>
  <si>
    <t>16692-4-IN</t>
  </si>
  <si>
    <t>11809-2-IN</t>
  </si>
  <si>
    <t>11475-5-IN</t>
  </si>
  <si>
    <t>10881-4-IN</t>
  </si>
  <si>
    <t>17906-2-IN</t>
  </si>
  <si>
    <t>16759-3-IN</t>
  </si>
  <si>
    <t>12749-5-BU</t>
  </si>
  <si>
    <t>15326-3-IN</t>
  </si>
  <si>
    <t>19738-3-BU</t>
  </si>
  <si>
    <t>12597-5-IN</t>
  </si>
  <si>
    <t>19734-4-IN</t>
  </si>
  <si>
    <t>12708-3-BU</t>
  </si>
  <si>
    <t>19215-4-IN</t>
  </si>
  <si>
    <t>13363-3-IN</t>
  </si>
  <si>
    <t>17439-4-IN</t>
  </si>
  <si>
    <t>19396-3-IN</t>
  </si>
  <si>
    <t>10069-5-IN</t>
  </si>
  <si>
    <t>17637-1-BU</t>
  </si>
  <si>
    <t>14789-2-IN</t>
  </si>
  <si>
    <t>11590-5-IN</t>
  </si>
  <si>
    <t>13439-3-IN</t>
  </si>
  <si>
    <t>13727-3-IN</t>
  </si>
  <si>
    <t>18752-1-IN</t>
  </si>
  <si>
    <t>18137-1-BU</t>
  </si>
  <si>
    <t>17442-3-BU</t>
  </si>
  <si>
    <t>15935-1-BU</t>
  </si>
  <si>
    <t>13594-1-IN</t>
  </si>
  <si>
    <t>15859-4-BU</t>
  </si>
  <si>
    <t>11633-3-BU</t>
  </si>
  <si>
    <t>10071-3-IN</t>
  </si>
  <si>
    <t>18482-3-BU</t>
  </si>
  <si>
    <t>18837-5-BU</t>
  </si>
  <si>
    <t>19082-2-IN</t>
  </si>
  <si>
    <t>12109-2-IN</t>
  </si>
  <si>
    <t>16736-5-BU</t>
  </si>
  <si>
    <t>12196-1-IN</t>
  </si>
  <si>
    <t>17774-5-IN</t>
  </si>
  <si>
    <t>15489-3-BU</t>
  </si>
  <si>
    <t>19096-4-IN</t>
  </si>
  <si>
    <t>12527-3-BU</t>
  </si>
  <si>
    <t>18502-5-IN</t>
  </si>
  <si>
    <t>19133-2-IN</t>
  </si>
  <si>
    <t>10701-3-IN</t>
  </si>
  <si>
    <t>14588-3-IN</t>
  </si>
  <si>
    <t>10359-4-BU</t>
  </si>
  <si>
    <t>17835-4-IN</t>
  </si>
  <si>
    <t>17704-1-IN</t>
  </si>
  <si>
    <t>12862-4-IN</t>
  </si>
  <si>
    <t>11878-3-BU</t>
  </si>
  <si>
    <t>19620-1-IN</t>
  </si>
  <si>
    <t>11596-2-IN</t>
  </si>
  <si>
    <t>16789-2-BU</t>
  </si>
  <si>
    <t>17601-4-IN</t>
  </si>
  <si>
    <t>18687-3-BU</t>
  </si>
  <si>
    <t>10591-4-IN</t>
  </si>
  <si>
    <t>10011-5-BU</t>
  </si>
  <si>
    <t>12277-5-IN</t>
  </si>
  <si>
    <t>16755-5-BU</t>
  </si>
  <si>
    <t>17393-4-IN</t>
  </si>
  <si>
    <t>12238-1-IN</t>
  </si>
  <si>
    <t>14674-1-IN</t>
  </si>
  <si>
    <t>19054-2-IN</t>
  </si>
  <si>
    <t>12964-3-IN</t>
  </si>
  <si>
    <t>10920-5-IN</t>
  </si>
  <si>
    <t>12570-1-IN</t>
  </si>
  <si>
    <t>18495-2-IN</t>
  </si>
  <si>
    <t>13913-1-BU</t>
  </si>
  <si>
    <t>13533-2-BU</t>
  </si>
  <si>
    <t>16982-3-IN</t>
  </si>
  <si>
    <t>11316-4-IN</t>
  </si>
  <si>
    <t>14208-3-IN</t>
  </si>
  <si>
    <t>12423-3-IN</t>
  </si>
  <si>
    <t>11564-5-IN</t>
  </si>
  <si>
    <t>14902-5-BU</t>
  </si>
  <si>
    <t>15182-2-IN</t>
  </si>
  <si>
    <t>17318-3-IN</t>
  </si>
  <si>
    <t>13188-1-BU</t>
  </si>
  <si>
    <t>19386-3-IN</t>
  </si>
  <si>
    <t>14100-3-BU</t>
  </si>
  <si>
    <t>18008-2-BU</t>
  </si>
  <si>
    <t>17271-4-IN</t>
  </si>
  <si>
    <t>13193-5-IN</t>
  </si>
  <si>
    <t>13659-3-BU</t>
  </si>
  <si>
    <t>17550-4-IN</t>
  </si>
  <si>
    <t>19481-1-IN</t>
  </si>
  <si>
    <t>16635-5-BU</t>
  </si>
  <si>
    <t>19756-1-BU</t>
  </si>
  <si>
    <t>14955-5-IN</t>
  </si>
  <si>
    <t>18898-2-IN</t>
  </si>
  <si>
    <t>10869-5-IN</t>
  </si>
  <si>
    <t>12325-2-IN</t>
  </si>
  <si>
    <t>18149-2-BU</t>
  </si>
  <si>
    <t>11153-2-BU</t>
  </si>
  <si>
    <t>19011-2-BU</t>
  </si>
  <si>
    <t>13677-2-IN</t>
  </si>
  <si>
    <t>12308-4-IN</t>
  </si>
  <si>
    <t>15968-1-BU</t>
  </si>
  <si>
    <t>18583-2-BU</t>
  </si>
  <si>
    <t>11363-2-IN</t>
  </si>
  <si>
    <t>19304-2-IN</t>
  </si>
  <si>
    <t>14129-3-IN</t>
  </si>
  <si>
    <t>18212-5-IN</t>
  </si>
  <si>
    <t>13748-1-BU</t>
  </si>
  <si>
    <t>11052-1-IN</t>
  </si>
  <si>
    <t>16827-2-IN</t>
  </si>
  <si>
    <t>19213-3-BU</t>
  </si>
  <si>
    <t>17983-3-IN</t>
  </si>
  <si>
    <t>15394-4-IN</t>
  </si>
  <si>
    <t>16029-1-BU</t>
  </si>
  <si>
    <t>10485-1-IN</t>
  </si>
  <si>
    <t>13554-4-IN</t>
  </si>
  <si>
    <t>13419-4-IN</t>
  </si>
  <si>
    <t>12055-2-BU</t>
  </si>
  <si>
    <t>17933-1-IN</t>
  </si>
  <si>
    <t>19970-2-BU</t>
  </si>
  <si>
    <t>10230-3-BU</t>
  </si>
  <si>
    <t>19939-5-IN</t>
  </si>
  <si>
    <t>16181-3-BU</t>
  </si>
  <si>
    <t>10782-2-IN</t>
  </si>
  <si>
    <t>18102-2-IN</t>
  </si>
  <si>
    <t>16883-1-IN</t>
  </si>
  <si>
    <t>11636-1-IN</t>
  </si>
  <si>
    <t>19790-1-BU</t>
  </si>
  <si>
    <t>16463-2-BU</t>
  </si>
  <si>
    <t>19711-3-IN</t>
  </si>
  <si>
    <t>19924-5-IN</t>
  </si>
  <si>
    <t>15052-3-IN</t>
  </si>
  <si>
    <t>11755-5-BU</t>
  </si>
  <si>
    <t>14517-3-BU</t>
  </si>
  <si>
    <t>11064-5-IN</t>
  </si>
  <si>
    <t>12317-1-BU</t>
  </si>
  <si>
    <t>19726-3-BU</t>
  </si>
  <si>
    <t>17346-3-IN</t>
  </si>
  <si>
    <t>13351-3-IN</t>
  </si>
  <si>
    <t>15342-5-IN</t>
  </si>
  <si>
    <t>19436-4-IN</t>
  </si>
  <si>
    <t>12566-5-IN</t>
  </si>
  <si>
    <t>14685-1-IN</t>
  </si>
  <si>
    <t>18133-2-BU</t>
  </si>
  <si>
    <t>18691-3-IN</t>
  </si>
  <si>
    <t>19810-4-IN</t>
  </si>
  <si>
    <t>18558-5-BU</t>
  </si>
  <si>
    <t>19442-4-IN</t>
  </si>
  <si>
    <t>12456-5-IN</t>
  </si>
  <si>
    <t>14568-3-IN</t>
  </si>
  <si>
    <t>10082-5-IN</t>
  </si>
  <si>
    <t>13418-2-IN</t>
  </si>
  <si>
    <t>18547-4-IN</t>
  </si>
  <si>
    <t>18489-3-IN</t>
  </si>
  <si>
    <t>13016-4-IN</t>
  </si>
  <si>
    <t>11736-5-IN</t>
  </si>
  <si>
    <t>14865-1-IN</t>
  </si>
  <si>
    <t>14200-4-IN</t>
  </si>
  <si>
    <t>19979-5-BU</t>
  </si>
  <si>
    <t>12978-5-IN</t>
  </si>
  <si>
    <t>12430-3-IN</t>
  </si>
  <si>
    <t>10367-1-IN</t>
  </si>
  <si>
    <t>14730-3-IN</t>
  </si>
  <si>
    <t>18623-2-BU</t>
  </si>
  <si>
    <t>14559-5-IN</t>
  </si>
  <si>
    <t>14055-2-BU</t>
  </si>
  <si>
    <t>11906-3-IN</t>
  </si>
  <si>
    <t>15436-4-BU</t>
  </si>
  <si>
    <t>17464-1-IN</t>
  </si>
  <si>
    <t>15155-4-IN</t>
  </si>
  <si>
    <t>15727-5-IN</t>
  </si>
  <si>
    <t>19274-1-IN</t>
  </si>
  <si>
    <t>19914-3-IN</t>
  </si>
  <si>
    <t>15086-1-IN</t>
  </si>
  <si>
    <t>10733-2-IN</t>
  </si>
  <si>
    <t>16840-5-BU</t>
  </si>
  <si>
    <t>11125-1-IN</t>
  </si>
  <si>
    <t>18902-4-BU</t>
  </si>
  <si>
    <t>14565-1-BU</t>
  </si>
  <si>
    <t>10879-3-BU</t>
  </si>
  <si>
    <t>11851-3-IN</t>
  </si>
  <si>
    <t>17116-1-IN</t>
  </si>
  <si>
    <t>14474-5-IN</t>
  </si>
  <si>
    <t>10422-3-IN</t>
  </si>
  <si>
    <t>18483-5-BU</t>
  </si>
  <si>
    <t>11160-5-BU</t>
  </si>
  <si>
    <t>10040-1-BU</t>
  </si>
  <si>
    <t>10211-1-BU</t>
  </si>
  <si>
    <t>15112-1-IN</t>
  </si>
  <si>
    <t>18542-4-IN</t>
  </si>
  <si>
    <t>12498-5-IN</t>
  </si>
  <si>
    <t>19587-1-BU</t>
  </si>
  <si>
    <t>13778-3-IN</t>
  </si>
  <si>
    <t>17798-1-IN</t>
  </si>
  <si>
    <t>12745-3-BU</t>
  </si>
  <si>
    <t>13736-5-IN</t>
  </si>
  <si>
    <t>15844-5-IN</t>
  </si>
  <si>
    <t>19089-3-BU</t>
  </si>
  <si>
    <t>11975-3-IN</t>
  </si>
  <si>
    <t>16334-4-IN</t>
  </si>
  <si>
    <t>16612-3-BU</t>
  </si>
  <si>
    <t>11281-5-IN</t>
  </si>
  <si>
    <t>14893-1-IN</t>
  </si>
  <si>
    <t>12542-4-IN</t>
  </si>
  <si>
    <t>15794-1-IN</t>
  </si>
  <si>
    <t>15431-5-IN</t>
  </si>
  <si>
    <t>15523-1-IN</t>
  </si>
  <si>
    <t>15938-1-BU</t>
  </si>
  <si>
    <t>18340-4-IN</t>
  </si>
  <si>
    <t>12688-2-IN</t>
  </si>
  <si>
    <t>18639-3-IN</t>
  </si>
  <si>
    <t>15708-5-IN</t>
  </si>
  <si>
    <t>13479-4-IN</t>
  </si>
  <si>
    <t>19697-2-IN</t>
  </si>
  <si>
    <t>15410-2-BU</t>
  </si>
  <si>
    <t>15417-3-IN</t>
  </si>
  <si>
    <t>17955-4-BU</t>
  </si>
  <si>
    <t>19954-5-BU</t>
  </si>
  <si>
    <t>12011-5-IN</t>
  </si>
  <si>
    <t>13163-4-IN</t>
  </si>
  <si>
    <t>11651-4-BU</t>
  </si>
  <si>
    <t>11508-1-BU</t>
  </si>
  <si>
    <t>17867-2-BU</t>
  </si>
  <si>
    <t>15313-3-IN</t>
  </si>
  <si>
    <t>17156-1-IN</t>
  </si>
  <si>
    <t>14010-2-IN</t>
  </si>
  <si>
    <t>13964-3-BU</t>
  </si>
  <si>
    <t>14585-5-BU</t>
  </si>
  <si>
    <t>11620-3-BU</t>
  </si>
  <si>
    <t>10825-3-IN</t>
  </si>
  <si>
    <t>18594-2-BU</t>
  </si>
  <si>
    <t>18018-4-IN</t>
  </si>
  <si>
    <t>10231-2-BU</t>
  </si>
  <si>
    <t>15891-2-BU</t>
  </si>
  <si>
    <t>10894-1-IN</t>
  </si>
  <si>
    <t>11852-5-BU</t>
  </si>
  <si>
    <t>17784-4-IN</t>
  </si>
  <si>
    <t>11127-5-IN</t>
  </si>
  <si>
    <t>11403-3-IN</t>
  </si>
  <si>
    <t>18793-4-IN</t>
  </si>
  <si>
    <t>16620-3-BU</t>
  </si>
  <si>
    <t>15438-2-IN</t>
  </si>
  <si>
    <t>10574-5-BU</t>
  </si>
  <si>
    <t>13742-5-IN</t>
  </si>
  <si>
    <t>14284-2-IN</t>
  </si>
  <si>
    <t>10214-3-IN</t>
  </si>
  <si>
    <t>18597-5-IN</t>
  </si>
  <si>
    <t>17343-4-IN</t>
  </si>
  <si>
    <t>16044-4-IN</t>
  </si>
  <si>
    <t>19827-2-IN</t>
  </si>
  <si>
    <t>19690-1-IN</t>
  </si>
  <si>
    <t>12920-2-IN</t>
  </si>
  <si>
    <t>10803-3-IN</t>
  </si>
  <si>
    <t>12509-5-IN</t>
  </si>
  <si>
    <t>13249-1-BU</t>
  </si>
  <si>
    <t>13844-5-IN</t>
  </si>
  <si>
    <t>17497-2-IN</t>
  </si>
  <si>
    <t>19907-1-BU</t>
  </si>
  <si>
    <t>15910-2-IN</t>
  </si>
  <si>
    <t>16235-5-IN</t>
  </si>
  <si>
    <t>13290-1-IN</t>
  </si>
  <si>
    <t>12281-3-IN</t>
  </si>
  <si>
    <t>18582-1-IN</t>
  </si>
  <si>
    <t>11452-1-IN</t>
  </si>
  <si>
    <t>18207-1-IN</t>
  </si>
  <si>
    <t>16095-2-IN</t>
  </si>
  <si>
    <t>16857-5-IN</t>
  </si>
  <si>
    <t>18124-5-IN</t>
  </si>
  <si>
    <t>18722-5-BU</t>
  </si>
  <si>
    <t>18834-3-IN</t>
  </si>
  <si>
    <t>15673-1-IN</t>
  </si>
  <si>
    <t>19892-4-IN</t>
  </si>
  <si>
    <t>14681-4-IN</t>
  </si>
  <si>
    <t>14215-3-BU</t>
  </si>
  <si>
    <t>17594-1-IN</t>
  </si>
  <si>
    <t>17780-2-IN</t>
  </si>
  <si>
    <t>15567-3-IN</t>
  </si>
  <si>
    <t>13906-2-BU</t>
  </si>
  <si>
    <t>16769-1-BU</t>
  </si>
  <si>
    <t>15962-4-IN</t>
  </si>
  <si>
    <t>15971-1-IN</t>
  </si>
  <si>
    <t>19624-5-IN</t>
  </si>
  <si>
    <t>16309-1-BU</t>
  </si>
  <si>
    <t>16072-3-IN</t>
  </si>
  <si>
    <t>Sales</t>
  </si>
  <si>
    <t>Max</t>
  </si>
  <si>
    <t>Average</t>
  </si>
  <si>
    <t>Sales revenue by division</t>
  </si>
  <si>
    <t>Values</t>
  </si>
  <si>
    <t xml:space="preserve"> Sales Revenue</t>
  </si>
  <si>
    <t>% ∆ prior year</t>
  </si>
  <si>
    <t xml:space="preserve"> </t>
  </si>
  <si>
    <t>Sales - Current Year</t>
  </si>
  <si>
    <t>Sales revenue by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</si>
</sst>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2" formatCode="_(&quot;$&quot;* #,##0_);_(&quot;$&quot;* \(#,##0\);_(&quot;$&quot;* &quot;-&quot;_);_(@_)"/>
  </numFmts>
  <fonts count="2" x14ac:knownFonts="1">
    <font>
      <sz val="11"/>
      <color theme="1"/>
      <name val="Calibri"/>
      <family val="2"/>
      <scheme val="minor"/>
    </font>
    <font>
      <sz val="14"/>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applyAlignment="1">
      <alignment horizontal="left"/>
    </xf>
    <xf numFmtId="0" fontId="0" fillId="0" borderId="0" xfId="0" pivotButton="1"/>
    <xf numFmtId="42" fontId="0" fillId="0" borderId="0" xfId="0" applyNumberFormat="1"/>
    <xf numFmtId="10" fontId="0" fillId="0" borderId="0" xfId="0" applyNumberFormat="1"/>
    <xf numFmtId="0" fontId="1" fillId="0" borderId="0" xfId="0" applyFont="1"/>
  </cellXfs>
  <cellStyles count="1">
    <cellStyle name="Normal" xfId="0" builtinId="0"/>
  </cellStyles>
  <dxfs count="7">
    <dxf>
      <numFmt numFmtId="32" formatCode="_(&quot;$&quot;* #,##0_);_(&quot;$&quot;* \(#,##0\);_(&quot;$&quot;* &quot;-&quot;_);_(@_)"/>
    </dxf>
    <dxf>
      <numFmt numFmtId="14" formatCode="0.00%"/>
    </dxf>
    <dxf>
      <numFmt numFmtId="32" formatCode="_(&quot;$&quot;* #,##0_);_(&quot;$&quot;* \(#,##0\);_(&quot;$&quot;* &quot;-&quot;_);_(@_)"/>
    </dxf>
    <dxf>
      <numFmt numFmtId="32" formatCode="_(&quot;$&quot;* #,##0_);_(&quot;$&quot;* \(#,##0\);_(&quot;$&quot;* &quot;-&quot;_);_(@_)"/>
    </dxf>
    <dxf>
      <numFmt numFmtId="19" formatCode="m/d/yyyy"/>
      <alignment horizontal="left" vertical="bottom" textRotation="0" wrapText="0" indent="0" justifyLastLine="0" shrinkToFit="0" readingOrder="0"/>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SlicerStyleLight1 2" pivot="0" table="0" count="10" xr9:uid="{D458417A-A8AD-41E9-89E0-C4C3A4966FC5}">
      <tableStyleElement type="wholeTable" dxfId="6"/>
      <tableStyleElement type="headerRow" dxfId="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'calculation division'!$J$3</c:f>
              <c:strCache>
                <c:ptCount val="1"/>
                <c:pt idx="0">
                  <c:v> Sales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 division'!$I$4:$I$8</c:f>
              <c:strCache>
                <c:ptCount val="5"/>
                <c:pt idx="0">
                  <c:v> Central </c:v>
                </c:pt>
                <c:pt idx="1">
                  <c:v> East </c:v>
                </c:pt>
                <c:pt idx="2">
                  <c:v> North </c:v>
                </c:pt>
                <c:pt idx="3">
                  <c:v> South </c:v>
                </c:pt>
                <c:pt idx="4">
                  <c:v> West </c:v>
                </c:pt>
              </c:strCache>
            </c:strRef>
          </c:cat>
          <c:val>
            <c:numRef>
              <c:f>'calculation division'!$J$4:$J$8</c:f>
              <c:numCache>
                <c:formatCode>_("$"* #,##0_);_("$"* \(#,##0\);_("$"* "-"_);_(@_)</c:formatCode>
                <c:ptCount val="5"/>
                <c:pt idx="0">
                  <c:v>4480</c:v>
                </c:pt>
                <c:pt idx="1">
                  <c:v>4450</c:v>
                </c:pt>
                <c:pt idx="2">
                  <c:v>3350</c:v>
                </c:pt>
                <c:pt idx="3">
                  <c:v>2020</c:v>
                </c:pt>
                <c:pt idx="4">
                  <c:v>5570</c:v>
                </c:pt>
              </c:numCache>
            </c:numRef>
          </c:val>
          <c:extLst>
            <c:ext xmlns:c16="http://schemas.microsoft.com/office/drawing/2014/chart" uri="{C3380CC4-5D6E-409C-BE32-E72D297353CC}">
              <c16:uniqueId val="{00000000-A493-41F1-AE3B-4B145847004D}"/>
            </c:ext>
          </c:extLst>
        </c:ser>
        <c:ser>
          <c:idx val="1"/>
          <c:order val="1"/>
          <c:tx>
            <c:strRef>
              <c:f>'calculation division'!$K$3</c:f>
              <c:strCache>
                <c:ptCount val="1"/>
                <c:pt idx="0">
                  <c:v> Max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 division'!$I$4:$I$8</c:f>
              <c:strCache>
                <c:ptCount val="5"/>
                <c:pt idx="0">
                  <c:v> Central </c:v>
                </c:pt>
                <c:pt idx="1">
                  <c:v> East </c:v>
                </c:pt>
                <c:pt idx="2">
                  <c:v> North </c:v>
                </c:pt>
                <c:pt idx="3">
                  <c:v> South </c:v>
                </c:pt>
                <c:pt idx="4">
                  <c:v> West </c:v>
                </c:pt>
              </c:strCache>
            </c:strRef>
          </c:cat>
          <c:val>
            <c:numRef>
              <c:f>'calculation division'!$K$4:$K$8</c:f>
              <c:numCache>
                <c:formatCode>_("$"* #,##0_);_("$"* \(#,##0\);_("$"* "-"_);_(@_)</c:formatCode>
                <c:ptCount val="5"/>
                <c:pt idx="0">
                  <c:v>0</c:v>
                </c:pt>
                <c:pt idx="1">
                  <c:v>0</c:v>
                </c:pt>
                <c:pt idx="2">
                  <c:v>0</c:v>
                </c:pt>
                <c:pt idx="3">
                  <c:v>0</c:v>
                </c:pt>
                <c:pt idx="4">
                  <c:v>5570</c:v>
                </c:pt>
              </c:numCache>
            </c:numRef>
          </c:val>
          <c:extLst>
            <c:ext xmlns:c16="http://schemas.microsoft.com/office/drawing/2014/chart" uri="{C3380CC4-5D6E-409C-BE32-E72D297353CC}">
              <c16:uniqueId val="{00000001-A493-41F1-AE3B-4B145847004D}"/>
            </c:ext>
          </c:extLst>
        </c:ser>
        <c:dLbls>
          <c:showLegendKey val="0"/>
          <c:showVal val="0"/>
          <c:showCatName val="0"/>
          <c:showSerName val="0"/>
          <c:showPercent val="0"/>
          <c:showBubbleSize val="0"/>
        </c:dLbls>
        <c:gapWidth val="100"/>
        <c:overlap val="100"/>
        <c:axId val="1742284160"/>
        <c:axId val="1742283744"/>
      </c:barChart>
      <c:lineChart>
        <c:grouping val="standard"/>
        <c:varyColors val="0"/>
        <c:ser>
          <c:idx val="2"/>
          <c:order val="2"/>
          <c:tx>
            <c:strRef>
              <c:f>'calculation division'!$L$3</c:f>
              <c:strCache>
                <c:ptCount val="1"/>
                <c:pt idx="0">
                  <c:v> Average </c:v>
                </c:pt>
              </c:strCache>
            </c:strRef>
          </c:tx>
          <c:spPr>
            <a:ln w="9525" cap="rnd">
              <a:solidFill>
                <a:schemeClr val="accent3"/>
              </a:solidFill>
              <a:prstDash val="sysDash"/>
              <a:round/>
            </a:ln>
            <a:effectLst/>
          </c:spPr>
          <c:marker>
            <c:symbol val="none"/>
          </c:marker>
          <c:cat>
            <c:strRef>
              <c:f>'calculation division'!$I$4:$I$8</c:f>
              <c:strCache>
                <c:ptCount val="5"/>
                <c:pt idx="0">
                  <c:v> Central </c:v>
                </c:pt>
                <c:pt idx="1">
                  <c:v> East </c:v>
                </c:pt>
                <c:pt idx="2">
                  <c:v> North </c:v>
                </c:pt>
                <c:pt idx="3">
                  <c:v> South </c:v>
                </c:pt>
                <c:pt idx="4">
                  <c:v> West </c:v>
                </c:pt>
              </c:strCache>
            </c:strRef>
          </c:cat>
          <c:val>
            <c:numRef>
              <c:f>'calculation division'!$L$4:$L$8</c:f>
              <c:numCache>
                <c:formatCode>_("$"* #,##0_);_("$"* \(#,##0\);_("$"* "-"_);_(@_)</c:formatCode>
                <c:ptCount val="5"/>
                <c:pt idx="0">
                  <c:v>3974</c:v>
                </c:pt>
                <c:pt idx="1">
                  <c:v>3974</c:v>
                </c:pt>
                <c:pt idx="2">
                  <c:v>3974</c:v>
                </c:pt>
                <c:pt idx="3">
                  <c:v>3974</c:v>
                </c:pt>
                <c:pt idx="4">
                  <c:v>3974</c:v>
                </c:pt>
              </c:numCache>
            </c:numRef>
          </c:val>
          <c:smooth val="0"/>
          <c:extLst>
            <c:ext xmlns:c16="http://schemas.microsoft.com/office/drawing/2014/chart" uri="{C3380CC4-5D6E-409C-BE32-E72D297353CC}">
              <c16:uniqueId val="{00000002-A493-41F1-AE3B-4B145847004D}"/>
            </c:ext>
          </c:extLst>
        </c:ser>
        <c:dLbls>
          <c:showLegendKey val="0"/>
          <c:showVal val="0"/>
          <c:showCatName val="0"/>
          <c:showSerName val="0"/>
          <c:showPercent val="0"/>
          <c:showBubbleSize val="0"/>
        </c:dLbls>
        <c:marker val="1"/>
        <c:smooth val="0"/>
        <c:axId val="1742284160"/>
        <c:axId val="1742283744"/>
      </c:lineChart>
      <c:catAx>
        <c:axId val="174228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283744"/>
        <c:crosses val="autoZero"/>
        <c:auto val="1"/>
        <c:lblAlgn val="ctr"/>
        <c:lblOffset val="100"/>
        <c:noMultiLvlLbl val="0"/>
      </c:catAx>
      <c:valAx>
        <c:axId val="1742283744"/>
        <c:scaling>
          <c:orientation val="minMax"/>
        </c:scaling>
        <c:delete val="1"/>
        <c:axPos val="l"/>
        <c:numFmt formatCode="_(&quot;$&quot;* #,##0_);_(&quot;$&quot;* \(#,##0\);_(&quot;$&quot;* &quot;-&quot;_);_(@_)" sourceLinked="1"/>
        <c:majorTickMark val="none"/>
        <c:minorTickMark val="none"/>
        <c:tickLblPos val="nextTo"/>
        <c:crossAx val="1742284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[myworkday excel.xlsx]calculation product!PivotTable3</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 product'!$C$24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 product'!$B$25:$B$27</c:f>
              <c:strCache>
                <c:ptCount val="3"/>
                <c:pt idx="0">
                  <c:v>Books</c:v>
                </c:pt>
                <c:pt idx="1">
                  <c:v>Electronics</c:v>
                </c:pt>
                <c:pt idx="2">
                  <c:v>Office supplies</c:v>
                </c:pt>
              </c:strCache>
            </c:strRef>
          </c:cat>
          <c:val>
            <c:numRef>
              <c:f>'calculation product'!$C$25:$C$27</c:f>
              <c:numCache>
                <c:formatCode>_("$"* #,##0_);_("$"* \(#,##0\);_("$"* "-"_);_(@_)</c:formatCode>
                <c:ptCount val="3"/>
                <c:pt idx="0">
                  <c:v>3350</c:v>
                </c:pt>
                <c:pt idx="1">
                  <c:v>117010</c:v>
                </c:pt>
                <c:pt idx="2">
                  <c:v>29920</c:v>
                </c:pt>
              </c:numCache>
            </c:numRef>
          </c:val>
          <c:extLst>
            <c:ext xmlns:c16="http://schemas.microsoft.com/office/drawing/2014/chart" uri="{C3380CC4-5D6E-409C-BE32-E72D297353CC}">
              <c16:uniqueId val="{00000000-81D3-4AF4-8134-6797C0E5BF39}"/>
            </c:ext>
          </c:extLst>
        </c:ser>
        <c:dLbls>
          <c:showLegendKey val="0"/>
          <c:showVal val="0"/>
          <c:showCatName val="0"/>
          <c:showSerName val="0"/>
          <c:showPercent val="0"/>
          <c:showBubbleSize val="0"/>
        </c:dLbls>
        <c:gapWidth val="100"/>
        <c:overlap val="-27"/>
        <c:axId val="1311718319"/>
        <c:axId val="1311732047"/>
      </c:barChart>
      <c:catAx>
        <c:axId val="1311718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732047"/>
        <c:crosses val="autoZero"/>
        <c:auto val="1"/>
        <c:lblAlgn val="ctr"/>
        <c:lblOffset val="100"/>
        <c:noMultiLvlLbl val="0"/>
      </c:catAx>
      <c:valAx>
        <c:axId val="1311732047"/>
        <c:scaling>
          <c:orientation val="minMax"/>
        </c:scaling>
        <c:delete val="1"/>
        <c:axPos val="l"/>
        <c:numFmt formatCode="_(&quot;$&quot;* #,##0_);_(&quot;$&quot;* \(#,##0\);_(&quot;$&quot;* &quot;-&quot;_);_(@_)" sourceLinked="1"/>
        <c:majorTickMark val="none"/>
        <c:minorTickMark val="none"/>
        <c:tickLblPos val="nextTo"/>
        <c:crossAx val="131171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2</xdr:col>
      <xdr:colOff>129153</xdr:colOff>
      <xdr:row>3</xdr:row>
      <xdr:rowOff>74233</xdr:rowOff>
    </xdr:from>
    <xdr:to>
      <xdr:col>5</xdr:col>
      <xdr:colOff>143902</xdr:colOff>
      <xdr:row>9</xdr:row>
      <xdr:rowOff>53387</xdr:rowOff>
    </xdr:to>
    <mc:AlternateContent xmlns:mc="http://schemas.openxmlformats.org/markup-compatibility/2006" xmlns:a14="http://schemas.microsoft.com/office/drawing/2010/main">
      <mc:Choice Requires="a14">
        <xdr:graphicFrame macro="">
          <xdr:nvGraphicFramePr>
            <xdr:cNvPr id="2" name="Division">
              <a:extLst>
                <a:ext uri="{FF2B5EF4-FFF2-40B4-BE49-F238E27FC236}">
                  <a16:creationId xmlns:a16="http://schemas.microsoft.com/office/drawing/2014/main" id="{BEC3DD8E-B176-468F-BB7D-593CC427D68C}"/>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mlns="">
        <xdr:sp macro="" textlink="">
          <xdr:nvSpPr>
            <xdr:cNvPr id="0" name=""/>
            <xdr:cNvSpPr>
              <a:spLocks noTextEdit="1"/>
            </xdr:cNvSpPr>
          </xdr:nvSpPr>
          <xdr:spPr>
            <a:xfrm>
              <a:off x="1349209" y="652154"/>
              <a:ext cx="1844833" cy="11349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476250</xdr:colOff>
      <xdr:row>14</xdr:row>
      <xdr:rowOff>0</xdr:rowOff>
    </xdr:from>
    <xdr:to>
      <xdr:col>8</xdr:col>
      <xdr:colOff>367927</xdr:colOff>
      <xdr:row>28</xdr:row>
      <xdr:rowOff>133555</xdr:rowOff>
    </xdr:to>
    <xdr:graphicFrame macro="">
      <xdr:nvGraphicFramePr>
        <xdr:cNvPr id="3" name="Chart 2">
          <a:extLst>
            <a:ext uri="{FF2B5EF4-FFF2-40B4-BE49-F238E27FC236}">
              <a16:creationId xmlns:a16="http://schemas.microsoft.com/office/drawing/2014/main" id="{DF5475A5-2E65-4E43-83C5-1469561BA4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0</xdr:colOff>
      <xdr:row>4</xdr:row>
      <xdr:rowOff>0</xdr:rowOff>
    </xdr:from>
    <xdr:to>
      <xdr:col>14</xdr:col>
      <xdr:colOff>333375</xdr:colOff>
      <xdr:row>12</xdr:row>
      <xdr:rowOff>132543</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08F7C10E-3EAF-4E1C-9AE5-DB0F37F688D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320337" y="770562"/>
              <a:ext cx="1553431" cy="1716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602317</xdr:colOff>
      <xdr:row>14</xdr:row>
      <xdr:rowOff>0</xdr:rowOff>
    </xdr:from>
    <xdr:to>
      <xdr:col>23</xdr:col>
      <xdr:colOff>338419</xdr:colOff>
      <xdr:row>28</xdr:row>
      <xdr:rowOff>76200</xdr:rowOff>
    </xdr:to>
    <xdr:graphicFrame macro="">
      <xdr:nvGraphicFramePr>
        <xdr:cNvPr id="5" name="Chart 4">
          <a:extLst>
            <a:ext uri="{FF2B5EF4-FFF2-40B4-BE49-F238E27FC236}">
              <a16:creationId xmlns:a16="http://schemas.microsoft.com/office/drawing/2014/main" id="{DFF49748-D7C5-4FEA-8C46-5B80FC3D20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15</xdr:col>
          <xdr:colOff>9525</xdr:colOff>
          <xdr:row>7</xdr:row>
          <xdr:rowOff>19050</xdr:rowOff>
        </xdr:from>
        <xdr:to>
          <xdr:col>24</xdr:col>
          <xdr:colOff>148547</xdr:colOff>
          <xdr:row>11</xdr:row>
          <xdr:rowOff>200988</xdr:rowOff>
        </xdr:to>
        <xdr:pic>
          <xdr:nvPicPr>
            <xdr:cNvPr id="6" name="Picture 5">
              <a:extLst>
                <a:ext uri="{FF2B5EF4-FFF2-40B4-BE49-F238E27FC236}">
                  <a16:creationId xmlns:a16="http://schemas.microsoft.com/office/drawing/2014/main" id="{5C93B98E-196A-4B4F-5367-1722E252C509}"/>
                </a:ext>
              </a:extLst>
            </xdr:cNvPr>
            <xdr:cNvPicPr>
              <a:picLocks noChangeAspect="1" noChangeArrowheads="1"/>
              <a:extLst>
                <a:ext uri="{84589F7E-364E-4C9E-8A38-B11213B215E9}">
                  <a14:cameraTool cellRange="'calculation product'!$B$15:$F$19" spid="_x0000_s4119"/>
                </a:ext>
              </a:extLst>
            </xdr:cNvPicPr>
          </xdr:nvPicPr>
          <xdr:blipFill>
            <a:blip xmlns:r="http://schemas.openxmlformats.org/officeDocument/2006/relationships" r:embed="rId3"/>
            <a:srcRect/>
            <a:stretch>
              <a:fillRect/>
            </a:stretch>
          </xdr:blipFill>
          <xdr:spPr bwMode="auto">
            <a:xfrm>
              <a:off x="9159946" y="1367533"/>
              <a:ext cx="5629275" cy="95250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10646</xdr:colOff>
          <xdr:row>19</xdr:row>
          <xdr:rowOff>44262</xdr:rowOff>
        </xdr:from>
        <xdr:to>
          <xdr:col>13</xdr:col>
          <xdr:colOff>322169</xdr:colOff>
          <xdr:row>25</xdr:row>
          <xdr:rowOff>53787</xdr:rowOff>
        </xdr:to>
        <xdr:pic>
          <xdr:nvPicPr>
            <xdr:cNvPr id="7" name="Picture 6">
              <a:extLst>
                <a:ext uri="{FF2B5EF4-FFF2-40B4-BE49-F238E27FC236}">
                  <a16:creationId xmlns:a16="http://schemas.microsoft.com/office/drawing/2014/main" id="{48521988-4ECC-A585-412B-958675F90326}"/>
                </a:ext>
              </a:extLst>
            </xdr:cNvPr>
            <xdr:cNvPicPr>
              <a:picLocks noChangeAspect="1" noChangeArrowheads="1"/>
              <a:extLst>
                <a:ext uri="{84589F7E-364E-4C9E-8A38-B11213B215E9}">
                  <a14:cameraTool cellRange="'calculation product'!$B$31:$C$36" spid="_x0000_s4120"/>
                </a:ext>
              </a:extLst>
            </xdr:cNvPicPr>
          </xdr:nvPicPr>
          <xdr:blipFill>
            <a:blip xmlns:r="http://schemas.openxmlformats.org/officeDocument/2006/relationships" r:embed="rId4"/>
            <a:srcRect/>
            <a:stretch>
              <a:fillRect/>
            </a:stretch>
          </xdr:blipFill>
          <xdr:spPr bwMode="auto">
            <a:xfrm>
              <a:off x="6173881" y="3770218"/>
              <a:ext cx="2160494" cy="1186143"/>
            </a:xfrm>
            <a:prstGeom prst="rect">
              <a:avLst/>
            </a:prstGeom>
            <a:solidFill>
              <a:srgbClr val="FFFFFF" mc:Ignorable="a14" a14:legacySpreadsheetColorIndex="9"/>
            </a:solidFill>
            <a:ln w="9525">
              <a:noFill/>
              <a:miter lim="800000"/>
              <a:headEnd/>
              <a:tailEnd/>
            </a:ln>
          </xdr:spPr>
        </xdr:pic>
        <xdr:clientData/>
      </xdr:twoCellAnchor>
    </mc:Choice>
    <mc:Fallback/>
  </mc:AlternateContent>
  <xdr:twoCellAnchor>
    <xdr:from>
      <xdr:col>1</xdr:col>
      <xdr:colOff>602313</xdr:colOff>
      <xdr:row>1</xdr:row>
      <xdr:rowOff>9656</xdr:rowOff>
    </xdr:from>
    <xdr:to>
      <xdr:col>6</xdr:col>
      <xdr:colOff>456756</xdr:colOff>
      <xdr:row>2</xdr:row>
      <xdr:rowOff>186366</xdr:rowOff>
    </xdr:to>
    <xdr:sp macro="" textlink="'calculation division'!B1">
      <xdr:nvSpPr>
        <xdr:cNvPr id="8" name="TextBox 7">
          <a:extLst>
            <a:ext uri="{FF2B5EF4-FFF2-40B4-BE49-F238E27FC236}">
              <a16:creationId xmlns:a16="http://schemas.microsoft.com/office/drawing/2014/main" id="{CBE020E9-7995-69BD-568A-BF62BA9F3335}"/>
            </a:ext>
          </a:extLst>
        </xdr:cNvPr>
        <xdr:cNvSpPr txBox="1"/>
      </xdr:nvSpPr>
      <xdr:spPr>
        <a:xfrm>
          <a:off x="1215788" y="203385"/>
          <a:ext cx="2921815" cy="3704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03F181C-5999-4E01-BBBC-933E1C0236E4}" type="TxLink">
            <a:rPr lang="en-US" sz="1800" b="1" i="0" u="none" strike="noStrike">
              <a:solidFill>
                <a:srgbClr val="000000"/>
              </a:solidFill>
              <a:latin typeface="Calibri"/>
              <a:cs typeface="Calibri"/>
            </a:rPr>
            <a:pPr/>
            <a:t>Sales revenue by division</a:t>
          </a:fld>
          <a:endParaRPr lang="en-US" sz="1800" b="1"/>
        </a:p>
      </xdr:txBody>
    </xdr:sp>
    <xdr:clientData/>
  </xdr:twoCellAnchor>
  <xdr:twoCellAnchor>
    <xdr:from>
      <xdr:col>5</xdr:col>
      <xdr:colOff>587156</xdr:colOff>
      <xdr:row>7</xdr:row>
      <xdr:rowOff>29499</xdr:rowOff>
    </xdr:from>
    <xdr:to>
      <xdr:col>7</xdr:col>
      <xdr:colOff>539867</xdr:colOff>
      <xdr:row>9</xdr:row>
      <xdr:rowOff>-1</xdr:rowOff>
    </xdr:to>
    <xdr:sp macro="" textlink="'calculation division'!B10">
      <xdr:nvSpPr>
        <xdr:cNvPr id="11" name="TextBox 10">
          <a:extLst>
            <a:ext uri="{FF2B5EF4-FFF2-40B4-BE49-F238E27FC236}">
              <a16:creationId xmlns:a16="http://schemas.microsoft.com/office/drawing/2014/main" id="{23D65F46-089C-35E4-8EBB-34A445CB9BB2}"/>
            </a:ext>
          </a:extLst>
        </xdr:cNvPr>
        <xdr:cNvSpPr txBox="1"/>
      </xdr:nvSpPr>
      <xdr:spPr>
        <a:xfrm>
          <a:off x="3653423" y="1399533"/>
          <a:ext cx="1179218" cy="3619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AE09589-6AC1-461C-9926-4365111F306C}" type="TxLink">
            <a:rPr lang="en-US" sz="1800" b="1" i="0" u="none" strike="noStrike">
              <a:solidFill>
                <a:srgbClr val="000000"/>
              </a:solidFill>
              <a:latin typeface="Calibri"/>
              <a:cs typeface="Calibri"/>
            </a:rPr>
            <a:pPr/>
            <a:t> $19,870 </a:t>
          </a:fld>
          <a:endParaRPr lang="en-US" sz="1800" b="1"/>
        </a:p>
      </xdr:txBody>
    </xdr:sp>
    <xdr:clientData/>
  </xdr:twoCellAnchor>
  <xdr:twoCellAnchor>
    <xdr:from>
      <xdr:col>5</xdr:col>
      <xdr:colOff>574110</xdr:colOff>
      <xdr:row>9</xdr:row>
      <xdr:rowOff>78287</xdr:rowOff>
    </xdr:from>
    <xdr:to>
      <xdr:col>11</xdr:col>
      <xdr:colOff>352294</xdr:colOff>
      <xdr:row>10</xdr:row>
      <xdr:rowOff>169623</xdr:rowOff>
    </xdr:to>
    <xdr:sp macro="" textlink="'calculation division'!C10">
      <xdr:nvSpPr>
        <xdr:cNvPr id="12" name="TextBox 11">
          <a:extLst>
            <a:ext uri="{FF2B5EF4-FFF2-40B4-BE49-F238E27FC236}">
              <a16:creationId xmlns:a16="http://schemas.microsoft.com/office/drawing/2014/main" id="{BD17FFB7-4162-11A2-E149-5FF347095143}"/>
            </a:ext>
          </a:extLst>
        </xdr:cNvPr>
        <xdr:cNvSpPr txBox="1"/>
      </xdr:nvSpPr>
      <xdr:spPr>
        <a:xfrm>
          <a:off x="3640377" y="1839760"/>
          <a:ext cx="3457705" cy="2870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A527350-1724-4FBB-A41B-BD57B2ED4FA3}" type="TxLink">
            <a:rPr lang="en-US" sz="1600" b="1" i="0" u="none" strike="noStrike">
              <a:solidFill>
                <a:schemeClr val="accent3">
                  <a:lumMod val="75000"/>
                </a:schemeClr>
              </a:solidFill>
              <a:latin typeface="Calibri"/>
              <a:cs typeface="Calibri"/>
            </a:rPr>
            <a:pPr/>
            <a:t>Total Books sales revenue</a:t>
          </a:fld>
          <a:endParaRPr lang="en-US" sz="1600" b="1">
            <a:solidFill>
              <a:schemeClr val="accent3">
                <a:lumMod val="75000"/>
              </a:schemeClr>
            </a:solidFill>
          </a:endParaRPr>
        </a:p>
      </xdr:txBody>
    </xdr:sp>
    <xdr:clientData/>
  </xdr:twoCellAnchor>
  <xdr:twoCellAnchor>
    <xdr:from>
      <xdr:col>11</xdr:col>
      <xdr:colOff>561947</xdr:colOff>
      <xdr:row>1</xdr:row>
      <xdr:rowOff>9656</xdr:rowOff>
    </xdr:from>
    <xdr:to>
      <xdr:col>16</xdr:col>
      <xdr:colOff>293602</xdr:colOff>
      <xdr:row>3</xdr:row>
      <xdr:rowOff>17599</xdr:rowOff>
    </xdr:to>
    <xdr:sp macro="" textlink="'calculation product'!B1">
      <xdr:nvSpPr>
        <xdr:cNvPr id="13" name="TextBox 12">
          <a:extLst>
            <a:ext uri="{FF2B5EF4-FFF2-40B4-BE49-F238E27FC236}">
              <a16:creationId xmlns:a16="http://schemas.microsoft.com/office/drawing/2014/main" id="{8CC6B222-3C2A-3131-6B5E-9A5BBF893D33}"/>
            </a:ext>
          </a:extLst>
        </xdr:cNvPr>
        <xdr:cNvSpPr txBox="1"/>
      </xdr:nvSpPr>
      <xdr:spPr>
        <a:xfrm>
          <a:off x="7310167" y="203385"/>
          <a:ext cx="2799028" cy="395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6C3E491-012A-4B8E-A799-90B54F4FF38F}" type="TxLink">
            <a:rPr lang="en-US" sz="1800" b="1" i="0" u="none" strike="noStrike">
              <a:solidFill>
                <a:srgbClr val="000000"/>
              </a:solidFill>
              <a:latin typeface="Calibri"/>
              <a:cs typeface="Calibri"/>
            </a:rPr>
            <a:pPr/>
            <a:t>Sales revenue by region</a:t>
          </a:fld>
          <a:endParaRPr lang="en-US" sz="1800" b="1"/>
        </a:p>
      </xdr:txBody>
    </xdr:sp>
    <xdr:clientData/>
  </xdr:twoCellAnchor>
  <xdr:twoCellAnchor>
    <xdr:from>
      <xdr:col>8</xdr:col>
      <xdr:colOff>597331</xdr:colOff>
      <xdr:row>15</xdr:row>
      <xdr:rowOff>59710</xdr:rowOff>
    </xdr:from>
    <xdr:to>
      <xdr:col>14</xdr:col>
      <xdr:colOff>80722</xdr:colOff>
      <xdr:row>19</xdr:row>
      <xdr:rowOff>32288</xdr:rowOff>
    </xdr:to>
    <xdr:sp macro="" textlink="'calculation product'!F6">
      <xdr:nvSpPr>
        <xdr:cNvPr id="14" name="TextBox 13">
          <a:extLst>
            <a:ext uri="{FF2B5EF4-FFF2-40B4-BE49-F238E27FC236}">
              <a16:creationId xmlns:a16="http://schemas.microsoft.com/office/drawing/2014/main" id="{0F6548B9-AAE3-E01F-E5FC-90DA04374DAC}"/>
            </a:ext>
          </a:extLst>
        </xdr:cNvPr>
        <xdr:cNvSpPr txBox="1"/>
      </xdr:nvSpPr>
      <xdr:spPr>
        <a:xfrm>
          <a:off x="5505128" y="2965642"/>
          <a:ext cx="3164238" cy="74749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2458909-8A5E-4B64-89D6-6257D12DE556}" type="TxLink">
            <a:rPr lang="en-US" sz="1600" b="1" i="0" u="none" strike="noStrike">
              <a:solidFill>
                <a:srgbClr val="000000"/>
              </a:solidFill>
              <a:latin typeface="Calibri"/>
              <a:cs typeface="Calibri"/>
            </a:rPr>
            <a:pPr algn="ctr"/>
            <a:t>Top 5 products sold in the North region</a:t>
          </a:fld>
          <a:endParaRPr lang="en-US" sz="1600" b="1"/>
        </a:p>
      </xdr:txBody>
    </xdr:sp>
    <xdr:clientData/>
  </xdr:twoCellAnchor>
  <xdr:twoCellAnchor>
    <xdr:from>
      <xdr:col>15</xdr:col>
      <xdr:colOff>39144</xdr:colOff>
      <xdr:row>29</xdr:row>
      <xdr:rowOff>187777</xdr:rowOff>
    </xdr:from>
    <xdr:to>
      <xdr:col>22</xdr:col>
      <xdr:colOff>403280</xdr:colOff>
      <xdr:row>32</xdr:row>
      <xdr:rowOff>0</xdr:rowOff>
    </xdr:to>
    <xdr:sp macro="" textlink="'calculation product'!F5">
      <xdr:nvSpPr>
        <xdr:cNvPr id="15" name="TextBox 14">
          <a:extLst>
            <a:ext uri="{FF2B5EF4-FFF2-40B4-BE49-F238E27FC236}">
              <a16:creationId xmlns:a16="http://schemas.microsoft.com/office/drawing/2014/main" id="{B9CF6A7F-E0AD-DD78-53F1-395D355E0501}"/>
            </a:ext>
          </a:extLst>
        </xdr:cNvPr>
        <xdr:cNvSpPr txBox="1"/>
      </xdr:nvSpPr>
      <xdr:spPr>
        <a:xfrm>
          <a:off x="9237945" y="5863633"/>
          <a:ext cx="4656910" cy="3993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0E1477D-BA5E-4D3A-B596-6550D4D6F1EE}" type="TxLink">
            <a:rPr lang="en-US" sz="1600" b="1" i="0" u="none" strike="noStrike">
              <a:solidFill>
                <a:schemeClr val="accent3">
                  <a:lumMod val="75000"/>
                </a:schemeClr>
              </a:solidFill>
              <a:latin typeface="Calibri"/>
              <a:cs typeface="Calibri"/>
            </a:rPr>
            <a:pPr/>
            <a:t>Sales revenue by product in the North region</a:t>
          </a:fld>
          <a:endParaRPr lang="en-US" sz="1600" b="1">
            <a:solidFill>
              <a:schemeClr val="accent3">
                <a:lumMod val="75000"/>
              </a:schemeClr>
            </a:solidFill>
          </a:endParaRPr>
        </a:p>
      </xdr:txBody>
    </xdr:sp>
    <xdr:clientData/>
  </xdr:twoCellAnchor>
  <xdr:twoCellAnchor>
    <xdr:from>
      <xdr:col>0</xdr:col>
      <xdr:colOff>476250</xdr:colOff>
      <xdr:row>31</xdr:row>
      <xdr:rowOff>164517</xdr:rowOff>
    </xdr:from>
    <xdr:to>
      <xdr:col>11</xdr:col>
      <xdr:colOff>265904</xdr:colOff>
      <xdr:row>34</xdr:row>
      <xdr:rowOff>39144</xdr:rowOff>
    </xdr:to>
    <xdr:sp macro="" textlink="'calculation division'!C11">
      <xdr:nvSpPr>
        <xdr:cNvPr id="16" name="TextBox 15">
          <a:extLst>
            <a:ext uri="{FF2B5EF4-FFF2-40B4-BE49-F238E27FC236}">
              <a16:creationId xmlns:a16="http://schemas.microsoft.com/office/drawing/2014/main" id="{D28B57D4-B2E1-6075-62B8-ECEF53D521EA}"/>
            </a:ext>
          </a:extLst>
        </xdr:cNvPr>
        <xdr:cNvSpPr txBox="1"/>
      </xdr:nvSpPr>
      <xdr:spPr>
        <a:xfrm>
          <a:off x="476250" y="6170110"/>
          <a:ext cx="6537874" cy="4558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574B902-DA4C-4A87-A024-98D9D0641AA5}" type="TxLink">
            <a:rPr lang="en-US" sz="1600" b="1" i="0" u="none" strike="noStrike">
              <a:solidFill>
                <a:schemeClr val="accent2"/>
              </a:solidFill>
              <a:latin typeface="Calibri"/>
              <a:cs typeface="Calibri"/>
            </a:rPr>
            <a:pPr/>
            <a:t>West region had the most Books sales revenue</a:t>
          </a:fld>
          <a:endParaRPr lang="en-US" sz="1600" b="1">
            <a:solidFill>
              <a:schemeClr val="accent2"/>
            </a:solidFill>
          </a:endParaRPr>
        </a:p>
      </xdr:txBody>
    </xdr:sp>
    <xdr:clientData/>
  </xdr:twoCellAnchor>
  <xdr:twoCellAnchor>
    <xdr:from>
      <xdr:col>0</xdr:col>
      <xdr:colOff>476250</xdr:colOff>
      <xdr:row>35</xdr:row>
      <xdr:rowOff>178700</xdr:rowOff>
    </xdr:from>
    <xdr:to>
      <xdr:col>11</xdr:col>
      <xdr:colOff>305878</xdr:colOff>
      <xdr:row>38</xdr:row>
      <xdr:rowOff>78286</xdr:rowOff>
    </xdr:to>
    <xdr:sp macro="" textlink="'calculation division'!C12">
      <xdr:nvSpPr>
        <xdr:cNvPr id="17" name="TextBox 16">
          <a:extLst>
            <a:ext uri="{FF2B5EF4-FFF2-40B4-BE49-F238E27FC236}">
              <a16:creationId xmlns:a16="http://schemas.microsoft.com/office/drawing/2014/main" id="{B10A2ADE-CDFC-A114-1F8E-00B8B8C94373}"/>
            </a:ext>
          </a:extLst>
        </xdr:cNvPr>
        <xdr:cNvSpPr txBox="1"/>
      </xdr:nvSpPr>
      <xdr:spPr>
        <a:xfrm>
          <a:off x="476250" y="6959208"/>
          <a:ext cx="6577848" cy="48077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6FA2C1B-778C-4A39-8106-C8B3B1A9E9E1}" type="TxLink">
            <a:rPr lang="en-US" sz="1600" b="1" i="0" u="none" strike="noStrike">
              <a:solidFill>
                <a:schemeClr val="accent3">
                  <a:lumMod val="75000"/>
                </a:schemeClr>
              </a:solidFill>
              <a:latin typeface="Calibri"/>
              <a:cs typeface="Calibri"/>
            </a:rPr>
            <a:pPr/>
            <a:t>South region had the least Books sales revenue</a:t>
          </a:fld>
          <a:endParaRPr lang="en-US" sz="1600" b="1">
            <a:solidFill>
              <a:schemeClr val="accent3">
                <a:lumMod val="75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ristian" refreshedDate="44856.677050115744" createdVersion="8" refreshedVersion="8" minRefreshableVersion="3" recordCount="1053" xr:uid="{9C70AD55-CE52-4492-8FE4-3A1995971D4D}">
  <cacheSource type="worksheet">
    <worksheetSource name="RawData"/>
  </cacheSource>
  <cacheFields count="13">
    <cacheField name="Date" numFmtId="14">
      <sharedItems containsSemiMixedTypes="0" containsNonDate="0" containsDate="1" containsString="0" minDate="2020-01-07T00:00:00" maxDate="2022-01-01T00:00:00"/>
    </cacheField>
    <cacheField name="Year" numFmtId="0">
      <sharedItems count="2">
        <s v="Current"/>
        <s v="Prior"/>
      </sharedItems>
    </cacheField>
    <cacheField name="Customer number" numFmtId="0">
      <sharedItems/>
    </cacheField>
    <cacheField name="Region" numFmtId="0">
      <sharedItems count="5">
        <s v="North"/>
        <s v="Central"/>
        <s v="West"/>
        <s v="East"/>
        <s v="South"/>
      </sharedItems>
    </cacheField>
    <cacheField name="Customer type" numFmtId="0">
      <sharedItems/>
    </cacheField>
    <cacheField name="Division" numFmtId="0">
      <sharedItems count="4">
        <s v="Office supplies"/>
        <s v="Books"/>
        <s v="Electronics"/>
        <s v="Offiz supplies" u="1"/>
      </sharedItems>
    </cacheField>
    <cacheField name="Product" numFmtId="0">
      <sharedItems count="12">
        <s v="Writing"/>
        <s v="Nonfiction - Self-help"/>
        <s v="Office basics"/>
        <s v="Nonfiction - Leadership"/>
        <s v="Computers"/>
        <s v="TV and video"/>
        <s v="Nonfiction - Technology"/>
        <s v="Cell phones"/>
        <s v="Calendars"/>
        <s v="Paper"/>
        <s v="Nonfiction - History"/>
        <s v="Camera and photo"/>
      </sharedItems>
    </cacheField>
    <cacheField name="Division product combo" numFmtId="0">
      <sharedItems/>
    </cacheField>
    <cacheField name="Distribution channel" numFmtId="0">
      <sharedItems/>
    </cacheField>
    <cacheField name="Sales revenue" numFmtId="0">
      <sharedItems containsSemiMixedTypes="0" containsString="0" containsNumber="1" containsInteger="1" minValue="10" maxValue="9780"/>
    </cacheField>
    <cacheField name="Sales tax amount" numFmtId="0">
      <sharedItems containsSemiMixedTypes="0" containsString="0" containsNumber="1" minValue="0.34" maxValue="871.15"/>
    </cacheField>
    <cacheField name="Total invoice" numFmtId="0">
      <sharedItems containsSemiMixedTypes="0" containsString="0" containsNumber="1" minValue="10.34" maxValue="10445.040000000001"/>
    </cacheField>
    <cacheField name="Variable COGS" numFmtId="0">
      <sharedItems containsSemiMixedTypes="0" containsString="0" containsNumber="1" containsInteger="1" minValue="4" maxValue="3912"/>
    </cacheField>
  </cacheFields>
  <extLst>
    <ext xmlns:x14="http://schemas.microsoft.com/office/spreadsheetml/2009/9/main" uri="{725AE2AE-9491-48be-B2B4-4EB974FC3084}">
      <x14:pivotCacheDefinition pivotCacheId="19720011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3">
  <r>
    <d v="2021-07-26T00:00:00"/>
    <x v="0"/>
    <s v="11697-3-IN"/>
    <x v="0"/>
    <s v="Individual"/>
    <x v="0"/>
    <x v="0"/>
    <s v="Office supplies: Writing"/>
    <s v="Store"/>
    <n v="350"/>
    <n v="29.4"/>
    <n v="379.4"/>
    <n v="140"/>
  </r>
  <r>
    <d v="2020-04-03T00:00:00"/>
    <x v="1"/>
    <s v="13530-1-BU"/>
    <x v="1"/>
    <s v="Business"/>
    <x v="0"/>
    <x v="0"/>
    <s v="Office supplies: Writing"/>
    <s v="Catalog"/>
    <n v="360"/>
    <n v="23.4"/>
    <n v="383.4"/>
    <n v="144"/>
  </r>
  <r>
    <d v="2021-10-20T00:00:00"/>
    <x v="0"/>
    <s v="15790-5-IN"/>
    <x v="2"/>
    <s v="Individual"/>
    <x v="1"/>
    <x v="1"/>
    <s v="Books: Nonfiction - Self-help"/>
    <s v="Catalog"/>
    <n v="80"/>
    <n v="5.04"/>
    <n v="85.04"/>
    <n v="32"/>
  </r>
  <r>
    <d v="2020-12-01T00:00:00"/>
    <x v="1"/>
    <s v="17285-3-BU"/>
    <x v="0"/>
    <s v="Business"/>
    <x v="0"/>
    <x v="0"/>
    <s v="Office supplies: Writing"/>
    <s v="Website"/>
    <n v="470"/>
    <n v="20.21"/>
    <n v="490.21"/>
    <n v="188"/>
  </r>
  <r>
    <d v="2020-02-04T00:00:00"/>
    <x v="1"/>
    <s v="11888-5-IN"/>
    <x v="2"/>
    <s v="Individual"/>
    <x v="0"/>
    <x v="2"/>
    <s v="Office supplies: Office basics"/>
    <s v="Store"/>
    <n v="1510"/>
    <n v="66.44"/>
    <n v="1576.44"/>
    <n v="604"/>
  </r>
  <r>
    <d v="2021-08-04T00:00:00"/>
    <x v="0"/>
    <s v="10720-2-BU"/>
    <x v="3"/>
    <s v="Business"/>
    <x v="1"/>
    <x v="1"/>
    <s v="Books: Nonfiction - Self-help"/>
    <s v="Catalog"/>
    <n v="50"/>
    <n v="3.15"/>
    <n v="53.15"/>
    <n v="20"/>
  </r>
  <r>
    <d v="2020-11-01T00:00:00"/>
    <x v="1"/>
    <s v="19248-3-IN"/>
    <x v="0"/>
    <s v="Individual"/>
    <x v="1"/>
    <x v="3"/>
    <s v="Books: Nonfiction - Leadership"/>
    <s v="Store"/>
    <n v="640"/>
    <n v="28.8"/>
    <n v="668.8"/>
    <n v="256"/>
  </r>
  <r>
    <d v="2021-05-03T00:00:00"/>
    <x v="0"/>
    <s v="13887-1-IN"/>
    <x v="1"/>
    <s v="Individual"/>
    <x v="2"/>
    <x v="4"/>
    <s v="Electronics: Computers"/>
    <s v="Catalog"/>
    <n v="2110"/>
    <n v="116.05"/>
    <n v="2226.0500000000002"/>
    <n v="844"/>
  </r>
  <r>
    <d v="2021-12-16T00:00:00"/>
    <x v="0"/>
    <s v="16448-5-IN"/>
    <x v="2"/>
    <s v="Individual"/>
    <x v="2"/>
    <x v="4"/>
    <s v="Electronics: Computers"/>
    <s v="Store"/>
    <n v="4610"/>
    <n v="110.64"/>
    <n v="4720.6400000000003"/>
    <n v="1844"/>
  </r>
  <r>
    <d v="2020-03-15T00:00:00"/>
    <x v="1"/>
    <s v="11352-5-IN"/>
    <x v="2"/>
    <s v="Individual"/>
    <x v="0"/>
    <x v="0"/>
    <s v="Office supplies: Writing"/>
    <s v="Store"/>
    <n v="330"/>
    <n v="14.52"/>
    <n v="344.52"/>
    <n v="132"/>
  </r>
  <r>
    <d v="2020-04-12T00:00:00"/>
    <x v="1"/>
    <s v="19881-1-IN"/>
    <x v="1"/>
    <s v="Individual"/>
    <x v="0"/>
    <x v="0"/>
    <s v="Office supplies: Writing"/>
    <s v="Store"/>
    <n v="270"/>
    <n v="22.95"/>
    <n v="292.95"/>
    <n v="108"/>
  </r>
  <r>
    <d v="2020-09-13T00:00:00"/>
    <x v="1"/>
    <s v="17451-2-IN"/>
    <x v="3"/>
    <s v="Individual"/>
    <x v="2"/>
    <x v="5"/>
    <s v="Electronics: TV and video"/>
    <s v="Store"/>
    <n v="4730"/>
    <n v="406.78"/>
    <n v="5136.78"/>
    <n v="1892"/>
  </r>
  <r>
    <d v="2021-09-02T00:00:00"/>
    <x v="0"/>
    <s v="16962-4-IN"/>
    <x v="4"/>
    <s v="Individual"/>
    <x v="1"/>
    <x v="6"/>
    <s v="Books: Nonfiction - Technology"/>
    <s v="Store"/>
    <n v="160"/>
    <n v="9.1199999999999992"/>
    <n v="169.12"/>
    <n v="64"/>
  </r>
  <r>
    <d v="2021-09-15T00:00:00"/>
    <x v="0"/>
    <s v="11876-4-IN"/>
    <x v="4"/>
    <s v="Individual"/>
    <x v="0"/>
    <x v="0"/>
    <s v="Office supplies: Writing"/>
    <s v="Store"/>
    <n v="160"/>
    <n v="12.32"/>
    <n v="172.32"/>
    <n v="64"/>
  </r>
  <r>
    <d v="2021-10-11T00:00:00"/>
    <x v="0"/>
    <s v="14687-1-IN"/>
    <x v="1"/>
    <s v="Individual"/>
    <x v="2"/>
    <x v="4"/>
    <s v="Electronics: Computers"/>
    <s v="Website"/>
    <n v="2420"/>
    <n v="113.74"/>
    <n v="2533.7399999999998"/>
    <n v="968"/>
  </r>
  <r>
    <d v="2020-11-17T00:00:00"/>
    <x v="1"/>
    <s v="13816-4-BU"/>
    <x v="4"/>
    <s v="Business"/>
    <x v="0"/>
    <x v="2"/>
    <s v="Office supplies: Office basics"/>
    <s v="Store"/>
    <n v="1040"/>
    <n v="76.959999999999994"/>
    <n v="1116.96"/>
    <n v="416"/>
  </r>
  <r>
    <d v="2020-12-11T00:00:00"/>
    <x v="1"/>
    <s v="14435-3-IN"/>
    <x v="0"/>
    <s v="Individual"/>
    <x v="2"/>
    <x v="7"/>
    <s v="Electronics: Cell phones"/>
    <s v="Catalog"/>
    <n v="1590"/>
    <n v="84.27"/>
    <n v="1674.27"/>
    <n v="636"/>
  </r>
  <r>
    <d v="2021-07-13T00:00:00"/>
    <x v="0"/>
    <s v="12532-3-IN"/>
    <x v="0"/>
    <s v="Individual"/>
    <x v="0"/>
    <x v="8"/>
    <s v="Office supplies: Calendars"/>
    <s v="Website"/>
    <n v="270"/>
    <n v="12.42"/>
    <n v="282.42"/>
    <n v="108"/>
  </r>
  <r>
    <d v="2021-07-10T00:00:00"/>
    <x v="0"/>
    <s v="15798-2-IN"/>
    <x v="3"/>
    <s v="Individual"/>
    <x v="0"/>
    <x v="2"/>
    <s v="Office supplies: Office basics"/>
    <s v="Store"/>
    <n v="1980"/>
    <n v="49.5"/>
    <n v="2029.5"/>
    <n v="792"/>
  </r>
  <r>
    <d v="2020-01-23T00:00:00"/>
    <x v="1"/>
    <s v="16027-2-BU"/>
    <x v="3"/>
    <s v="Business"/>
    <x v="0"/>
    <x v="9"/>
    <s v="Office supplies: Paper"/>
    <s v="Catalog"/>
    <n v="320"/>
    <n v="18.239999999999998"/>
    <n v="338.24"/>
    <n v="128"/>
  </r>
  <r>
    <d v="2020-09-17T00:00:00"/>
    <x v="1"/>
    <s v="18513-4-IN"/>
    <x v="4"/>
    <s v="Individual"/>
    <x v="0"/>
    <x v="9"/>
    <s v="Office supplies: Paper"/>
    <s v="Store"/>
    <n v="250"/>
    <n v="15.5"/>
    <n v="265.5"/>
    <n v="100"/>
  </r>
  <r>
    <d v="2020-01-20T00:00:00"/>
    <x v="1"/>
    <s v="18139-5-BU"/>
    <x v="2"/>
    <s v="Business"/>
    <x v="1"/>
    <x v="10"/>
    <s v="Books: Nonfiction - History"/>
    <s v="Store"/>
    <n v="90"/>
    <n v="5.85"/>
    <n v="95.85"/>
    <n v="36"/>
  </r>
  <r>
    <d v="2020-12-26T00:00:00"/>
    <x v="1"/>
    <s v="16533-4-BU"/>
    <x v="4"/>
    <s v="Business"/>
    <x v="2"/>
    <x v="4"/>
    <s v="Electronics: Computers"/>
    <s v="Store"/>
    <n v="3980"/>
    <n v="294.52"/>
    <n v="4274.5200000000004"/>
    <n v="1592"/>
  </r>
  <r>
    <d v="2021-11-01T00:00:00"/>
    <x v="0"/>
    <s v="18323-4-IN"/>
    <x v="4"/>
    <s v="Individual"/>
    <x v="0"/>
    <x v="2"/>
    <s v="Office supplies: Office basics"/>
    <s v="Website"/>
    <n v="340"/>
    <n v="17.34"/>
    <n v="357.34"/>
    <n v="136"/>
  </r>
  <r>
    <d v="2020-11-23T00:00:00"/>
    <x v="1"/>
    <s v="16987-3-IN"/>
    <x v="0"/>
    <s v="Individual"/>
    <x v="2"/>
    <x v="4"/>
    <s v="Electronics: Computers"/>
    <s v="Store"/>
    <n v="3900"/>
    <n v="206.7"/>
    <n v="4106.7"/>
    <n v="1560"/>
  </r>
  <r>
    <d v="2020-01-21T00:00:00"/>
    <x v="1"/>
    <s v="13299-5-BU"/>
    <x v="2"/>
    <s v="Business"/>
    <x v="2"/>
    <x v="4"/>
    <s v="Electronics: Computers"/>
    <s v="Store"/>
    <n v="3120"/>
    <n v="209.04"/>
    <n v="3329.04"/>
    <n v="1248"/>
  </r>
  <r>
    <d v="2021-05-24T00:00:00"/>
    <x v="0"/>
    <s v="10085-4-IN"/>
    <x v="4"/>
    <s v="Individual"/>
    <x v="0"/>
    <x v="2"/>
    <s v="Office supplies: Office basics"/>
    <s v="Store"/>
    <n v="1000"/>
    <n v="65"/>
    <n v="1065"/>
    <n v="400"/>
  </r>
  <r>
    <d v="2020-03-11T00:00:00"/>
    <x v="1"/>
    <s v="14420-4-IN"/>
    <x v="4"/>
    <s v="Individual"/>
    <x v="0"/>
    <x v="0"/>
    <s v="Office supplies: Writing"/>
    <s v="Website"/>
    <n v="170"/>
    <n v="3.74"/>
    <n v="173.74"/>
    <n v="68"/>
  </r>
  <r>
    <d v="2020-03-22T00:00:00"/>
    <x v="1"/>
    <s v="18667-5-IN"/>
    <x v="2"/>
    <s v="Individual"/>
    <x v="0"/>
    <x v="0"/>
    <s v="Office supplies: Writing"/>
    <s v="Website"/>
    <n v="430"/>
    <n v="16.34"/>
    <n v="446.34"/>
    <n v="172"/>
  </r>
  <r>
    <d v="2021-12-16T00:00:00"/>
    <x v="0"/>
    <s v="17764-1-IN"/>
    <x v="1"/>
    <s v="Individual"/>
    <x v="1"/>
    <x v="3"/>
    <s v="Books: Nonfiction - Leadership"/>
    <s v="Store"/>
    <n v="800"/>
    <n v="49.6"/>
    <n v="849.6"/>
    <n v="320"/>
  </r>
  <r>
    <d v="2021-11-28T00:00:00"/>
    <x v="0"/>
    <s v="10103-3-BU"/>
    <x v="0"/>
    <s v="Business"/>
    <x v="0"/>
    <x v="8"/>
    <s v="Office supplies: Calendars"/>
    <s v="Catalog"/>
    <n v="110"/>
    <n v="3.41"/>
    <n v="113.41"/>
    <n v="44"/>
  </r>
  <r>
    <d v="2020-08-12T00:00:00"/>
    <x v="1"/>
    <s v="13763-2-IN"/>
    <x v="3"/>
    <s v="Individual"/>
    <x v="0"/>
    <x v="0"/>
    <s v="Office supplies: Writing"/>
    <s v="Store"/>
    <n v="310"/>
    <n v="11.78"/>
    <n v="321.77999999999997"/>
    <n v="124"/>
  </r>
  <r>
    <d v="2021-09-26T00:00:00"/>
    <x v="0"/>
    <s v="11009-1-IN"/>
    <x v="1"/>
    <s v="Individual"/>
    <x v="2"/>
    <x v="7"/>
    <s v="Electronics: Cell phones"/>
    <s v="Website"/>
    <n v="3310"/>
    <n v="241.63"/>
    <n v="3551.63"/>
    <n v="1324"/>
  </r>
  <r>
    <d v="2021-11-26T00:00:00"/>
    <x v="0"/>
    <s v="18269-2-IN"/>
    <x v="3"/>
    <s v="Individual"/>
    <x v="0"/>
    <x v="2"/>
    <s v="Office supplies: Office basics"/>
    <s v="Website"/>
    <n v="1010"/>
    <n v="23.23"/>
    <n v="1033.23"/>
    <n v="404"/>
  </r>
  <r>
    <d v="2020-03-22T00:00:00"/>
    <x v="1"/>
    <s v="15642-4-IN"/>
    <x v="4"/>
    <s v="Individual"/>
    <x v="0"/>
    <x v="9"/>
    <s v="Office supplies: Paper"/>
    <s v="Catalog"/>
    <n v="470"/>
    <n v="31.96"/>
    <n v="501.96"/>
    <n v="188"/>
  </r>
  <r>
    <d v="2020-06-29T00:00:00"/>
    <x v="1"/>
    <s v="14175-1-IN"/>
    <x v="1"/>
    <s v="Individual"/>
    <x v="0"/>
    <x v="2"/>
    <s v="Office supplies: Office basics"/>
    <s v="Store"/>
    <n v="1810"/>
    <n v="130.32"/>
    <n v="1940.32"/>
    <n v="724"/>
  </r>
  <r>
    <d v="2020-04-17T00:00:00"/>
    <x v="1"/>
    <s v="15892-2-BU"/>
    <x v="3"/>
    <s v="Business"/>
    <x v="0"/>
    <x v="8"/>
    <s v="Office supplies: Calendars"/>
    <s v="Catalog"/>
    <n v="10"/>
    <n v="0.34"/>
    <n v="10.34"/>
    <n v="4"/>
  </r>
  <r>
    <d v="2020-03-22T00:00:00"/>
    <x v="1"/>
    <s v="13271-4-IN"/>
    <x v="4"/>
    <s v="Individual"/>
    <x v="2"/>
    <x v="7"/>
    <s v="Electronics: Cell phones"/>
    <s v="Store"/>
    <n v="2770"/>
    <n v="99.72"/>
    <n v="2869.72"/>
    <n v="1108"/>
  </r>
  <r>
    <d v="2020-08-26T00:00:00"/>
    <x v="1"/>
    <s v="16764-3-IN"/>
    <x v="0"/>
    <s v="Individual"/>
    <x v="2"/>
    <x v="5"/>
    <s v="Electronics: TV and video"/>
    <s v="Store"/>
    <n v="4130"/>
    <n v="210.63"/>
    <n v="4340.63"/>
    <n v="1652"/>
  </r>
  <r>
    <d v="2020-12-11T00:00:00"/>
    <x v="1"/>
    <s v="18719-4-IN"/>
    <x v="4"/>
    <s v="Individual"/>
    <x v="2"/>
    <x v="5"/>
    <s v="Electronics: TV and video"/>
    <s v="Catalog"/>
    <n v="490"/>
    <n v="35.770000000000003"/>
    <n v="525.77"/>
    <n v="196"/>
  </r>
  <r>
    <d v="2021-12-18T00:00:00"/>
    <x v="0"/>
    <s v="15629-3-IN"/>
    <x v="0"/>
    <s v="Individual"/>
    <x v="2"/>
    <x v="4"/>
    <s v="Electronics: Computers"/>
    <s v="Store"/>
    <n v="3700"/>
    <n v="207.2"/>
    <n v="3907.2"/>
    <n v="1480"/>
  </r>
  <r>
    <d v="2021-11-01T00:00:00"/>
    <x v="0"/>
    <s v="10122-5-IN"/>
    <x v="2"/>
    <s v="Individual"/>
    <x v="2"/>
    <x v="4"/>
    <s v="Electronics: Computers"/>
    <s v="Store"/>
    <n v="2210"/>
    <n v="139.22999999999999"/>
    <n v="2349.23"/>
    <n v="884"/>
  </r>
  <r>
    <d v="2020-05-17T00:00:00"/>
    <x v="1"/>
    <s v="19951-4-BU"/>
    <x v="4"/>
    <s v="Business"/>
    <x v="2"/>
    <x v="5"/>
    <s v="Electronics: TV and video"/>
    <s v="Website"/>
    <n v="2620"/>
    <n v="172.92"/>
    <n v="2792.92"/>
    <n v="1048"/>
  </r>
  <r>
    <d v="2020-07-17T00:00:00"/>
    <x v="1"/>
    <s v="13649-5-IN"/>
    <x v="2"/>
    <s v="Individual"/>
    <x v="0"/>
    <x v="2"/>
    <s v="Office supplies: Office basics"/>
    <s v="Store"/>
    <n v="1060"/>
    <n v="29.68"/>
    <n v="1089.68"/>
    <n v="424"/>
  </r>
  <r>
    <d v="2020-03-13T00:00:00"/>
    <x v="1"/>
    <s v="19495-1-BU"/>
    <x v="1"/>
    <s v="Business"/>
    <x v="0"/>
    <x v="0"/>
    <s v="Office supplies: Writing"/>
    <s v="Store"/>
    <n v="260"/>
    <n v="20.28"/>
    <n v="280.27999999999997"/>
    <n v="104"/>
  </r>
  <r>
    <d v="2021-08-11T00:00:00"/>
    <x v="0"/>
    <s v="14325-4-BU"/>
    <x v="4"/>
    <s v="Business"/>
    <x v="1"/>
    <x v="3"/>
    <s v="Books: Nonfiction - Leadership"/>
    <s v="Store"/>
    <n v="20"/>
    <n v="1.32"/>
    <n v="21.32"/>
    <n v="8"/>
  </r>
  <r>
    <d v="2021-06-12T00:00:00"/>
    <x v="0"/>
    <s v="19176-5-IN"/>
    <x v="2"/>
    <s v="Individual"/>
    <x v="2"/>
    <x v="11"/>
    <s v="Electronics: Camera and photo"/>
    <s v="Website"/>
    <n v="1520"/>
    <n v="82.08"/>
    <n v="1602.08"/>
    <n v="608"/>
  </r>
  <r>
    <d v="2021-12-31T00:00:00"/>
    <x v="0"/>
    <s v="14432-1-BU"/>
    <x v="1"/>
    <s v="Business"/>
    <x v="0"/>
    <x v="0"/>
    <s v="Office supplies: Writing"/>
    <s v="Catalog"/>
    <n v="30"/>
    <n v="1.29"/>
    <n v="31.29"/>
    <n v="12"/>
  </r>
  <r>
    <d v="2020-04-17T00:00:00"/>
    <x v="1"/>
    <s v="17683-5-BU"/>
    <x v="2"/>
    <s v="Business"/>
    <x v="1"/>
    <x v="3"/>
    <s v="Books: Nonfiction - Leadership"/>
    <s v="Website"/>
    <n v="180"/>
    <n v="9.18"/>
    <n v="189.18"/>
    <n v="72"/>
  </r>
  <r>
    <d v="2021-07-11T00:00:00"/>
    <x v="0"/>
    <s v="13136-1-BU"/>
    <x v="1"/>
    <s v="Business"/>
    <x v="0"/>
    <x v="0"/>
    <s v="Office supplies: Writing"/>
    <s v="Website"/>
    <n v="480"/>
    <n v="22.56"/>
    <n v="502.56"/>
    <n v="192"/>
  </r>
  <r>
    <d v="2020-04-06T00:00:00"/>
    <x v="1"/>
    <s v="10913-5-BU"/>
    <x v="2"/>
    <s v="Business"/>
    <x v="2"/>
    <x v="5"/>
    <s v="Electronics: TV and video"/>
    <s v="Website"/>
    <n v="1120"/>
    <n v="71.680000000000007"/>
    <n v="1191.68"/>
    <n v="448"/>
  </r>
  <r>
    <d v="2020-09-05T00:00:00"/>
    <x v="1"/>
    <s v="17313-2-BU"/>
    <x v="3"/>
    <s v="Business"/>
    <x v="2"/>
    <x v="4"/>
    <s v="Electronics: Computers"/>
    <s v="Store"/>
    <n v="2690"/>
    <n v="121.05"/>
    <n v="2811.05"/>
    <n v="1076"/>
  </r>
  <r>
    <d v="2021-09-26T00:00:00"/>
    <x v="0"/>
    <s v="15344-5-IN"/>
    <x v="2"/>
    <s v="Individual"/>
    <x v="0"/>
    <x v="9"/>
    <s v="Office supplies: Paper"/>
    <s v="Website"/>
    <n v="1000"/>
    <n v="94"/>
    <n v="1094"/>
    <n v="400"/>
  </r>
  <r>
    <d v="2020-01-21T00:00:00"/>
    <x v="1"/>
    <s v="13020-4-IN"/>
    <x v="4"/>
    <s v="Individual"/>
    <x v="0"/>
    <x v="8"/>
    <s v="Office supplies: Calendars"/>
    <s v="Website"/>
    <n v="180"/>
    <n v="6.48"/>
    <n v="186.48"/>
    <n v="72"/>
  </r>
  <r>
    <d v="2020-04-10T00:00:00"/>
    <x v="1"/>
    <s v="16644-5-IN"/>
    <x v="2"/>
    <s v="Individual"/>
    <x v="2"/>
    <x v="11"/>
    <s v="Electronics: Camera and photo"/>
    <s v="Store"/>
    <n v="1720"/>
    <n v="104.92"/>
    <n v="1824.92"/>
    <n v="688"/>
  </r>
  <r>
    <d v="2021-10-20T00:00:00"/>
    <x v="0"/>
    <s v="14673-2-IN"/>
    <x v="3"/>
    <s v="Individual"/>
    <x v="0"/>
    <x v="9"/>
    <s v="Office supplies: Paper"/>
    <s v="Catalog"/>
    <n v="720"/>
    <n v="68.400000000000006"/>
    <n v="788.4"/>
    <n v="288"/>
  </r>
  <r>
    <d v="2021-09-02T00:00:00"/>
    <x v="0"/>
    <s v="16426-3-IN"/>
    <x v="0"/>
    <s v="Individual"/>
    <x v="1"/>
    <x v="1"/>
    <s v="Books: Nonfiction - Self-help"/>
    <s v="Catalog"/>
    <n v="110"/>
    <n v="5.28"/>
    <n v="115.28"/>
    <n v="44"/>
  </r>
  <r>
    <d v="2021-09-15T00:00:00"/>
    <x v="0"/>
    <s v="10399-1-BU"/>
    <x v="1"/>
    <s v="Business"/>
    <x v="0"/>
    <x v="9"/>
    <s v="Office supplies: Paper"/>
    <s v="Store"/>
    <n v="90"/>
    <n v="3.78"/>
    <n v="93.78"/>
    <n v="36"/>
  </r>
  <r>
    <d v="2021-11-04T00:00:00"/>
    <x v="0"/>
    <s v="12038-1-BU"/>
    <x v="1"/>
    <s v="Business"/>
    <x v="2"/>
    <x v="5"/>
    <s v="Electronics: TV and video"/>
    <s v="Catalog"/>
    <n v="8030"/>
    <n v="529.98"/>
    <n v="8559.98"/>
    <n v="3212"/>
  </r>
  <r>
    <d v="2021-07-13T00:00:00"/>
    <x v="0"/>
    <s v="12067-5-BU"/>
    <x v="2"/>
    <s v="Business"/>
    <x v="0"/>
    <x v="2"/>
    <s v="Office supplies: Office basics"/>
    <s v="Catalog"/>
    <n v="130"/>
    <n v="7.93"/>
    <n v="137.93"/>
    <n v="52"/>
  </r>
  <r>
    <d v="2021-07-10T00:00:00"/>
    <x v="0"/>
    <s v="15469-4-IN"/>
    <x v="4"/>
    <s v="Individual"/>
    <x v="2"/>
    <x v="4"/>
    <s v="Electronics: Computers"/>
    <s v="Store"/>
    <n v="3020"/>
    <n v="169.12"/>
    <n v="3189.12"/>
    <n v="1208"/>
  </r>
  <r>
    <d v="2020-06-06T00:00:00"/>
    <x v="1"/>
    <s v="13990-4-BU"/>
    <x v="4"/>
    <s v="Business"/>
    <x v="2"/>
    <x v="7"/>
    <s v="Electronics: Cell phones"/>
    <s v="Website"/>
    <n v="3350"/>
    <n v="170.85"/>
    <n v="3520.85"/>
    <n v="1340"/>
  </r>
  <r>
    <d v="2020-10-29T00:00:00"/>
    <x v="1"/>
    <s v="12224-2-IN"/>
    <x v="3"/>
    <s v="Individual"/>
    <x v="0"/>
    <x v="2"/>
    <s v="Office supplies: Office basics"/>
    <s v="Catalog"/>
    <n v="1280"/>
    <n v="65.28"/>
    <n v="1345.28"/>
    <n v="512"/>
  </r>
  <r>
    <d v="2021-09-01T00:00:00"/>
    <x v="0"/>
    <s v="11662-5-BU"/>
    <x v="2"/>
    <s v="Business"/>
    <x v="0"/>
    <x v="2"/>
    <s v="Office supplies: Office basics"/>
    <s v="Store"/>
    <n v="960"/>
    <n v="65.28"/>
    <n v="1025.28"/>
    <n v="384"/>
  </r>
  <r>
    <d v="2020-12-26T00:00:00"/>
    <x v="1"/>
    <s v="17884-1-BU"/>
    <x v="1"/>
    <s v="Business"/>
    <x v="2"/>
    <x v="4"/>
    <s v="Electronics: Computers"/>
    <s v="Store"/>
    <n v="3240"/>
    <n v="181.44"/>
    <n v="3421.44"/>
    <n v="1296"/>
  </r>
  <r>
    <d v="2020-03-31T00:00:00"/>
    <x v="1"/>
    <s v="19031-5-IN"/>
    <x v="2"/>
    <s v="Individual"/>
    <x v="0"/>
    <x v="9"/>
    <s v="Office supplies: Paper"/>
    <s v="Website"/>
    <n v="210"/>
    <n v="8.61"/>
    <n v="218.61"/>
    <n v="84"/>
  </r>
  <r>
    <d v="2021-06-06T00:00:00"/>
    <x v="0"/>
    <s v="13103-3-IN"/>
    <x v="0"/>
    <s v="Individual"/>
    <x v="0"/>
    <x v="9"/>
    <s v="Office supplies: Paper"/>
    <s v="Store"/>
    <n v="880"/>
    <n v="66"/>
    <n v="946"/>
    <n v="352"/>
  </r>
  <r>
    <d v="2020-10-26T00:00:00"/>
    <x v="1"/>
    <s v="11314-3-IN"/>
    <x v="0"/>
    <s v="Individual"/>
    <x v="2"/>
    <x v="7"/>
    <s v="Electronics: Cell phones"/>
    <s v="Store"/>
    <n v="3710"/>
    <n v="315.35000000000002"/>
    <n v="4025.35"/>
    <n v="1484"/>
  </r>
  <r>
    <d v="2021-12-29T00:00:00"/>
    <x v="0"/>
    <s v="17295-1-IN"/>
    <x v="1"/>
    <s v="Individual"/>
    <x v="0"/>
    <x v="9"/>
    <s v="Office supplies: Paper"/>
    <s v="Store"/>
    <n v="930"/>
    <n v="53.94"/>
    <n v="983.94"/>
    <n v="372"/>
  </r>
  <r>
    <d v="2021-12-14T00:00:00"/>
    <x v="0"/>
    <s v="18480-3-BU"/>
    <x v="0"/>
    <s v="Business"/>
    <x v="2"/>
    <x v="7"/>
    <s v="Electronics: Cell phones"/>
    <s v="Store"/>
    <n v="3290"/>
    <n v="174.37"/>
    <n v="3464.37"/>
    <n v="1316"/>
  </r>
  <r>
    <d v="2021-10-25T00:00:00"/>
    <x v="0"/>
    <s v="12416-2-IN"/>
    <x v="3"/>
    <s v="Individual"/>
    <x v="0"/>
    <x v="2"/>
    <s v="Office supplies: Office basics"/>
    <s v="Store"/>
    <n v="1890"/>
    <n v="158.76"/>
    <n v="2048.7600000000002"/>
    <n v="756"/>
  </r>
  <r>
    <d v="2020-11-10T00:00:00"/>
    <x v="1"/>
    <s v="18021-4-BU"/>
    <x v="4"/>
    <s v="Business"/>
    <x v="2"/>
    <x v="7"/>
    <s v="Electronics: Cell phones"/>
    <s v="Store"/>
    <n v="3340"/>
    <n v="207.08"/>
    <n v="3547.08"/>
    <n v="1336"/>
  </r>
  <r>
    <d v="2020-08-12T00:00:00"/>
    <x v="1"/>
    <s v="16413-1-BU"/>
    <x v="1"/>
    <s v="Business"/>
    <x v="2"/>
    <x v="4"/>
    <s v="Electronics: Computers"/>
    <s v="Website"/>
    <n v="1280"/>
    <n v="93.44"/>
    <n v="1373.44"/>
    <n v="512"/>
  </r>
  <r>
    <d v="2020-09-01T00:00:00"/>
    <x v="1"/>
    <s v="17396-2-BU"/>
    <x v="3"/>
    <s v="Business"/>
    <x v="0"/>
    <x v="2"/>
    <s v="Office supplies: Office basics"/>
    <s v="Store"/>
    <n v="220"/>
    <n v="14.96"/>
    <n v="234.96"/>
    <n v="88"/>
  </r>
  <r>
    <d v="2021-12-31T00:00:00"/>
    <x v="0"/>
    <s v="19371-4-BU"/>
    <x v="4"/>
    <s v="Business"/>
    <x v="0"/>
    <x v="9"/>
    <s v="Office supplies: Paper"/>
    <s v="Website"/>
    <n v="560"/>
    <n v="29.12"/>
    <n v="589.12"/>
    <n v="224"/>
  </r>
  <r>
    <d v="2021-06-12T00:00:00"/>
    <x v="0"/>
    <s v="11024-3-IN"/>
    <x v="0"/>
    <s v="Individual"/>
    <x v="2"/>
    <x v="5"/>
    <s v="Electronics: TV and video"/>
    <s v="Store"/>
    <n v="4230"/>
    <n v="152.28"/>
    <n v="4382.28"/>
    <n v="1692"/>
  </r>
  <r>
    <d v="2021-06-12T00:00:00"/>
    <x v="0"/>
    <s v="15153-3-BU"/>
    <x v="0"/>
    <s v="Business"/>
    <x v="0"/>
    <x v="9"/>
    <s v="Office supplies: Paper"/>
    <s v="Store"/>
    <n v="830"/>
    <n v="53.12"/>
    <n v="883.12"/>
    <n v="332"/>
  </r>
  <r>
    <d v="2021-11-04T00:00:00"/>
    <x v="0"/>
    <s v="11780-3-IN"/>
    <x v="0"/>
    <s v="Individual"/>
    <x v="0"/>
    <x v="2"/>
    <s v="Office supplies: Office basics"/>
    <s v="Store"/>
    <n v="1130"/>
    <n v="84.75"/>
    <n v="1214.75"/>
    <n v="452"/>
  </r>
  <r>
    <d v="2020-09-01T00:00:00"/>
    <x v="1"/>
    <s v="10714-4-IN"/>
    <x v="4"/>
    <s v="Individual"/>
    <x v="0"/>
    <x v="2"/>
    <s v="Office supplies: Office basics"/>
    <s v="Website"/>
    <n v="1980"/>
    <n v="182.16"/>
    <n v="2162.16"/>
    <n v="792"/>
  </r>
  <r>
    <d v="2020-05-17T00:00:00"/>
    <x v="1"/>
    <s v="17146-5-IN"/>
    <x v="2"/>
    <s v="Individual"/>
    <x v="2"/>
    <x v="5"/>
    <s v="Electronics: TV and video"/>
    <s v="Website"/>
    <n v="5580"/>
    <n v="357.12"/>
    <n v="5937.12"/>
    <n v="2232"/>
  </r>
  <r>
    <d v="2021-06-10T00:00:00"/>
    <x v="0"/>
    <s v="13805-5-BU"/>
    <x v="2"/>
    <s v="Business"/>
    <x v="2"/>
    <x v="5"/>
    <s v="Electronics: TV and video"/>
    <s v="Store"/>
    <n v="5900"/>
    <n v="123.9"/>
    <n v="6023.9"/>
    <n v="2360"/>
  </r>
  <r>
    <d v="2020-03-15T00:00:00"/>
    <x v="1"/>
    <s v="10369-3-IN"/>
    <x v="0"/>
    <s v="Individual"/>
    <x v="2"/>
    <x v="7"/>
    <s v="Electronics: Cell phones"/>
    <s v="Store"/>
    <n v="1330"/>
    <n v="95.76"/>
    <n v="1425.76"/>
    <n v="532"/>
  </r>
  <r>
    <d v="2021-10-20T00:00:00"/>
    <x v="0"/>
    <s v="11428-4-IN"/>
    <x v="4"/>
    <s v="Individual"/>
    <x v="0"/>
    <x v="2"/>
    <s v="Office supplies: Office basics"/>
    <s v="Store"/>
    <n v="880"/>
    <n v="59.84"/>
    <n v="939.84"/>
    <n v="352"/>
  </r>
  <r>
    <d v="2021-10-12T00:00:00"/>
    <x v="0"/>
    <s v="13937-2-IN"/>
    <x v="3"/>
    <s v="Individual"/>
    <x v="1"/>
    <x v="6"/>
    <s v="Books: Nonfiction - Technology"/>
    <s v="Store"/>
    <n v="230"/>
    <n v="17.940000000000001"/>
    <n v="247.94"/>
    <n v="92"/>
  </r>
  <r>
    <d v="2020-03-10T00:00:00"/>
    <x v="1"/>
    <s v="17536-4-IN"/>
    <x v="4"/>
    <s v="Individual"/>
    <x v="1"/>
    <x v="6"/>
    <s v="Books: Nonfiction - Technology"/>
    <s v="Store"/>
    <n v="80"/>
    <n v="7.04"/>
    <n v="87.04"/>
    <n v="32"/>
  </r>
  <r>
    <d v="2020-04-10T00:00:00"/>
    <x v="1"/>
    <s v="10588-2-IN"/>
    <x v="3"/>
    <s v="Individual"/>
    <x v="0"/>
    <x v="2"/>
    <s v="Office supplies: Office basics"/>
    <s v="Store"/>
    <n v="1260"/>
    <n v="115.92"/>
    <n v="1375.92"/>
    <n v="504"/>
  </r>
  <r>
    <d v="2021-09-06T00:00:00"/>
    <x v="0"/>
    <s v="13360-5-BU"/>
    <x v="2"/>
    <s v="Business"/>
    <x v="0"/>
    <x v="9"/>
    <s v="Office supplies: Paper"/>
    <s v="Store"/>
    <n v="380"/>
    <n v="21.66"/>
    <n v="401.66"/>
    <n v="152"/>
  </r>
  <r>
    <d v="2020-04-17T00:00:00"/>
    <x v="1"/>
    <s v="17161-2-BU"/>
    <x v="3"/>
    <s v="Business"/>
    <x v="2"/>
    <x v="7"/>
    <s v="Electronics: Cell phones"/>
    <s v="Catalog"/>
    <n v="1200"/>
    <n v="86.4"/>
    <n v="1286.4000000000001"/>
    <n v="480"/>
  </r>
  <r>
    <d v="2021-12-29T00:00:00"/>
    <x v="0"/>
    <s v="17312-5-IN"/>
    <x v="2"/>
    <s v="Individual"/>
    <x v="1"/>
    <x v="1"/>
    <s v="Books: Nonfiction - Self-help"/>
    <s v="Store"/>
    <n v="10"/>
    <n v="0.66"/>
    <n v="10.66"/>
    <n v="4"/>
  </r>
  <r>
    <d v="2021-09-06T00:00:00"/>
    <x v="0"/>
    <s v="16225-3-BU"/>
    <x v="0"/>
    <s v="Business"/>
    <x v="0"/>
    <x v="8"/>
    <s v="Office supplies: Calendars"/>
    <s v="Store"/>
    <n v="300"/>
    <n v="18.899999999999999"/>
    <n v="318.89999999999998"/>
    <n v="120"/>
  </r>
  <r>
    <d v="2021-09-15T00:00:00"/>
    <x v="0"/>
    <s v="15591-2-BU"/>
    <x v="3"/>
    <s v="Business"/>
    <x v="0"/>
    <x v="2"/>
    <s v="Office supplies: Office basics"/>
    <s v="Store"/>
    <n v="1580"/>
    <n v="101.12"/>
    <n v="1681.12"/>
    <n v="632"/>
  </r>
  <r>
    <d v="2021-11-01T00:00:00"/>
    <x v="0"/>
    <s v="12473-4-BU"/>
    <x v="4"/>
    <s v="Business"/>
    <x v="0"/>
    <x v="2"/>
    <s v="Office supplies: Office basics"/>
    <s v="Website"/>
    <n v="1960"/>
    <n v="168.56"/>
    <n v="2128.56"/>
    <n v="784"/>
  </r>
  <r>
    <d v="2020-06-27T00:00:00"/>
    <x v="1"/>
    <s v="17839-5-IN"/>
    <x v="2"/>
    <s v="Individual"/>
    <x v="2"/>
    <x v="7"/>
    <s v="Electronics: Cell phones"/>
    <s v="Store"/>
    <n v="3380"/>
    <n v="196.04"/>
    <n v="3576.04"/>
    <n v="1352"/>
  </r>
  <r>
    <d v="2020-03-31T00:00:00"/>
    <x v="1"/>
    <s v="17366-2-IN"/>
    <x v="3"/>
    <s v="Individual"/>
    <x v="2"/>
    <x v="7"/>
    <s v="Electronics: Cell phones"/>
    <s v="Store"/>
    <n v="2280"/>
    <n v="104.88"/>
    <n v="2384.88"/>
    <n v="912"/>
  </r>
  <r>
    <d v="2020-08-14T00:00:00"/>
    <x v="1"/>
    <s v="19403-4-IN"/>
    <x v="4"/>
    <s v="Individual"/>
    <x v="2"/>
    <x v="7"/>
    <s v="Electronics: Cell phones"/>
    <s v="Catalog"/>
    <n v="1950"/>
    <n v="89.7"/>
    <n v="2039.7"/>
    <n v="780"/>
  </r>
  <r>
    <d v="2021-10-20T00:00:00"/>
    <x v="0"/>
    <s v="15128-2-IN"/>
    <x v="3"/>
    <s v="Individual"/>
    <x v="1"/>
    <x v="1"/>
    <s v="Books: Nonfiction - Self-help"/>
    <s v="Store"/>
    <n v="130"/>
    <n v="4.8099999999999996"/>
    <n v="134.81"/>
    <n v="52"/>
  </r>
  <r>
    <d v="2020-09-01T00:00:00"/>
    <x v="1"/>
    <s v="10903-4-IN"/>
    <x v="4"/>
    <s v="Individual"/>
    <x v="0"/>
    <x v="9"/>
    <s v="Office supplies: Paper"/>
    <s v="Website"/>
    <n v="290"/>
    <n v="10.15"/>
    <n v="300.14999999999998"/>
    <n v="116"/>
  </r>
  <r>
    <d v="2021-06-12T00:00:00"/>
    <x v="0"/>
    <s v="11233-1-IN"/>
    <x v="1"/>
    <s v="Individual"/>
    <x v="0"/>
    <x v="8"/>
    <s v="Office supplies: Calendars"/>
    <s v="Catalog"/>
    <n v="30"/>
    <n v="1.32"/>
    <n v="31.32"/>
    <n v="12"/>
  </r>
  <r>
    <d v="2020-04-12T00:00:00"/>
    <x v="1"/>
    <s v="14774-5-IN"/>
    <x v="2"/>
    <s v="Individual"/>
    <x v="2"/>
    <x v="7"/>
    <s v="Electronics: Cell phones"/>
    <s v="Website"/>
    <n v="2000"/>
    <n v="88"/>
    <n v="2088"/>
    <n v="800"/>
  </r>
  <r>
    <d v="2020-10-26T00:00:00"/>
    <x v="1"/>
    <s v="17611-5-BU"/>
    <x v="2"/>
    <s v="Business"/>
    <x v="2"/>
    <x v="7"/>
    <s v="Electronics: Cell phones"/>
    <s v="Catalog"/>
    <n v="2820"/>
    <n v="98.7"/>
    <n v="2918.7"/>
    <n v="1128"/>
  </r>
  <r>
    <d v="2020-03-26T00:00:00"/>
    <x v="1"/>
    <s v="17711-1-IN"/>
    <x v="1"/>
    <s v="Individual"/>
    <x v="0"/>
    <x v="9"/>
    <s v="Office supplies: Paper"/>
    <s v="Store"/>
    <n v="940"/>
    <n v="29.14"/>
    <n v="969.14"/>
    <n v="376"/>
  </r>
  <r>
    <d v="2021-07-15T00:00:00"/>
    <x v="0"/>
    <s v="13704-1-BU"/>
    <x v="1"/>
    <s v="Business"/>
    <x v="0"/>
    <x v="0"/>
    <s v="Office supplies: Writing"/>
    <s v="Website"/>
    <n v="380"/>
    <n v="12.16"/>
    <n v="392.16"/>
    <n v="152"/>
  </r>
  <r>
    <d v="2020-08-14T00:00:00"/>
    <x v="1"/>
    <s v="16561-4-IN"/>
    <x v="4"/>
    <s v="Individual"/>
    <x v="0"/>
    <x v="9"/>
    <s v="Office supplies: Paper"/>
    <s v="Store"/>
    <n v="300"/>
    <n v="20.399999999999999"/>
    <n v="320.39999999999998"/>
    <n v="120"/>
  </r>
  <r>
    <d v="2021-08-05T00:00:00"/>
    <x v="0"/>
    <s v="13222-1-BU"/>
    <x v="1"/>
    <s v="Business"/>
    <x v="1"/>
    <x v="6"/>
    <s v="Books: Nonfiction - Technology"/>
    <s v="Store"/>
    <n v="120"/>
    <n v="3.96"/>
    <n v="123.96"/>
    <n v="48"/>
  </r>
  <r>
    <d v="2021-07-26T00:00:00"/>
    <x v="0"/>
    <s v="10983-2-BU"/>
    <x v="3"/>
    <s v="Business"/>
    <x v="0"/>
    <x v="2"/>
    <s v="Office supplies: Office basics"/>
    <s v="Website"/>
    <n v="1150"/>
    <n v="74.75"/>
    <n v="1224.75"/>
    <n v="460"/>
  </r>
  <r>
    <d v="2020-08-09T00:00:00"/>
    <x v="1"/>
    <s v="11314-3-IN"/>
    <x v="0"/>
    <s v="Individual"/>
    <x v="0"/>
    <x v="0"/>
    <s v="Office supplies: Writing"/>
    <s v="Catalog"/>
    <n v="360"/>
    <n v="30.6"/>
    <n v="390.6"/>
    <n v="144"/>
  </r>
  <r>
    <d v="2020-02-10T00:00:00"/>
    <x v="1"/>
    <s v="10333-4-IN"/>
    <x v="4"/>
    <s v="Individual"/>
    <x v="0"/>
    <x v="2"/>
    <s v="Office supplies: Office basics"/>
    <s v="Store"/>
    <n v="1920"/>
    <n v="84.48"/>
    <n v="2004.48"/>
    <n v="768"/>
  </r>
  <r>
    <d v="2021-09-09T00:00:00"/>
    <x v="0"/>
    <s v="15316-5-IN"/>
    <x v="2"/>
    <s v="Individual"/>
    <x v="2"/>
    <x v="4"/>
    <s v="Electronics: Computers"/>
    <s v="Store"/>
    <n v="750"/>
    <n v="25.5"/>
    <n v="775.5"/>
    <n v="300"/>
  </r>
  <r>
    <d v="2021-02-08T00:00:00"/>
    <x v="0"/>
    <s v="12864-5-BU"/>
    <x v="2"/>
    <s v="Business"/>
    <x v="0"/>
    <x v="8"/>
    <s v="Office supplies: Calendars"/>
    <s v="Store"/>
    <n v="100"/>
    <n v="4.5"/>
    <n v="104.5"/>
    <n v="40"/>
  </r>
  <r>
    <d v="2020-11-10T00:00:00"/>
    <x v="1"/>
    <s v="10949-5-IN"/>
    <x v="2"/>
    <s v="Individual"/>
    <x v="2"/>
    <x v="5"/>
    <s v="Electronics: TV and video"/>
    <s v="Catalog"/>
    <n v="1370"/>
    <n v="83.57"/>
    <n v="1453.57"/>
    <n v="548"/>
  </r>
  <r>
    <d v="2020-04-17T00:00:00"/>
    <x v="1"/>
    <s v="16969-3-IN"/>
    <x v="0"/>
    <s v="Individual"/>
    <x v="2"/>
    <x v="4"/>
    <s v="Electronics: Computers"/>
    <s v="Store"/>
    <n v="2930"/>
    <n v="169.94"/>
    <n v="3099.94"/>
    <n v="1172"/>
  </r>
  <r>
    <d v="2020-09-20T00:00:00"/>
    <x v="1"/>
    <s v="15632-3-IN"/>
    <x v="0"/>
    <s v="Individual"/>
    <x v="2"/>
    <x v="7"/>
    <s v="Electronics: Cell phones"/>
    <s v="Store"/>
    <n v="1510"/>
    <n v="57.38"/>
    <n v="1567.38"/>
    <n v="604"/>
  </r>
  <r>
    <d v="2020-09-13T00:00:00"/>
    <x v="1"/>
    <s v="19262-5-IN"/>
    <x v="2"/>
    <s v="Individual"/>
    <x v="0"/>
    <x v="2"/>
    <s v="Office supplies: Office basics"/>
    <s v="Website"/>
    <n v="180"/>
    <n v="10.98"/>
    <n v="190.98"/>
    <n v="72"/>
  </r>
  <r>
    <d v="2020-02-22T00:00:00"/>
    <x v="1"/>
    <s v="11968-5-IN"/>
    <x v="2"/>
    <s v="Individual"/>
    <x v="2"/>
    <x v="7"/>
    <s v="Electronics: Cell phones"/>
    <s v="Catalog"/>
    <n v="1550"/>
    <n v="65.099999999999994"/>
    <n v="1615.1"/>
    <n v="620"/>
  </r>
  <r>
    <d v="2020-03-10T00:00:00"/>
    <x v="1"/>
    <s v="11928-5-IN"/>
    <x v="2"/>
    <s v="Individual"/>
    <x v="0"/>
    <x v="9"/>
    <s v="Office supplies: Paper"/>
    <s v="Store"/>
    <n v="240"/>
    <n v="14.64"/>
    <n v="254.64"/>
    <n v="96"/>
  </r>
  <r>
    <d v="2021-09-26T00:00:00"/>
    <x v="0"/>
    <s v="18011-1-IN"/>
    <x v="1"/>
    <s v="Individual"/>
    <x v="0"/>
    <x v="9"/>
    <s v="Office supplies: Paper"/>
    <s v="Store"/>
    <n v="330"/>
    <n v="15.84"/>
    <n v="345.84"/>
    <n v="132"/>
  </r>
  <r>
    <d v="2021-07-04T00:00:00"/>
    <x v="0"/>
    <s v="15334-2-IN"/>
    <x v="3"/>
    <s v="Individual"/>
    <x v="0"/>
    <x v="8"/>
    <s v="Office supplies: Calendars"/>
    <s v="Store"/>
    <n v="100"/>
    <n v="5.6"/>
    <n v="105.6"/>
    <n v="40"/>
  </r>
  <r>
    <d v="2021-10-08T00:00:00"/>
    <x v="0"/>
    <s v="13312-5-IN"/>
    <x v="2"/>
    <s v="Individual"/>
    <x v="0"/>
    <x v="2"/>
    <s v="Office supplies: Office basics"/>
    <s v="Catalog"/>
    <n v="550"/>
    <n v="31.35"/>
    <n v="581.35"/>
    <n v="220"/>
  </r>
  <r>
    <d v="2020-10-26T00:00:00"/>
    <x v="1"/>
    <s v="11356-1-BU"/>
    <x v="1"/>
    <s v="Business"/>
    <x v="2"/>
    <x v="7"/>
    <s v="Electronics: Cell phones"/>
    <s v="Website"/>
    <n v="3420"/>
    <n v="229.14"/>
    <n v="3649.14"/>
    <n v="1368"/>
  </r>
  <r>
    <d v="2020-06-13T00:00:00"/>
    <x v="1"/>
    <s v="11536-4-BU"/>
    <x v="4"/>
    <s v="Business"/>
    <x v="2"/>
    <x v="5"/>
    <s v="Electronics: TV and video"/>
    <s v="Catalog"/>
    <n v="4050"/>
    <n v="97.2"/>
    <n v="4147.2"/>
    <n v="1620"/>
  </r>
  <r>
    <d v="2020-03-15T00:00:00"/>
    <x v="1"/>
    <s v="13609-4-BU"/>
    <x v="4"/>
    <s v="Business"/>
    <x v="0"/>
    <x v="2"/>
    <s v="Office supplies: Office basics"/>
    <s v="Store"/>
    <n v="1340"/>
    <n v="88.44"/>
    <n v="1428.44"/>
    <n v="536"/>
  </r>
  <r>
    <d v="2020-04-28T00:00:00"/>
    <x v="1"/>
    <s v="11664-2-IN"/>
    <x v="3"/>
    <s v="Individual"/>
    <x v="0"/>
    <x v="0"/>
    <s v="Office supplies: Writing"/>
    <s v="Store"/>
    <n v="280"/>
    <n v="15.68"/>
    <n v="295.68"/>
    <n v="112"/>
  </r>
  <r>
    <d v="2021-09-09T00:00:00"/>
    <x v="0"/>
    <s v="13501-1-BU"/>
    <x v="1"/>
    <s v="Business"/>
    <x v="0"/>
    <x v="0"/>
    <s v="Office supplies: Writing"/>
    <s v="Catalog"/>
    <n v="300"/>
    <n v="13.5"/>
    <n v="313.5"/>
    <n v="120"/>
  </r>
  <r>
    <d v="2020-08-14T00:00:00"/>
    <x v="1"/>
    <s v="15065-4-IN"/>
    <x v="4"/>
    <s v="Individual"/>
    <x v="0"/>
    <x v="2"/>
    <s v="Office supplies: Office basics"/>
    <s v="Catalog"/>
    <n v="1100"/>
    <n v="69.3"/>
    <n v="1169.3"/>
    <n v="440"/>
  </r>
  <r>
    <d v="2020-02-10T00:00:00"/>
    <x v="1"/>
    <s v="16894-1-IN"/>
    <x v="1"/>
    <s v="Individual"/>
    <x v="1"/>
    <x v="3"/>
    <s v="Books: Nonfiction - Leadership"/>
    <s v="Store"/>
    <n v="120"/>
    <n v="4.2"/>
    <n v="124.2"/>
    <n v="48"/>
  </r>
  <r>
    <d v="2021-09-15T00:00:00"/>
    <x v="0"/>
    <s v="11900-3-IN"/>
    <x v="0"/>
    <s v="Individual"/>
    <x v="2"/>
    <x v="7"/>
    <s v="Electronics: Cell phones"/>
    <s v="Catalog"/>
    <n v="1670"/>
    <n v="121.91"/>
    <n v="1791.91"/>
    <n v="668"/>
  </r>
  <r>
    <d v="2021-04-29T00:00:00"/>
    <x v="0"/>
    <s v="18230-4-IN"/>
    <x v="4"/>
    <s v="Individual"/>
    <x v="0"/>
    <x v="9"/>
    <s v="Office supplies: Paper"/>
    <s v="Website"/>
    <n v="420"/>
    <n v="32.76"/>
    <n v="452.76"/>
    <n v="168"/>
  </r>
  <r>
    <d v="2020-12-11T00:00:00"/>
    <x v="1"/>
    <s v="17144-5-BU"/>
    <x v="2"/>
    <s v="Business"/>
    <x v="1"/>
    <x v="3"/>
    <s v="Books: Nonfiction - Leadership"/>
    <s v="Store"/>
    <n v="110"/>
    <n v="6.27"/>
    <n v="116.27"/>
    <n v="44"/>
  </r>
  <r>
    <d v="2020-11-17T00:00:00"/>
    <x v="1"/>
    <s v="10295-4-IN"/>
    <x v="4"/>
    <s v="Individual"/>
    <x v="1"/>
    <x v="6"/>
    <s v="Books: Nonfiction - Technology"/>
    <s v="Store"/>
    <n v="70"/>
    <n v="4.0599999999999996"/>
    <n v="74.06"/>
    <n v="28"/>
  </r>
  <r>
    <d v="2021-03-12T00:00:00"/>
    <x v="0"/>
    <s v="18868-4-IN"/>
    <x v="4"/>
    <s v="Individual"/>
    <x v="0"/>
    <x v="2"/>
    <s v="Office supplies: Office basics"/>
    <s v="Catalog"/>
    <n v="100"/>
    <n v="6.5"/>
    <n v="106.5"/>
    <n v="40"/>
  </r>
  <r>
    <d v="2021-11-01T00:00:00"/>
    <x v="0"/>
    <s v="13837-4-IN"/>
    <x v="4"/>
    <s v="Individual"/>
    <x v="0"/>
    <x v="9"/>
    <s v="Office supplies: Paper"/>
    <s v="Store"/>
    <n v="480"/>
    <n v="26.88"/>
    <n v="506.88"/>
    <n v="192"/>
  </r>
  <r>
    <d v="2020-04-24T00:00:00"/>
    <x v="1"/>
    <s v="10356-5-IN"/>
    <x v="2"/>
    <s v="Individual"/>
    <x v="1"/>
    <x v="3"/>
    <s v="Books: Nonfiction - Leadership"/>
    <s v="Store"/>
    <n v="540"/>
    <n v="41.58"/>
    <n v="581.58000000000004"/>
    <n v="216"/>
  </r>
  <r>
    <d v="2020-11-01T00:00:00"/>
    <x v="1"/>
    <s v="18255-2-IN"/>
    <x v="3"/>
    <s v="Individual"/>
    <x v="0"/>
    <x v="0"/>
    <s v="Office supplies: Writing"/>
    <s v="Catalog"/>
    <n v="430"/>
    <n v="16.34"/>
    <n v="446.34"/>
    <n v="172"/>
  </r>
  <r>
    <d v="2020-05-26T00:00:00"/>
    <x v="1"/>
    <s v="14933-4-IN"/>
    <x v="4"/>
    <s v="Individual"/>
    <x v="0"/>
    <x v="2"/>
    <s v="Office supplies: Office basics"/>
    <s v="Store"/>
    <n v="620"/>
    <n v="39.06"/>
    <n v="659.06"/>
    <n v="248"/>
  </r>
  <r>
    <d v="2021-12-29T00:00:00"/>
    <x v="0"/>
    <s v="17276-2-IN"/>
    <x v="3"/>
    <s v="Individual"/>
    <x v="0"/>
    <x v="9"/>
    <s v="Office supplies: Paper"/>
    <s v="Website"/>
    <n v="980"/>
    <n v="56.84"/>
    <n v="1036.8399999999999"/>
    <n v="392"/>
  </r>
  <r>
    <d v="2020-11-01T00:00:00"/>
    <x v="1"/>
    <s v="12138-1-BU"/>
    <x v="1"/>
    <s v="Business"/>
    <x v="0"/>
    <x v="0"/>
    <s v="Office supplies: Writing"/>
    <s v="Store"/>
    <n v="110"/>
    <n v="2.64"/>
    <n v="112.64"/>
    <n v="44"/>
  </r>
  <r>
    <d v="2021-07-13T00:00:00"/>
    <x v="0"/>
    <s v="14360-1-IN"/>
    <x v="1"/>
    <s v="Individual"/>
    <x v="2"/>
    <x v="7"/>
    <s v="Electronics: Cell phones"/>
    <s v="Catalog"/>
    <n v="2310"/>
    <n v="133.97999999999999"/>
    <n v="2443.98"/>
    <n v="924"/>
  </r>
  <r>
    <d v="2020-02-04T00:00:00"/>
    <x v="1"/>
    <s v="11040-5-IN"/>
    <x v="2"/>
    <s v="Individual"/>
    <x v="1"/>
    <x v="1"/>
    <s v="Books: Nonfiction - Self-help"/>
    <s v="Catalog"/>
    <n v="140"/>
    <n v="8.1199999999999992"/>
    <n v="148.12"/>
    <n v="56"/>
  </r>
  <r>
    <d v="2020-05-17T00:00:00"/>
    <x v="1"/>
    <s v="18441-2-IN"/>
    <x v="3"/>
    <s v="Individual"/>
    <x v="1"/>
    <x v="6"/>
    <s v="Books: Nonfiction - Technology"/>
    <s v="Website"/>
    <n v="190"/>
    <n v="16.149999999999999"/>
    <n v="206.15"/>
    <n v="76"/>
  </r>
  <r>
    <d v="2020-01-07T00:00:00"/>
    <x v="1"/>
    <s v="18039-5-IN"/>
    <x v="2"/>
    <s v="Individual"/>
    <x v="0"/>
    <x v="9"/>
    <s v="Office supplies: Paper"/>
    <s v="Website"/>
    <n v="540"/>
    <n v="18.36"/>
    <n v="558.36"/>
    <n v="216"/>
  </r>
  <r>
    <d v="2020-07-06T00:00:00"/>
    <x v="1"/>
    <s v="13182-1-IN"/>
    <x v="1"/>
    <s v="Individual"/>
    <x v="0"/>
    <x v="0"/>
    <s v="Office supplies: Writing"/>
    <s v="Website"/>
    <n v="460"/>
    <n v="34.96"/>
    <n v="494.96"/>
    <n v="184"/>
  </r>
  <r>
    <d v="2021-07-10T00:00:00"/>
    <x v="0"/>
    <s v="13916-1-IN"/>
    <x v="1"/>
    <s v="Individual"/>
    <x v="0"/>
    <x v="2"/>
    <s v="Office supplies: Office basics"/>
    <s v="Store"/>
    <n v="780"/>
    <n v="43.68"/>
    <n v="823.68"/>
    <n v="312"/>
  </r>
  <r>
    <d v="2020-11-11T00:00:00"/>
    <x v="1"/>
    <s v="14562-1-IN"/>
    <x v="1"/>
    <s v="Individual"/>
    <x v="0"/>
    <x v="9"/>
    <s v="Office supplies: Paper"/>
    <s v="Catalog"/>
    <n v="840"/>
    <n v="52.08"/>
    <n v="892.08"/>
    <n v="336"/>
  </r>
  <r>
    <d v="2020-04-30T00:00:00"/>
    <x v="1"/>
    <s v="12247-2-BU"/>
    <x v="3"/>
    <s v="Business"/>
    <x v="2"/>
    <x v="7"/>
    <s v="Electronics: Cell phones"/>
    <s v="Catalog"/>
    <n v="2700"/>
    <n v="145.80000000000001"/>
    <n v="2845.8"/>
    <n v="1080"/>
  </r>
  <r>
    <d v="2020-11-15T00:00:00"/>
    <x v="1"/>
    <s v="12715-3-IN"/>
    <x v="0"/>
    <s v="Individual"/>
    <x v="0"/>
    <x v="9"/>
    <s v="Office supplies: Paper"/>
    <s v="Store"/>
    <n v="740"/>
    <n v="48.84"/>
    <n v="788.84"/>
    <n v="296"/>
  </r>
  <r>
    <d v="2020-02-10T00:00:00"/>
    <x v="1"/>
    <s v="18927-4-IN"/>
    <x v="4"/>
    <s v="Individual"/>
    <x v="0"/>
    <x v="2"/>
    <s v="Office supplies: Office basics"/>
    <s v="Store"/>
    <n v="410"/>
    <n v="21.32"/>
    <n v="431.32"/>
    <n v="164"/>
  </r>
  <r>
    <d v="2021-10-20T00:00:00"/>
    <x v="0"/>
    <s v="17942-4-BU"/>
    <x v="4"/>
    <s v="Business"/>
    <x v="0"/>
    <x v="0"/>
    <s v="Office supplies: Writing"/>
    <s v="Store"/>
    <n v="170"/>
    <n v="5.78"/>
    <n v="175.78"/>
    <n v="68"/>
  </r>
  <r>
    <d v="2021-10-28T00:00:00"/>
    <x v="0"/>
    <s v="19599-5-BU"/>
    <x v="2"/>
    <s v="Business"/>
    <x v="1"/>
    <x v="6"/>
    <s v="Books: Nonfiction - Technology"/>
    <s v="Website"/>
    <n v="240"/>
    <n v="22.56"/>
    <n v="262.56"/>
    <n v="96"/>
  </r>
  <r>
    <d v="2021-12-31T00:00:00"/>
    <x v="0"/>
    <s v="12453-1-IN"/>
    <x v="1"/>
    <s v="Individual"/>
    <x v="0"/>
    <x v="9"/>
    <s v="Office supplies: Paper"/>
    <s v="Website"/>
    <n v="210"/>
    <n v="15.12"/>
    <n v="225.12"/>
    <n v="84"/>
  </r>
  <r>
    <d v="2021-07-04T00:00:00"/>
    <x v="0"/>
    <s v="13195-5-IN"/>
    <x v="2"/>
    <s v="Individual"/>
    <x v="0"/>
    <x v="2"/>
    <s v="Office supplies: Office basics"/>
    <s v="Store"/>
    <n v="1780"/>
    <n v="129.94"/>
    <n v="1909.94"/>
    <n v="712"/>
  </r>
  <r>
    <d v="2020-09-01T00:00:00"/>
    <x v="1"/>
    <s v="11507-2-BU"/>
    <x v="3"/>
    <s v="Business"/>
    <x v="0"/>
    <x v="0"/>
    <s v="Office supplies: Writing"/>
    <s v="Store"/>
    <n v="50"/>
    <n v="1.8"/>
    <n v="51.8"/>
    <n v="20"/>
  </r>
  <r>
    <d v="2020-08-12T00:00:00"/>
    <x v="1"/>
    <s v="13128-5-IN"/>
    <x v="2"/>
    <s v="Individual"/>
    <x v="2"/>
    <x v="4"/>
    <s v="Electronics: Computers"/>
    <s v="Store"/>
    <n v="4760"/>
    <n v="242.76"/>
    <n v="5002.76"/>
    <n v="1904"/>
  </r>
  <r>
    <d v="2021-07-30T00:00:00"/>
    <x v="0"/>
    <s v="16081-2-IN"/>
    <x v="3"/>
    <s v="Individual"/>
    <x v="2"/>
    <x v="5"/>
    <s v="Electronics: TV and video"/>
    <s v="Store"/>
    <n v="3560"/>
    <n v="234.96"/>
    <n v="3794.96"/>
    <n v="1424"/>
  </r>
  <r>
    <d v="2021-12-16T00:00:00"/>
    <x v="0"/>
    <s v="15298-3-BU"/>
    <x v="0"/>
    <s v="Business"/>
    <x v="0"/>
    <x v="9"/>
    <s v="Office supplies: Paper"/>
    <s v="Store"/>
    <n v="40"/>
    <n v="3.52"/>
    <n v="43.52"/>
    <n v="16"/>
  </r>
  <r>
    <d v="2020-11-23T00:00:00"/>
    <x v="1"/>
    <s v="14785-2-BU"/>
    <x v="3"/>
    <s v="Business"/>
    <x v="2"/>
    <x v="4"/>
    <s v="Electronics: Computers"/>
    <s v="Store"/>
    <n v="2390"/>
    <n v="52.58"/>
    <n v="2442.58"/>
    <n v="956"/>
  </r>
  <r>
    <d v="2021-07-04T00:00:00"/>
    <x v="0"/>
    <s v="13704-1-BU"/>
    <x v="1"/>
    <s v="Business"/>
    <x v="1"/>
    <x v="1"/>
    <s v="Books: Nonfiction - Self-help"/>
    <s v="Website"/>
    <n v="100"/>
    <n v="3.2"/>
    <n v="103.2"/>
    <n v="40"/>
  </r>
  <r>
    <d v="2020-03-11T00:00:00"/>
    <x v="1"/>
    <s v="18154-2-IN"/>
    <x v="3"/>
    <s v="Individual"/>
    <x v="0"/>
    <x v="2"/>
    <s v="Office supplies: Office basics"/>
    <s v="Store"/>
    <n v="450"/>
    <n v="34.65"/>
    <n v="484.65"/>
    <n v="180"/>
  </r>
  <r>
    <d v="2020-09-14T00:00:00"/>
    <x v="1"/>
    <s v="19197-3-IN"/>
    <x v="0"/>
    <s v="Individual"/>
    <x v="0"/>
    <x v="2"/>
    <s v="Office supplies: Office basics"/>
    <s v="Store"/>
    <n v="1160"/>
    <n v="82.36"/>
    <n v="1242.3599999999999"/>
    <n v="464"/>
  </r>
  <r>
    <d v="2020-02-16T00:00:00"/>
    <x v="1"/>
    <s v="19120-1-IN"/>
    <x v="1"/>
    <s v="Individual"/>
    <x v="0"/>
    <x v="2"/>
    <s v="Office supplies: Office basics"/>
    <s v="Catalog"/>
    <n v="860"/>
    <n v="67.08"/>
    <n v="927.08"/>
    <n v="344"/>
  </r>
  <r>
    <d v="2021-03-12T00:00:00"/>
    <x v="0"/>
    <s v="11169-2-IN"/>
    <x v="3"/>
    <s v="Individual"/>
    <x v="0"/>
    <x v="9"/>
    <s v="Office supplies: Paper"/>
    <s v="Website"/>
    <n v="530"/>
    <n v="25.44"/>
    <n v="555.44000000000005"/>
    <n v="212"/>
  </r>
  <r>
    <d v="2021-07-13T00:00:00"/>
    <x v="0"/>
    <s v="10402-3-BU"/>
    <x v="0"/>
    <s v="Business"/>
    <x v="0"/>
    <x v="2"/>
    <s v="Office supplies: Office basics"/>
    <s v="Website"/>
    <n v="1600"/>
    <n v="68.8"/>
    <n v="1668.8"/>
    <n v="640"/>
  </r>
  <r>
    <d v="2021-09-06T00:00:00"/>
    <x v="0"/>
    <s v="19197-3-IN"/>
    <x v="0"/>
    <s v="Individual"/>
    <x v="2"/>
    <x v="5"/>
    <s v="Electronics: TV and video"/>
    <s v="Website"/>
    <n v="8990"/>
    <n v="638.29"/>
    <n v="9628.2900000000009"/>
    <n v="3596"/>
  </r>
  <r>
    <d v="2020-01-26T00:00:00"/>
    <x v="1"/>
    <s v="10350-1-IN"/>
    <x v="1"/>
    <s v="Individual"/>
    <x v="0"/>
    <x v="2"/>
    <s v="Office supplies: Office basics"/>
    <s v="Website"/>
    <n v="1980"/>
    <n v="41.58"/>
    <n v="2021.58"/>
    <n v="792"/>
  </r>
  <r>
    <d v="2020-03-26T00:00:00"/>
    <x v="1"/>
    <s v="18680-4-BU"/>
    <x v="4"/>
    <s v="Business"/>
    <x v="1"/>
    <x v="1"/>
    <s v="Books: Nonfiction - Self-help"/>
    <s v="Store"/>
    <n v="40"/>
    <n v="2.12"/>
    <n v="42.12"/>
    <n v="16"/>
  </r>
  <r>
    <d v="2020-03-24T00:00:00"/>
    <x v="1"/>
    <s v="17052-4-BU"/>
    <x v="4"/>
    <s v="Business"/>
    <x v="0"/>
    <x v="2"/>
    <s v="Office supplies: Office basics"/>
    <s v="Website"/>
    <n v="130"/>
    <n v="9.49"/>
    <n v="139.49"/>
    <n v="52"/>
  </r>
  <r>
    <d v="2021-05-03T00:00:00"/>
    <x v="0"/>
    <s v="13915-2-BU"/>
    <x v="3"/>
    <s v="Business"/>
    <x v="0"/>
    <x v="9"/>
    <s v="Office supplies: Paper"/>
    <s v="Store"/>
    <n v="770"/>
    <n v="36.19"/>
    <n v="806.19"/>
    <n v="308"/>
  </r>
  <r>
    <d v="2020-08-28T00:00:00"/>
    <x v="1"/>
    <s v="19868-2-IN"/>
    <x v="3"/>
    <s v="Individual"/>
    <x v="2"/>
    <x v="4"/>
    <s v="Electronics: Computers"/>
    <s v="Website"/>
    <n v="370"/>
    <n v="27.01"/>
    <n v="397.01"/>
    <n v="148"/>
  </r>
  <r>
    <d v="2020-06-28T00:00:00"/>
    <x v="1"/>
    <s v="15925-3-IN"/>
    <x v="0"/>
    <s v="Individual"/>
    <x v="0"/>
    <x v="9"/>
    <s v="Office supplies: Paper"/>
    <s v="Website"/>
    <n v="50"/>
    <n v="3.75"/>
    <n v="53.75"/>
    <n v="20"/>
  </r>
  <r>
    <d v="2021-01-10T00:00:00"/>
    <x v="0"/>
    <s v="15599-1-IN"/>
    <x v="1"/>
    <s v="Individual"/>
    <x v="0"/>
    <x v="2"/>
    <s v="Office supplies: Office basics"/>
    <s v="Website"/>
    <n v="480"/>
    <n v="45.12"/>
    <n v="525.12"/>
    <n v="192"/>
  </r>
  <r>
    <d v="2020-10-08T00:00:00"/>
    <x v="1"/>
    <s v="17278-3-IN"/>
    <x v="0"/>
    <s v="Individual"/>
    <x v="0"/>
    <x v="9"/>
    <s v="Office supplies: Paper"/>
    <s v="Catalog"/>
    <n v="850"/>
    <n v="18.7"/>
    <n v="868.7"/>
    <n v="340"/>
  </r>
  <r>
    <d v="2021-12-16T00:00:00"/>
    <x v="0"/>
    <s v="12143-2-IN"/>
    <x v="3"/>
    <s v="Individual"/>
    <x v="2"/>
    <x v="4"/>
    <s v="Electronics: Computers"/>
    <s v="Store"/>
    <n v="4380"/>
    <n v="188.34"/>
    <n v="4568.34"/>
    <n v="1752"/>
  </r>
  <r>
    <d v="2020-10-29T00:00:00"/>
    <x v="1"/>
    <s v="13722-1-BU"/>
    <x v="1"/>
    <s v="Business"/>
    <x v="0"/>
    <x v="2"/>
    <s v="Office supplies: Office basics"/>
    <s v="Store"/>
    <n v="1320"/>
    <n v="75.239999999999995"/>
    <n v="1395.24"/>
    <n v="528"/>
  </r>
  <r>
    <d v="2021-12-16T00:00:00"/>
    <x v="0"/>
    <s v="11352-5-IN"/>
    <x v="2"/>
    <s v="Individual"/>
    <x v="0"/>
    <x v="0"/>
    <s v="Office supplies: Writing"/>
    <s v="Catalog"/>
    <n v="440"/>
    <n v="19.36"/>
    <n v="459.36"/>
    <n v="176"/>
  </r>
  <r>
    <d v="2021-10-10T00:00:00"/>
    <x v="0"/>
    <s v="11964-2-BU"/>
    <x v="3"/>
    <s v="Business"/>
    <x v="1"/>
    <x v="1"/>
    <s v="Books: Nonfiction - Self-help"/>
    <s v="Website"/>
    <n v="110"/>
    <n v="5.61"/>
    <n v="115.61"/>
    <n v="44"/>
  </r>
  <r>
    <d v="2020-08-15T00:00:00"/>
    <x v="1"/>
    <s v="18969-3-IN"/>
    <x v="0"/>
    <s v="Individual"/>
    <x v="0"/>
    <x v="9"/>
    <s v="Office supplies: Paper"/>
    <s v="Store"/>
    <n v="490"/>
    <n v="16.66"/>
    <n v="506.66"/>
    <n v="196"/>
  </r>
  <r>
    <d v="2021-07-15T00:00:00"/>
    <x v="0"/>
    <s v="13154-3-IN"/>
    <x v="0"/>
    <s v="Individual"/>
    <x v="0"/>
    <x v="9"/>
    <s v="Office supplies: Paper"/>
    <s v="Website"/>
    <n v="20"/>
    <n v="1.46"/>
    <n v="21.46"/>
    <n v="8"/>
  </r>
  <r>
    <d v="2020-07-13T00:00:00"/>
    <x v="1"/>
    <s v="16894-1-IN"/>
    <x v="1"/>
    <s v="Individual"/>
    <x v="0"/>
    <x v="2"/>
    <s v="Office supplies: Office basics"/>
    <s v="Website"/>
    <n v="1500"/>
    <n v="52.5"/>
    <n v="1552.5"/>
    <n v="600"/>
  </r>
  <r>
    <d v="2020-02-14T00:00:00"/>
    <x v="1"/>
    <s v="16076-4-IN"/>
    <x v="4"/>
    <s v="Individual"/>
    <x v="0"/>
    <x v="2"/>
    <s v="Office supplies: Office basics"/>
    <s v="Store"/>
    <n v="230"/>
    <n v="12.65"/>
    <n v="242.65"/>
    <n v="92"/>
  </r>
  <r>
    <d v="2021-10-28T00:00:00"/>
    <x v="0"/>
    <s v="11194-5-IN"/>
    <x v="2"/>
    <s v="Individual"/>
    <x v="2"/>
    <x v="5"/>
    <s v="Electronics: TV and video"/>
    <s v="Store"/>
    <n v="7490"/>
    <n v="584.22"/>
    <n v="8074.22"/>
    <n v="2996"/>
  </r>
  <r>
    <d v="2020-07-18T00:00:00"/>
    <x v="1"/>
    <s v="15108-5-BU"/>
    <x v="2"/>
    <s v="Business"/>
    <x v="1"/>
    <x v="3"/>
    <s v="Books: Nonfiction - Leadership"/>
    <s v="Store"/>
    <n v="520"/>
    <n v="34.840000000000003"/>
    <n v="554.84"/>
    <n v="208"/>
  </r>
  <r>
    <d v="2020-03-13T00:00:00"/>
    <x v="1"/>
    <s v="19000-4-IN"/>
    <x v="4"/>
    <s v="Individual"/>
    <x v="2"/>
    <x v="5"/>
    <s v="Electronics: TV and video"/>
    <s v="Store"/>
    <n v="3630"/>
    <n v="268.62"/>
    <n v="3898.62"/>
    <n v="1452"/>
  </r>
  <r>
    <d v="2021-09-02T00:00:00"/>
    <x v="0"/>
    <s v="17037-3-BU"/>
    <x v="0"/>
    <s v="Business"/>
    <x v="0"/>
    <x v="8"/>
    <s v="Office supplies: Calendars"/>
    <s v="Store"/>
    <n v="230"/>
    <n v="7.13"/>
    <n v="237.13"/>
    <n v="92"/>
  </r>
  <r>
    <d v="2021-12-29T00:00:00"/>
    <x v="0"/>
    <s v="18721-1-IN"/>
    <x v="1"/>
    <s v="Individual"/>
    <x v="0"/>
    <x v="2"/>
    <s v="Office supplies: Office basics"/>
    <s v="Store"/>
    <n v="590"/>
    <n v="42.48"/>
    <n v="632.48"/>
    <n v="236"/>
  </r>
  <r>
    <d v="2020-06-16T00:00:00"/>
    <x v="1"/>
    <s v="14932-5-IN"/>
    <x v="2"/>
    <s v="Individual"/>
    <x v="1"/>
    <x v="1"/>
    <s v="Books: Nonfiction - Self-help"/>
    <s v="Store"/>
    <n v="10"/>
    <n v="0.51"/>
    <n v="10.51"/>
    <n v="4"/>
  </r>
  <r>
    <d v="2021-07-23T00:00:00"/>
    <x v="0"/>
    <s v="17055-3-IN"/>
    <x v="0"/>
    <s v="Individual"/>
    <x v="1"/>
    <x v="1"/>
    <s v="Books: Nonfiction - Self-help"/>
    <s v="Catalog"/>
    <n v="140"/>
    <n v="7.7"/>
    <n v="147.69999999999999"/>
    <n v="56"/>
  </r>
  <r>
    <d v="2020-02-10T00:00:00"/>
    <x v="1"/>
    <s v="11441-5-IN"/>
    <x v="2"/>
    <s v="Individual"/>
    <x v="0"/>
    <x v="9"/>
    <s v="Office supplies: Paper"/>
    <s v="Store"/>
    <n v="940"/>
    <n v="38.54"/>
    <n v="978.54"/>
    <n v="376"/>
  </r>
  <r>
    <d v="2021-08-18T00:00:00"/>
    <x v="0"/>
    <s v="18265-4-IN"/>
    <x v="4"/>
    <s v="Individual"/>
    <x v="1"/>
    <x v="3"/>
    <s v="Books: Nonfiction - Leadership"/>
    <s v="Store"/>
    <n v="530"/>
    <n v="29.68"/>
    <n v="559.67999999999995"/>
    <n v="212"/>
  </r>
  <r>
    <d v="2020-08-15T00:00:00"/>
    <x v="1"/>
    <s v="16229-3-BU"/>
    <x v="0"/>
    <s v="Business"/>
    <x v="0"/>
    <x v="2"/>
    <s v="Office supplies: Office basics"/>
    <s v="Catalog"/>
    <n v="1190"/>
    <n v="39.270000000000003"/>
    <n v="1229.27"/>
    <n v="476"/>
  </r>
  <r>
    <d v="2021-12-01T00:00:00"/>
    <x v="0"/>
    <s v="16519-4-BU"/>
    <x v="4"/>
    <s v="Business"/>
    <x v="1"/>
    <x v="3"/>
    <s v="Books: Nonfiction - Leadership"/>
    <s v="Store"/>
    <n v="10"/>
    <n v="0.44"/>
    <n v="10.44"/>
    <n v="4"/>
  </r>
  <r>
    <d v="2021-09-06T00:00:00"/>
    <x v="0"/>
    <s v="18048-5-IN"/>
    <x v="2"/>
    <s v="Individual"/>
    <x v="1"/>
    <x v="10"/>
    <s v="Books: Nonfiction - History"/>
    <s v="Website"/>
    <n v="420"/>
    <n v="9.66"/>
    <n v="429.66"/>
    <n v="168"/>
  </r>
  <r>
    <d v="2020-04-10T00:00:00"/>
    <x v="1"/>
    <s v="10264-4-IN"/>
    <x v="4"/>
    <s v="Individual"/>
    <x v="1"/>
    <x v="1"/>
    <s v="Books: Nonfiction - Self-help"/>
    <s v="Catalog"/>
    <n v="10"/>
    <n v="0.65"/>
    <n v="10.65"/>
    <n v="4"/>
  </r>
  <r>
    <d v="2021-10-10T00:00:00"/>
    <x v="0"/>
    <s v="18488-1-IN"/>
    <x v="1"/>
    <s v="Individual"/>
    <x v="0"/>
    <x v="2"/>
    <s v="Office supplies: Office basics"/>
    <s v="Website"/>
    <n v="1360"/>
    <n v="57.12"/>
    <n v="1417.12"/>
    <n v="544"/>
  </r>
  <r>
    <d v="2021-09-15T00:00:00"/>
    <x v="0"/>
    <s v="15199-5-IN"/>
    <x v="2"/>
    <s v="Individual"/>
    <x v="2"/>
    <x v="4"/>
    <s v="Electronics: Computers"/>
    <s v="Store"/>
    <n v="1630"/>
    <n v="94.54"/>
    <n v="1724.54"/>
    <n v="652"/>
  </r>
  <r>
    <d v="2020-03-26T00:00:00"/>
    <x v="1"/>
    <s v="15658-4-BU"/>
    <x v="4"/>
    <s v="Business"/>
    <x v="1"/>
    <x v="6"/>
    <s v="Books: Nonfiction - Technology"/>
    <s v="Website"/>
    <n v="170"/>
    <n v="11.22"/>
    <n v="181.22"/>
    <n v="68"/>
  </r>
  <r>
    <d v="2021-02-10T00:00:00"/>
    <x v="0"/>
    <s v="13864-4-IN"/>
    <x v="4"/>
    <s v="Individual"/>
    <x v="0"/>
    <x v="9"/>
    <s v="Office supplies: Paper"/>
    <s v="Website"/>
    <n v="70"/>
    <n v="5.1100000000000003"/>
    <n v="75.11"/>
    <n v="28"/>
  </r>
  <r>
    <d v="2021-12-16T00:00:00"/>
    <x v="0"/>
    <s v="16295-1-IN"/>
    <x v="1"/>
    <s v="Individual"/>
    <x v="2"/>
    <x v="5"/>
    <s v="Electronics: TV and video"/>
    <s v="Store"/>
    <n v="5680"/>
    <n v="403.28"/>
    <n v="6083.28"/>
    <n v="2272"/>
  </r>
  <r>
    <d v="2020-08-26T00:00:00"/>
    <x v="1"/>
    <s v="12934-4-BU"/>
    <x v="4"/>
    <s v="Business"/>
    <x v="0"/>
    <x v="0"/>
    <s v="Office supplies: Writing"/>
    <s v="Store"/>
    <n v="410"/>
    <n v="27.88"/>
    <n v="437.88"/>
    <n v="164"/>
  </r>
  <r>
    <d v="2021-09-26T00:00:00"/>
    <x v="0"/>
    <s v="16875-2-IN"/>
    <x v="3"/>
    <s v="Individual"/>
    <x v="0"/>
    <x v="2"/>
    <s v="Office supplies: Office basics"/>
    <s v="Store"/>
    <n v="1120"/>
    <n v="45.92"/>
    <n v="1165.92"/>
    <n v="448"/>
  </r>
  <r>
    <d v="2021-10-08T00:00:00"/>
    <x v="0"/>
    <s v="10041-5-IN"/>
    <x v="2"/>
    <s v="Individual"/>
    <x v="0"/>
    <x v="9"/>
    <s v="Office supplies: Paper"/>
    <s v="Website"/>
    <n v="220"/>
    <n v="20.68"/>
    <n v="240.68"/>
    <n v="88"/>
  </r>
  <r>
    <d v="2020-10-31T00:00:00"/>
    <x v="1"/>
    <s v="11838-1-IN"/>
    <x v="1"/>
    <s v="Individual"/>
    <x v="0"/>
    <x v="9"/>
    <s v="Office supplies: Paper"/>
    <s v="Store"/>
    <n v="50"/>
    <n v="4.5999999999999996"/>
    <n v="54.6"/>
    <n v="20"/>
  </r>
  <r>
    <d v="2020-08-28T00:00:00"/>
    <x v="1"/>
    <s v="11817-5-IN"/>
    <x v="2"/>
    <s v="Individual"/>
    <x v="2"/>
    <x v="7"/>
    <s v="Electronics: Cell phones"/>
    <s v="Store"/>
    <n v="2340"/>
    <n v="182.52"/>
    <n v="2522.52"/>
    <n v="936"/>
  </r>
  <r>
    <d v="2020-02-16T00:00:00"/>
    <x v="1"/>
    <s v="14173-2-IN"/>
    <x v="3"/>
    <s v="Individual"/>
    <x v="0"/>
    <x v="8"/>
    <s v="Office supplies: Calendars"/>
    <s v="Website"/>
    <n v="80"/>
    <n v="5.92"/>
    <n v="85.92"/>
    <n v="32"/>
  </r>
  <r>
    <d v="2020-10-26T00:00:00"/>
    <x v="1"/>
    <s v="17182-2-IN"/>
    <x v="3"/>
    <s v="Individual"/>
    <x v="0"/>
    <x v="8"/>
    <s v="Office supplies: Calendars"/>
    <s v="Store"/>
    <n v="150"/>
    <n v="6.15"/>
    <n v="156.15"/>
    <n v="60"/>
  </r>
  <r>
    <d v="2020-12-26T00:00:00"/>
    <x v="1"/>
    <s v="16017-1-BU"/>
    <x v="1"/>
    <s v="Business"/>
    <x v="2"/>
    <x v="5"/>
    <s v="Electronics: TV and video"/>
    <s v="Catalog"/>
    <n v="200"/>
    <n v="9"/>
    <n v="209"/>
    <n v="80"/>
  </r>
  <r>
    <d v="2020-07-06T00:00:00"/>
    <x v="1"/>
    <s v="14528-2-IN"/>
    <x v="3"/>
    <s v="Individual"/>
    <x v="0"/>
    <x v="0"/>
    <s v="Office supplies: Writing"/>
    <s v="Store"/>
    <n v="320"/>
    <n v="20.16"/>
    <n v="340.16"/>
    <n v="128"/>
  </r>
  <r>
    <d v="2020-05-19T00:00:00"/>
    <x v="1"/>
    <s v="11697-3-IN"/>
    <x v="0"/>
    <s v="Individual"/>
    <x v="0"/>
    <x v="2"/>
    <s v="Office supplies: Office basics"/>
    <s v="Store"/>
    <n v="610"/>
    <n v="51.24"/>
    <n v="661.24"/>
    <n v="244"/>
  </r>
  <r>
    <d v="2021-07-04T00:00:00"/>
    <x v="0"/>
    <s v="14360-1-IN"/>
    <x v="1"/>
    <s v="Individual"/>
    <x v="2"/>
    <x v="7"/>
    <s v="Electronics: Cell phones"/>
    <s v="Website"/>
    <n v="3320"/>
    <n v="192.56"/>
    <n v="3512.56"/>
    <n v="1328"/>
  </r>
  <r>
    <d v="2020-01-29T00:00:00"/>
    <x v="1"/>
    <s v="14493-5-BU"/>
    <x v="2"/>
    <s v="Business"/>
    <x v="2"/>
    <x v="4"/>
    <s v="Electronics: Computers"/>
    <s v="Store"/>
    <n v="2920"/>
    <n v="157.68"/>
    <n v="3077.68"/>
    <n v="1168"/>
  </r>
  <r>
    <d v="2020-04-06T00:00:00"/>
    <x v="1"/>
    <s v="14986-5-IN"/>
    <x v="2"/>
    <s v="Individual"/>
    <x v="0"/>
    <x v="0"/>
    <s v="Office supplies: Writing"/>
    <s v="Website"/>
    <n v="270"/>
    <n v="9.7200000000000006"/>
    <n v="279.72000000000003"/>
    <n v="108"/>
  </r>
  <r>
    <d v="2020-09-20T00:00:00"/>
    <x v="1"/>
    <s v="17841-1-IN"/>
    <x v="1"/>
    <s v="Individual"/>
    <x v="2"/>
    <x v="11"/>
    <s v="Electronics: Camera and photo"/>
    <s v="Website"/>
    <n v="2980"/>
    <n v="226.48"/>
    <n v="3206.48"/>
    <n v="1192"/>
  </r>
  <r>
    <d v="2020-01-07T00:00:00"/>
    <x v="1"/>
    <s v="18404-3-BU"/>
    <x v="0"/>
    <s v="Business"/>
    <x v="1"/>
    <x v="3"/>
    <s v="Books: Nonfiction - Leadership"/>
    <s v="Website"/>
    <n v="410"/>
    <n v="18.04"/>
    <n v="428.04"/>
    <n v="164"/>
  </r>
  <r>
    <d v="2020-02-14T00:00:00"/>
    <x v="1"/>
    <s v="16110-4-IN"/>
    <x v="4"/>
    <s v="Individual"/>
    <x v="1"/>
    <x v="6"/>
    <s v="Books: Nonfiction - Technology"/>
    <s v="Store"/>
    <n v="190"/>
    <n v="10.64"/>
    <n v="200.64"/>
    <n v="76"/>
  </r>
  <r>
    <d v="2021-07-10T00:00:00"/>
    <x v="0"/>
    <s v="14824-2-IN"/>
    <x v="3"/>
    <s v="Individual"/>
    <x v="2"/>
    <x v="5"/>
    <s v="Electronics: TV and video"/>
    <s v="Website"/>
    <n v="5510"/>
    <n v="369.17"/>
    <n v="5879.17"/>
    <n v="2204"/>
  </r>
  <r>
    <d v="2020-12-11T00:00:00"/>
    <x v="1"/>
    <s v="17058-3-IN"/>
    <x v="0"/>
    <s v="Individual"/>
    <x v="2"/>
    <x v="7"/>
    <s v="Electronics: Cell phones"/>
    <s v="Website"/>
    <n v="2630"/>
    <n v="115.72"/>
    <n v="2745.72"/>
    <n v="1052"/>
  </r>
  <r>
    <d v="2020-08-15T00:00:00"/>
    <x v="1"/>
    <s v="15029-3-IN"/>
    <x v="0"/>
    <s v="Individual"/>
    <x v="2"/>
    <x v="4"/>
    <s v="Electronics: Computers"/>
    <s v="Store"/>
    <n v="1460"/>
    <n v="68.62"/>
    <n v="1528.62"/>
    <n v="584"/>
  </r>
  <r>
    <d v="2021-07-23T00:00:00"/>
    <x v="0"/>
    <s v="12642-2-IN"/>
    <x v="3"/>
    <s v="Individual"/>
    <x v="2"/>
    <x v="7"/>
    <s v="Electronics: Cell phones"/>
    <s v="Store"/>
    <n v="2790"/>
    <n v="209.25"/>
    <n v="2999.25"/>
    <n v="1116"/>
  </r>
  <r>
    <d v="2021-11-01T00:00:00"/>
    <x v="0"/>
    <s v="19138-5-IN"/>
    <x v="2"/>
    <s v="Individual"/>
    <x v="0"/>
    <x v="2"/>
    <s v="Office supplies: Office basics"/>
    <s v="Store"/>
    <n v="310"/>
    <n v="11.78"/>
    <n v="321.77999999999997"/>
    <n v="124"/>
  </r>
  <r>
    <d v="2021-12-31T00:00:00"/>
    <x v="0"/>
    <s v="16298-2-IN"/>
    <x v="3"/>
    <s v="Individual"/>
    <x v="1"/>
    <x v="1"/>
    <s v="Books: Nonfiction - Self-help"/>
    <s v="Store"/>
    <n v="60"/>
    <n v="2.88"/>
    <n v="62.88"/>
    <n v="24"/>
  </r>
  <r>
    <d v="2020-08-28T00:00:00"/>
    <x v="1"/>
    <s v="16129-5-IN"/>
    <x v="2"/>
    <s v="Individual"/>
    <x v="2"/>
    <x v="5"/>
    <s v="Electronics: TV and video"/>
    <s v="Store"/>
    <n v="1210"/>
    <n v="39.93"/>
    <n v="1249.93"/>
    <n v="484"/>
  </r>
  <r>
    <d v="2020-01-21T00:00:00"/>
    <x v="1"/>
    <s v="13467-5-IN"/>
    <x v="2"/>
    <s v="Individual"/>
    <x v="1"/>
    <x v="3"/>
    <s v="Books: Nonfiction - Leadership"/>
    <s v="Store"/>
    <n v="630"/>
    <n v="36.54"/>
    <n v="666.54"/>
    <n v="252"/>
  </r>
  <r>
    <d v="2021-09-09T00:00:00"/>
    <x v="0"/>
    <s v="12644-4-IN"/>
    <x v="4"/>
    <s v="Individual"/>
    <x v="0"/>
    <x v="0"/>
    <s v="Office supplies: Writing"/>
    <s v="Website"/>
    <n v="160"/>
    <n v="9.1199999999999992"/>
    <n v="169.12"/>
    <n v="64"/>
  </r>
  <r>
    <d v="2020-01-21T00:00:00"/>
    <x v="1"/>
    <s v="16164-3-BU"/>
    <x v="0"/>
    <s v="Business"/>
    <x v="0"/>
    <x v="9"/>
    <s v="Office supplies: Paper"/>
    <s v="Store"/>
    <n v="630"/>
    <n v="47.88"/>
    <n v="677.88"/>
    <n v="252"/>
  </r>
  <r>
    <d v="2020-01-30T00:00:00"/>
    <x v="1"/>
    <s v="13218-4-BU"/>
    <x v="4"/>
    <s v="Business"/>
    <x v="2"/>
    <x v="7"/>
    <s v="Electronics: Cell phones"/>
    <s v="Store"/>
    <n v="850"/>
    <n v="28.05"/>
    <n v="878.05"/>
    <n v="340"/>
  </r>
  <r>
    <d v="2021-06-05T00:00:00"/>
    <x v="0"/>
    <s v="12890-4-BU"/>
    <x v="4"/>
    <s v="Business"/>
    <x v="0"/>
    <x v="9"/>
    <s v="Office supplies: Paper"/>
    <s v="Catalog"/>
    <n v="50"/>
    <n v="2.85"/>
    <n v="52.85"/>
    <n v="20"/>
  </r>
  <r>
    <d v="2021-06-12T00:00:00"/>
    <x v="0"/>
    <s v="13660-5-IN"/>
    <x v="2"/>
    <s v="Individual"/>
    <x v="0"/>
    <x v="2"/>
    <s v="Office supplies: Office basics"/>
    <s v="Website"/>
    <n v="1300"/>
    <n v="87.1"/>
    <n v="1387.1"/>
    <n v="520"/>
  </r>
  <r>
    <d v="2021-11-01T00:00:00"/>
    <x v="0"/>
    <s v="18954-3-BU"/>
    <x v="0"/>
    <s v="Business"/>
    <x v="1"/>
    <x v="6"/>
    <s v="Books: Nonfiction - Technology"/>
    <s v="Store"/>
    <n v="20"/>
    <n v="0.76"/>
    <n v="20.76"/>
    <n v="8"/>
  </r>
  <r>
    <d v="2021-07-30T00:00:00"/>
    <x v="0"/>
    <s v="19410-3-BU"/>
    <x v="0"/>
    <s v="Business"/>
    <x v="2"/>
    <x v="7"/>
    <s v="Electronics: Cell phones"/>
    <s v="Store"/>
    <n v="1910"/>
    <n v="53.48"/>
    <n v="1963.48"/>
    <n v="764"/>
  </r>
  <r>
    <d v="2021-09-15T00:00:00"/>
    <x v="0"/>
    <s v="16965-3-BU"/>
    <x v="0"/>
    <s v="Business"/>
    <x v="0"/>
    <x v="9"/>
    <s v="Office supplies: Paper"/>
    <s v="Store"/>
    <n v="230"/>
    <n v="5.0599999999999996"/>
    <n v="235.06"/>
    <n v="92"/>
  </r>
  <r>
    <d v="2020-01-26T00:00:00"/>
    <x v="1"/>
    <s v="11037-2-IN"/>
    <x v="3"/>
    <s v="Individual"/>
    <x v="1"/>
    <x v="3"/>
    <s v="Books: Nonfiction - Leadership"/>
    <s v="Catalog"/>
    <n v="320"/>
    <n v="13.44"/>
    <n v="333.44"/>
    <n v="128"/>
  </r>
  <r>
    <d v="2021-10-12T00:00:00"/>
    <x v="0"/>
    <s v="11042-2-BU"/>
    <x v="3"/>
    <s v="Business"/>
    <x v="0"/>
    <x v="2"/>
    <s v="Office supplies: Office basics"/>
    <s v="Store"/>
    <n v="1110"/>
    <n v="75.48"/>
    <n v="1185.48"/>
    <n v="444"/>
  </r>
  <r>
    <d v="2021-09-04T00:00:00"/>
    <x v="0"/>
    <s v="13629-4-IN"/>
    <x v="4"/>
    <s v="Individual"/>
    <x v="0"/>
    <x v="2"/>
    <s v="Office supplies: Office basics"/>
    <s v="Store"/>
    <n v="660"/>
    <n v="48.84"/>
    <n v="708.84"/>
    <n v="264"/>
  </r>
  <r>
    <d v="2020-09-17T00:00:00"/>
    <x v="1"/>
    <s v="13215-5-IN"/>
    <x v="2"/>
    <s v="Individual"/>
    <x v="2"/>
    <x v="4"/>
    <s v="Electronics: Computers"/>
    <s v="Website"/>
    <n v="2740"/>
    <n v="131.52000000000001"/>
    <n v="2871.52"/>
    <n v="1096"/>
  </r>
  <r>
    <d v="2021-05-29T00:00:00"/>
    <x v="0"/>
    <s v="17082-3-BU"/>
    <x v="0"/>
    <s v="Business"/>
    <x v="2"/>
    <x v="7"/>
    <s v="Electronics: Cell phones"/>
    <s v="Website"/>
    <n v="1440"/>
    <n v="69.12"/>
    <n v="1509.12"/>
    <n v="576"/>
  </r>
  <r>
    <d v="2020-06-28T00:00:00"/>
    <x v="1"/>
    <s v="10333-4-IN"/>
    <x v="4"/>
    <s v="Individual"/>
    <x v="0"/>
    <x v="9"/>
    <s v="Office supplies: Paper"/>
    <s v="Store"/>
    <n v="240"/>
    <n v="10.56"/>
    <n v="250.56"/>
    <n v="96"/>
  </r>
  <r>
    <d v="2021-07-23T00:00:00"/>
    <x v="0"/>
    <s v="13381-2-BU"/>
    <x v="3"/>
    <s v="Business"/>
    <x v="2"/>
    <x v="7"/>
    <s v="Electronics: Cell phones"/>
    <s v="Website"/>
    <n v="2060"/>
    <n v="94.76"/>
    <n v="2154.7600000000002"/>
    <n v="824"/>
  </r>
  <r>
    <d v="2020-08-15T00:00:00"/>
    <x v="1"/>
    <s v="10152-4-BU"/>
    <x v="4"/>
    <s v="Business"/>
    <x v="0"/>
    <x v="8"/>
    <s v="Office supplies: Calendars"/>
    <s v="Store"/>
    <n v="230"/>
    <n v="11.73"/>
    <n v="241.73"/>
    <n v="92"/>
  </r>
  <r>
    <d v="2020-06-29T00:00:00"/>
    <x v="1"/>
    <s v="16461-1-IN"/>
    <x v="1"/>
    <s v="Individual"/>
    <x v="2"/>
    <x v="7"/>
    <s v="Electronics: Cell phones"/>
    <s v="Store"/>
    <n v="1670"/>
    <n v="106.88"/>
    <n v="1776.88"/>
    <n v="668"/>
  </r>
  <r>
    <d v="2021-04-08T00:00:00"/>
    <x v="0"/>
    <s v="18144-3-BU"/>
    <x v="0"/>
    <s v="Business"/>
    <x v="2"/>
    <x v="7"/>
    <s v="Electronics: Cell phones"/>
    <s v="Store"/>
    <n v="1580"/>
    <n v="86.9"/>
    <n v="1666.9"/>
    <n v="632"/>
  </r>
  <r>
    <d v="2020-03-24T00:00:00"/>
    <x v="1"/>
    <s v="16338-1-IN"/>
    <x v="1"/>
    <s v="Individual"/>
    <x v="0"/>
    <x v="0"/>
    <s v="Office supplies: Writing"/>
    <s v="Store"/>
    <n v="280"/>
    <n v="21"/>
    <n v="301"/>
    <n v="112"/>
  </r>
  <r>
    <d v="2020-01-19T00:00:00"/>
    <x v="1"/>
    <s v="16970-1-IN"/>
    <x v="1"/>
    <s v="Individual"/>
    <x v="0"/>
    <x v="9"/>
    <s v="Office supplies: Paper"/>
    <s v="Website"/>
    <n v="110"/>
    <n v="8.4700000000000006"/>
    <n v="118.47"/>
    <n v="44"/>
  </r>
  <r>
    <d v="2020-01-21T00:00:00"/>
    <x v="1"/>
    <s v="14342-1-IN"/>
    <x v="1"/>
    <s v="Individual"/>
    <x v="0"/>
    <x v="2"/>
    <s v="Office supplies: Office basics"/>
    <s v="Store"/>
    <n v="1130"/>
    <n v="57.63"/>
    <n v="1187.6300000000001"/>
    <n v="452"/>
  </r>
  <r>
    <d v="2021-12-16T00:00:00"/>
    <x v="0"/>
    <s v="18573-3-BU"/>
    <x v="0"/>
    <s v="Business"/>
    <x v="2"/>
    <x v="4"/>
    <s v="Electronics: Computers"/>
    <s v="Store"/>
    <n v="1660"/>
    <n v="107.9"/>
    <n v="1767.9"/>
    <n v="664"/>
  </r>
  <r>
    <d v="2020-03-15T00:00:00"/>
    <x v="1"/>
    <s v="14169-2-BU"/>
    <x v="3"/>
    <s v="Business"/>
    <x v="0"/>
    <x v="2"/>
    <s v="Office supplies: Office basics"/>
    <s v="Catalog"/>
    <n v="1470"/>
    <n v="52.92"/>
    <n v="1522.92"/>
    <n v="588"/>
  </r>
  <r>
    <d v="2020-01-26T00:00:00"/>
    <x v="1"/>
    <s v="18035-1-BU"/>
    <x v="1"/>
    <s v="Business"/>
    <x v="0"/>
    <x v="9"/>
    <s v="Office supplies: Paper"/>
    <s v="Store"/>
    <n v="80"/>
    <n v="3.6"/>
    <n v="83.6"/>
    <n v="32"/>
  </r>
  <r>
    <d v="2020-11-08T00:00:00"/>
    <x v="1"/>
    <s v="11601-1-IN"/>
    <x v="1"/>
    <s v="Individual"/>
    <x v="0"/>
    <x v="2"/>
    <s v="Office supplies: Office basics"/>
    <s v="Website"/>
    <n v="450"/>
    <n v="30.6"/>
    <n v="480.6"/>
    <n v="180"/>
  </r>
  <r>
    <d v="2020-02-09T00:00:00"/>
    <x v="1"/>
    <s v="12826-1-IN"/>
    <x v="1"/>
    <s v="Individual"/>
    <x v="0"/>
    <x v="0"/>
    <s v="Office supplies: Writing"/>
    <s v="Website"/>
    <n v="190"/>
    <n v="10.07"/>
    <n v="200.07"/>
    <n v="76"/>
  </r>
  <r>
    <d v="2021-09-09T00:00:00"/>
    <x v="0"/>
    <s v="14604-1-IN"/>
    <x v="1"/>
    <s v="Individual"/>
    <x v="2"/>
    <x v="7"/>
    <s v="Electronics: Cell phones"/>
    <s v="Catalog"/>
    <n v="630"/>
    <n v="36.54"/>
    <n v="666.54"/>
    <n v="252"/>
  </r>
  <r>
    <d v="2020-01-26T00:00:00"/>
    <x v="1"/>
    <s v="15031-4-IN"/>
    <x v="4"/>
    <s v="Individual"/>
    <x v="0"/>
    <x v="2"/>
    <s v="Office supplies: Office basics"/>
    <s v="Store"/>
    <n v="1230"/>
    <n v="68.88"/>
    <n v="1298.8800000000001"/>
    <n v="492"/>
  </r>
  <r>
    <d v="2021-07-30T00:00:00"/>
    <x v="0"/>
    <s v="17034-3-BU"/>
    <x v="0"/>
    <s v="Business"/>
    <x v="0"/>
    <x v="0"/>
    <s v="Office supplies: Writing"/>
    <s v="Website"/>
    <n v="20"/>
    <n v="1.46"/>
    <n v="21.46"/>
    <n v="8"/>
  </r>
  <r>
    <d v="2020-02-11T00:00:00"/>
    <x v="1"/>
    <s v="13615-3-IN"/>
    <x v="0"/>
    <s v="Individual"/>
    <x v="0"/>
    <x v="9"/>
    <s v="Office supplies: Paper"/>
    <s v="Store"/>
    <n v="900"/>
    <n v="34.200000000000003"/>
    <n v="934.2"/>
    <n v="360"/>
  </r>
  <r>
    <d v="2020-02-04T00:00:00"/>
    <x v="1"/>
    <s v="16774-2-IN"/>
    <x v="3"/>
    <s v="Individual"/>
    <x v="1"/>
    <x v="3"/>
    <s v="Books: Nonfiction - Leadership"/>
    <s v="Store"/>
    <n v="600"/>
    <n v="42.6"/>
    <n v="642.6"/>
    <n v="240"/>
  </r>
  <r>
    <d v="2021-06-09T00:00:00"/>
    <x v="0"/>
    <s v="14764-2-IN"/>
    <x v="3"/>
    <s v="Individual"/>
    <x v="0"/>
    <x v="0"/>
    <s v="Office supplies: Writing"/>
    <s v="Website"/>
    <n v="260"/>
    <n v="14.3"/>
    <n v="274.3"/>
    <n v="104"/>
  </r>
  <r>
    <d v="2021-09-06T00:00:00"/>
    <x v="0"/>
    <s v="10871-3-IN"/>
    <x v="0"/>
    <s v="Individual"/>
    <x v="2"/>
    <x v="11"/>
    <s v="Electronics: Camera and photo"/>
    <s v="Store"/>
    <n v="2510"/>
    <n v="105.42"/>
    <n v="2615.42"/>
    <n v="1004"/>
  </r>
  <r>
    <d v="2021-10-25T00:00:00"/>
    <x v="0"/>
    <s v="14541-2-IN"/>
    <x v="3"/>
    <s v="Individual"/>
    <x v="0"/>
    <x v="0"/>
    <s v="Office supplies: Writing"/>
    <s v="Catalog"/>
    <n v="220"/>
    <n v="15.84"/>
    <n v="235.84"/>
    <n v="88"/>
  </r>
  <r>
    <d v="2021-05-01T00:00:00"/>
    <x v="0"/>
    <s v="17965-2-BU"/>
    <x v="3"/>
    <s v="Business"/>
    <x v="2"/>
    <x v="7"/>
    <s v="Electronics: Cell phones"/>
    <s v="Store"/>
    <n v="3700"/>
    <n v="240.5"/>
    <n v="3940.5"/>
    <n v="1480"/>
  </r>
  <r>
    <d v="2021-09-26T00:00:00"/>
    <x v="0"/>
    <s v="11838-1-IN"/>
    <x v="1"/>
    <s v="Individual"/>
    <x v="0"/>
    <x v="2"/>
    <s v="Office supplies: Office basics"/>
    <s v="Catalog"/>
    <n v="1520"/>
    <n v="139.84"/>
    <n v="1659.84"/>
    <n v="608"/>
  </r>
  <r>
    <d v="2020-09-14T00:00:00"/>
    <x v="1"/>
    <s v="18215-5-IN"/>
    <x v="2"/>
    <s v="Individual"/>
    <x v="2"/>
    <x v="7"/>
    <s v="Electronics: Cell phones"/>
    <s v="Store"/>
    <n v="2410"/>
    <n v="79.53"/>
    <n v="2489.5300000000002"/>
    <n v="964"/>
  </r>
  <r>
    <d v="2020-01-07T00:00:00"/>
    <x v="1"/>
    <s v="14341-2-IN"/>
    <x v="3"/>
    <s v="Individual"/>
    <x v="2"/>
    <x v="5"/>
    <s v="Electronics: TV and video"/>
    <s v="Catalog"/>
    <n v="6140"/>
    <n v="325.42"/>
    <n v="6465.42"/>
    <n v="2456"/>
  </r>
  <r>
    <d v="2020-10-29T00:00:00"/>
    <x v="1"/>
    <s v="18803-5-IN"/>
    <x v="2"/>
    <s v="Individual"/>
    <x v="1"/>
    <x v="3"/>
    <s v="Books: Nonfiction - Leadership"/>
    <s v="Store"/>
    <n v="770"/>
    <n v="50.82"/>
    <n v="820.82"/>
    <n v="308"/>
  </r>
  <r>
    <d v="2021-10-08T00:00:00"/>
    <x v="0"/>
    <s v="17660-5-BU"/>
    <x v="2"/>
    <s v="Business"/>
    <x v="1"/>
    <x v="3"/>
    <s v="Books: Nonfiction - Leadership"/>
    <s v="Store"/>
    <n v="330"/>
    <n v="24.42"/>
    <n v="354.42"/>
    <n v="132"/>
  </r>
  <r>
    <d v="2020-08-12T00:00:00"/>
    <x v="1"/>
    <s v="10589-3-IN"/>
    <x v="0"/>
    <s v="Individual"/>
    <x v="2"/>
    <x v="7"/>
    <s v="Electronics: Cell phones"/>
    <s v="Store"/>
    <n v="1980"/>
    <n v="134.63999999999999"/>
    <n v="2114.64"/>
    <n v="792"/>
  </r>
  <r>
    <d v="2021-05-29T00:00:00"/>
    <x v="0"/>
    <s v="13618-2-IN"/>
    <x v="3"/>
    <s v="Individual"/>
    <x v="0"/>
    <x v="0"/>
    <s v="Office supplies: Writing"/>
    <s v="Store"/>
    <n v="40"/>
    <n v="3.04"/>
    <n v="43.04"/>
    <n v="16"/>
  </r>
  <r>
    <d v="2020-01-30T00:00:00"/>
    <x v="1"/>
    <s v="12348-4-BU"/>
    <x v="4"/>
    <s v="Business"/>
    <x v="1"/>
    <x v="3"/>
    <s v="Books: Nonfiction - Leadership"/>
    <s v="Store"/>
    <n v="80"/>
    <n v="1.84"/>
    <n v="81.84"/>
    <n v="32"/>
  </r>
  <r>
    <d v="2020-09-20T00:00:00"/>
    <x v="1"/>
    <s v="14212-3-IN"/>
    <x v="0"/>
    <s v="Individual"/>
    <x v="0"/>
    <x v="9"/>
    <s v="Office supplies: Paper"/>
    <s v="Catalog"/>
    <n v="590"/>
    <n v="48.38"/>
    <n v="638.38"/>
    <n v="236"/>
  </r>
  <r>
    <d v="2020-07-28T00:00:00"/>
    <x v="1"/>
    <s v="19180-3-IN"/>
    <x v="0"/>
    <s v="Individual"/>
    <x v="1"/>
    <x v="6"/>
    <s v="Books: Nonfiction - Technology"/>
    <s v="Website"/>
    <n v="150"/>
    <n v="9.15"/>
    <n v="159.15"/>
    <n v="60"/>
  </r>
  <r>
    <d v="2020-12-11T00:00:00"/>
    <x v="1"/>
    <s v="10464-4-IN"/>
    <x v="4"/>
    <s v="Individual"/>
    <x v="0"/>
    <x v="8"/>
    <s v="Office supplies: Calendars"/>
    <s v="Store"/>
    <n v="280"/>
    <n v="17.64"/>
    <n v="297.64"/>
    <n v="112"/>
  </r>
  <r>
    <d v="2021-08-18T00:00:00"/>
    <x v="0"/>
    <s v="19499-1-BU"/>
    <x v="1"/>
    <s v="Business"/>
    <x v="1"/>
    <x v="1"/>
    <s v="Books: Nonfiction - Self-help"/>
    <s v="Store"/>
    <n v="90"/>
    <n v="3.42"/>
    <n v="93.42"/>
    <n v="36"/>
  </r>
  <r>
    <d v="2020-04-10T00:00:00"/>
    <x v="1"/>
    <s v="12274-4-BU"/>
    <x v="4"/>
    <s v="Business"/>
    <x v="1"/>
    <x v="3"/>
    <s v="Books: Nonfiction - Leadership"/>
    <s v="Website"/>
    <n v="20"/>
    <n v="0.92"/>
    <n v="20.92"/>
    <n v="8"/>
  </r>
  <r>
    <d v="2020-03-14T00:00:00"/>
    <x v="1"/>
    <s v="15113-5-IN"/>
    <x v="2"/>
    <s v="Individual"/>
    <x v="1"/>
    <x v="3"/>
    <s v="Books: Nonfiction - Leadership"/>
    <s v="Website"/>
    <n v="780"/>
    <n v="44.46"/>
    <n v="824.46"/>
    <n v="312"/>
  </r>
  <r>
    <d v="2020-09-05T00:00:00"/>
    <x v="1"/>
    <s v="18470-3-BU"/>
    <x v="0"/>
    <s v="Business"/>
    <x v="2"/>
    <x v="4"/>
    <s v="Electronics: Computers"/>
    <s v="Store"/>
    <n v="4810"/>
    <n v="269.36"/>
    <n v="5079.3599999999997"/>
    <n v="1924"/>
  </r>
  <r>
    <d v="2020-07-06T00:00:00"/>
    <x v="1"/>
    <s v="16253-1-BU"/>
    <x v="1"/>
    <s v="Business"/>
    <x v="1"/>
    <x v="3"/>
    <s v="Books: Nonfiction - Leadership"/>
    <s v="Catalog"/>
    <n v="370"/>
    <n v="24.05"/>
    <n v="394.05"/>
    <n v="148"/>
  </r>
  <r>
    <d v="2021-10-25T00:00:00"/>
    <x v="0"/>
    <s v="18630-3-IN"/>
    <x v="0"/>
    <s v="Individual"/>
    <x v="2"/>
    <x v="4"/>
    <s v="Electronics: Computers"/>
    <s v="Store"/>
    <n v="2070"/>
    <n v="194.58"/>
    <n v="2264.58"/>
    <n v="828"/>
  </r>
  <r>
    <d v="2021-12-05T00:00:00"/>
    <x v="0"/>
    <s v="15469-4-IN"/>
    <x v="4"/>
    <s v="Individual"/>
    <x v="0"/>
    <x v="0"/>
    <s v="Office supplies: Writing"/>
    <s v="Store"/>
    <n v="230"/>
    <n v="12.88"/>
    <n v="242.88"/>
    <n v="92"/>
  </r>
  <r>
    <d v="2020-02-14T00:00:00"/>
    <x v="1"/>
    <s v="15666-5-IN"/>
    <x v="2"/>
    <s v="Individual"/>
    <x v="0"/>
    <x v="9"/>
    <s v="Office supplies: Paper"/>
    <s v="Store"/>
    <n v="270"/>
    <n v="20.52"/>
    <n v="290.52"/>
    <n v="108"/>
  </r>
  <r>
    <d v="2021-01-10T00:00:00"/>
    <x v="0"/>
    <s v="16458-4-BU"/>
    <x v="4"/>
    <s v="Business"/>
    <x v="0"/>
    <x v="2"/>
    <s v="Office supplies: Office basics"/>
    <s v="Store"/>
    <n v="950"/>
    <n v="50.35"/>
    <n v="1000.35"/>
    <n v="380"/>
  </r>
  <r>
    <d v="2020-03-22T00:00:00"/>
    <x v="1"/>
    <s v="15497-4-IN"/>
    <x v="4"/>
    <s v="Individual"/>
    <x v="1"/>
    <x v="10"/>
    <s v="Books: Nonfiction - History"/>
    <s v="Catalog"/>
    <n v="110"/>
    <n v="5.72"/>
    <n v="115.72"/>
    <n v="44"/>
  </r>
  <r>
    <d v="2020-03-22T00:00:00"/>
    <x v="1"/>
    <s v="17489-2-IN"/>
    <x v="3"/>
    <s v="Individual"/>
    <x v="0"/>
    <x v="8"/>
    <s v="Office supplies: Calendars"/>
    <s v="Store"/>
    <n v="290"/>
    <n v="15.37"/>
    <n v="305.37"/>
    <n v="116"/>
  </r>
  <r>
    <d v="2021-06-12T00:00:00"/>
    <x v="0"/>
    <s v="19881-1-IN"/>
    <x v="1"/>
    <s v="Individual"/>
    <x v="1"/>
    <x v="10"/>
    <s v="Books: Nonfiction - History"/>
    <s v="Catalog"/>
    <n v="170"/>
    <n v="14.45"/>
    <n v="184.45"/>
    <n v="68"/>
  </r>
  <r>
    <d v="2020-05-17T00:00:00"/>
    <x v="1"/>
    <s v="13704-1-BU"/>
    <x v="1"/>
    <s v="Business"/>
    <x v="0"/>
    <x v="2"/>
    <s v="Office supplies: Office basics"/>
    <s v="Website"/>
    <n v="140"/>
    <n v="4.4800000000000004"/>
    <n v="144.47999999999999"/>
    <n v="56"/>
  </r>
  <r>
    <d v="2020-03-11T00:00:00"/>
    <x v="1"/>
    <s v="16659-1-IN"/>
    <x v="1"/>
    <s v="Individual"/>
    <x v="2"/>
    <x v="5"/>
    <s v="Electronics: TV and video"/>
    <s v="Website"/>
    <n v="6220"/>
    <n v="447.84"/>
    <n v="6667.84"/>
    <n v="2488"/>
  </r>
  <r>
    <d v="2020-07-13T00:00:00"/>
    <x v="1"/>
    <s v="11522-3-IN"/>
    <x v="0"/>
    <s v="Individual"/>
    <x v="0"/>
    <x v="9"/>
    <s v="Office supplies: Paper"/>
    <s v="Store"/>
    <n v="370"/>
    <n v="19.98"/>
    <n v="389.98"/>
    <n v="148"/>
  </r>
  <r>
    <d v="2020-07-18T00:00:00"/>
    <x v="1"/>
    <s v="16482-4-IN"/>
    <x v="4"/>
    <s v="Individual"/>
    <x v="0"/>
    <x v="9"/>
    <s v="Office supplies: Paper"/>
    <s v="Website"/>
    <n v="450"/>
    <n v="34.65"/>
    <n v="484.65"/>
    <n v="180"/>
  </r>
  <r>
    <d v="2021-07-13T00:00:00"/>
    <x v="0"/>
    <s v="18513-4-IN"/>
    <x v="4"/>
    <s v="Individual"/>
    <x v="2"/>
    <x v="5"/>
    <s v="Electronics: TV and video"/>
    <s v="Store"/>
    <n v="3100"/>
    <n v="192.2"/>
    <n v="3292.2"/>
    <n v="1240"/>
  </r>
  <r>
    <d v="2021-11-04T00:00:00"/>
    <x v="0"/>
    <s v="10459-1-IN"/>
    <x v="1"/>
    <s v="Individual"/>
    <x v="1"/>
    <x v="3"/>
    <s v="Books: Nonfiction - Leadership"/>
    <s v="Website"/>
    <n v="540"/>
    <n v="52.92"/>
    <n v="592.91999999999996"/>
    <n v="216"/>
  </r>
  <r>
    <d v="2021-08-18T00:00:00"/>
    <x v="0"/>
    <s v="19403-4-IN"/>
    <x v="4"/>
    <s v="Individual"/>
    <x v="2"/>
    <x v="5"/>
    <s v="Electronics: TV and video"/>
    <s v="Store"/>
    <n v="490"/>
    <n v="22.54"/>
    <n v="512.54"/>
    <n v="196"/>
  </r>
  <r>
    <d v="2020-02-16T00:00:00"/>
    <x v="1"/>
    <s v="17117-3-IN"/>
    <x v="0"/>
    <s v="Individual"/>
    <x v="1"/>
    <x v="6"/>
    <s v="Books: Nonfiction - Technology"/>
    <s v="Store"/>
    <n v="170"/>
    <n v="16.149999999999999"/>
    <n v="186.15"/>
    <n v="68"/>
  </r>
  <r>
    <d v="2020-04-10T00:00:00"/>
    <x v="1"/>
    <s v="14234-5-IN"/>
    <x v="2"/>
    <s v="Individual"/>
    <x v="2"/>
    <x v="5"/>
    <s v="Electronics: TV and video"/>
    <s v="Catalog"/>
    <n v="7610"/>
    <n v="395.72"/>
    <n v="8005.72"/>
    <n v="3044"/>
  </r>
  <r>
    <d v="2020-03-10T00:00:00"/>
    <x v="1"/>
    <s v="18169-4-IN"/>
    <x v="4"/>
    <s v="Individual"/>
    <x v="2"/>
    <x v="7"/>
    <s v="Electronics: Cell phones"/>
    <s v="Website"/>
    <n v="1910"/>
    <n v="118.42"/>
    <n v="2028.42"/>
    <n v="764"/>
  </r>
  <r>
    <d v="2021-03-09T00:00:00"/>
    <x v="0"/>
    <s v="15205-4-IN"/>
    <x v="4"/>
    <s v="Individual"/>
    <x v="0"/>
    <x v="9"/>
    <s v="Office supplies: Paper"/>
    <s v="Store"/>
    <n v="50"/>
    <n v="2.6"/>
    <n v="52.6"/>
    <n v="20"/>
  </r>
  <r>
    <d v="2020-10-25T00:00:00"/>
    <x v="1"/>
    <s v="16717-5-IN"/>
    <x v="2"/>
    <s v="Individual"/>
    <x v="2"/>
    <x v="5"/>
    <s v="Electronics: TV and video"/>
    <s v="Website"/>
    <n v="3050"/>
    <n v="106.75"/>
    <n v="3156.75"/>
    <n v="1220"/>
  </r>
  <r>
    <d v="2021-12-16T00:00:00"/>
    <x v="0"/>
    <s v="18419-3-BU"/>
    <x v="0"/>
    <s v="Business"/>
    <x v="0"/>
    <x v="9"/>
    <s v="Office supplies: Paper"/>
    <s v="Store"/>
    <n v="620"/>
    <n v="27.28"/>
    <n v="647.28"/>
    <n v="248"/>
  </r>
  <r>
    <d v="2021-11-04T00:00:00"/>
    <x v="0"/>
    <s v="15613-3-BU"/>
    <x v="0"/>
    <s v="Business"/>
    <x v="2"/>
    <x v="5"/>
    <s v="Electronics: TV and video"/>
    <s v="Store"/>
    <n v="6320"/>
    <n v="486.64"/>
    <n v="6806.64"/>
    <n v="2528"/>
  </r>
  <r>
    <d v="2020-07-06T00:00:00"/>
    <x v="1"/>
    <s v="18189-3-IN"/>
    <x v="0"/>
    <s v="Individual"/>
    <x v="2"/>
    <x v="7"/>
    <s v="Electronics: Cell phones"/>
    <s v="Website"/>
    <n v="3840"/>
    <n v="218.88"/>
    <n v="4058.88"/>
    <n v="1536"/>
  </r>
  <r>
    <d v="2020-02-14T00:00:00"/>
    <x v="1"/>
    <s v="14198-5-BU"/>
    <x v="2"/>
    <s v="Business"/>
    <x v="1"/>
    <x v="3"/>
    <s v="Books: Nonfiction - Leadership"/>
    <s v="Website"/>
    <n v="170"/>
    <n v="9.35"/>
    <n v="179.35"/>
    <n v="68"/>
  </r>
  <r>
    <d v="2020-08-14T00:00:00"/>
    <x v="1"/>
    <s v="15735-3-BU"/>
    <x v="0"/>
    <s v="Business"/>
    <x v="0"/>
    <x v="0"/>
    <s v="Office supplies: Writing"/>
    <s v="Store"/>
    <n v="500"/>
    <n v="31"/>
    <n v="531"/>
    <n v="200"/>
  </r>
  <r>
    <d v="2020-11-15T00:00:00"/>
    <x v="1"/>
    <s v="11217-5-IN"/>
    <x v="2"/>
    <s v="Individual"/>
    <x v="0"/>
    <x v="2"/>
    <s v="Office supplies: Office basics"/>
    <s v="Store"/>
    <n v="1020"/>
    <n v="77.52"/>
    <n v="1097.52"/>
    <n v="408"/>
  </r>
  <r>
    <d v="2021-06-12T00:00:00"/>
    <x v="0"/>
    <s v="12453-1-IN"/>
    <x v="1"/>
    <s v="Individual"/>
    <x v="2"/>
    <x v="4"/>
    <s v="Electronics: Computers"/>
    <s v="Store"/>
    <n v="340"/>
    <n v="24.48"/>
    <n v="364.48"/>
    <n v="136"/>
  </r>
  <r>
    <d v="2021-10-08T00:00:00"/>
    <x v="0"/>
    <s v="15329-5-IN"/>
    <x v="2"/>
    <s v="Individual"/>
    <x v="0"/>
    <x v="2"/>
    <s v="Office supplies: Office basics"/>
    <s v="Store"/>
    <n v="770"/>
    <n v="36.19"/>
    <n v="806.19"/>
    <n v="308"/>
  </r>
  <r>
    <d v="2021-05-03T00:00:00"/>
    <x v="0"/>
    <s v="11439-3-IN"/>
    <x v="0"/>
    <s v="Individual"/>
    <x v="1"/>
    <x v="1"/>
    <s v="Books: Nonfiction - Self-help"/>
    <s v="Catalog"/>
    <n v="110"/>
    <n v="4.84"/>
    <n v="114.84"/>
    <n v="44"/>
  </r>
  <r>
    <d v="2021-10-28T00:00:00"/>
    <x v="0"/>
    <s v="17545-5-IN"/>
    <x v="2"/>
    <s v="Individual"/>
    <x v="2"/>
    <x v="5"/>
    <s v="Electronics: TV and video"/>
    <s v="Store"/>
    <n v="6700"/>
    <n v="348.4"/>
    <n v="7048.4"/>
    <n v="2680"/>
  </r>
  <r>
    <d v="2020-02-10T00:00:00"/>
    <x v="1"/>
    <s v="13484-2-BU"/>
    <x v="3"/>
    <s v="Business"/>
    <x v="0"/>
    <x v="9"/>
    <s v="Office supplies: Paper"/>
    <s v="Store"/>
    <n v="880"/>
    <n v="45.76"/>
    <n v="925.76"/>
    <n v="352"/>
  </r>
  <r>
    <d v="2021-08-04T00:00:00"/>
    <x v="0"/>
    <s v="11356-1-BU"/>
    <x v="1"/>
    <s v="Business"/>
    <x v="1"/>
    <x v="3"/>
    <s v="Books: Nonfiction - Leadership"/>
    <s v="Store"/>
    <n v="230"/>
    <n v="15.41"/>
    <n v="245.41"/>
    <n v="92"/>
  </r>
  <r>
    <d v="2020-05-17T00:00:00"/>
    <x v="1"/>
    <s v="18729-1-IN"/>
    <x v="1"/>
    <s v="Individual"/>
    <x v="1"/>
    <x v="1"/>
    <s v="Books: Nonfiction - Self-help"/>
    <s v="Store"/>
    <n v="40"/>
    <n v="1.48"/>
    <n v="41.48"/>
    <n v="16"/>
  </r>
  <r>
    <d v="2021-09-15T00:00:00"/>
    <x v="0"/>
    <s v="11522-3-IN"/>
    <x v="0"/>
    <s v="Individual"/>
    <x v="2"/>
    <x v="11"/>
    <s v="Electronics: Camera and photo"/>
    <s v="Store"/>
    <n v="3210"/>
    <n v="173.34"/>
    <n v="3383.34"/>
    <n v="1284"/>
  </r>
  <r>
    <d v="2021-11-01T00:00:00"/>
    <x v="0"/>
    <s v="11335-5-IN"/>
    <x v="2"/>
    <s v="Individual"/>
    <x v="0"/>
    <x v="9"/>
    <s v="Office supplies: Paper"/>
    <s v="Store"/>
    <n v="440"/>
    <n v="26.84"/>
    <n v="466.84"/>
    <n v="176"/>
  </r>
  <r>
    <d v="2020-09-01T00:00:00"/>
    <x v="1"/>
    <s v="14121-2-IN"/>
    <x v="3"/>
    <s v="Individual"/>
    <x v="2"/>
    <x v="5"/>
    <s v="Electronics: TV and video"/>
    <s v="Store"/>
    <n v="2800"/>
    <n v="123.2"/>
    <n v="2923.2"/>
    <n v="1120"/>
  </r>
  <r>
    <d v="2020-04-17T00:00:00"/>
    <x v="1"/>
    <s v="11181-4-IN"/>
    <x v="4"/>
    <s v="Individual"/>
    <x v="0"/>
    <x v="2"/>
    <s v="Office supplies: Office basics"/>
    <s v="Catalog"/>
    <n v="1360"/>
    <n v="87.04"/>
    <n v="1447.04"/>
    <n v="544"/>
  </r>
  <r>
    <d v="2021-08-09T00:00:00"/>
    <x v="0"/>
    <s v="18886-3-BU"/>
    <x v="0"/>
    <s v="Business"/>
    <x v="0"/>
    <x v="2"/>
    <s v="Office supplies: Office basics"/>
    <s v="Store"/>
    <n v="1920"/>
    <n v="136.32"/>
    <n v="2056.3200000000002"/>
    <n v="768"/>
  </r>
  <r>
    <d v="2021-08-16T00:00:00"/>
    <x v="0"/>
    <s v="12128-4-IN"/>
    <x v="4"/>
    <s v="Individual"/>
    <x v="2"/>
    <x v="7"/>
    <s v="Electronics: Cell phones"/>
    <s v="Store"/>
    <n v="3300"/>
    <n v="118.8"/>
    <n v="3418.8"/>
    <n v="1320"/>
  </r>
  <r>
    <d v="2021-05-19T00:00:00"/>
    <x v="0"/>
    <s v="18221-5-IN"/>
    <x v="2"/>
    <s v="Individual"/>
    <x v="0"/>
    <x v="9"/>
    <s v="Office supplies: Paper"/>
    <s v="Website"/>
    <n v="220"/>
    <n v="11.88"/>
    <n v="231.88"/>
    <n v="88"/>
  </r>
  <r>
    <d v="2021-09-30T00:00:00"/>
    <x v="0"/>
    <s v="13320-5-IN"/>
    <x v="2"/>
    <s v="Individual"/>
    <x v="0"/>
    <x v="2"/>
    <s v="Office supplies: Office basics"/>
    <s v="Store"/>
    <n v="800"/>
    <n v="52"/>
    <n v="852"/>
    <n v="320"/>
  </r>
  <r>
    <d v="2021-07-11T00:00:00"/>
    <x v="0"/>
    <s v="11663-3-IN"/>
    <x v="0"/>
    <s v="Individual"/>
    <x v="1"/>
    <x v="3"/>
    <s v="Books: Nonfiction - Leadership"/>
    <s v="Catalog"/>
    <n v="430"/>
    <n v="29.24"/>
    <n v="459.24"/>
    <n v="172"/>
  </r>
  <r>
    <d v="2021-08-05T00:00:00"/>
    <x v="0"/>
    <s v="11849-2-IN"/>
    <x v="3"/>
    <s v="Individual"/>
    <x v="0"/>
    <x v="9"/>
    <s v="Office supplies: Paper"/>
    <s v="Store"/>
    <n v="920"/>
    <n v="86.48"/>
    <n v="1006.48"/>
    <n v="368"/>
  </r>
  <r>
    <d v="2020-07-28T00:00:00"/>
    <x v="1"/>
    <s v="16609-2-IN"/>
    <x v="3"/>
    <s v="Individual"/>
    <x v="0"/>
    <x v="9"/>
    <s v="Office supplies: Paper"/>
    <s v="Store"/>
    <n v="580"/>
    <n v="35.380000000000003"/>
    <n v="615.38"/>
    <n v="232"/>
  </r>
  <r>
    <d v="2020-07-13T00:00:00"/>
    <x v="1"/>
    <s v="14316-4-IN"/>
    <x v="4"/>
    <s v="Individual"/>
    <x v="0"/>
    <x v="8"/>
    <s v="Office supplies: Calendars"/>
    <s v="Website"/>
    <n v="300"/>
    <n v="15.3"/>
    <n v="315.3"/>
    <n v="120"/>
  </r>
  <r>
    <d v="2020-08-15T00:00:00"/>
    <x v="1"/>
    <s v="12877-3-IN"/>
    <x v="0"/>
    <s v="Individual"/>
    <x v="2"/>
    <x v="5"/>
    <s v="Electronics: TV and video"/>
    <s v="Store"/>
    <n v="3750"/>
    <n v="213.75"/>
    <n v="3963.75"/>
    <n v="1500"/>
  </r>
  <r>
    <d v="2020-04-10T00:00:00"/>
    <x v="1"/>
    <s v="19561-3-IN"/>
    <x v="0"/>
    <s v="Individual"/>
    <x v="0"/>
    <x v="2"/>
    <s v="Office supplies: Office basics"/>
    <s v="Store"/>
    <n v="790"/>
    <n v="19.75"/>
    <n v="809.75"/>
    <n v="316"/>
  </r>
  <r>
    <d v="2020-11-11T00:00:00"/>
    <x v="1"/>
    <s v="17273-2-BU"/>
    <x v="3"/>
    <s v="Business"/>
    <x v="2"/>
    <x v="7"/>
    <s v="Electronics: Cell phones"/>
    <s v="Store"/>
    <n v="2500"/>
    <n v="170"/>
    <n v="2670"/>
    <n v="1000"/>
  </r>
  <r>
    <d v="2021-10-25T00:00:00"/>
    <x v="0"/>
    <s v="12810-2-IN"/>
    <x v="3"/>
    <s v="Individual"/>
    <x v="1"/>
    <x v="3"/>
    <s v="Books: Nonfiction - Leadership"/>
    <s v="Catalog"/>
    <n v="100"/>
    <n v="5.0999999999999996"/>
    <n v="105.1"/>
    <n v="40"/>
  </r>
  <r>
    <d v="2020-10-31T00:00:00"/>
    <x v="1"/>
    <s v="15189-3-IN"/>
    <x v="0"/>
    <s v="Individual"/>
    <x v="2"/>
    <x v="7"/>
    <s v="Electronics: Cell phones"/>
    <s v="Catalog"/>
    <n v="3530"/>
    <n v="271.81"/>
    <n v="3801.81"/>
    <n v="1412"/>
  </r>
  <r>
    <d v="2021-08-18T00:00:00"/>
    <x v="0"/>
    <s v="13116-2-IN"/>
    <x v="3"/>
    <s v="Individual"/>
    <x v="2"/>
    <x v="5"/>
    <s v="Electronics: TV and video"/>
    <s v="Catalog"/>
    <n v="4870"/>
    <n v="272.72000000000003"/>
    <n v="5142.72"/>
    <n v="1948"/>
  </r>
  <r>
    <d v="2020-03-10T00:00:00"/>
    <x v="1"/>
    <s v="10939-2-BU"/>
    <x v="3"/>
    <s v="Business"/>
    <x v="1"/>
    <x v="3"/>
    <s v="Books: Nonfiction - Leadership"/>
    <s v="Store"/>
    <n v="350"/>
    <n v="12.95"/>
    <n v="362.95"/>
    <n v="140"/>
  </r>
  <r>
    <d v="2020-01-20T00:00:00"/>
    <x v="1"/>
    <s v="18404-3-BU"/>
    <x v="0"/>
    <s v="Business"/>
    <x v="0"/>
    <x v="9"/>
    <s v="Office supplies: Paper"/>
    <s v="Store"/>
    <n v="450"/>
    <n v="19.8"/>
    <n v="469.8"/>
    <n v="180"/>
  </r>
  <r>
    <d v="2021-12-14T00:00:00"/>
    <x v="0"/>
    <s v="10705-5-IN"/>
    <x v="2"/>
    <s v="Individual"/>
    <x v="0"/>
    <x v="0"/>
    <s v="Office supplies: Writing"/>
    <s v="Store"/>
    <n v="110"/>
    <n v="8.58"/>
    <n v="118.58"/>
    <n v="44"/>
  </r>
  <r>
    <d v="2021-05-03T00:00:00"/>
    <x v="0"/>
    <s v="17993-3-IN"/>
    <x v="0"/>
    <s v="Individual"/>
    <x v="2"/>
    <x v="11"/>
    <s v="Electronics: Camera and photo"/>
    <s v="Store"/>
    <n v="1360"/>
    <n v="84.32"/>
    <n v="1444.32"/>
    <n v="544"/>
  </r>
  <r>
    <d v="2020-08-26T00:00:00"/>
    <x v="1"/>
    <s v="12779-1-IN"/>
    <x v="1"/>
    <s v="Individual"/>
    <x v="1"/>
    <x v="6"/>
    <s v="Books: Nonfiction - Technology"/>
    <s v="Website"/>
    <n v="100"/>
    <n v="6.8"/>
    <n v="106.8"/>
    <n v="40"/>
  </r>
  <r>
    <d v="2021-05-03T00:00:00"/>
    <x v="0"/>
    <s v="17234-4-IN"/>
    <x v="4"/>
    <s v="Individual"/>
    <x v="2"/>
    <x v="4"/>
    <s v="Electronics: Computers"/>
    <s v="Store"/>
    <n v="2770"/>
    <n v="168.97"/>
    <n v="2938.97"/>
    <n v="1108"/>
  </r>
  <r>
    <d v="2021-09-26T00:00:00"/>
    <x v="0"/>
    <s v="13660-5-IN"/>
    <x v="2"/>
    <s v="Individual"/>
    <x v="1"/>
    <x v="6"/>
    <s v="Books: Nonfiction - Technology"/>
    <s v="Store"/>
    <n v="190"/>
    <n v="12.73"/>
    <n v="202.73"/>
    <n v="76"/>
  </r>
  <r>
    <d v="2021-09-06T00:00:00"/>
    <x v="0"/>
    <s v="13257-3-IN"/>
    <x v="0"/>
    <s v="Individual"/>
    <x v="2"/>
    <x v="7"/>
    <s v="Electronics: Cell phones"/>
    <s v="Website"/>
    <n v="2270"/>
    <n v="77.180000000000007"/>
    <n v="2347.1799999999998"/>
    <n v="908"/>
  </r>
  <r>
    <d v="2020-12-21T00:00:00"/>
    <x v="1"/>
    <s v="16306-5-IN"/>
    <x v="2"/>
    <s v="Individual"/>
    <x v="0"/>
    <x v="2"/>
    <s v="Office supplies: Office basics"/>
    <s v="Store"/>
    <n v="1420"/>
    <n v="49.7"/>
    <n v="1469.7"/>
    <n v="568"/>
  </r>
  <r>
    <d v="2020-01-21T00:00:00"/>
    <x v="1"/>
    <s v="12642-2-IN"/>
    <x v="3"/>
    <s v="Individual"/>
    <x v="2"/>
    <x v="4"/>
    <s v="Electronics: Computers"/>
    <s v="Store"/>
    <n v="3250"/>
    <n v="243.75"/>
    <n v="3493.75"/>
    <n v="1300"/>
  </r>
  <r>
    <d v="2021-09-26T00:00:00"/>
    <x v="0"/>
    <s v="18701-5-IN"/>
    <x v="2"/>
    <s v="Individual"/>
    <x v="2"/>
    <x v="7"/>
    <s v="Electronics: Cell phones"/>
    <s v="Catalog"/>
    <n v="2440"/>
    <n v="65.88"/>
    <n v="2505.88"/>
    <n v="976"/>
  </r>
  <r>
    <d v="2021-02-08T00:00:00"/>
    <x v="0"/>
    <s v="14307-4-BU"/>
    <x v="4"/>
    <s v="Business"/>
    <x v="1"/>
    <x v="6"/>
    <s v="Books: Nonfiction - Technology"/>
    <s v="Catalog"/>
    <n v="100"/>
    <n v="4.3"/>
    <n v="104.3"/>
    <n v="40"/>
  </r>
  <r>
    <d v="2021-07-10T00:00:00"/>
    <x v="0"/>
    <s v="11373-2-BU"/>
    <x v="3"/>
    <s v="Business"/>
    <x v="0"/>
    <x v="9"/>
    <s v="Office supplies: Paper"/>
    <s v="Store"/>
    <n v="590"/>
    <n v="27.14"/>
    <n v="617.14"/>
    <n v="236"/>
  </r>
  <r>
    <d v="2020-10-08T00:00:00"/>
    <x v="1"/>
    <s v="13513-3-IN"/>
    <x v="0"/>
    <s v="Individual"/>
    <x v="1"/>
    <x v="3"/>
    <s v="Books: Nonfiction - Leadership"/>
    <s v="Store"/>
    <n v="160"/>
    <n v="8.32"/>
    <n v="168.32"/>
    <n v="64"/>
  </r>
  <r>
    <d v="2020-01-21T00:00:00"/>
    <x v="1"/>
    <s v="11197-3-IN"/>
    <x v="0"/>
    <s v="Individual"/>
    <x v="0"/>
    <x v="0"/>
    <s v="Office supplies: Writing"/>
    <s v="Store"/>
    <n v="210"/>
    <n v="7.56"/>
    <n v="217.56"/>
    <n v="84"/>
  </r>
  <r>
    <d v="2020-05-19T00:00:00"/>
    <x v="1"/>
    <s v="18044-3-IN"/>
    <x v="0"/>
    <s v="Individual"/>
    <x v="0"/>
    <x v="2"/>
    <s v="Office supplies: Office basics"/>
    <s v="Catalog"/>
    <n v="1040"/>
    <n v="81.12"/>
    <n v="1121.1199999999999"/>
    <n v="416"/>
  </r>
  <r>
    <d v="2021-02-08T00:00:00"/>
    <x v="0"/>
    <s v="14653-3-IN"/>
    <x v="0"/>
    <s v="Individual"/>
    <x v="0"/>
    <x v="0"/>
    <s v="Office supplies: Writing"/>
    <s v="Website"/>
    <n v="480"/>
    <n v="26.88"/>
    <n v="506.88"/>
    <n v="192"/>
  </r>
  <r>
    <d v="2020-07-28T00:00:00"/>
    <x v="1"/>
    <s v="19655-2-BU"/>
    <x v="3"/>
    <s v="Business"/>
    <x v="2"/>
    <x v="4"/>
    <s v="Electronics: Computers"/>
    <s v="Store"/>
    <n v="2500"/>
    <n v="130"/>
    <n v="2630"/>
    <n v="1000"/>
  </r>
  <r>
    <d v="2021-09-26T00:00:00"/>
    <x v="0"/>
    <s v="12956-3-IN"/>
    <x v="0"/>
    <s v="Individual"/>
    <x v="0"/>
    <x v="0"/>
    <s v="Office supplies: Writing"/>
    <s v="Catalog"/>
    <n v="50"/>
    <n v="2.65"/>
    <n v="52.65"/>
    <n v="20"/>
  </r>
  <r>
    <d v="2020-05-19T00:00:00"/>
    <x v="1"/>
    <s v="10766-5-IN"/>
    <x v="2"/>
    <s v="Individual"/>
    <x v="0"/>
    <x v="0"/>
    <s v="Office supplies: Writing"/>
    <s v="Store"/>
    <n v="280"/>
    <n v="7.84"/>
    <n v="287.83999999999997"/>
    <n v="112"/>
  </r>
  <r>
    <d v="2020-03-22T00:00:00"/>
    <x v="1"/>
    <s v="14263-5-IN"/>
    <x v="2"/>
    <s v="Individual"/>
    <x v="0"/>
    <x v="9"/>
    <s v="Office supplies: Paper"/>
    <s v="Store"/>
    <n v="860"/>
    <n v="58.48"/>
    <n v="918.48"/>
    <n v="344"/>
  </r>
  <r>
    <d v="2021-12-31T00:00:00"/>
    <x v="0"/>
    <s v="18278-3-IN"/>
    <x v="0"/>
    <s v="Individual"/>
    <x v="2"/>
    <x v="5"/>
    <s v="Electronics: TV and video"/>
    <s v="Store"/>
    <n v="6090"/>
    <n v="341.04"/>
    <n v="6431.04"/>
    <n v="2436"/>
  </r>
  <r>
    <d v="2020-11-15T00:00:00"/>
    <x v="1"/>
    <s v="13489-3-IN"/>
    <x v="0"/>
    <s v="Individual"/>
    <x v="0"/>
    <x v="2"/>
    <s v="Office supplies: Office basics"/>
    <s v="Catalog"/>
    <n v="260"/>
    <n v="13.78"/>
    <n v="273.77999999999997"/>
    <n v="104"/>
  </r>
  <r>
    <d v="2021-10-25T00:00:00"/>
    <x v="0"/>
    <s v="11573-2-IN"/>
    <x v="3"/>
    <s v="Individual"/>
    <x v="0"/>
    <x v="9"/>
    <s v="Office supplies: Paper"/>
    <s v="Store"/>
    <n v="510"/>
    <n v="21.93"/>
    <n v="531.92999999999995"/>
    <n v="204"/>
  </r>
  <r>
    <d v="2021-06-10T00:00:00"/>
    <x v="0"/>
    <s v="12019-4-IN"/>
    <x v="4"/>
    <s v="Individual"/>
    <x v="0"/>
    <x v="0"/>
    <s v="Office supplies: Writing"/>
    <s v="Store"/>
    <n v="20"/>
    <n v="1.06"/>
    <n v="21.06"/>
    <n v="8"/>
  </r>
  <r>
    <d v="2021-09-06T00:00:00"/>
    <x v="0"/>
    <s v="10055-5-BU"/>
    <x v="2"/>
    <s v="Business"/>
    <x v="2"/>
    <x v="4"/>
    <s v="Electronics: Computers"/>
    <s v="Store"/>
    <n v="3790"/>
    <n v="83.38"/>
    <n v="3873.38"/>
    <n v="1516"/>
  </r>
  <r>
    <d v="2021-07-11T00:00:00"/>
    <x v="0"/>
    <s v="11372-4-IN"/>
    <x v="4"/>
    <s v="Individual"/>
    <x v="0"/>
    <x v="0"/>
    <s v="Office supplies: Writing"/>
    <s v="Store"/>
    <n v="290"/>
    <n v="15.37"/>
    <n v="305.37"/>
    <n v="116"/>
  </r>
  <r>
    <d v="2021-05-29T00:00:00"/>
    <x v="0"/>
    <s v="14797-2-IN"/>
    <x v="3"/>
    <s v="Individual"/>
    <x v="1"/>
    <x v="6"/>
    <s v="Books: Nonfiction - Technology"/>
    <s v="Website"/>
    <n v="100"/>
    <n v="3.4"/>
    <n v="103.4"/>
    <n v="40"/>
  </r>
  <r>
    <d v="2021-02-08T00:00:00"/>
    <x v="0"/>
    <s v="10911-3-IN"/>
    <x v="0"/>
    <s v="Individual"/>
    <x v="2"/>
    <x v="7"/>
    <s v="Electronics: Cell phones"/>
    <s v="Store"/>
    <n v="2970"/>
    <n v="124.74"/>
    <n v="3094.74"/>
    <n v="1188"/>
  </r>
  <r>
    <d v="2020-03-11T00:00:00"/>
    <x v="1"/>
    <s v="17969-5-IN"/>
    <x v="2"/>
    <s v="Individual"/>
    <x v="1"/>
    <x v="6"/>
    <s v="Books: Nonfiction - Technology"/>
    <s v="Store"/>
    <n v="140"/>
    <n v="4.9000000000000004"/>
    <n v="144.9"/>
    <n v="56"/>
  </r>
  <r>
    <d v="2020-04-03T00:00:00"/>
    <x v="1"/>
    <s v="11291-4-IN"/>
    <x v="4"/>
    <s v="Individual"/>
    <x v="1"/>
    <x v="3"/>
    <s v="Books: Nonfiction - Leadership"/>
    <s v="Website"/>
    <n v="320"/>
    <n v="24"/>
    <n v="344"/>
    <n v="128"/>
  </r>
  <r>
    <d v="2021-04-29T00:00:00"/>
    <x v="0"/>
    <s v="14998-2-IN"/>
    <x v="3"/>
    <s v="Individual"/>
    <x v="1"/>
    <x v="10"/>
    <s v="Books: Nonfiction - History"/>
    <s v="Catalog"/>
    <n v="490"/>
    <n v="21.07"/>
    <n v="511.07"/>
    <n v="196"/>
  </r>
  <r>
    <d v="2020-03-15T00:00:00"/>
    <x v="1"/>
    <s v="13939-5-IN"/>
    <x v="2"/>
    <s v="Individual"/>
    <x v="2"/>
    <x v="7"/>
    <s v="Electronics: Cell phones"/>
    <s v="Store"/>
    <n v="1720"/>
    <n v="113.52"/>
    <n v="1833.52"/>
    <n v="688"/>
  </r>
  <r>
    <d v="2020-08-15T00:00:00"/>
    <x v="1"/>
    <s v="12284-5-IN"/>
    <x v="2"/>
    <s v="Individual"/>
    <x v="0"/>
    <x v="0"/>
    <s v="Office supplies: Writing"/>
    <s v="Store"/>
    <n v="160"/>
    <n v="6.72"/>
    <n v="166.72"/>
    <n v="64"/>
  </r>
  <r>
    <d v="2020-01-20T00:00:00"/>
    <x v="1"/>
    <s v="13003-2-IN"/>
    <x v="3"/>
    <s v="Individual"/>
    <x v="2"/>
    <x v="5"/>
    <s v="Electronics: TV and video"/>
    <s v="Store"/>
    <n v="7300"/>
    <n v="532.9"/>
    <n v="7832.9"/>
    <n v="2920"/>
  </r>
  <r>
    <d v="2021-11-01T00:00:00"/>
    <x v="0"/>
    <s v="13530-1-BU"/>
    <x v="1"/>
    <s v="Business"/>
    <x v="2"/>
    <x v="7"/>
    <s v="Electronics: Cell phones"/>
    <s v="Website"/>
    <n v="2470"/>
    <n v="160.55000000000001"/>
    <n v="2630.55"/>
    <n v="988"/>
  </r>
  <r>
    <d v="2020-09-01T00:00:00"/>
    <x v="1"/>
    <s v="16705-1-IN"/>
    <x v="1"/>
    <s v="Individual"/>
    <x v="0"/>
    <x v="8"/>
    <s v="Office supplies: Calendars"/>
    <s v="Store"/>
    <n v="80"/>
    <n v="3.04"/>
    <n v="83.04"/>
    <n v="32"/>
  </r>
  <r>
    <d v="2021-12-14T00:00:00"/>
    <x v="0"/>
    <s v="18009-5-BU"/>
    <x v="2"/>
    <s v="Business"/>
    <x v="1"/>
    <x v="10"/>
    <s v="Books: Nonfiction - History"/>
    <s v="Website"/>
    <n v="190"/>
    <n v="11.78"/>
    <n v="201.78"/>
    <n v="76"/>
  </r>
  <r>
    <d v="2021-09-15T00:00:00"/>
    <x v="0"/>
    <s v="10219-1-BU"/>
    <x v="1"/>
    <s v="Business"/>
    <x v="2"/>
    <x v="5"/>
    <s v="Electronics: TV and video"/>
    <s v="Catalog"/>
    <n v="5520"/>
    <n v="314.64"/>
    <n v="5834.64"/>
    <n v="2208"/>
  </r>
  <r>
    <d v="2021-11-01T00:00:00"/>
    <x v="0"/>
    <s v="10638-5-IN"/>
    <x v="2"/>
    <s v="Individual"/>
    <x v="0"/>
    <x v="0"/>
    <s v="Office supplies: Writing"/>
    <s v="Store"/>
    <n v="210"/>
    <n v="12.81"/>
    <n v="222.81"/>
    <n v="84"/>
  </r>
  <r>
    <d v="2020-04-10T00:00:00"/>
    <x v="1"/>
    <s v="16455-3-IN"/>
    <x v="0"/>
    <s v="Individual"/>
    <x v="0"/>
    <x v="2"/>
    <s v="Office supplies: Office basics"/>
    <s v="Catalog"/>
    <n v="1190"/>
    <n v="67.83"/>
    <n v="1257.83"/>
    <n v="476"/>
  </r>
  <r>
    <d v="2020-06-28T00:00:00"/>
    <x v="1"/>
    <s v="17340-4-IN"/>
    <x v="4"/>
    <s v="Individual"/>
    <x v="1"/>
    <x v="3"/>
    <s v="Books: Nonfiction - Leadership"/>
    <s v="Store"/>
    <n v="670"/>
    <n v="37.520000000000003"/>
    <n v="707.52"/>
    <n v="268"/>
  </r>
  <r>
    <d v="2020-11-15T00:00:00"/>
    <x v="1"/>
    <s v="12143-2-IN"/>
    <x v="3"/>
    <s v="Individual"/>
    <x v="2"/>
    <x v="4"/>
    <s v="Electronics: Computers"/>
    <s v="Store"/>
    <n v="4410"/>
    <n v="189.63"/>
    <n v="4599.63"/>
    <n v="1764"/>
  </r>
  <r>
    <d v="2021-09-01T00:00:00"/>
    <x v="0"/>
    <s v="12904-2-IN"/>
    <x v="3"/>
    <s v="Individual"/>
    <x v="2"/>
    <x v="5"/>
    <s v="Electronics: TV and video"/>
    <s v="Catalog"/>
    <n v="7320"/>
    <n v="527.04"/>
    <n v="7847.04"/>
    <n v="2928"/>
  </r>
  <r>
    <d v="2020-09-01T00:00:00"/>
    <x v="1"/>
    <s v="13668-5-IN"/>
    <x v="2"/>
    <s v="Individual"/>
    <x v="0"/>
    <x v="2"/>
    <s v="Office supplies: Office basics"/>
    <s v="Store"/>
    <n v="320"/>
    <n v="7.68"/>
    <n v="327.68"/>
    <n v="128"/>
  </r>
  <r>
    <d v="2021-07-13T00:00:00"/>
    <x v="0"/>
    <s v="16467-2-IN"/>
    <x v="3"/>
    <s v="Individual"/>
    <x v="0"/>
    <x v="2"/>
    <s v="Office supplies: Office basics"/>
    <s v="Catalog"/>
    <n v="1490"/>
    <n v="81.95"/>
    <n v="1571.95"/>
    <n v="596"/>
  </r>
  <r>
    <d v="2020-12-26T00:00:00"/>
    <x v="1"/>
    <s v="17744-1-IN"/>
    <x v="1"/>
    <s v="Individual"/>
    <x v="2"/>
    <x v="7"/>
    <s v="Electronics: Cell phones"/>
    <s v="Catalog"/>
    <n v="3100"/>
    <n v="133.30000000000001"/>
    <n v="3233.3"/>
    <n v="1240"/>
  </r>
  <r>
    <d v="2020-02-04T00:00:00"/>
    <x v="1"/>
    <s v="15330-2-IN"/>
    <x v="3"/>
    <s v="Individual"/>
    <x v="2"/>
    <x v="5"/>
    <s v="Electronics: TV and video"/>
    <s v="Store"/>
    <n v="1600"/>
    <n v="76.8"/>
    <n v="1676.8"/>
    <n v="640"/>
  </r>
  <r>
    <d v="2020-11-23T00:00:00"/>
    <x v="1"/>
    <s v="15860-1-IN"/>
    <x v="1"/>
    <s v="Individual"/>
    <x v="0"/>
    <x v="8"/>
    <s v="Office supplies: Calendars"/>
    <s v="Catalog"/>
    <n v="130"/>
    <n v="5.72"/>
    <n v="135.72"/>
    <n v="52"/>
  </r>
  <r>
    <d v="2020-05-23T00:00:00"/>
    <x v="1"/>
    <s v="19337-1-IN"/>
    <x v="1"/>
    <s v="Individual"/>
    <x v="2"/>
    <x v="5"/>
    <s v="Electronics: TV and video"/>
    <s v="Store"/>
    <n v="7290"/>
    <n v="605.07000000000005"/>
    <n v="7895.07"/>
    <n v="2916"/>
  </r>
  <r>
    <d v="2020-10-25T00:00:00"/>
    <x v="1"/>
    <s v="13332-5-IN"/>
    <x v="2"/>
    <s v="Individual"/>
    <x v="0"/>
    <x v="0"/>
    <s v="Office supplies: Writing"/>
    <s v="Store"/>
    <n v="140"/>
    <n v="7.84"/>
    <n v="147.84"/>
    <n v="56"/>
  </r>
  <r>
    <d v="2021-09-30T00:00:00"/>
    <x v="0"/>
    <s v="18513-4-IN"/>
    <x v="4"/>
    <s v="Individual"/>
    <x v="0"/>
    <x v="9"/>
    <s v="Office supplies: Paper"/>
    <s v="Website"/>
    <n v="690"/>
    <n v="42.78"/>
    <n v="732.78"/>
    <n v="276"/>
  </r>
  <r>
    <d v="2021-09-06T00:00:00"/>
    <x v="0"/>
    <s v="10662-1-IN"/>
    <x v="1"/>
    <s v="Individual"/>
    <x v="0"/>
    <x v="0"/>
    <s v="Office supplies: Writing"/>
    <s v="Store"/>
    <n v="270"/>
    <n v="23.22"/>
    <n v="293.22000000000003"/>
    <n v="108"/>
  </r>
  <r>
    <d v="2021-09-01T00:00:00"/>
    <x v="0"/>
    <s v="10015-3-IN"/>
    <x v="0"/>
    <s v="Individual"/>
    <x v="0"/>
    <x v="2"/>
    <s v="Office supplies: Office basics"/>
    <s v="Store"/>
    <n v="1630"/>
    <n v="104.32"/>
    <n v="1734.32"/>
    <n v="652"/>
  </r>
  <r>
    <d v="2020-07-13T00:00:00"/>
    <x v="1"/>
    <s v="10295-4-IN"/>
    <x v="4"/>
    <s v="Individual"/>
    <x v="0"/>
    <x v="2"/>
    <s v="Office supplies: Office basics"/>
    <s v="Store"/>
    <n v="1400"/>
    <n v="81.2"/>
    <n v="1481.2"/>
    <n v="560"/>
  </r>
  <r>
    <d v="2020-06-06T00:00:00"/>
    <x v="1"/>
    <s v="19059-5-BU"/>
    <x v="2"/>
    <s v="Business"/>
    <x v="1"/>
    <x v="1"/>
    <s v="Books: Nonfiction - Self-help"/>
    <s v="Website"/>
    <n v="10"/>
    <n v="0.67"/>
    <n v="10.67"/>
    <n v="4"/>
  </r>
  <r>
    <d v="2020-01-07T00:00:00"/>
    <x v="1"/>
    <s v="16394-5-BU"/>
    <x v="2"/>
    <s v="Business"/>
    <x v="0"/>
    <x v="2"/>
    <s v="Office supplies: Office basics"/>
    <s v="Store"/>
    <n v="700"/>
    <n v="30.8"/>
    <n v="730.8"/>
    <n v="280"/>
  </r>
  <r>
    <d v="2020-05-17T00:00:00"/>
    <x v="1"/>
    <s v="10570-2-IN"/>
    <x v="3"/>
    <s v="Individual"/>
    <x v="0"/>
    <x v="9"/>
    <s v="Office supplies: Paper"/>
    <s v="Website"/>
    <n v="390"/>
    <n v="13.26"/>
    <n v="403.26"/>
    <n v="156"/>
  </r>
  <r>
    <d v="2020-11-23T00:00:00"/>
    <x v="1"/>
    <s v="16250-3-IN"/>
    <x v="0"/>
    <s v="Individual"/>
    <x v="2"/>
    <x v="7"/>
    <s v="Electronics: Cell phones"/>
    <s v="Store"/>
    <n v="3970"/>
    <n v="162.77000000000001"/>
    <n v="4132.7700000000004"/>
    <n v="1588"/>
  </r>
  <r>
    <d v="2021-10-12T00:00:00"/>
    <x v="0"/>
    <s v="11009-1-IN"/>
    <x v="1"/>
    <s v="Individual"/>
    <x v="0"/>
    <x v="9"/>
    <s v="Office supplies: Paper"/>
    <s v="Website"/>
    <n v="480"/>
    <n v="35.04"/>
    <n v="515.04"/>
    <n v="192"/>
  </r>
  <r>
    <d v="2021-09-04T00:00:00"/>
    <x v="0"/>
    <s v="11868-3-IN"/>
    <x v="0"/>
    <s v="Individual"/>
    <x v="2"/>
    <x v="7"/>
    <s v="Electronics: Cell phones"/>
    <s v="Website"/>
    <n v="1780"/>
    <n v="108.58"/>
    <n v="1888.58"/>
    <n v="712"/>
  </r>
  <r>
    <d v="2020-10-26T00:00:00"/>
    <x v="1"/>
    <s v="16190-4-BU"/>
    <x v="4"/>
    <s v="Business"/>
    <x v="0"/>
    <x v="2"/>
    <s v="Office supplies: Office basics"/>
    <s v="Store"/>
    <n v="1590"/>
    <n v="124.02"/>
    <n v="1714.02"/>
    <n v="636"/>
  </r>
  <r>
    <d v="2021-06-06T00:00:00"/>
    <x v="0"/>
    <s v="13002-4-IN"/>
    <x v="4"/>
    <s v="Individual"/>
    <x v="2"/>
    <x v="5"/>
    <s v="Electronics: TV and video"/>
    <s v="Catalog"/>
    <n v="2510"/>
    <n v="145.58000000000001"/>
    <n v="2655.58"/>
    <n v="1004"/>
  </r>
  <r>
    <d v="2021-06-12T00:00:00"/>
    <x v="0"/>
    <s v="18778-2-BU"/>
    <x v="3"/>
    <s v="Business"/>
    <x v="1"/>
    <x v="3"/>
    <s v="Books: Nonfiction - Leadership"/>
    <s v="Website"/>
    <n v="220"/>
    <n v="9.24"/>
    <n v="229.24"/>
    <n v="88"/>
  </r>
  <r>
    <d v="2020-04-30T00:00:00"/>
    <x v="1"/>
    <s v="10052-5-IN"/>
    <x v="2"/>
    <s v="Individual"/>
    <x v="1"/>
    <x v="3"/>
    <s v="Books: Nonfiction - Leadership"/>
    <s v="Store"/>
    <n v="780"/>
    <n v="59.28"/>
    <n v="839.28"/>
    <n v="312"/>
  </r>
  <r>
    <d v="2020-03-26T00:00:00"/>
    <x v="1"/>
    <s v="12630-1-IN"/>
    <x v="1"/>
    <s v="Individual"/>
    <x v="1"/>
    <x v="3"/>
    <s v="Books: Nonfiction - Leadership"/>
    <s v="Store"/>
    <n v="770"/>
    <n v="50.82"/>
    <n v="820.82"/>
    <n v="308"/>
  </r>
  <r>
    <d v="2021-07-13T00:00:00"/>
    <x v="0"/>
    <s v="15213-4-IN"/>
    <x v="4"/>
    <s v="Individual"/>
    <x v="1"/>
    <x v="3"/>
    <s v="Books: Nonfiction - Leadership"/>
    <s v="Store"/>
    <n v="400"/>
    <n v="14"/>
    <n v="414"/>
    <n v="160"/>
  </r>
  <r>
    <d v="2020-11-15T00:00:00"/>
    <x v="1"/>
    <s v="10926-5-BU"/>
    <x v="2"/>
    <s v="Business"/>
    <x v="0"/>
    <x v="2"/>
    <s v="Office supplies: Office basics"/>
    <s v="Store"/>
    <n v="320"/>
    <n v="21.76"/>
    <n v="341.76"/>
    <n v="128"/>
  </r>
  <r>
    <d v="2021-07-30T00:00:00"/>
    <x v="0"/>
    <s v="12114-4-IN"/>
    <x v="4"/>
    <s v="Individual"/>
    <x v="2"/>
    <x v="7"/>
    <s v="Electronics: Cell phones"/>
    <s v="Website"/>
    <n v="3450"/>
    <n v="182.85"/>
    <n v="3632.85"/>
    <n v="1380"/>
  </r>
  <r>
    <d v="2020-04-12T00:00:00"/>
    <x v="1"/>
    <s v="15354-1-BU"/>
    <x v="1"/>
    <s v="Business"/>
    <x v="2"/>
    <x v="5"/>
    <s v="Electronics: TV and video"/>
    <s v="Website"/>
    <n v="6500"/>
    <n v="435.5"/>
    <n v="6935.5"/>
    <n v="2600"/>
  </r>
  <r>
    <d v="2020-08-12T00:00:00"/>
    <x v="1"/>
    <s v="17884-1-BU"/>
    <x v="1"/>
    <s v="Business"/>
    <x v="0"/>
    <x v="2"/>
    <s v="Office supplies: Office basics"/>
    <s v="Store"/>
    <n v="1090"/>
    <n v="61.04"/>
    <n v="1151.04"/>
    <n v="436"/>
  </r>
  <r>
    <d v="2020-02-04T00:00:00"/>
    <x v="1"/>
    <s v="18336-3-IN"/>
    <x v="0"/>
    <s v="Individual"/>
    <x v="2"/>
    <x v="4"/>
    <s v="Electronics: Computers"/>
    <s v="Store"/>
    <n v="4650"/>
    <n v="255.75"/>
    <n v="4905.75"/>
    <n v="1860"/>
  </r>
  <r>
    <d v="2021-05-24T00:00:00"/>
    <x v="0"/>
    <s v="19506-4-BU"/>
    <x v="4"/>
    <s v="Business"/>
    <x v="0"/>
    <x v="0"/>
    <s v="Office supplies: Writing"/>
    <s v="Catalog"/>
    <n v="170"/>
    <n v="10.54"/>
    <n v="180.54"/>
    <n v="68"/>
  </r>
  <r>
    <d v="2021-11-04T00:00:00"/>
    <x v="0"/>
    <s v="14875-3-BU"/>
    <x v="0"/>
    <s v="Business"/>
    <x v="2"/>
    <x v="5"/>
    <s v="Electronics: TV and video"/>
    <s v="Store"/>
    <n v="3390"/>
    <n v="227.13"/>
    <n v="3617.13"/>
    <n v="1356"/>
  </r>
  <r>
    <d v="2021-05-29T00:00:00"/>
    <x v="0"/>
    <s v="17922-1-IN"/>
    <x v="1"/>
    <s v="Individual"/>
    <x v="2"/>
    <x v="4"/>
    <s v="Electronics: Computers"/>
    <s v="Store"/>
    <n v="550"/>
    <n v="29.7"/>
    <n v="579.70000000000005"/>
    <n v="220"/>
  </r>
  <r>
    <d v="2021-07-13T00:00:00"/>
    <x v="0"/>
    <s v="11920-5-IN"/>
    <x v="2"/>
    <s v="Individual"/>
    <x v="0"/>
    <x v="2"/>
    <s v="Office supplies: Office basics"/>
    <s v="Store"/>
    <n v="1880"/>
    <n v="125.96"/>
    <n v="2005.96"/>
    <n v="752"/>
  </r>
  <r>
    <d v="2021-12-05T00:00:00"/>
    <x v="0"/>
    <s v="10976-2-IN"/>
    <x v="3"/>
    <s v="Individual"/>
    <x v="2"/>
    <x v="5"/>
    <s v="Electronics: TV and video"/>
    <s v="Store"/>
    <n v="1570"/>
    <n v="89.49"/>
    <n v="1659.49"/>
    <n v="628"/>
  </r>
  <r>
    <d v="2020-03-31T00:00:00"/>
    <x v="1"/>
    <s v="19335-3-IN"/>
    <x v="0"/>
    <s v="Individual"/>
    <x v="0"/>
    <x v="2"/>
    <s v="Office supplies: Office basics"/>
    <s v="Store"/>
    <n v="820"/>
    <n v="80.36"/>
    <n v="900.36"/>
    <n v="328"/>
  </r>
  <r>
    <d v="2020-12-11T00:00:00"/>
    <x v="1"/>
    <s v="17472-3-IN"/>
    <x v="0"/>
    <s v="Individual"/>
    <x v="0"/>
    <x v="2"/>
    <s v="Office supplies: Office basics"/>
    <s v="Store"/>
    <n v="1330"/>
    <n v="77.14"/>
    <n v="1407.14"/>
    <n v="532"/>
  </r>
  <r>
    <d v="2020-04-12T00:00:00"/>
    <x v="1"/>
    <s v="18677-4-IN"/>
    <x v="4"/>
    <s v="Individual"/>
    <x v="2"/>
    <x v="7"/>
    <s v="Electronics: Cell phones"/>
    <s v="Website"/>
    <n v="3970"/>
    <n v="254.08"/>
    <n v="4224.08"/>
    <n v="1588"/>
  </r>
  <r>
    <d v="2021-08-18T00:00:00"/>
    <x v="0"/>
    <s v="13888-2-BU"/>
    <x v="3"/>
    <s v="Business"/>
    <x v="0"/>
    <x v="9"/>
    <s v="Office supplies: Paper"/>
    <s v="Website"/>
    <n v="930"/>
    <n v="66.959999999999994"/>
    <n v="996.96"/>
    <n v="372"/>
  </r>
  <r>
    <d v="2021-09-06T00:00:00"/>
    <x v="0"/>
    <s v="11242-4-BU"/>
    <x v="4"/>
    <s v="Business"/>
    <x v="0"/>
    <x v="0"/>
    <s v="Office supplies: Writing"/>
    <s v="Catalog"/>
    <n v="270"/>
    <n v="14.04"/>
    <n v="284.04000000000002"/>
    <n v="108"/>
  </r>
  <r>
    <d v="2020-08-28T00:00:00"/>
    <x v="1"/>
    <s v="14584-5-BU"/>
    <x v="2"/>
    <s v="Business"/>
    <x v="2"/>
    <x v="7"/>
    <s v="Electronics: Cell phones"/>
    <s v="Store"/>
    <n v="1890"/>
    <n v="100.17"/>
    <n v="1990.17"/>
    <n v="756"/>
  </r>
  <r>
    <d v="2020-06-13T00:00:00"/>
    <x v="1"/>
    <s v="19868-2-IN"/>
    <x v="3"/>
    <s v="Individual"/>
    <x v="0"/>
    <x v="2"/>
    <s v="Office supplies: Office basics"/>
    <s v="Catalog"/>
    <n v="1400"/>
    <n v="102.2"/>
    <n v="1502.2"/>
    <n v="560"/>
  </r>
  <r>
    <d v="2020-04-12T00:00:00"/>
    <x v="1"/>
    <s v="12884-3-BU"/>
    <x v="0"/>
    <s v="Business"/>
    <x v="1"/>
    <x v="3"/>
    <s v="Books: Nonfiction - Leadership"/>
    <s v="Store"/>
    <n v="290"/>
    <n v="9.86"/>
    <n v="299.86"/>
    <n v="116"/>
  </r>
  <r>
    <d v="2021-08-11T00:00:00"/>
    <x v="0"/>
    <s v="18610-1-BU"/>
    <x v="1"/>
    <s v="Business"/>
    <x v="0"/>
    <x v="9"/>
    <s v="Office supplies: Paper"/>
    <s v="Catalog"/>
    <n v="920"/>
    <n v="41.4"/>
    <n v="961.4"/>
    <n v="368"/>
  </r>
  <r>
    <d v="2021-07-26T00:00:00"/>
    <x v="0"/>
    <s v="16419-3-BU"/>
    <x v="0"/>
    <s v="Business"/>
    <x v="0"/>
    <x v="9"/>
    <s v="Office supplies: Paper"/>
    <s v="Catalog"/>
    <n v="770"/>
    <n v="55.44"/>
    <n v="825.44"/>
    <n v="308"/>
  </r>
  <r>
    <d v="2020-12-06T00:00:00"/>
    <x v="1"/>
    <s v="16501-5-IN"/>
    <x v="2"/>
    <s v="Individual"/>
    <x v="0"/>
    <x v="0"/>
    <s v="Office supplies: Writing"/>
    <s v="Website"/>
    <n v="400"/>
    <n v="14.4"/>
    <n v="414.4"/>
    <n v="160"/>
  </r>
  <r>
    <d v="2020-06-27T00:00:00"/>
    <x v="1"/>
    <s v="19636-5-IN"/>
    <x v="2"/>
    <s v="Individual"/>
    <x v="0"/>
    <x v="0"/>
    <s v="Office supplies: Writing"/>
    <s v="Store"/>
    <n v="270"/>
    <n v="24.57"/>
    <n v="294.57"/>
    <n v="108"/>
  </r>
  <r>
    <d v="2020-07-17T00:00:00"/>
    <x v="1"/>
    <s v="18066-2-BU"/>
    <x v="3"/>
    <s v="Business"/>
    <x v="2"/>
    <x v="4"/>
    <s v="Electronics: Computers"/>
    <s v="Store"/>
    <n v="3820"/>
    <n v="233.02"/>
    <n v="4053.02"/>
    <n v="1528"/>
  </r>
  <r>
    <d v="2020-07-17T00:00:00"/>
    <x v="1"/>
    <s v="15700-5-IN"/>
    <x v="2"/>
    <s v="Individual"/>
    <x v="2"/>
    <x v="7"/>
    <s v="Electronics: Cell phones"/>
    <s v="Store"/>
    <n v="850"/>
    <n v="45.05"/>
    <n v="895.05"/>
    <n v="340"/>
  </r>
  <r>
    <d v="2021-09-09T00:00:00"/>
    <x v="0"/>
    <s v="15287-1-BU"/>
    <x v="1"/>
    <s v="Business"/>
    <x v="0"/>
    <x v="2"/>
    <s v="Office supplies: Office basics"/>
    <s v="Catalog"/>
    <n v="1970"/>
    <n v="53.19"/>
    <n v="2023.19"/>
    <n v="788"/>
  </r>
  <r>
    <d v="2021-10-20T00:00:00"/>
    <x v="0"/>
    <s v="11719-1-IN"/>
    <x v="1"/>
    <s v="Individual"/>
    <x v="2"/>
    <x v="4"/>
    <s v="Electronics: Computers"/>
    <s v="Store"/>
    <n v="3270"/>
    <n v="245.25"/>
    <n v="3515.25"/>
    <n v="1308"/>
  </r>
  <r>
    <d v="2020-06-13T00:00:00"/>
    <x v="1"/>
    <s v="14023-3-IN"/>
    <x v="0"/>
    <s v="Individual"/>
    <x v="2"/>
    <x v="5"/>
    <s v="Electronics: TV and video"/>
    <s v="Store"/>
    <n v="7290"/>
    <n v="561.33000000000004"/>
    <n v="7851.33"/>
    <n v="2916"/>
  </r>
  <r>
    <d v="2020-03-10T00:00:00"/>
    <x v="1"/>
    <s v="13760-3-IN"/>
    <x v="0"/>
    <s v="Individual"/>
    <x v="0"/>
    <x v="0"/>
    <s v="Office supplies: Writing"/>
    <s v="Catalog"/>
    <n v="220"/>
    <n v="7.48"/>
    <n v="227.48"/>
    <n v="88"/>
  </r>
  <r>
    <d v="2021-10-25T00:00:00"/>
    <x v="0"/>
    <s v="19768-1-BU"/>
    <x v="1"/>
    <s v="Business"/>
    <x v="0"/>
    <x v="9"/>
    <s v="Office supplies: Paper"/>
    <s v="Catalog"/>
    <n v="730"/>
    <n v="51.83"/>
    <n v="781.83"/>
    <n v="292"/>
  </r>
  <r>
    <d v="2021-06-10T00:00:00"/>
    <x v="0"/>
    <s v="12453-1-IN"/>
    <x v="1"/>
    <s v="Individual"/>
    <x v="2"/>
    <x v="4"/>
    <s v="Electronics: Computers"/>
    <s v="Store"/>
    <n v="4510"/>
    <n v="324.72000000000003"/>
    <n v="4834.72"/>
    <n v="1804"/>
  </r>
  <r>
    <d v="2020-02-16T00:00:00"/>
    <x v="1"/>
    <s v="17203-2-BU"/>
    <x v="3"/>
    <s v="Business"/>
    <x v="0"/>
    <x v="2"/>
    <s v="Office supplies: Office basics"/>
    <s v="Website"/>
    <n v="350"/>
    <n v="22.05"/>
    <n v="372.05"/>
    <n v="140"/>
  </r>
  <r>
    <d v="2020-06-29T00:00:00"/>
    <x v="1"/>
    <s v="19416-5-IN"/>
    <x v="2"/>
    <s v="Individual"/>
    <x v="1"/>
    <x v="6"/>
    <s v="Books: Nonfiction - Technology"/>
    <s v="Store"/>
    <n v="90"/>
    <n v="4.7699999999999996"/>
    <n v="94.77"/>
    <n v="36"/>
  </r>
  <r>
    <d v="2020-01-19T00:00:00"/>
    <x v="1"/>
    <s v="12551-4-IN"/>
    <x v="4"/>
    <s v="Individual"/>
    <x v="1"/>
    <x v="6"/>
    <s v="Books: Nonfiction - Technology"/>
    <s v="Store"/>
    <n v="160"/>
    <n v="10.56"/>
    <n v="170.56"/>
    <n v="64"/>
  </r>
  <r>
    <d v="2020-06-29T00:00:00"/>
    <x v="1"/>
    <s v="14325-4-BU"/>
    <x v="4"/>
    <s v="Business"/>
    <x v="0"/>
    <x v="9"/>
    <s v="Office supplies: Paper"/>
    <s v="Store"/>
    <n v="770"/>
    <n v="50.82"/>
    <n v="820.82"/>
    <n v="308"/>
  </r>
  <r>
    <d v="2020-06-29T00:00:00"/>
    <x v="1"/>
    <s v="19279-4-IN"/>
    <x v="4"/>
    <s v="Individual"/>
    <x v="0"/>
    <x v="9"/>
    <s v="Office supplies: Paper"/>
    <s v="Store"/>
    <n v="320"/>
    <n v="18.239999999999998"/>
    <n v="338.24"/>
    <n v="128"/>
  </r>
  <r>
    <d v="2020-06-29T00:00:00"/>
    <x v="1"/>
    <s v="15505-3-BU"/>
    <x v="0"/>
    <s v="Business"/>
    <x v="0"/>
    <x v="0"/>
    <s v="Office supplies: Writing"/>
    <s v="Store"/>
    <n v="80"/>
    <n v="4.24"/>
    <n v="84.24"/>
    <n v="32"/>
  </r>
  <r>
    <d v="2021-07-04T00:00:00"/>
    <x v="0"/>
    <s v="10451-1-BU"/>
    <x v="1"/>
    <s v="Business"/>
    <x v="0"/>
    <x v="9"/>
    <s v="Office supplies: Paper"/>
    <s v="Catalog"/>
    <n v="290"/>
    <n v="16.53"/>
    <n v="306.52999999999997"/>
    <n v="116"/>
  </r>
  <r>
    <d v="2021-06-05T00:00:00"/>
    <x v="0"/>
    <s v="16122-4-BU"/>
    <x v="4"/>
    <s v="Business"/>
    <x v="2"/>
    <x v="4"/>
    <s v="Electronics: Computers"/>
    <s v="Website"/>
    <n v="4890"/>
    <n v="283.62"/>
    <n v="5173.62"/>
    <n v="1956"/>
  </r>
  <r>
    <d v="2020-03-22T00:00:00"/>
    <x v="1"/>
    <s v="11367-3-BU"/>
    <x v="0"/>
    <s v="Business"/>
    <x v="0"/>
    <x v="2"/>
    <s v="Office supplies: Office basics"/>
    <s v="Catalog"/>
    <n v="1880"/>
    <n v="86.48"/>
    <n v="1966.48"/>
    <n v="752"/>
  </r>
  <r>
    <d v="2020-02-14T00:00:00"/>
    <x v="1"/>
    <s v="19258-2-IN"/>
    <x v="3"/>
    <s v="Individual"/>
    <x v="1"/>
    <x v="6"/>
    <s v="Books: Nonfiction - Technology"/>
    <s v="Store"/>
    <n v="10"/>
    <n v="0.36"/>
    <n v="10.36"/>
    <n v="4"/>
  </r>
  <r>
    <d v="2020-03-10T00:00:00"/>
    <x v="1"/>
    <s v="17183-2-IN"/>
    <x v="3"/>
    <s v="Individual"/>
    <x v="0"/>
    <x v="9"/>
    <s v="Office supplies: Paper"/>
    <s v="Store"/>
    <n v="880"/>
    <n v="59.84"/>
    <n v="939.84"/>
    <n v="352"/>
  </r>
  <r>
    <d v="2020-02-09T00:00:00"/>
    <x v="1"/>
    <s v="14201-5-IN"/>
    <x v="2"/>
    <s v="Individual"/>
    <x v="2"/>
    <x v="5"/>
    <s v="Electronics: TV and video"/>
    <s v="Store"/>
    <n v="9150"/>
    <n v="494.1"/>
    <n v="9644.1"/>
    <n v="3660"/>
  </r>
  <r>
    <d v="2021-07-13T00:00:00"/>
    <x v="0"/>
    <s v="17583-5-IN"/>
    <x v="2"/>
    <s v="Individual"/>
    <x v="2"/>
    <x v="5"/>
    <s v="Electronics: TV and video"/>
    <s v="Catalog"/>
    <n v="7440"/>
    <n v="409.2"/>
    <n v="7849.2"/>
    <n v="2976"/>
  </r>
  <r>
    <d v="2021-09-26T00:00:00"/>
    <x v="0"/>
    <s v="10580-3-IN"/>
    <x v="0"/>
    <s v="Individual"/>
    <x v="1"/>
    <x v="6"/>
    <s v="Books: Nonfiction - Technology"/>
    <s v="Store"/>
    <n v="160"/>
    <n v="6.56"/>
    <n v="166.56"/>
    <n v="64"/>
  </r>
  <r>
    <d v="2020-01-21T00:00:00"/>
    <x v="1"/>
    <s v="11005-4-IN"/>
    <x v="4"/>
    <s v="Individual"/>
    <x v="2"/>
    <x v="4"/>
    <s v="Electronics: Computers"/>
    <s v="Store"/>
    <n v="3700"/>
    <n v="284.89999999999998"/>
    <n v="3984.9"/>
    <n v="1480"/>
  </r>
  <r>
    <d v="2021-10-20T00:00:00"/>
    <x v="0"/>
    <s v="16250-3-IN"/>
    <x v="0"/>
    <s v="Individual"/>
    <x v="0"/>
    <x v="2"/>
    <s v="Office supplies: Office basics"/>
    <s v="Store"/>
    <n v="140"/>
    <n v="5.74"/>
    <n v="145.74"/>
    <n v="56"/>
  </r>
  <r>
    <d v="2020-03-11T00:00:00"/>
    <x v="1"/>
    <s v="14831-4-BU"/>
    <x v="4"/>
    <s v="Business"/>
    <x v="0"/>
    <x v="2"/>
    <s v="Office supplies: Office basics"/>
    <s v="Store"/>
    <n v="1670"/>
    <n v="105.21"/>
    <n v="1775.21"/>
    <n v="668"/>
  </r>
  <r>
    <d v="2020-06-06T00:00:00"/>
    <x v="1"/>
    <s v="19257-2-IN"/>
    <x v="3"/>
    <s v="Individual"/>
    <x v="0"/>
    <x v="8"/>
    <s v="Office supplies: Calendars"/>
    <s v="Catalog"/>
    <n v="20"/>
    <n v="0.68"/>
    <n v="20.68"/>
    <n v="8"/>
  </r>
  <r>
    <d v="2021-11-24T00:00:00"/>
    <x v="0"/>
    <s v="13396-5-IN"/>
    <x v="2"/>
    <s v="Individual"/>
    <x v="0"/>
    <x v="9"/>
    <s v="Office supplies: Paper"/>
    <s v="Website"/>
    <n v="970"/>
    <n v="69.84"/>
    <n v="1039.8399999999999"/>
    <n v="388"/>
  </r>
  <r>
    <d v="2021-09-02T00:00:00"/>
    <x v="0"/>
    <s v="16151-3-IN"/>
    <x v="0"/>
    <s v="Individual"/>
    <x v="1"/>
    <x v="3"/>
    <s v="Books: Nonfiction - Leadership"/>
    <s v="Store"/>
    <n v="90"/>
    <n v="5.94"/>
    <n v="95.94"/>
    <n v="36"/>
  </r>
  <r>
    <d v="2021-05-19T00:00:00"/>
    <x v="0"/>
    <s v="10240-2-IN"/>
    <x v="3"/>
    <s v="Individual"/>
    <x v="1"/>
    <x v="10"/>
    <s v="Books: Nonfiction - History"/>
    <s v="Catalog"/>
    <n v="130"/>
    <n v="4.68"/>
    <n v="134.68"/>
    <n v="52"/>
  </r>
  <r>
    <d v="2020-10-08T00:00:00"/>
    <x v="1"/>
    <s v="14719-3-BU"/>
    <x v="0"/>
    <s v="Business"/>
    <x v="0"/>
    <x v="9"/>
    <s v="Office supplies: Paper"/>
    <s v="Website"/>
    <n v="150"/>
    <n v="8.5500000000000007"/>
    <n v="158.55000000000001"/>
    <n v="60"/>
  </r>
  <r>
    <d v="2020-12-11T00:00:00"/>
    <x v="1"/>
    <s v="12703-2-IN"/>
    <x v="3"/>
    <s v="Individual"/>
    <x v="1"/>
    <x v="3"/>
    <s v="Books: Nonfiction - Leadership"/>
    <s v="Store"/>
    <n v="730"/>
    <n v="31.39"/>
    <n v="761.39"/>
    <n v="292"/>
  </r>
  <r>
    <d v="2020-04-12T00:00:00"/>
    <x v="1"/>
    <s v="13425-3-IN"/>
    <x v="0"/>
    <s v="Individual"/>
    <x v="2"/>
    <x v="11"/>
    <s v="Electronics: Camera and photo"/>
    <s v="Store"/>
    <n v="1000"/>
    <n v="48"/>
    <n v="1048"/>
    <n v="400"/>
  </r>
  <r>
    <d v="2020-08-14T00:00:00"/>
    <x v="1"/>
    <s v="11794-2-IN"/>
    <x v="3"/>
    <s v="Individual"/>
    <x v="0"/>
    <x v="0"/>
    <s v="Office supplies: Writing"/>
    <s v="Store"/>
    <n v="130"/>
    <n v="4.29"/>
    <n v="134.29"/>
    <n v="52"/>
  </r>
  <r>
    <d v="2021-10-28T00:00:00"/>
    <x v="0"/>
    <s v="18237-3-IN"/>
    <x v="0"/>
    <s v="Individual"/>
    <x v="2"/>
    <x v="7"/>
    <s v="Electronics: Cell phones"/>
    <s v="Website"/>
    <n v="2510"/>
    <n v="138.05000000000001"/>
    <n v="2648.05"/>
    <n v="1004"/>
  </r>
  <r>
    <d v="2020-03-24T00:00:00"/>
    <x v="1"/>
    <s v="19197-3-IN"/>
    <x v="0"/>
    <s v="Individual"/>
    <x v="0"/>
    <x v="8"/>
    <s v="Office supplies: Calendars"/>
    <s v="Website"/>
    <n v="150"/>
    <n v="10.65"/>
    <n v="160.65"/>
    <n v="60"/>
  </r>
  <r>
    <d v="2021-10-08T00:00:00"/>
    <x v="0"/>
    <s v="16242-3-IN"/>
    <x v="0"/>
    <s v="Individual"/>
    <x v="0"/>
    <x v="0"/>
    <s v="Office supplies: Writing"/>
    <s v="Store"/>
    <n v="450"/>
    <n v="24.75"/>
    <n v="474.75"/>
    <n v="180"/>
  </r>
  <r>
    <d v="2020-07-17T00:00:00"/>
    <x v="1"/>
    <s v="16438-1-IN"/>
    <x v="1"/>
    <s v="Individual"/>
    <x v="0"/>
    <x v="9"/>
    <s v="Office supplies: Paper"/>
    <s v="Website"/>
    <n v="910"/>
    <n v="65.52"/>
    <n v="975.52"/>
    <n v="364"/>
  </r>
  <r>
    <d v="2021-01-13T00:00:00"/>
    <x v="0"/>
    <s v="11495-1-BU"/>
    <x v="1"/>
    <s v="Business"/>
    <x v="0"/>
    <x v="2"/>
    <s v="Office supplies: Office basics"/>
    <s v="Store"/>
    <n v="960"/>
    <n v="21.12"/>
    <n v="981.12"/>
    <n v="384"/>
  </r>
  <r>
    <d v="2021-09-30T00:00:00"/>
    <x v="0"/>
    <s v="13413-2-BU"/>
    <x v="3"/>
    <s v="Business"/>
    <x v="2"/>
    <x v="5"/>
    <s v="Electronics: TV and video"/>
    <s v="Store"/>
    <n v="3310"/>
    <n v="142.33000000000001"/>
    <n v="3452.33"/>
    <n v="1324"/>
  </r>
  <r>
    <d v="2021-02-10T00:00:00"/>
    <x v="0"/>
    <s v="19004-4-BU"/>
    <x v="4"/>
    <s v="Business"/>
    <x v="2"/>
    <x v="7"/>
    <s v="Electronics: Cell phones"/>
    <s v="Catalog"/>
    <n v="3860"/>
    <n v="277.92"/>
    <n v="4137.92"/>
    <n v="1544"/>
  </r>
  <r>
    <d v="2020-03-10T00:00:00"/>
    <x v="1"/>
    <s v="19511-5-IN"/>
    <x v="2"/>
    <s v="Individual"/>
    <x v="2"/>
    <x v="4"/>
    <s v="Electronics: Computers"/>
    <s v="Catalog"/>
    <n v="200"/>
    <n v="10.199999999999999"/>
    <n v="210.2"/>
    <n v="80"/>
  </r>
  <r>
    <d v="2021-12-31T00:00:00"/>
    <x v="0"/>
    <s v="11971-2-IN"/>
    <x v="3"/>
    <s v="Individual"/>
    <x v="2"/>
    <x v="4"/>
    <s v="Electronics: Computers"/>
    <s v="Store"/>
    <n v="1530"/>
    <n v="85.68"/>
    <n v="1615.68"/>
    <n v="612"/>
  </r>
  <r>
    <d v="2020-02-09T00:00:00"/>
    <x v="1"/>
    <s v="19265-5-IN"/>
    <x v="2"/>
    <s v="Individual"/>
    <x v="2"/>
    <x v="4"/>
    <s v="Electronics: Computers"/>
    <s v="Store"/>
    <n v="3080"/>
    <n v="132.44"/>
    <n v="3212.44"/>
    <n v="1232"/>
  </r>
  <r>
    <d v="2020-11-17T00:00:00"/>
    <x v="1"/>
    <s v="15189-3-IN"/>
    <x v="0"/>
    <s v="Individual"/>
    <x v="0"/>
    <x v="9"/>
    <s v="Office supplies: Paper"/>
    <s v="Store"/>
    <n v="810"/>
    <n v="62.37"/>
    <n v="872.37"/>
    <n v="324"/>
  </r>
  <r>
    <d v="2020-03-14T00:00:00"/>
    <x v="1"/>
    <s v="16345-2-BU"/>
    <x v="3"/>
    <s v="Business"/>
    <x v="0"/>
    <x v="2"/>
    <s v="Office supplies: Office basics"/>
    <s v="Catalog"/>
    <n v="1290"/>
    <n v="43.86"/>
    <n v="1333.86"/>
    <n v="516"/>
  </r>
  <r>
    <d v="2020-02-22T00:00:00"/>
    <x v="1"/>
    <s v="16681-2-IN"/>
    <x v="3"/>
    <s v="Individual"/>
    <x v="2"/>
    <x v="4"/>
    <s v="Electronics: Computers"/>
    <s v="Website"/>
    <n v="2580"/>
    <n v="149.63999999999999"/>
    <n v="2729.64"/>
    <n v="1032"/>
  </r>
  <r>
    <d v="2020-06-29T00:00:00"/>
    <x v="1"/>
    <s v="18804-1-BU"/>
    <x v="1"/>
    <s v="Business"/>
    <x v="2"/>
    <x v="5"/>
    <s v="Electronics: TV and video"/>
    <s v="Store"/>
    <n v="6690"/>
    <n v="441.54"/>
    <n v="7131.54"/>
    <n v="2676"/>
  </r>
  <r>
    <d v="2020-01-21T00:00:00"/>
    <x v="1"/>
    <s v="11868-3-IN"/>
    <x v="0"/>
    <s v="Individual"/>
    <x v="1"/>
    <x v="1"/>
    <s v="Books: Nonfiction - Self-help"/>
    <s v="Store"/>
    <n v="120"/>
    <n v="7.32"/>
    <n v="127.32"/>
    <n v="48"/>
  </r>
  <r>
    <d v="2020-01-21T00:00:00"/>
    <x v="1"/>
    <s v="16578-3-IN"/>
    <x v="0"/>
    <s v="Individual"/>
    <x v="0"/>
    <x v="2"/>
    <s v="Office supplies: Office basics"/>
    <s v="Catalog"/>
    <n v="1140"/>
    <n v="29.64"/>
    <n v="1169.6400000000001"/>
    <n v="456"/>
  </r>
  <r>
    <d v="2021-08-04T00:00:00"/>
    <x v="0"/>
    <s v="10061-5-IN"/>
    <x v="2"/>
    <s v="Individual"/>
    <x v="1"/>
    <x v="3"/>
    <s v="Books: Nonfiction - Leadership"/>
    <s v="Website"/>
    <n v="500"/>
    <n v="32.5"/>
    <n v="532.5"/>
    <n v="200"/>
  </r>
  <r>
    <d v="2020-05-17T00:00:00"/>
    <x v="1"/>
    <s v="13421-4-BU"/>
    <x v="4"/>
    <s v="Business"/>
    <x v="2"/>
    <x v="11"/>
    <s v="Electronics: Camera and photo"/>
    <s v="Store"/>
    <n v="3200"/>
    <n v="105.6"/>
    <n v="3305.6"/>
    <n v="1280"/>
  </r>
  <r>
    <d v="2021-08-28T00:00:00"/>
    <x v="0"/>
    <s v="19815-2-IN"/>
    <x v="3"/>
    <s v="Individual"/>
    <x v="0"/>
    <x v="2"/>
    <s v="Office supplies: Office basics"/>
    <s v="Store"/>
    <n v="520"/>
    <n v="24.96"/>
    <n v="544.96"/>
    <n v="208"/>
  </r>
  <r>
    <d v="2020-08-26T00:00:00"/>
    <x v="1"/>
    <s v="19449-1-BU"/>
    <x v="1"/>
    <s v="Business"/>
    <x v="2"/>
    <x v="7"/>
    <s v="Electronics: Cell phones"/>
    <s v="Website"/>
    <n v="3760"/>
    <n v="199.28"/>
    <n v="3959.28"/>
    <n v="1504"/>
  </r>
  <r>
    <d v="2020-08-28T00:00:00"/>
    <x v="1"/>
    <s v="12446-4-BU"/>
    <x v="4"/>
    <s v="Business"/>
    <x v="0"/>
    <x v="2"/>
    <s v="Office supplies: Office basics"/>
    <s v="Store"/>
    <n v="1800"/>
    <n v="109.8"/>
    <n v="1909.8"/>
    <n v="720"/>
  </r>
  <r>
    <d v="2020-10-08T00:00:00"/>
    <x v="1"/>
    <s v="18695-1-IN"/>
    <x v="1"/>
    <s v="Individual"/>
    <x v="0"/>
    <x v="0"/>
    <s v="Office supplies: Writing"/>
    <s v="Store"/>
    <n v="200"/>
    <n v="12.4"/>
    <n v="212.4"/>
    <n v="80"/>
  </r>
  <r>
    <d v="2021-07-30T00:00:00"/>
    <x v="0"/>
    <s v="12264-1-IN"/>
    <x v="1"/>
    <s v="Individual"/>
    <x v="0"/>
    <x v="2"/>
    <s v="Office supplies: Office basics"/>
    <s v="Store"/>
    <n v="120"/>
    <n v="5.04"/>
    <n v="125.04"/>
    <n v="48"/>
  </r>
  <r>
    <d v="2021-10-29T00:00:00"/>
    <x v="0"/>
    <s v="16783-5-IN"/>
    <x v="2"/>
    <s v="Individual"/>
    <x v="0"/>
    <x v="0"/>
    <s v="Office supplies: Writing"/>
    <s v="Store"/>
    <n v="10"/>
    <n v="0.57999999999999996"/>
    <n v="10.58"/>
    <n v="4"/>
  </r>
  <r>
    <d v="2021-11-28T00:00:00"/>
    <x v="0"/>
    <s v="13024-4-IN"/>
    <x v="4"/>
    <s v="Individual"/>
    <x v="0"/>
    <x v="9"/>
    <s v="Office supplies: Paper"/>
    <s v="Store"/>
    <n v="820"/>
    <n v="27.06"/>
    <n v="847.06"/>
    <n v="328"/>
  </r>
  <r>
    <d v="2021-08-18T00:00:00"/>
    <x v="0"/>
    <s v="12128-4-IN"/>
    <x v="4"/>
    <s v="Individual"/>
    <x v="1"/>
    <x v="3"/>
    <s v="Books: Nonfiction - Leadership"/>
    <s v="Store"/>
    <n v="320"/>
    <n v="11.52"/>
    <n v="331.52"/>
    <n v="128"/>
  </r>
  <r>
    <d v="2020-03-31T00:00:00"/>
    <x v="1"/>
    <s v="16318-2-IN"/>
    <x v="3"/>
    <s v="Individual"/>
    <x v="2"/>
    <x v="4"/>
    <s v="Electronics: Computers"/>
    <s v="Store"/>
    <n v="340"/>
    <n v="16.32"/>
    <n v="356.32"/>
    <n v="136"/>
  </r>
  <r>
    <d v="2020-11-11T00:00:00"/>
    <x v="1"/>
    <s v="15088-3-IN"/>
    <x v="0"/>
    <s v="Individual"/>
    <x v="0"/>
    <x v="2"/>
    <s v="Office supplies: Office basics"/>
    <s v="Website"/>
    <n v="760"/>
    <n v="57"/>
    <n v="817"/>
    <n v="304"/>
  </r>
  <r>
    <d v="2020-01-29T00:00:00"/>
    <x v="1"/>
    <s v="17543-5-IN"/>
    <x v="2"/>
    <s v="Individual"/>
    <x v="0"/>
    <x v="2"/>
    <s v="Office supplies: Office basics"/>
    <s v="Store"/>
    <n v="920"/>
    <n v="38.64"/>
    <n v="958.64"/>
    <n v="368"/>
  </r>
  <r>
    <d v="2020-03-26T00:00:00"/>
    <x v="1"/>
    <s v="15946-5-IN"/>
    <x v="2"/>
    <s v="Individual"/>
    <x v="0"/>
    <x v="0"/>
    <s v="Office supplies: Writing"/>
    <s v="Catalog"/>
    <n v="50"/>
    <n v="2.6"/>
    <n v="52.6"/>
    <n v="20"/>
  </r>
  <r>
    <d v="2021-06-10T00:00:00"/>
    <x v="0"/>
    <s v="15346-4-IN"/>
    <x v="4"/>
    <s v="Individual"/>
    <x v="1"/>
    <x v="1"/>
    <s v="Books: Nonfiction - Self-help"/>
    <s v="Catalog"/>
    <n v="90"/>
    <n v="3.87"/>
    <n v="93.87"/>
    <n v="36"/>
  </r>
  <r>
    <d v="2021-08-11T00:00:00"/>
    <x v="0"/>
    <s v="10979-2-IN"/>
    <x v="3"/>
    <s v="Individual"/>
    <x v="0"/>
    <x v="9"/>
    <s v="Office supplies: Paper"/>
    <s v="Store"/>
    <n v="10"/>
    <n v="0.54"/>
    <n v="10.54"/>
    <n v="4"/>
  </r>
  <r>
    <d v="2020-05-26T00:00:00"/>
    <x v="1"/>
    <s v="19632-4-BU"/>
    <x v="4"/>
    <s v="Business"/>
    <x v="0"/>
    <x v="2"/>
    <s v="Office supplies: Office basics"/>
    <s v="Store"/>
    <n v="1100"/>
    <n v="101.2"/>
    <n v="1201.2"/>
    <n v="440"/>
  </r>
  <r>
    <d v="2021-10-20T00:00:00"/>
    <x v="0"/>
    <s v="15560-5-IN"/>
    <x v="2"/>
    <s v="Individual"/>
    <x v="0"/>
    <x v="8"/>
    <s v="Office supplies: Calendars"/>
    <s v="Store"/>
    <n v="90"/>
    <n v="7.02"/>
    <n v="97.02"/>
    <n v="36"/>
  </r>
  <r>
    <d v="2020-07-06T00:00:00"/>
    <x v="1"/>
    <s v="13587-3-IN"/>
    <x v="0"/>
    <s v="Individual"/>
    <x v="0"/>
    <x v="0"/>
    <s v="Office supplies: Writing"/>
    <s v="Store"/>
    <n v="30"/>
    <n v="1.56"/>
    <n v="31.56"/>
    <n v="12"/>
  </r>
  <r>
    <d v="2021-07-15T00:00:00"/>
    <x v="0"/>
    <s v="12356-1-BU"/>
    <x v="1"/>
    <s v="Business"/>
    <x v="0"/>
    <x v="0"/>
    <s v="Office supplies: Writing"/>
    <s v="Website"/>
    <n v="250"/>
    <n v="13.25"/>
    <n v="263.25"/>
    <n v="100"/>
  </r>
  <r>
    <d v="2021-08-05T00:00:00"/>
    <x v="0"/>
    <s v="14395-5-BU"/>
    <x v="2"/>
    <s v="Business"/>
    <x v="0"/>
    <x v="9"/>
    <s v="Office supplies: Paper"/>
    <s v="Store"/>
    <n v="210"/>
    <n v="12.18"/>
    <n v="222.18"/>
    <n v="84"/>
  </r>
  <r>
    <d v="2021-12-29T00:00:00"/>
    <x v="0"/>
    <s v="13710-1-BU"/>
    <x v="1"/>
    <s v="Business"/>
    <x v="0"/>
    <x v="0"/>
    <s v="Office supplies: Writing"/>
    <s v="Store"/>
    <n v="460"/>
    <n v="23.46"/>
    <n v="483.46"/>
    <n v="184"/>
  </r>
  <r>
    <d v="2020-08-28T00:00:00"/>
    <x v="1"/>
    <s v="19074-1-IN"/>
    <x v="1"/>
    <s v="Individual"/>
    <x v="1"/>
    <x v="1"/>
    <s v="Books: Nonfiction - Self-help"/>
    <s v="Catalog"/>
    <n v="20"/>
    <n v="1.46"/>
    <n v="21.46"/>
    <n v="8"/>
  </r>
  <r>
    <d v="2020-04-12T00:00:00"/>
    <x v="1"/>
    <s v="17956-2-IN"/>
    <x v="3"/>
    <s v="Individual"/>
    <x v="2"/>
    <x v="4"/>
    <s v="Electronics: Computers"/>
    <s v="Catalog"/>
    <n v="4110"/>
    <n v="168.51"/>
    <n v="4278.51"/>
    <n v="1644"/>
  </r>
  <r>
    <d v="2020-08-14T00:00:00"/>
    <x v="1"/>
    <s v="12176-3-IN"/>
    <x v="0"/>
    <s v="Individual"/>
    <x v="0"/>
    <x v="0"/>
    <s v="Office supplies: Writing"/>
    <s v="Store"/>
    <n v="390"/>
    <n v="23.79"/>
    <n v="413.79"/>
    <n v="156"/>
  </r>
  <r>
    <d v="2020-02-11T00:00:00"/>
    <x v="1"/>
    <s v="10631-5-IN"/>
    <x v="2"/>
    <s v="Individual"/>
    <x v="2"/>
    <x v="5"/>
    <s v="Electronics: TV and video"/>
    <s v="Catalog"/>
    <n v="2670"/>
    <n v="176.22"/>
    <n v="2846.22"/>
    <n v="1068"/>
  </r>
  <r>
    <d v="2021-06-05T00:00:00"/>
    <x v="0"/>
    <s v="12854-1-IN"/>
    <x v="1"/>
    <s v="Individual"/>
    <x v="0"/>
    <x v="2"/>
    <s v="Office supplies: Office basics"/>
    <s v="Store"/>
    <n v="670"/>
    <n v="43.55"/>
    <n v="713.55"/>
    <n v="268"/>
  </r>
  <r>
    <d v="2020-04-30T00:00:00"/>
    <x v="1"/>
    <s v="11062-2-BU"/>
    <x v="3"/>
    <s v="Business"/>
    <x v="0"/>
    <x v="9"/>
    <s v="Office supplies: Paper"/>
    <s v="Store"/>
    <n v="350"/>
    <n v="11.55"/>
    <n v="361.55"/>
    <n v="140"/>
  </r>
  <r>
    <d v="2021-09-02T00:00:00"/>
    <x v="0"/>
    <s v="17712-1-IN"/>
    <x v="1"/>
    <s v="Individual"/>
    <x v="1"/>
    <x v="6"/>
    <s v="Books: Nonfiction - Technology"/>
    <s v="Store"/>
    <n v="130"/>
    <n v="8.7100000000000009"/>
    <n v="138.71"/>
    <n v="52"/>
  </r>
  <r>
    <d v="2020-12-21T00:00:00"/>
    <x v="1"/>
    <s v="14193-5-IN"/>
    <x v="2"/>
    <s v="Individual"/>
    <x v="2"/>
    <x v="4"/>
    <s v="Electronics: Computers"/>
    <s v="Website"/>
    <n v="2220"/>
    <n v="99.9"/>
    <n v="2319.9"/>
    <n v="888"/>
  </r>
  <r>
    <d v="2021-07-26T00:00:00"/>
    <x v="0"/>
    <s v="15770-5-BU"/>
    <x v="2"/>
    <s v="Business"/>
    <x v="0"/>
    <x v="0"/>
    <s v="Office supplies: Writing"/>
    <s v="Store"/>
    <n v="100"/>
    <n v="7.5"/>
    <n v="107.5"/>
    <n v="40"/>
  </r>
  <r>
    <d v="2021-03-09T00:00:00"/>
    <x v="0"/>
    <s v="11078-3-BU"/>
    <x v="0"/>
    <s v="Business"/>
    <x v="2"/>
    <x v="7"/>
    <s v="Electronics: Cell phones"/>
    <s v="Store"/>
    <n v="470"/>
    <n v="22.56"/>
    <n v="492.56"/>
    <n v="188"/>
  </r>
  <r>
    <d v="2021-10-20T00:00:00"/>
    <x v="0"/>
    <s v="18587-5-IN"/>
    <x v="2"/>
    <s v="Individual"/>
    <x v="2"/>
    <x v="4"/>
    <s v="Electronics: Computers"/>
    <s v="Website"/>
    <n v="4680"/>
    <n v="336.96"/>
    <n v="5016.96"/>
    <n v="1872"/>
  </r>
  <r>
    <d v="2021-07-13T00:00:00"/>
    <x v="0"/>
    <s v="17267-1-IN"/>
    <x v="1"/>
    <s v="Individual"/>
    <x v="1"/>
    <x v="3"/>
    <s v="Books: Nonfiction - Leadership"/>
    <s v="Website"/>
    <n v="530"/>
    <n v="37.630000000000003"/>
    <n v="567.63"/>
    <n v="212"/>
  </r>
  <r>
    <d v="2021-09-26T00:00:00"/>
    <x v="0"/>
    <s v="16512-5-IN"/>
    <x v="2"/>
    <s v="Individual"/>
    <x v="2"/>
    <x v="4"/>
    <s v="Electronics: Computers"/>
    <s v="Store"/>
    <n v="640"/>
    <n v="34.56"/>
    <n v="674.56"/>
    <n v="256"/>
  </r>
  <r>
    <d v="2020-04-17T00:00:00"/>
    <x v="1"/>
    <s v="17126-3-BU"/>
    <x v="0"/>
    <s v="Business"/>
    <x v="0"/>
    <x v="2"/>
    <s v="Office supplies: Office basics"/>
    <s v="Store"/>
    <n v="1260"/>
    <n v="83.16"/>
    <n v="1343.16"/>
    <n v="504"/>
  </r>
  <r>
    <d v="2021-11-01T00:00:00"/>
    <x v="0"/>
    <s v="11685-5-IN"/>
    <x v="2"/>
    <s v="Individual"/>
    <x v="2"/>
    <x v="4"/>
    <s v="Electronics: Computers"/>
    <s v="Store"/>
    <n v="330"/>
    <n v="25.74"/>
    <n v="355.74"/>
    <n v="132"/>
  </r>
  <r>
    <d v="2021-03-12T00:00:00"/>
    <x v="0"/>
    <s v="12679-1-BU"/>
    <x v="1"/>
    <s v="Business"/>
    <x v="0"/>
    <x v="0"/>
    <s v="Office supplies: Writing"/>
    <s v="Store"/>
    <n v="280"/>
    <n v="12.6"/>
    <n v="292.60000000000002"/>
    <n v="112"/>
  </r>
  <r>
    <d v="2020-07-18T00:00:00"/>
    <x v="1"/>
    <s v="16550-4-IN"/>
    <x v="4"/>
    <s v="Individual"/>
    <x v="1"/>
    <x v="3"/>
    <s v="Books: Nonfiction - Leadership"/>
    <s v="Website"/>
    <n v="50"/>
    <n v="2.8"/>
    <n v="52.8"/>
    <n v="20"/>
  </r>
  <r>
    <d v="2020-12-21T00:00:00"/>
    <x v="1"/>
    <s v="16903-2-IN"/>
    <x v="3"/>
    <s v="Individual"/>
    <x v="2"/>
    <x v="4"/>
    <s v="Electronics: Computers"/>
    <s v="Store"/>
    <n v="2840"/>
    <n v="173.24"/>
    <n v="3013.24"/>
    <n v="1136"/>
  </r>
  <r>
    <d v="2021-10-08T00:00:00"/>
    <x v="0"/>
    <s v="13134-5-IN"/>
    <x v="2"/>
    <s v="Individual"/>
    <x v="2"/>
    <x v="11"/>
    <s v="Electronics: Camera and photo"/>
    <s v="Store"/>
    <n v="3190"/>
    <n v="194.59"/>
    <n v="3384.59"/>
    <n v="1276"/>
  </r>
  <r>
    <d v="2021-12-01T00:00:00"/>
    <x v="0"/>
    <s v="10625-3-IN"/>
    <x v="0"/>
    <s v="Individual"/>
    <x v="0"/>
    <x v="9"/>
    <s v="Office supplies: Paper"/>
    <s v="Store"/>
    <n v="950"/>
    <n v="49.4"/>
    <n v="999.4"/>
    <n v="380"/>
  </r>
  <r>
    <d v="2021-07-04T00:00:00"/>
    <x v="0"/>
    <s v="17281-4-IN"/>
    <x v="4"/>
    <s v="Individual"/>
    <x v="1"/>
    <x v="3"/>
    <s v="Books: Nonfiction - Leadership"/>
    <s v="Catalog"/>
    <n v="160"/>
    <n v="6.56"/>
    <n v="166.56"/>
    <n v="64"/>
  </r>
  <r>
    <d v="2021-07-30T00:00:00"/>
    <x v="0"/>
    <s v="13134-5-IN"/>
    <x v="2"/>
    <s v="Individual"/>
    <x v="0"/>
    <x v="2"/>
    <s v="Office supplies: Office basics"/>
    <s v="Store"/>
    <n v="800"/>
    <n v="48.8"/>
    <n v="848.8"/>
    <n v="320"/>
  </r>
  <r>
    <d v="2020-10-29T00:00:00"/>
    <x v="1"/>
    <s v="17434-4-BU"/>
    <x v="4"/>
    <s v="Business"/>
    <x v="2"/>
    <x v="7"/>
    <s v="Electronics: Cell phones"/>
    <s v="Catalog"/>
    <n v="1240"/>
    <n v="91.76"/>
    <n v="1331.76"/>
    <n v="496"/>
  </r>
  <r>
    <d v="2021-10-11T00:00:00"/>
    <x v="0"/>
    <s v="15657-5-IN"/>
    <x v="2"/>
    <s v="Individual"/>
    <x v="0"/>
    <x v="2"/>
    <s v="Office supplies: Office basics"/>
    <s v="Store"/>
    <n v="960"/>
    <n v="80.64"/>
    <n v="1040.6400000000001"/>
    <n v="384"/>
  </r>
  <r>
    <d v="2021-05-03T00:00:00"/>
    <x v="0"/>
    <s v="13915-2-BU"/>
    <x v="3"/>
    <s v="Business"/>
    <x v="0"/>
    <x v="9"/>
    <s v="Office supplies: Paper"/>
    <s v="Store"/>
    <n v="970"/>
    <n v="45.59"/>
    <n v="1015.59"/>
    <n v="388"/>
  </r>
  <r>
    <d v="2020-02-09T00:00:00"/>
    <x v="1"/>
    <s v="11143-4-IN"/>
    <x v="4"/>
    <s v="Individual"/>
    <x v="2"/>
    <x v="7"/>
    <s v="Electronics: Cell phones"/>
    <s v="Store"/>
    <n v="410"/>
    <n v="40.18"/>
    <n v="450.18"/>
    <n v="164"/>
  </r>
  <r>
    <d v="2020-10-26T00:00:00"/>
    <x v="1"/>
    <s v="17030-5-IN"/>
    <x v="2"/>
    <s v="Individual"/>
    <x v="1"/>
    <x v="3"/>
    <s v="Books: Nonfiction - Leadership"/>
    <s v="Store"/>
    <n v="790"/>
    <n v="26.07"/>
    <n v="816.07"/>
    <n v="316"/>
  </r>
  <r>
    <d v="2020-07-28T00:00:00"/>
    <x v="1"/>
    <s v="11393-3-BU"/>
    <x v="0"/>
    <s v="Business"/>
    <x v="2"/>
    <x v="5"/>
    <s v="Electronics: TV and video"/>
    <s v="Store"/>
    <n v="5460"/>
    <n v="414.96"/>
    <n v="5874.96"/>
    <n v="2184"/>
  </r>
  <r>
    <d v="2021-12-18T00:00:00"/>
    <x v="0"/>
    <s v="17083-2-IN"/>
    <x v="3"/>
    <s v="Individual"/>
    <x v="0"/>
    <x v="2"/>
    <s v="Office supplies: Office basics"/>
    <s v="Store"/>
    <n v="1950"/>
    <n v="132.6"/>
    <n v="2082.6"/>
    <n v="780"/>
  </r>
  <r>
    <d v="2020-04-10T00:00:00"/>
    <x v="1"/>
    <s v="17863-5-IN"/>
    <x v="2"/>
    <s v="Individual"/>
    <x v="2"/>
    <x v="5"/>
    <s v="Electronics: TV and video"/>
    <s v="Store"/>
    <n v="5320"/>
    <n v="521.36"/>
    <n v="5841.36"/>
    <n v="2128"/>
  </r>
  <r>
    <d v="2021-08-05T00:00:00"/>
    <x v="0"/>
    <s v="16978-5-IN"/>
    <x v="2"/>
    <s v="Individual"/>
    <x v="1"/>
    <x v="3"/>
    <s v="Books: Nonfiction - Leadership"/>
    <s v="Catalog"/>
    <n v="600"/>
    <n v="26.4"/>
    <n v="626.4"/>
    <n v="240"/>
  </r>
  <r>
    <d v="2020-02-14T00:00:00"/>
    <x v="1"/>
    <s v="18247-1-IN"/>
    <x v="1"/>
    <s v="Individual"/>
    <x v="2"/>
    <x v="4"/>
    <s v="Electronics: Computers"/>
    <s v="Store"/>
    <n v="3600"/>
    <n v="277.2"/>
    <n v="3877.2"/>
    <n v="1440"/>
  </r>
  <r>
    <d v="2020-07-20T00:00:00"/>
    <x v="1"/>
    <s v="13197-3-IN"/>
    <x v="0"/>
    <s v="Individual"/>
    <x v="1"/>
    <x v="3"/>
    <s v="Books: Nonfiction - Leadership"/>
    <s v="Store"/>
    <n v="520"/>
    <n v="18.2"/>
    <n v="538.20000000000005"/>
    <n v="208"/>
  </r>
  <r>
    <d v="2020-04-30T00:00:00"/>
    <x v="1"/>
    <s v="17135-3-IN"/>
    <x v="0"/>
    <s v="Individual"/>
    <x v="2"/>
    <x v="5"/>
    <s v="Electronics: TV and video"/>
    <s v="Catalog"/>
    <n v="3830"/>
    <n v="168.52"/>
    <n v="3998.52"/>
    <n v="1532"/>
  </r>
  <r>
    <d v="2020-12-26T00:00:00"/>
    <x v="1"/>
    <s v="14095-5-IN"/>
    <x v="2"/>
    <s v="Individual"/>
    <x v="2"/>
    <x v="5"/>
    <s v="Electronics: TV and video"/>
    <s v="Store"/>
    <n v="2640"/>
    <n v="250.8"/>
    <n v="2890.8"/>
    <n v="1056"/>
  </r>
  <r>
    <d v="2021-11-01T00:00:00"/>
    <x v="0"/>
    <s v="11768-1-IN"/>
    <x v="1"/>
    <s v="Individual"/>
    <x v="0"/>
    <x v="0"/>
    <s v="Office supplies: Writing"/>
    <s v="Website"/>
    <n v="110"/>
    <n v="5.61"/>
    <n v="115.61"/>
    <n v="44"/>
  </r>
  <r>
    <d v="2021-06-12T00:00:00"/>
    <x v="0"/>
    <s v="19898-5-IN"/>
    <x v="2"/>
    <s v="Individual"/>
    <x v="1"/>
    <x v="1"/>
    <s v="Books: Nonfiction - Self-help"/>
    <s v="Store"/>
    <n v="130"/>
    <n v="3.25"/>
    <n v="133.25"/>
    <n v="52"/>
  </r>
  <r>
    <d v="2021-09-26T00:00:00"/>
    <x v="0"/>
    <s v="11097-1-BU"/>
    <x v="1"/>
    <s v="Business"/>
    <x v="0"/>
    <x v="9"/>
    <s v="Office supplies: Paper"/>
    <s v="Store"/>
    <n v="550"/>
    <n v="29.7"/>
    <n v="579.70000000000005"/>
    <n v="220"/>
  </r>
  <r>
    <d v="2021-08-16T00:00:00"/>
    <x v="0"/>
    <s v="18331-5-BU"/>
    <x v="2"/>
    <s v="Business"/>
    <x v="0"/>
    <x v="2"/>
    <s v="Office supplies: Office basics"/>
    <s v="Store"/>
    <n v="240"/>
    <n v="7.68"/>
    <n v="247.68"/>
    <n v="96"/>
  </r>
  <r>
    <d v="2021-07-30T00:00:00"/>
    <x v="0"/>
    <s v="15464-1-IN"/>
    <x v="1"/>
    <s v="Individual"/>
    <x v="0"/>
    <x v="2"/>
    <s v="Office supplies: Office basics"/>
    <s v="Store"/>
    <n v="390"/>
    <n v="26.52"/>
    <n v="416.52"/>
    <n v="156"/>
  </r>
  <r>
    <d v="2020-06-06T00:00:00"/>
    <x v="1"/>
    <s v="11102-2-BU"/>
    <x v="3"/>
    <s v="Business"/>
    <x v="0"/>
    <x v="0"/>
    <s v="Office supplies: Writing"/>
    <s v="Website"/>
    <n v="210"/>
    <n v="15.96"/>
    <n v="225.96"/>
    <n v="84"/>
  </r>
  <r>
    <d v="2020-12-21T00:00:00"/>
    <x v="1"/>
    <s v="13314-2-IN"/>
    <x v="3"/>
    <s v="Individual"/>
    <x v="0"/>
    <x v="8"/>
    <s v="Office supplies: Calendars"/>
    <s v="Store"/>
    <n v="100"/>
    <n v="6.2"/>
    <n v="106.2"/>
    <n v="40"/>
  </r>
  <r>
    <d v="2020-04-17T00:00:00"/>
    <x v="1"/>
    <s v="14736-3-BU"/>
    <x v="0"/>
    <s v="Business"/>
    <x v="0"/>
    <x v="8"/>
    <s v="Office supplies: Calendars"/>
    <s v="Catalog"/>
    <n v="130"/>
    <n v="10.53"/>
    <n v="140.53"/>
    <n v="52"/>
  </r>
  <r>
    <d v="2020-11-11T00:00:00"/>
    <x v="1"/>
    <s v="17865-5-BU"/>
    <x v="2"/>
    <s v="Business"/>
    <x v="2"/>
    <x v="5"/>
    <s v="Electronics: TV and video"/>
    <s v="Website"/>
    <n v="9170"/>
    <n v="871.15"/>
    <n v="10041.15"/>
    <n v="3668"/>
  </r>
  <r>
    <d v="2021-12-14T00:00:00"/>
    <x v="0"/>
    <s v="13717-5-IN"/>
    <x v="2"/>
    <s v="Individual"/>
    <x v="0"/>
    <x v="0"/>
    <s v="Office supplies: Writing"/>
    <s v="Store"/>
    <n v="220"/>
    <n v="12.1"/>
    <n v="232.1"/>
    <n v="88"/>
  </r>
  <r>
    <d v="2020-05-23T00:00:00"/>
    <x v="1"/>
    <s v="13114-1-BU"/>
    <x v="1"/>
    <s v="Business"/>
    <x v="0"/>
    <x v="9"/>
    <s v="Office supplies: Paper"/>
    <s v="Store"/>
    <n v="870"/>
    <n v="20.010000000000002"/>
    <n v="890.01"/>
    <n v="348"/>
  </r>
  <r>
    <d v="2021-07-11T00:00:00"/>
    <x v="0"/>
    <s v="18680-4-BU"/>
    <x v="4"/>
    <s v="Business"/>
    <x v="2"/>
    <x v="5"/>
    <s v="Electronics: TV and video"/>
    <s v="Store"/>
    <n v="1080"/>
    <n v="57.24"/>
    <n v="1137.24"/>
    <n v="432"/>
  </r>
  <r>
    <d v="2021-12-29T00:00:00"/>
    <x v="0"/>
    <s v="17676-5-BU"/>
    <x v="2"/>
    <s v="Business"/>
    <x v="1"/>
    <x v="3"/>
    <s v="Books: Nonfiction - Leadership"/>
    <s v="Store"/>
    <n v="370"/>
    <n v="27.01"/>
    <n v="397.01"/>
    <n v="148"/>
  </r>
  <r>
    <d v="2021-07-23T00:00:00"/>
    <x v="0"/>
    <s v="14435-3-IN"/>
    <x v="0"/>
    <s v="Individual"/>
    <x v="2"/>
    <x v="7"/>
    <s v="Electronics: Cell phones"/>
    <s v="Catalog"/>
    <n v="1050"/>
    <n v="55.65"/>
    <n v="1105.6500000000001"/>
    <n v="420"/>
  </r>
  <r>
    <d v="2021-06-12T00:00:00"/>
    <x v="0"/>
    <s v="11689-3-IN"/>
    <x v="0"/>
    <s v="Individual"/>
    <x v="2"/>
    <x v="11"/>
    <s v="Electronics: Camera and photo"/>
    <s v="Store"/>
    <n v="1760"/>
    <n v="130.24"/>
    <n v="1890.24"/>
    <n v="704"/>
  </r>
  <r>
    <d v="2021-12-18T00:00:00"/>
    <x v="0"/>
    <s v="12896-4-BU"/>
    <x v="4"/>
    <s v="Business"/>
    <x v="2"/>
    <x v="4"/>
    <s v="Electronics: Computers"/>
    <s v="Store"/>
    <n v="3850"/>
    <n v="261.8"/>
    <n v="4111.8"/>
    <n v="1540"/>
  </r>
  <r>
    <d v="2021-12-29T00:00:00"/>
    <x v="0"/>
    <s v="11099-2-IN"/>
    <x v="3"/>
    <s v="Individual"/>
    <x v="2"/>
    <x v="4"/>
    <s v="Electronics: Computers"/>
    <s v="Store"/>
    <n v="3010"/>
    <n v="288.95999999999998"/>
    <n v="3298.96"/>
    <n v="1204"/>
  </r>
  <r>
    <d v="2020-03-15T00:00:00"/>
    <x v="1"/>
    <s v="11379-2-IN"/>
    <x v="3"/>
    <s v="Individual"/>
    <x v="2"/>
    <x v="11"/>
    <s v="Electronics: Camera and photo"/>
    <s v="Website"/>
    <n v="680"/>
    <n v="39.44"/>
    <n v="719.44"/>
    <n v="272"/>
  </r>
  <r>
    <d v="2020-09-24T00:00:00"/>
    <x v="1"/>
    <s v="19596-1-IN"/>
    <x v="1"/>
    <s v="Individual"/>
    <x v="1"/>
    <x v="3"/>
    <s v="Books: Nonfiction - Leadership"/>
    <s v="Catalog"/>
    <n v="10"/>
    <n v="0.82"/>
    <n v="10.82"/>
    <n v="4"/>
  </r>
  <r>
    <d v="2021-08-09T00:00:00"/>
    <x v="0"/>
    <s v="14988-5-BU"/>
    <x v="2"/>
    <s v="Business"/>
    <x v="0"/>
    <x v="0"/>
    <s v="Office supplies: Writing"/>
    <s v="Catalog"/>
    <n v="180"/>
    <n v="9.36"/>
    <n v="189.36"/>
    <n v="72"/>
  </r>
  <r>
    <d v="2020-04-24T00:00:00"/>
    <x v="1"/>
    <s v="11285-3-IN"/>
    <x v="0"/>
    <s v="Individual"/>
    <x v="2"/>
    <x v="5"/>
    <s v="Electronics: TV and video"/>
    <s v="Store"/>
    <n v="740"/>
    <n v="34.78"/>
    <n v="774.78"/>
    <n v="296"/>
  </r>
  <r>
    <d v="2020-02-10T00:00:00"/>
    <x v="1"/>
    <s v="18063-2-IN"/>
    <x v="3"/>
    <s v="Individual"/>
    <x v="2"/>
    <x v="5"/>
    <s v="Electronics: TV and video"/>
    <s v="Website"/>
    <n v="3900"/>
    <n v="81.900000000000006"/>
    <n v="3981.9"/>
    <n v="1560"/>
  </r>
  <r>
    <d v="2021-09-15T00:00:00"/>
    <x v="0"/>
    <s v="13771-5-IN"/>
    <x v="2"/>
    <s v="Individual"/>
    <x v="1"/>
    <x v="1"/>
    <s v="Books: Nonfiction - Self-help"/>
    <s v="Website"/>
    <n v="40"/>
    <n v="3.04"/>
    <n v="43.04"/>
    <n v="16"/>
  </r>
  <r>
    <d v="2021-01-13T00:00:00"/>
    <x v="0"/>
    <s v="12941-2-IN"/>
    <x v="3"/>
    <s v="Individual"/>
    <x v="0"/>
    <x v="9"/>
    <s v="Office supplies: Paper"/>
    <s v="Store"/>
    <n v="1000"/>
    <n v="93"/>
    <n v="1093"/>
    <n v="400"/>
  </r>
  <r>
    <d v="2021-11-24T00:00:00"/>
    <x v="0"/>
    <s v="16825-3-IN"/>
    <x v="0"/>
    <s v="Individual"/>
    <x v="0"/>
    <x v="9"/>
    <s v="Office supplies: Paper"/>
    <s v="Store"/>
    <n v="60"/>
    <n v="1.32"/>
    <n v="61.32"/>
    <n v="24"/>
  </r>
  <r>
    <d v="2020-02-10T00:00:00"/>
    <x v="1"/>
    <s v="18954-3-BU"/>
    <x v="0"/>
    <s v="Business"/>
    <x v="0"/>
    <x v="9"/>
    <s v="Office supplies: Paper"/>
    <s v="Store"/>
    <n v="820"/>
    <n v="31.16"/>
    <n v="851.16"/>
    <n v="328"/>
  </r>
  <r>
    <d v="2020-11-01T00:00:00"/>
    <x v="1"/>
    <s v="13713-3-BU"/>
    <x v="0"/>
    <s v="Business"/>
    <x v="1"/>
    <x v="3"/>
    <s v="Books: Nonfiction - Leadership"/>
    <s v="Store"/>
    <n v="340"/>
    <n v="25.5"/>
    <n v="365.5"/>
    <n v="136"/>
  </r>
  <r>
    <d v="2021-01-13T00:00:00"/>
    <x v="0"/>
    <s v="14377-2-BU"/>
    <x v="3"/>
    <s v="Business"/>
    <x v="0"/>
    <x v="0"/>
    <s v="Office supplies: Writing"/>
    <s v="Store"/>
    <n v="150"/>
    <n v="5.25"/>
    <n v="155.25"/>
    <n v="60"/>
  </r>
  <r>
    <d v="2020-06-06T00:00:00"/>
    <x v="1"/>
    <s v="19491-3-IN"/>
    <x v="0"/>
    <s v="Individual"/>
    <x v="1"/>
    <x v="1"/>
    <s v="Books: Nonfiction - Self-help"/>
    <s v="Store"/>
    <n v="10"/>
    <n v="0.83"/>
    <n v="10.83"/>
    <n v="4"/>
  </r>
  <r>
    <d v="2020-09-14T00:00:00"/>
    <x v="1"/>
    <s v="14994-2-IN"/>
    <x v="3"/>
    <s v="Individual"/>
    <x v="0"/>
    <x v="9"/>
    <s v="Office supplies: Paper"/>
    <s v="Store"/>
    <n v="440"/>
    <n v="27.72"/>
    <n v="467.72"/>
    <n v="176"/>
  </r>
  <r>
    <d v="2021-10-25T00:00:00"/>
    <x v="0"/>
    <s v="14835-5-BU"/>
    <x v="2"/>
    <s v="Business"/>
    <x v="2"/>
    <x v="11"/>
    <s v="Electronics: Camera and photo"/>
    <s v="Catalog"/>
    <n v="660"/>
    <n v="44.88"/>
    <n v="704.88"/>
    <n v="264"/>
  </r>
  <r>
    <d v="2020-07-18T00:00:00"/>
    <x v="1"/>
    <s v="13704-1-BU"/>
    <x v="1"/>
    <s v="Business"/>
    <x v="2"/>
    <x v="5"/>
    <s v="Electronics: TV and video"/>
    <s v="Store"/>
    <n v="3340"/>
    <n v="106.88"/>
    <n v="3446.88"/>
    <n v="1336"/>
  </r>
  <r>
    <d v="2021-04-29T00:00:00"/>
    <x v="0"/>
    <s v="16258-3-IN"/>
    <x v="0"/>
    <s v="Individual"/>
    <x v="2"/>
    <x v="4"/>
    <s v="Electronics: Computers"/>
    <s v="Store"/>
    <n v="4480"/>
    <n v="197.12"/>
    <n v="4677.12"/>
    <n v="1792"/>
  </r>
  <r>
    <d v="2021-11-24T00:00:00"/>
    <x v="0"/>
    <s v="16726-1-BU"/>
    <x v="1"/>
    <s v="Business"/>
    <x v="2"/>
    <x v="7"/>
    <s v="Electronics: Cell phones"/>
    <s v="Catalog"/>
    <n v="990"/>
    <n v="35.64"/>
    <n v="1025.6400000000001"/>
    <n v="396"/>
  </r>
  <r>
    <d v="2020-04-03T00:00:00"/>
    <x v="1"/>
    <s v="17380-2-IN"/>
    <x v="3"/>
    <s v="Individual"/>
    <x v="0"/>
    <x v="2"/>
    <s v="Office supplies: Office basics"/>
    <s v="Store"/>
    <n v="540"/>
    <n v="30.24"/>
    <n v="570.24"/>
    <n v="216"/>
  </r>
  <r>
    <d v="2020-03-31T00:00:00"/>
    <x v="1"/>
    <s v="11891-1-IN"/>
    <x v="1"/>
    <s v="Individual"/>
    <x v="1"/>
    <x v="6"/>
    <s v="Books: Nonfiction - Technology"/>
    <s v="Website"/>
    <n v="90"/>
    <n v="7.65"/>
    <n v="97.65"/>
    <n v="36"/>
  </r>
  <r>
    <d v="2020-03-31T00:00:00"/>
    <x v="1"/>
    <s v="11143-4-IN"/>
    <x v="4"/>
    <s v="Individual"/>
    <x v="2"/>
    <x v="7"/>
    <s v="Electronics: Cell phones"/>
    <s v="Website"/>
    <n v="2150"/>
    <n v="210.7"/>
    <n v="2360.6999999999998"/>
    <n v="860"/>
  </r>
  <r>
    <d v="2021-01-10T00:00:00"/>
    <x v="0"/>
    <s v="14117-2-IN"/>
    <x v="3"/>
    <s v="Individual"/>
    <x v="1"/>
    <x v="3"/>
    <s v="Books: Nonfiction - Leadership"/>
    <s v="Store"/>
    <n v="730"/>
    <n v="24.09"/>
    <n v="754.09"/>
    <n v="292"/>
  </r>
  <r>
    <d v="2021-08-11T00:00:00"/>
    <x v="0"/>
    <s v="17758-4-BU"/>
    <x v="4"/>
    <s v="Business"/>
    <x v="0"/>
    <x v="0"/>
    <s v="Office supplies: Writing"/>
    <s v="Store"/>
    <n v="260"/>
    <n v="7.28"/>
    <n v="267.27999999999997"/>
    <n v="104"/>
  </r>
  <r>
    <d v="2021-09-26T00:00:00"/>
    <x v="0"/>
    <s v="11459-1-IN"/>
    <x v="1"/>
    <s v="Individual"/>
    <x v="2"/>
    <x v="4"/>
    <s v="Electronics: Computers"/>
    <s v="Store"/>
    <n v="1830"/>
    <n v="100.65"/>
    <n v="1930.65"/>
    <n v="732"/>
  </r>
  <r>
    <d v="2021-10-20T00:00:00"/>
    <x v="0"/>
    <s v="13536-3-BU"/>
    <x v="0"/>
    <s v="Business"/>
    <x v="0"/>
    <x v="9"/>
    <s v="Office supplies: Paper"/>
    <s v="Store"/>
    <n v="670"/>
    <n v="54.94"/>
    <n v="724.94"/>
    <n v="268"/>
  </r>
  <r>
    <d v="2021-01-10T00:00:00"/>
    <x v="0"/>
    <s v="10209-4-BU"/>
    <x v="4"/>
    <s v="Business"/>
    <x v="1"/>
    <x v="1"/>
    <s v="Books: Nonfiction - Self-help"/>
    <s v="Store"/>
    <n v="150"/>
    <n v="7.05"/>
    <n v="157.05000000000001"/>
    <n v="60"/>
  </r>
  <r>
    <d v="2020-12-11T00:00:00"/>
    <x v="1"/>
    <s v="17665-1-BU"/>
    <x v="1"/>
    <s v="Business"/>
    <x v="0"/>
    <x v="0"/>
    <s v="Office supplies: Writing"/>
    <s v="Website"/>
    <n v="450"/>
    <n v="30.6"/>
    <n v="480.6"/>
    <n v="180"/>
  </r>
  <r>
    <d v="2020-06-06T00:00:00"/>
    <x v="1"/>
    <s v="16412-5-BU"/>
    <x v="2"/>
    <s v="Business"/>
    <x v="2"/>
    <x v="5"/>
    <s v="Electronics: TV and video"/>
    <s v="Catalog"/>
    <n v="6550"/>
    <n v="504.35"/>
    <n v="7054.35"/>
    <n v="2620"/>
  </r>
  <r>
    <d v="2020-10-03T00:00:00"/>
    <x v="1"/>
    <s v="16301-4-BU"/>
    <x v="4"/>
    <s v="Business"/>
    <x v="2"/>
    <x v="11"/>
    <s v="Electronics: Camera and photo"/>
    <s v="Store"/>
    <n v="2320"/>
    <n v="51.04"/>
    <n v="2371.04"/>
    <n v="928"/>
  </r>
  <r>
    <d v="2020-07-13T00:00:00"/>
    <x v="1"/>
    <s v="15509-1-IN"/>
    <x v="1"/>
    <s v="Individual"/>
    <x v="0"/>
    <x v="2"/>
    <s v="Office supplies: Office basics"/>
    <s v="Website"/>
    <n v="560"/>
    <n v="41.44"/>
    <n v="601.44000000000005"/>
    <n v="224"/>
  </r>
  <r>
    <d v="2020-04-06T00:00:00"/>
    <x v="1"/>
    <s v="18359-5-BU"/>
    <x v="2"/>
    <s v="Business"/>
    <x v="2"/>
    <x v="4"/>
    <s v="Electronics: Computers"/>
    <s v="Store"/>
    <n v="1560"/>
    <n v="99.84"/>
    <n v="1659.84"/>
    <n v="624"/>
  </r>
  <r>
    <d v="2021-07-13T00:00:00"/>
    <x v="0"/>
    <s v="12288-3-IN"/>
    <x v="0"/>
    <s v="Individual"/>
    <x v="0"/>
    <x v="9"/>
    <s v="Office supplies: Paper"/>
    <s v="Store"/>
    <n v="890"/>
    <n v="60.52"/>
    <n v="950.52"/>
    <n v="356"/>
  </r>
  <r>
    <d v="2021-06-05T00:00:00"/>
    <x v="0"/>
    <s v="14779-1-IN"/>
    <x v="1"/>
    <s v="Individual"/>
    <x v="2"/>
    <x v="7"/>
    <s v="Electronics: Cell phones"/>
    <s v="Website"/>
    <n v="420"/>
    <n v="18.48"/>
    <n v="438.48"/>
    <n v="168"/>
  </r>
  <r>
    <d v="2021-11-24T00:00:00"/>
    <x v="0"/>
    <s v="13048-2-IN"/>
    <x v="3"/>
    <s v="Individual"/>
    <x v="2"/>
    <x v="5"/>
    <s v="Electronics: TV and video"/>
    <s v="Website"/>
    <n v="240"/>
    <n v="13.44"/>
    <n v="253.44"/>
    <n v="96"/>
  </r>
  <r>
    <d v="2021-06-05T00:00:00"/>
    <x v="0"/>
    <s v="10176-5-IN"/>
    <x v="2"/>
    <s v="Individual"/>
    <x v="1"/>
    <x v="3"/>
    <s v="Books: Nonfiction - Leadership"/>
    <s v="Store"/>
    <n v="20"/>
    <n v="0.88"/>
    <n v="20.88"/>
    <n v="8"/>
  </r>
  <r>
    <d v="2021-12-18T00:00:00"/>
    <x v="0"/>
    <s v="15655-2-BU"/>
    <x v="3"/>
    <s v="Business"/>
    <x v="2"/>
    <x v="5"/>
    <s v="Electronics: TV and video"/>
    <s v="Website"/>
    <n v="7210"/>
    <n v="237.93"/>
    <n v="7447.93"/>
    <n v="2884"/>
  </r>
  <r>
    <d v="2021-10-10T00:00:00"/>
    <x v="0"/>
    <s v="15034-4-BU"/>
    <x v="4"/>
    <s v="Business"/>
    <x v="0"/>
    <x v="9"/>
    <s v="Office supplies: Paper"/>
    <s v="Website"/>
    <n v="50"/>
    <n v="3.15"/>
    <n v="53.15"/>
    <n v="20"/>
  </r>
  <r>
    <d v="2021-10-20T00:00:00"/>
    <x v="0"/>
    <s v="15784-4-BU"/>
    <x v="4"/>
    <s v="Business"/>
    <x v="2"/>
    <x v="7"/>
    <s v="Electronics: Cell phones"/>
    <s v="Store"/>
    <n v="1520"/>
    <n v="147.44"/>
    <n v="1667.44"/>
    <n v="608"/>
  </r>
  <r>
    <d v="2020-05-26T00:00:00"/>
    <x v="1"/>
    <s v="19843-4-BU"/>
    <x v="4"/>
    <s v="Business"/>
    <x v="0"/>
    <x v="9"/>
    <s v="Office supplies: Paper"/>
    <s v="Catalog"/>
    <n v="410"/>
    <n v="19.68"/>
    <n v="429.68"/>
    <n v="164"/>
  </r>
  <r>
    <d v="2021-02-08T00:00:00"/>
    <x v="0"/>
    <s v="15514-4-IN"/>
    <x v="4"/>
    <s v="Individual"/>
    <x v="0"/>
    <x v="8"/>
    <s v="Office supplies: Calendars"/>
    <s v="Store"/>
    <n v="180"/>
    <n v="12.78"/>
    <n v="192.78"/>
    <n v="72"/>
  </r>
  <r>
    <d v="2020-02-09T00:00:00"/>
    <x v="1"/>
    <s v="19192-4-IN"/>
    <x v="4"/>
    <s v="Individual"/>
    <x v="2"/>
    <x v="7"/>
    <s v="Electronics: Cell phones"/>
    <s v="Store"/>
    <n v="3690"/>
    <n v="276.75"/>
    <n v="3966.75"/>
    <n v="1476"/>
  </r>
  <r>
    <d v="2020-06-13T00:00:00"/>
    <x v="1"/>
    <s v="15492-1-IN"/>
    <x v="1"/>
    <s v="Individual"/>
    <x v="0"/>
    <x v="2"/>
    <s v="Office supplies: Office basics"/>
    <s v="Store"/>
    <n v="420"/>
    <n v="26.88"/>
    <n v="446.88"/>
    <n v="168"/>
  </r>
  <r>
    <d v="2020-04-10T00:00:00"/>
    <x v="1"/>
    <s v="16513-1-IN"/>
    <x v="1"/>
    <s v="Individual"/>
    <x v="0"/>
    <x v="0"/>
    <s v="Office supplies: Writing"/>
    <s v="Store"/>
    <n v="390"/>
    <n v="18.329999999999998"/>
    <n v="408.33"/>
    <n v="156"/>
  </r>
  <r>
    <d v="2021-07-13T00:00:00"/>
    <x v="0"/>
    <s v="13314-2-IN"/>
    <x v="3"/>
    <s v="Individual"/>
    <x v="2"/>
    <x v="4"/>
    <s v="Electronics: Computers"/>
    <s v="Store"/>
    <n v="2840"/>
    <n v="176.08"/>
    <n v="3016.08"/>
    <n v="1136"/>
  </r>
  <r>
    <d v="2020-08-26T00:00:00"/>
    <x v="1"/>
    <s v="14357-4-IN"/>
    <x v="4"/>
    <s v="Individual"/>
    <x v="0"/>
    <x v="2"/>
    <s v="Office supplies: Office basics"/>
    <s v="Store"/>
    <n v="650"/>
    <n v="36.4"/>
    <n v="686.4"/>
    <n v="260"/>
  </r>
  <r>
    <d v="2020-11-23T00:00:00"/>
    <x v="1"/>
    <s v="16255-1-IN"/>
    <x v="1"/>
    <s v="Individual"/>
    <x v="2"/>
    <x v="5"/>
    <s v="Electronics: TV and video"/>
    <s v="Catalog"/>
    <n v="5310"/>
    <n v="292.05"/>
    <n v="5602.05"/>
    <n v="2124"/>
  </r>
  <r>
    <d v="2020-12-26T00:00:00"/>
    <x v="1"/>
    <s v="12415-2-IN"/>
    <x v="3"/>
    <s v="Individual"/>
    <x v="0"/>
    <x v="0"/>
    <s v="Office supplies: Writing"/>
    <s v="Catalog"/>
    <n v="230"/>
    <n v="16.329999999999998"/>
    <n v="246.32999999999998"/>
    <n v="92"/>
  </r>
  <r>
    <d v="2020-08-28T00:00:00"/>
    <x v="1"/>
    <s v="15380-1-BU"/>
    <x v="1"/>
    <s v="Business"/>
    <x v="0"/>
    <x v="2"/>
    <s v="Office supplies: Office basics"/>
    <s v="Catalog"/>
    <n v="820"/>
    <n v="45.1"/>
    <n v="865.1"/>
    <n v="328"/>
  </r>
  <r>
    <d v="2021-08-18T00:00:00"/>
    <x v="0"/>
    <s v="15390-4-IN"/>
    <x v="4"/>
    <s v="Individual"/>
    <x v="0"/>
    <x v="9"/>
    <s v="Office supplies: Paper"/>
    <s v="Store"/>
    <n v="90"/>
    <n v="2.25"/>
    <n v="92.25"/>
    <n v="36"/>
  </r>
  <r>
    <d v="2020-09-01T00:00:00"/>
    <x v="1"/>
    <s v="13388-2-IN"/>
    <x v="3"/>
    <s v="Individual"/>
    <x v="1"/>
    <x v="3"/>
    <s v="Books: Nonfiction - Leadership"/>
    <s v="Catalog"/>
    <n v="440"/>
    <n v="23.76"/>
    <n v="463.76"/>
    <n v="176"/>
  </r>
  <r>
    <d v="2020-06-28T00:00:00"/>
    <x v="1"/>
    <s v="13236-3-BU"/>
    <x v="0"/>
    <s v="Business"/>
    <x v="0"/>
    <x v="9"/>
    <s v="Office supplies: Paper"/>
    <s v="Store"/>
    <n v="50"/>
    <n v="3.05"/>
    <n v="53.05"/>
    <n v="20"/>
  </r>
  <r>
    <d v="2021-10-20T00:00:00"/>
    <x v="0"/>
    <s v="18666-3-BU"/>
    <x v="0"/>
    <s v="Business"/>
    <x v="2"/>
    <x v="7"/>
    <s v="Electronics: Cell phones"/>
    <s v="Catalog"/>
    <n v="3020"/>
    <n v="280.86"/>
    <n v="3300.86"/>
    <n v="1208"/>
  </r>
  <r>
    <d v="2021-06-06T00:00:00"/>
    <x v="0"/>
    <s v="14815-2-IN"/>
    <x v="3"/>
    <s v="Individual"/>
    <x v="1"/>
    <x v="6"/>
    <s v="Books: Nonfiction - Technology"/>
    <s v="Catalog"/>
    <n v="210"/>
    <n v="7.77"/>
    <n v="217.77"/>
    <n v="84"/>
  </r>
  <r>
    <d v="2020-08-15T00:00:00"/>
    <x v="1"/>
    <s v="16069-2-IN"/>
    <x v="3"/>
    <s v="Individual"/>
    <x v="0"/>
    <x v="0"/>
    <s v="Office supplies: Writing"/>
    <s v="Store"/>
    <n v="180"/>
    <n v="8.4600000000000009"/>
    <n v="188.46"/>
    <n v="72"/>
  </r>
  <r>
    <d v="2020-06-16T00:00:00"/>
    <x v="1"/>
    <s v="19342-4-BU"/>
    <x v="4"/>
    <s v="Business"/>
    <x v="0"/>
    <x v="8"/>
    <s v="Office supplies: Calendars"/>
    <s v="Website"/>
    <n v="60"/>
    <n v="3.72"/>
    <n v="63.72"/>
    <n v="24"/>
  </r>
  <r>
    <d v="2020-06-16T00:00:00"/>
    <x v="1"/>
    <s v="14457-3-BU"/>
    <x v="0"/>
    <s v="Business"/>
    <x v="2"/>
    <x v="7"/>
    <s v="Electronics: Cell phones"/>
    <s v="Store"/>
    <n v="3330"/>
    <n v="246.42"/>
    <n v="3576.42"/>
    <n v="1332"/>
  </r>
  <r>
    <d v="2020-06-13T00:00:00"/>
    <x v="1"/>
    <s v="12446-4-BU"/>
    <x v="4"/>
    <s v="Business"/>
    <x v="1"/>
    <x v="6"/>
    <s v="Books: Nonfiction - Technology"/>
    <s v="Store"/>
    <n v="180"/>
    <n v="10.98"/>
    <n v="190.98"/>
    <n v="72"/>
  </r>
  <r>
    <d v="2021-06-09T00:00:00"/>
    <x v="0"/>
    <s v="17629-4-IN"/>
    <x v="4"/>
    <s v="Individual"/>
    <x v="0"/>
    <x v="0"/>
    <s v="Office supplies: Writing"/>
    <s v="Store"/>
    <n v="250"/>
    <n v="15.5"/>
    <n v="265.5"/>
    <n v="100"/>
  </r>
  <r>
    <d v="2021-03-12T00:00:00"/>
    <x v="0"/>
    <s v="17525-3-IN"/>
    <x v="0"/>
    <s v="Individual"/>
    <x v="2"/>
    <x v="7"/>
    <s v="Electronics: Cell phones"/>
    <s v="Store"/>
    <n v="1880"/>
    <n v="86.48"/>
    <n v="1966.48"/>
    <n v="752"/>
  </r>
  <r>
    <d v="2020-07-17T00:00:00"/>
    <x v="1"/>
    <s v="16925-1-IN"/>
    <x v="1"/>
    <s v="Individual"/>
    <x v="0"/>
    <x v="2"/>
    <s v="Office supplies: Office basics"/>
    <s v="Store"/>
    <n v="200"/>
    <n v="13.6"/>
    <n v="213.6"/>
    <n v="80"/>
  </r>
  <r>
    <d v="2020-03-31T00:00:00"/>
    <x v="1"/>
    <s v="13181-4-IN"/>
    <x v="4"/>
    <s v="Individual"/>
    <x v="0"/>
    <x v="9"/>
    <s v="Office supplies: Paper"/>
    <s v="Website"/>
    <n v="790"/>
    <n v="52.93"/>
    <n v="842.93"/>
    <n v="316"/>
  </r>
  <r>
    <d v="2021-12-16T00:00:00"/>
    <x v="0"/>
    <s v="16160-3-IN"/>
    <x v="0"/>
    <s v="Individual"/>
    <x v="0"/>
    <x v="8"/>
    <s v="Office supplies: Calendars"/>
    <s v="Catalog"/>
    <n v="180"/>
    <n v="12.96"/>
    <n v="192.96"/>
    <n v="72"/>
  </r>
  <r>
    <d v="2021-08-05T00:00:00"/>
    <x v="0"/>
    <s v="17975-5-IN"/>
    <x v="2"/>
    <s v="Individual"/>
    <x v="2"/>
    <x v="4"/>
    <s v="Electronics: Computers"/>
    <s v="Website"/>
    <n v="4410"/>
    <n v="242.55"/>
    <n v="4652.55"/>
    <n v="1764"/>
  </r>
  <r>
    <d v="2021-06-06T00:00:00"/>
    <x v="0"/>
    <s v="18666-3-BU"/>
    <x v="0"/>
    <s v="Business"/>
    <x v="0"/>
    <x v="9"/>
    <s v="Office supplies: Paper"/>
    <s v="Website"/>
    <n v="750"/>
    <n v="69.75"/>
    <n v="819.75"/>
    <n v="300"/>
  </r>
  <r>
    <d v="2021-06-05T00:00:00"/>
    <x v="0"/>
    <s v="11728-3-BU"/>
    <x v="0"/>
    <s v="Business"/>
    <x v="1"/>
    <x v="1"/>
    <s v="Books: Nonfiction - Self-help"/>
    <s v="Catalog"/>
    <n v="20"/>
    <n v="1.22"/>
    <n v="21.22"/>
    <n v="8"/>
  </r>
  <r>
    <d v="2021-10-28T00:00:00"/>
    <x v="0"/>
    <s v="19321-2-BU"/>
    <x v="3"/>
    <s v="Business"/>
    <x v="2"/>
    <x v="11"/>
    <s v="Electronics: Camera and photo"/>
    <s v="Store"/>
    <n v="970"/>
    <n v="73.72"/>
    <n v="1043.72"/>
    <n v="388"/>
  </r>
  <r>
    <d v="2020-06-29T00:00:00"/>
    <x v="1"/>
    <s v="16169-1-BU"/>
    <x v="1"/>
    <s v="Business"/>
    <x v="0"/>
    <x v="8"/>
    <s v="Office supplies: Calendars"/>
    <s v="Website"/>
    <n v="220"/>
    <n v="8.14"/>
    <n v="228.14"/>
    <n v="88"/>
  </r>
  <r>
    <d v="2020-02-11T00:00:00"/>
    <x v="1"/>
    <s v="14025-3-BU"/>
    <x v="0"/>
    <s v="Business"/>
    <x v="1"/>
    <x v="3"/>
    <s v="Books: Nonfiction - Leadership"/>
    <s v="Store"/>
    <n v="330"/>
    <n v="28.71"/>
    <n v="358.71"/>
    <n v="132"/>
  </r>
  <r>
    <d v="2021-12-29T00:00:00"/>
    <x v="0"/>
    <s v="12097-5-IN"/>
    <x v="2"/>
    <s v="Individual"/>
    <x v="2"/>
    <x v="5"/>
    <s v="Electronics: TV and video"/>
    <s v="Website"/>
    <n v="9130"/>
    <n v="493.02"/>
    <n v="9623.02"/>
    <n v="3652"/>
  </r>
  <r>
    <d v="2021-12-18T00:00:00"/>
    <x v="0"/>
    <s v="10510-5-BU"/>
    <x v="2"/>
    <s v="Business"/>
    <x v="2"/>
    <x v="5"/>
    <s v="Electronics: TV and video"/>
    <s v="Store"/>
    <n v="5800"/>
    <n v="324.8"/>
    <n v="6124.8"/>
    <n v="2320"/>
  </r>
  <r>
    <d v="2020-11-11T00:00:00"/>
    <x v="1"/>
    <s v="18661-2-BU"/>
    <x v="3"/>
    <s v="Business"/>
    <x v="1"/>
    <x v="1"/>
    <s v="Books: Nonfiction - Self-help"/>
    <s v="Store"/>
    <n v="20"/>
    <n v="1.1599999999999999"/>
    <n v="21.16"/>
    <n v="8"/>
  </r>
  <r>
    <d v="2021-05-29T00:00:00"/>
    <x v="0"/>
    <s v="10356-5-IN"/>
    <x v="2"/>
    <s v="Individual"/>
    <x v="0"/>
    <x v="8"/>
    <s v="Office supplies: Calendars"/>
    <s v="Store"/>
    <n v="250"/>
    <n v="19.25"/>
    <n v="269.25"/>
    <n v="100"/>
  </r>
  <r>
    <d v="2020-07-28T00:00:00"/>
    <x v="1"/>
    <s v="18710-1-BU"/>
    <x v="1"/>
    <s v="Business"/>
    <x v="0"/>
    <x v="2"/>
    <s v="Office supplies: Office basics"/>
    <s v="Store"/>
    <n v="640"/>
    <n v="42.88"/>
    <n v="682.88"/>
    <n v="256"/>
  </r>
  <r>
    <d v="2020-10-03T00:00:00"/>
    <x v="1"/>
    <s v="16819-5-IN"/>
    <x v="2"/>
    <s v="Individual"/>
    <x v="0"/>
    <x v="9"/>
    <s v="Office supplies: Paper"/>
    <s v="Store"/>
    <n v="700"/>
    <n v="59.5"/>
    <n v="759.5"/>
    <n v="280"/>
  </r>
  <r>
    <d v="2020-12-16T00:00:00"/>
    <x v="1"/>
    <s v="10403-5-IN"/>
    <x v="2"/>
    <s v="Individual"/>
    <x v="1"/>
    <x v="3"/>
    <s v="Books: Nonfiction - Leadership"/>
    <s v="Website"/>
    <n v="230"/>
    <n v="13.34"/>
    <n v="243.34"/>
    <n v="92"/>
  </r>
  <r>
    <d v="2021-01-13T00:00:00"/>
    <x v="0"/>
    <s v="12544-5-IN"/>
    <x v="2"/>
    <s v="Individual"/>
    <x v="1"/>
    <x v="1"/>
    <s v="Books: Nonfiction - Self-help"/>
    <s v="Catalog"/>
    <n v="60"/>
    <n v="3.72"/>
    <n v="63.72"/>
    <n v="24"/>
  </r>
  <r>
    <d v="2021-09-15T00:00:00"/>
    <x v="0"/>
    <s v="17812-1-IN"/>
    <x v="1"/>
    <s v="Individual"/>
    <x v="2"/>
    <x v="7"/>
    <s v="Electronics: Cell phones"/>
    <s v="Catalog"/>
    <n v="1540"/>
    <n v="87.78"/>
    <n v="1627.78"/>
    <n v="616"/>
  </r>
  <r>
    <d v="2021-11-04T00:00:00"/>
    <x v="0"/>
    <s v="15529-4-IN"/>
    <x v="4"/>
    <s v="Individual"/>
    <x v="2"/>
    <x v="7"/>
    <s v="Electronics: Cell phones"/>
    <s v="Store"/>
    <n v="1450"/>
    <n v="105.85"/>
    <n v="1555.85"/>
    <n v="580"/>
  </r>
  <r>
    <d v="2021-08-16T00:00:00"/>
    <x v="0"/>
    <s v="10022-4-BU"/>
    <x v="4"/>
    <s v="Business"/>
    <x v="2"/>
    <x v="4"/>
    <s v="Electronics: Computers"/>
    <s v="Website"/>
    <n v="3000"/>
    <n v="81"/>
    <n v="3081"/>
    <n v="1200"/>
  </r>
  <r>
    <d v="2020-05-17T00:00:00"/>
    <x v="1"/>
    <s v="16900-5-BU"/>
    <x v="2"/>
    <s v="Business"/>
    <x v="0"/>
    <x v="0"/>
    <s v="Office supplies: Writing"/>
    <s v="Store"/>
    <n v="50"/>
    <n v="2.65"/>
    <n v="52.65"/>
    <n v="20"/>
  </r>
  <r>
    <d v="2020-11-01T00:00:00"/>
    <x v="1"/>
    <s v="12983-3-IN"/>
    <x v="0"/>
    <s v="Individual"/>
    <x v="0"/>
    <x v="2"/>
    <s v="Office supplies: Office basics"/>
    <s v="Store"/>
    <n v="820"/>
    <n v="55.76"/>
    <n v="875.76"/>
    <n v="328"/>
  </r>
  <r>
    <d v="2021-12-05T00:00:00"/>
    <x v="0"/>
    <s v="10341-2-IN"/>
    <x v="3"/>
    <s v="Individual"/>
    <x v="1"/>
    <x v="10"/>
    <s v="Books: Nonfiction - History"/>
    <s v="Catalog"/>
    <n v="360"/>
    <n v="29.52"/>
    <n v="389.52"/>
    <n v="144"/>
  </r>
  <r>
    <d v="2020-12-01T00:00:00"/>
    <x v="1"/>
    <s v="10997-3-IN"/>
    <x v="0"/>
    <s v="Individual"/>
    <x v="2"/>
    <x v="5"/>
    <s v="Electronics: TV and video"/>
    <s v="Store"/>
    <n v="2410"/>
    <n v="74.709999999999994"/>
    <n v="2484.71"/>
    <n v="964"/>
  </r>
  <r>
    <d v="2020-04-10T00:00:00"/>
    <x v="1"/>
    <s v="10240-2-IN"/>
    <x v="3"/>
    <s v="Individual"/>
    <x v="1"/>
    <x v="3"/>
    <s v="Books: Nonfiction - Leadership"/>
    <s v="Catalog"/>
    <n v="130"/>
    <n v="4.68"/>
    <n v="134.68"/>
    <n v="52"/>
  </r>
  <r>
    <d v="2020-07-17T00:00:00"/>
    <x v="1"/>
    <s v="19339-2-IN"/>
    <x v="3"/>
    <s v="Individual"/>
    <x v="1"/>
    <x v="10"/>
    <s v="Books: Nonfiction - History"/>
    <s v="Store"/>
    <n v="10"/>
    <n v="0.48"/>
    <n v="10.48"/>
    <n v="4"/>
  </r>
  <r>
    <d v="2020-05-17T00:00:00"/>
    <x v="1"/>
    <s v="17556-3-BU"/>
    <x v="0"/>
    <s v="Business"/>
    <x v="2"/>
    <x v="5"/>
    <s v="Electronics: TV and video"/>
    <s v="Website"/>
    <n v="5660"/>
    <n v="526.38"/>
    <n v="6186.38"/>
    <n v="2264"/>
  </r>
  <r>
    <d v="2021-08-11T00:00:00"/>
    <x v="0"/>
    <s v="12898-4-BU"/>
    <x v="4"/>
    <s v="Business"/>
    <x v="0"/>
    <x v="0"/>
    <s v="Office supplies: Writing"/>
    <s v="Store"/>
    <n v="240"/>
    <n v="12.96"/>
    <n v="252.96"/>
    <n v="96"/>
  </r>
  <r>
    <d v="2021-12-29T00:00:00"/>
    <x v="0"/>
    <s v="14698-4-BU"/>
    <x v="4"/>
    <s v="Business"/>
    <x v="0"/>
    <x v="2"/>
    <s v="Office supplies: Office basics"/>
    <s v="Store"/>
    <n v="150"/>
    <n v="8.5500000000000007"/>
    <n v="158.55000000000001"/>
    <n v="60"/>
  </r>
  <r>
    <d v="2020-11-01T00:00:00"/>
    <x v="1"/>
    <s v="10822-1-IN"/>
    <x v="1"/>
    <s v="Individual"/>
    <x v="1"/>
    <x v="3"/>
    <s v="Books: Nonfiction - Leadership"/>
    <s v="Catalog"/>
    <n v="790"/>
    <n v="45.03"/>
    <n v="835.03"/>
    <n v="316"/>
  </r>
  <r>
    <d v="2020-06-27T00:00:00"/>
    <x v="1"/>
    <s v="17820-4-IN"/>
    <x v="4"/>
    <s v="Individual"/>
    <x v="0"/>
    <x v="9"/>
    <s v="Office supplies: Paper"/>
    <s v="Catalog"/>
    <n v="870"/>
    <n v="59.16"/>
    <n v="929.16"/>
    <n v="348"/>
  </r>
  <r>
    <d v="2020-06-28T00:00:00"/>
    <x v="1"/>
    <s v="18667-5-IN"/>
    <x v="2"/>
    <s v="Individual"/>
    <x v="0"/>
    <x v="9"/>
    <s v="Office supplies: Paper"/>
    <s v="Store"/>
    <n v="990"/>
    <n v="37.619999999999997"/>
    <n v="1027.6199999999999"/>
    <n v="396"/>
  </r>
  <r>
    <d v="2020-08-12T00:00:00"/>
    <x v="1"/>
    <s v="16660-2-BU"/>
    <x v="3"/>
    <s v="Business"/>
    <x v="2"/>
    <x v="11"/>
    <s v="Electronics: Camera and photo"/>
    <s v="Store"/>
    <n v="720"/>
    <n v="32.4"/>
    <n v="752.4"/>
    <n v="288"/>
  </r>
  <r>
    <d v="2020-07-18T00:00:00"/>
    <x v="1"/>
    <s v="11792-2-BU"/>
    <x v="3"/>
    <s v="Business"/>
    <x v="2"/>
    <x v="7"/>
    <s v="Electronics: Cell phones"/>
    <s v="Store"/>
    <n v="1650"/>
    <n v="107.25"/>
    <n v="1757.25"/>
    <n v="660"/>
  </r>
  <r>
    <d v="2021-09-01T00:00:00"/>
    <x v="0"/>
    <s v="14349-1-IN"/>
    <x v="1"/>
    <s v="Individual"/>
    <x v="0"/>
    <x v="0"/>
    <s v="Office supplies: Writing"/>
    <s v="Store"/>
    <n v="110"/>
    <n v="7.04"/>
    <n v="117.04"/>
    <n v="44"/>
  </r>
  <r>
    <d v="2021-10-28T00:00:00"/>
    <x v="0"/>
    <s v="15504-2-BU"/>
    <x v="3"/>
    <s v="Business"/>
    <x v="1"/>
    <x v="10"/>
    <s v="Books: Nonfiction - History"/>
    <s v="Store"/>
    <n v="370"/>
    <n v="24.05"/>
    <n v="394.05"/>
    <n v="148"/>
  </r>
  <r>
    <d v="2020-09-05T00:00:00"/>
    <x v="1"/>
    <s v="15058-1-IN"/>
    <x v="1"/>
    <s v="Individual"/>
    <x v="0"/>
    <x v="9"/>
    <s v="Office supplies: Paper"/>
    <s v="Store"/>
    <n v="60"/>
    <n v="1.86"/>
    <n v="61.86"/>
    <n v="24"/>
  </r>
  <r>
    <d v="2020-11-08T00:00:00"/>
    <x v="1"/>
    <s v="12857-3-BU"/>
    <x v="0"/>
    <s v="Business"/>
    <x v="0"/>
    <x v="2"/>
    <s v="Office supplies: Office basics"/>
    <s v="Website"/>
    <n v="1590"/>
    <n v="84.27"/>
    <n v="1674.27"/>
    <n v="636"/>
  </r>
  <r>
    <d v="2021-05-03T00:00:00"/>
    <x v="0"/>
    <s v="17764-1-IN"/>
    <x v="1"/>
    <s v="Individual"/>
    <x v="0"/>
    <x v="0"/>
    <s v="Office supplies: Writing"/>
    <s v="Store"/>
    <n v="160"/>
    <n v="9.92"/>
    <n v="169.92"/>
    <n v="64"/>
  </r>
  <r>
    <d v="2020-04-30T00:00:00"/>
    <x v="1"/>
    <s v="16306-5-IN"/>
    <x v="2"/>
    <s v="Individual"/>
    <x v="1"/>
    <x v="3"/>
    <s v="Books: Nonfiction - Leadership"/>
    <s v="Catalog"/>
    <n v="320"/>
    <n v="11.2"/>
    <n v="331.2"/>
    <n v="128"/>
  </r>
  <r>
    <d v="2021-07-30T00:00:00"/>
    <x v="0"/>
    <s v="16954-3-IN"/>
    <x v="0"/>
    <s v="Individual"/>
    <x v="2"/>
    <x v="4"/>
    <s v="Electronics: Computers"/>
    <s v="Website"/>
    <n v="3330"/>
    <n v="193.14"/>
    <n v="3523.14"/>
    <n v="1332"/>
  </r>
  <r>
    <d v="2020-02-11T00:00:00"/>
    <x v="1"/>
    <s v="13222-1-BU"/>
    <x v="1"/>
    <s v="Business"/>
    <x v="2"/>
    <x v="5"/>
    <s v="Electronics: TV and video"/>
    <s v="Store"/>
    <n v="4030"/>
    <n v="132.99"/>
    <n v="4162.99"/>
    <n v="1612"/>
  </r>
  <r>
    <d v="2021-10-20T00:00:00"/>
    <x v="0"/>
    <s v="19352-5-IN"/>
    <x v="2"/>
    <s v="Individual"/>
    <x v="0"/>
    <x v="2"/>
    <s v="Office supplies: Office basics"/>
    <s v="Store"/>
    <n v="1720"/>
    <n v="92.88"/>
    <n v="1812.88"/>
    <n v="688"/>
  </r>
  <r>
    <d v="2020-03-26T00:00:00"/>
    <x v="1"/>
    <s v="15068-2-IN"/>
    <x v="3"/>
    <s v="Individual"/>
    <x v="0"/>
    <x v="2"/>
    <s v="Office supplies: Office basics"/>
    <s v="Store"/>
    <n v="900"/>
    <n v="18.899999999999999"/>
    <n v="918.9"/>
    <n v="360"/>
  </r>
  <r>
    <d v="2021-09-09T00:00:00"/>
    <x v="0"/>
    <s v="12886-1-IN"/>
    <x v="1"/>
    <s v="Individual"/>
    <x v="0"/>
    <x v="2"/>
    <s v="Office supplies: Office basics"/>
    <s v="Website"/>
    <n v="950"/>
    <n v="35.15"/>
    <n v="985.15"/>
    <n v="380"/>
  </r>
  <r>
    <d v="2020-11-10T00:00:00"/>
    <x v="1"/>
    <s v="19948-2-BU"/>
    <x v="3"/>
    <s v="Business"/>
    <x v="2"/>
    <x v="4"/>
    <s v="Electronics: Computers"/>
    <s v="Store"/>
    <n v="4930"/>
    <n v="399.33"/>
    <n v="5329.33"/>
    <n v="1972"/>
  </r>
  <r>
    <d v="2021-07-11T00:00:00"/>
    <x v="0"/>
    <s v="10641-1-IN"/>
    <x v="1"/>
    <s v="Individual"/>
    <x v="2"/>
    <x v="7"/>
    <s v="Electronics: Cell phones"/>
    <s v="Store"/>
    <n v="2320"/>
    <n v="48.72"/>
    <n v="2368.7199999999998"/>
    <n v="928"/>
  </r>
  <r>
    <d v="2020-11-01T00:00:00"/>
    <x v="1"/>
    <s v="18463-5-BU"/>
    <x v="2"/>
    <s v="Business"/>
    <x v="1"/>
    <x v="3"/>
    <s v="Books: Nonfiction - Leadership"/>
    <s v="Catalog"/>
    <n v="670"/>
    <n v="38.86"/>
    <n v="708.86"/>
    <n v="268"/>
  </r>
  <r>
    <d v="2020-06-13T00:00:00"/>
    <x v="1"/>
    <s v="12847-3-IN"/>
    <x v="0"/>
    <s v="Individual"/>
    <x v="0"/>
    <x v="0"/>
    <s v="Office supplies: Writing"/>
    <s v="Website"/>
    <n v="30"/>
    <n v="1.41"/>
    <n v="31.41"/>
    <n v="12"/>
  </r>
  <r>
    <d v="2020-11-11T00:00:00"/>
    <x v="1"/>
    <s v="11744-3-BU"/>
    <x v="0"/>
    <s v="Business"/>
    <x v="2"/>
    <x v="5"/>
    <s v="Electronics: TV and video"/>
    <s v="Catalog"/>
    <n v="3230"/>
    <n v="148.58000000000001"/>
    <n v="3378.58"/>
    <n v="1292"/>
  </r>
  <r>
    <d v="2020-12-11T00:00:00"/>
    <x v="1"/>
    <s v="19031-5-IN"/>
    <x v="2"/>
    <s v="Individual"/>
    <x v="0"/>
    <x v="2"/>
    <s v="Office supplies: Office basics"/>
    <s v="Catalog"/>
    <n v="1770"/>
    <n v="72.569999999999993"/>
    <n v="1842.57"/>
    <n v="708"/>
  </r>
  <r>
    <d v="2021-02-08T00:00:00"/>
    <x v="0"/>
    <s v="19952-2-BU"/>
    <x v="3"/>
    <s v="Business"/>
    <x v="1"/>
    <x v="3"/>
    <s v="Books: Nonfiction - Leadership"/>
    <s v="Catalog"/>
    <n v="20"/>
    <n v="1.28"/>
    <n v="21.28"/>
    <n v="8"/>
  </r>
  <r>
    <d v="2020-03-22T00:00:00"/>
    <x v="1"/>
    <s v="13609-4-BU"/>
    <x v="4"/>
    <s v="Business"/>
    <x v="0"/>
    <x v="2"/>
    <s v="Office supplies: Office basics"/>
    <s v="Store"/>
    <n v="770"/>
    <n v="50.82"/>
    <n v="820.82"/>
    <n v="308"/>
  </r>
  <r>
    <d v="2020-09-17T00:00:00"/>
    <x v="1"/>
    <s v="11471-3-IN"/>
    <x v="0"/>
    <s v="Individual"/>
    <x v="0"/>
    <x v="9"/>
    <s v="Office supplies: Paper"/>
    <s v="Store"/>
    <n v="670"/>
    <n v="50.25"/>
    <n v="720.25"/>
    <n v="268"/>
  </r>
  <r>
    <d v="2021-07-11T00:00:00"/>
    <x v="0"/>
    <s v="12577-1-IN"/>
    <x v="1"/>
    <s v="Individual"/>
    <x v="0"/>
    <x v="0"/>
    <s v="Office supplies: Writing"/>
    <s v="Website"/>
    <n v="260"/>
    <n v="19.239999999999998"/>
    <n v="279.24"/>
    <n v="104"/>
  </r>
  <r>
    <d v="2020-05-17T00:00:00"/>
    <x v="1"/>
    <s v="14296-5-IN"/>
    <x v="2"/>
    <s v="Individual"/>
    <x v="0"/>
    <x v="2"/>
    <s v="Office supplies: Office basics"/>
    <s v="Store"/>
    <n v="230"/>
    <n v="14.72"/>
    <n v="244.72"/>
    <n v="92"/>
  </r>
  <r>
    <d v="2020-12-11T00:00:00"/>
    <x v="1"/>
    <s v="12178-2-IN"/>
    <x v="3"/>
    <s v="Individual"/>
    <x v="0"/>
    <x v="2"/>
    <s v="Office supplies: Office basics"/>
    <s v="Store"/>
    <n v="1010"/>
    <n v="78.78"/>
    <n v="1088.78"/>
    <n v="404"/>
  </r>
  <r>
    <d v="2020-03-14T00:00:00"/>
    <x v="1"/>
    <s v="11271-5-IN"/>
    <x v="2"/>
    <s v="Individual"/>
    <x v="0"/>
    <x v="0"/>
    <s v="Office supplies: Writing"/>
    <s v="Store"/>
    <n v="270"/>
    <n v="17.28"/>
    <n v="287.27999999999997"/>
    <n v="108"/>
  </r>
  <r>
    <d v="2020-11-23T00:00:00"/>
    <x v="1"/>
    <s v="16441-3-IN"/>
    <x v="0"/>
    <s v="Individual"/>
    <x v="2"/>
    <x v="11"/>
    <s v="Electronics: Camera and photo"/>
    <s v="Store"/>
    <n v="2300"/>
    <n v="110.4"/>
    <n v="2410.4"/>
    <n v="920"/>
  </r>
  <r>
    <d v="2021-09-26T00:00:00"/>
    <x v="0"/>
    <s v="13218-4-BU"/>
    <x v="4"/>
    <s v="Business"/>
    <x v="0"/>
    <x v="2"/>
    <s v="Office supplies: Office basics"/>
    <s v="Website"/>
    <n v="410"/>
    <n v="13.53"/>
    <n v="423.53"/>
    <n v="164"/>
  </r>
  <r>
    <d v="2020-12-01T00:00:00"/>
    <x v="1"/>
    <s v="14027-2-BU"/>
    <x v="3"/>
    <s v="Business"/>
    <x v="1"/>
    <x v="3"/>
    <s v="Books: Nonfiction - Leadership"/>
    <s v="Store"/>
    <n v="780"/>
    <n v="17.940000000000001"/>
    <n v="797.94"/>
    <n v="312"/>
  </r>
  <r>
    <d v="2020-10-08T00:00:00"/>
    <x v="1"/>
    <s v="10026-3-BU"/>
    <x v="0"/>
    <s v="Business"/>
    <x v="0"/>
    <x v="0"/>
    <s v="Office supplies: Writing"/>
    <s v="Store"/>
    <n v="290"/>
    <n v="18.559999999999999"/>
    <n v="308.56"/>
    <n v="116"/>
  </r>
  <r>
    <d v="2021-09-30T00:00:00"/>
    <x v="0"/>
    <s v="10864-5-IN"/>
    <x v="2"/>
    <s v="Individual"/>
    <x v="0"/>
    <x v="9"/>
    <s v="Office supplies: Paper"/>
    <s v="Store"/>
    <n v="850"/>
    <n v="53.55"/>
    <n v="903.55"/>
    <n v="340"/>
  </r>
  <r>
    <d v="2020-06-16T00:00:00"/>
    <x v="1"/>
    <s v="14835-5-BU"/>
    <x v="2"/>
    <s v="Business"/>
    <x v="2"/>
    <x v="7"/>
    <s v="Electronics: Cell phones"/>
    <s v="Website"/>
    <n v="1500"/>
    <n v="102"/>
    <n v="1602"/>
    <n v="600"/>
  </r>
  <r>
    <d v="2021-09-06T00:00:00"/>
    <x v="0"/>
    <s v="18112-4-IN"/>
    <x v="4"/>
    <s v="Individual"/>
    <x v="2"/>
    <x v="7"/>
    <s v="Electronics: Cell phones"/>
    <s v="Store"/>
    <n v="1910"/>
    <n v="106.96"/>
    <n v="2016.96"/>
    <n v="764"/>
  </r>
  <r>
    <d v="2021-08-04T00:00:00"/>
    <x v="0"/>
    <s v="19655-2-BU"/>
    <x v="3"/>
    <s v="Business"/>
    <x v="0"/>
    <x v="9"/>
    <s v="Office supplies: Paper"/>
    <s v="Store"/>
    <n v="100"/>
    <n v="5.2"/>
    <n v="105.2"/>
    <n v="40"/>
  </r>
  <r>
    <d v="2020-02-22T00:00:00"/>
    <x v="1"/>
    <s v="15693-5-BU"/>
    <x v="2"/>
    <s v="Business"/>
    <x v="0"/>
    <x v="2"/>
    <s v="Office supplies: Office basics"/>
    <s v="Website"/>
    <n v="870"/>
    <n v="66.12"/>
    <n v="936.12"/>
    <n v="348"/>
  </r>
  <r>
    <d v="2020-11-01T00:00:00"/>
    <x v="1"/>
    <s v="17875-5-IN"/>
    <x v="2"/>
    <s v="Individual"/>
    <x v="2"/>
    <x v="4"/>
    <s v="Electronics: Computers"/>
    <s v="Catalog"/>
    <n v="3000"/>
    <n v="114"/>
    <n v="3114"/>
    <n v="1200"/>
  </r>
  <r>
    <d v="2021-10-28T00:00:00"/>
    <x v="0"/>
    <s v="17585-5-IN"/>
    <x v="2"/>
    <s v="Individual"/>
    <x v="0"/>
    <x v="9"/>
    <s v="Office supplies: Paper"/>
    <s v="Website"/>
    <n v="850"/>
    <n v="38.25"/>
    <n v="888.25"/>
    <n v="340"/>
  </r>
  <r>
    <d v="2020-12-21T00:00:00"/>
    <x v="1"/>
    <s v="15352-3-BU"/>
    <x v="0"/>
    <s v="Business"/>
    <x v="1"/>
    <x v="3"/>
    <s v="Books: Nonfiction - Leadership"/>
    <s v="Website"/>
    <n v="180"/>
    <n v="17.100000000000001"/>
    <n v="197.1"/>
    <n v="72"/>
  </r>
  <r>
    <d v="2020-06-27T00:00:00"/>
    <x v="1"/>
    <s v="14988-5-BU"/>
    <x v="2"/>
    <s v="Business"/>
    <x v="0"/>
    <x v="0"/>
    <s v="Office supplies: Writing"/>
    <s v="Website"/>
    <n v="210"/>
    <n v="10.92"/>
    <n v="220.92"/>
    <n v="84"/>
  </r>
  <r>
    <d v="2021-11-26T00:00:00"/>
    <x v="0"/>
    <s v="15450-2-IN"/>
    <x v="3"/>
    <s v="Individual"/>
    <x v="2"/>
    <x v="7"/>
    <s v="Electronics: Cell phones"/>
    <s v="Store"/>
    <n v="2580"/>
    <n v="214.14"/>
    <n v="2794.14"/>
    <n v="1032"/>
  </r>
  <r>
    <d v="2020-02-10T00:00:00"/>
    <x v="1"/>
    <s v="13151-5-IN"/>
    <x v="2"/>
    <s v="Individual"/>
    <x v="0"/>
    <x v="2"/>
    <s v="Office supplies: Office basics"/>
    <s v="Store"/>
    <n v="870"/>
    <n v="64.38"/>
    <n v="934.38"/>
    <n v="348"/>
  </r>
  <r>
    <d v="2020-12-21T00:00:00"/>
    <x v="1"/>
    <s v="12679-1-BU"/>
    <x v="1"/>
    <s v="Business"/>
    <x v="2"/>
    <x v="5"/>
    <s v="Electronics: TV and video"/>
    <s v="Store"/>
    <n v="3560"/>
    <n v="160.19999999999999"/>
    <n v="3720.2"/>
    <n v="1424"/>
  </r>
  <r>
    <d v="2021-08-05T00:00:00"/>
    <x v="0"/>
    <s v="17478-3-IN"/>
    <x v="0"/>
    <s v="Individual"/>
    <x v="1"/>
    <x v="6"/>
    <s v="Books: Nonfiction - Technology"/>
    <s v="Store"/>
    <n v="100"/>
    <n v="6.6"/>
    <n v="106.6"/>
    <n v="40"/>
  </r>
  <r>
    <d v="2020-02-10T00:00:00"/>
    <x v="1"/>
    <s v="16957-5-IN"/>
    <x v="2"/>
    <s v="Individual"/>
    <x v="0"/>
    <x v="2"/>
    <s v="Office supplies: Office basics"/>
    <s v="Catalog"/>
    <n v="1710"/>
    <n v="99.18"/>
    <n v="1809.18"/>
    <n v="684"/>
  </r>
  <r>
    <d v="2020-12-11T00:00:00"/>
    <x v="1"/>
    <s v="12915-5-IN"/>
    <x v="2"/>
    <s v="Individual"/>
    <x v="2"/>
    <x v="4"/>
    <s v="Electronics: Computers"/>
    <s v="Store"/>
    <n v="780"/>
    <n v="27.3"/>
    <n v="807.3"/>
    <n v="312"/>
  </r>
  <r>
    <d v="2020-02-10T00:00:00"/>
    <x v="1"/>
    <s v="15766-3-BU"/>
    <x v="0"/>
    <s v="Business"/>
    <x v="2"/>
    <x v="5"/>
    <s v="Electronics: TV and video"/>
    <s v="Website"/>
    <n v="6670"/>
    <n v="273.47000000000003"/>
    <n v="6943.47"/>
    <n v="2668"/>
  </r>
  <r>
    <d v="2020-06-29T00:00:00"/>
    <x v="1"/>
    <s v="16017-1-BU"/>
    <x v="1"/>
    <s v="Business"/>
    <x v="0"/>
    <x v="0"/>
    <s v="Office supplies: Writing"/>
    <s v="Store"/>
    <n v="440"/>
    <n v="19.8"/>
    <n v="459.8"/>
    <n v="176"/>
  </r>
  <r>
    <d v="2021-11-26T00:00:00"/>
    <x v="0"/>
    <s v="16993-5-IN"/>
    <x v="2"/>
    <s v="Individual"/>
    <x v="1"/>
    <x v="3"/>
    <s v="Books: Nonfiction - Leadership"/>
    <s v="Store"/>
    <n v="740"/>
    <n v="71.040000000000006"/>
    <n v="811.04"/>
    <n v="296"/>
  </r>
  <r>
    <d v="2020-02-09T00:00:00"/>
    <x v="1"/>
    <s v="15099-1-BU"/>
    <x v="1"/>
    <s v="Business"/>
    <x v="0"/>
    <x v="2"/>
    <s v="Office supplies: Office basics"/>
    <s v="Store"/>
    <n v="1510"/>
    <n v="117.78"/>
    <n v="1627.78"/>
    <n v="604"/>
  </r>
  <r>
    <d v="2021-11-28T00:00:00"/>
    <x v="0"/>
    <s v="19839-2-BU"/>
    <x v="3"/>
    <s v="Business"/>
    <x v="0"/>
    <x v="9"/>
    <s v="Office supplies: Paper"/>
    <s v="Store"/>
    <n v="540"/>
    <n v="42.12"/>
    <n v="582.12"/>
    <n v="216"/>
  </r>
  <r>
    <d v="2020-06-29T00:00:00"/>
    <x v="1"/>
    <s v="16777-4-IN"/>
    <x v="4"/>
    <s v="Individual"/>
    <x v="2"/>
    <x v="4"/>
    <s v="Electronics: Computers"/>
    <s v="Store"/>
    <n v="3930"/>
    <n v="294.75"/>
    <n v="4224.75"/>
    <n v="1572"/>
  </r>
  <r>
    <d v="2020-09-01T00:00:00"/>
    <x v="1"/>
    <s v="17105-5-IN"/>
    <x v="2"/>
    <s v="Individual"/>
    <x v="2"/>
    <x v="7"/>
    <s v="Electronics: Cell phones"/>
    <s v="Website"/>
    <n v="2720"/>
    <n v="165.92"/>
    <n v="2885.92"/>
    <n v="1088"/>
  </r>
  <r>
    <d v="2020-06-29T00:00:00"/>
    <x v="1"/>
    <s v="12466-1-BU"/>
    <x v="1"/>
    <s v="Business"/>
    <x v="2"/>
    <x v="4"/>
    <s v="Electronics: Computers"/>
    <s v="Store"/>
    <n v="550"/>
    <n v="33.549999999999997"/>
    <n v="583.54999999999995"/>
    <n v="220"/>
  </r>
  <r>
    <d v="2020-02-10T00:00:00"/>
    <x v="1"/>
    <s v="10219-1-BU"/>
    <x v="1"/>
    <s v="Business"/>
    <x v="1"/>
    <x v="6"/>
    <s v="Books: Nonfiction - Technology"/>
    <s v="Store"/>
    <n v="100"/>
    <n v="5.7"/>
    <n v="105.7"/>
    <n v="40"/>
  </r>
  <r>
    <d v="2020-02-14T00:00:00"/>
    <x v="1"/>
    <s v="16942-3-IN"/>
    <x v="0"/>
    <s v="Individual"/>
    <x v="1"/>
    <x v="3"/>
    <s v="Books: Nonfiction - Leadership"/>
    <s v="Catalog"/>
    <n v="290"/>
    <n v="19.14"/>
    <n v="309.14"/>
    <n v="116"/>
  </r>
  <r>
    <d v="2021-12-01T00:00:00"/>
    <x v="0"/>
    <s v="13086-1-IN"/>
    <x v="1"/>
    <s v="Individual"/>
    <x v="2"/>
    <x v="5"/>
    <s v="Electronics: TV and video"/>
    <s v="Store"/>
    <n v="3220"/>
    <n v="283.36"/>
    <n v="3503.36"/>
    <n v="1288"/>
  </r>
  <r>
    <d v="2020-03-22T00:00:00"/>
    <x v="1"/>
    <s v="13888-2-BU"/>
    <x v="3"/>
    <s v="Business"/>
    <x v="0"/>
    <x v="9"/>
    <s v="Office supplies: Paper"/>
    <s v="Store"/>
    <n v="890"/>
    <n v="64.08"/>
    <n v="954.08"/>
    <n v="356"/>
  </r>
  <r>
    <d v="2021-10-28T00:00:00"/>
    <x v="0"/>
    <s v="18537-5-IN"/>
    <x v="2"/>
    <s v="Individual"/>
    <x v="1"/>
    <x v="1"/>
    <s v="Books: Nonfiction - Self-help"/>
    <s v="Store"/>
    <n v="20"/>
    <n v="1.46"/>
    <n v="21.46"/>
    <n v="8"/>
  </r>
  <r>
    <d v="2020-01-26T00:00:00"/>
    <x v="1"/>
    <s v="16129-5-IN"/>
    <x v="2"/>
    <s v="Individual"/>
    <x v="0"/>
    <x v="2"/>
    <s v="Office supplies: Office basics"/>
    <s v="Store"/>
    <n v="1370"/>
    <n v="45.21"/>
    <n v="1415.21"/>
    <n v="548"/>
  </r>
  <r>
    <d v="2020-04-03T00:00:00"/>
    <x v="1"/>
    <s v="18419-3-BU"/>
    <x v="0"/>
    <s v="Business"/>
    <x v="2"/>
    <x v="5"/>
    <s v="Electronics: TV and video"/>
    <s v="Website"/>
    <n v="3530"/>
    <n v="155.32"/>
    <n v="3685.32"/>
    <n v="1412"/>
  </r>
  <r>
    <d v="2021-11-24T00:00:00"/>
    <x v="0"/>
    <s v="16774-2-IN"/>
    <x v="3"/>
    <s v="Individual"/>
    <x v="2"/>
    <x v="7"/>
    <s v="Electronics: Cell phones"/>
    <s v="Website"/>
    <n v="3380"/>
    <n v="239.98"/>
    <n v="3619.98"/>
    <n v="1352"/>
  </r>
  <r>
    <d v="2020-02-16T00:00:00"/>
    <x v="1"/>
    <s v="15329-5-IN"/>
    <x v="2"/>
    <s v="Individual"/>
    <x v="0"/>
    <x v="9"/>
    <s v="Office supplies: Paper"/>
    <s v="Website"/>
    <n v="490"/>
    <n v="23.03"/>
    <n v="513.03"/>
    <n v="196"/>
  </r>
  <r>
    <d v="2021-09-06T00:00:00"/>
    <x v="0"/>
    <s v="10688-5-IN"/>
    <x v="2"/>
    <s v="Individual"/>
    <x v="2"/>
    <x v="4"/>
    <s v="Electronics: Computers"/>
    <s v="Store"/>
    <n v="3550"/>
    <n v="81.650000000000006"/>
    <n v="3631.65"/>
    <n v="1420"/>
  </r>
  <r>
    <d v="2020-08-09T00:00:00"/>
    <x v="1"/>
    <s v="19623-2-BU"/>
    <x v="3"/>
    <s v="Business"/>
    <x v="2"/>
    <x v="4"/>
    <s v="Electronics: Computers"/>
    <s v="Store"/>
    <n v="200"/>
    <n v="13"/>
    <n v="213"/>
    <n v="80"/>
  </r>
  <r>
    <d v="2020-03-24T00:00:00"/>
    <x v="1"/>
    <s v="16161-5-IN"/>
    <x v="2"/>
    <s v="Individual"/>
    <x v="2"/>
    <x v="5"/>
    <s v="Electronics: TV and video"/>
    <s v="Store"/>
    <n v="5650"/>
    <n v="192.1"/>
    <n v="5842.1"/>
    <n v="2260"/>
  </r>
  <r>
    <d v="2021-06-10T00:00:00"/>
    <x v="0"/>
    <s v="13481-3-IN"/>
    <x v="0"/>
    <s v="Individual"/>
    <x v="0"/>
    <x v="0"/>
    <s v="Office supplies: Writing"/>
    <s v="Store"/>
    <n v="140"/>
    <n v="7.14"/>
    <n v="147.13999999999999"/>
    <n v="56"/>
  </r>
  <r>
    <d v="2021-04-29T00:00:00"/>
    <x v="0"/>
    <s v="13565-3-BU"/>
    <x v="0"/>
    <s v="Business"/>
    <x v="2"/>
    <x v="5"/>
    <s v="Electronics: TV and video"/>
    <s v="Store"/>
    <n v="5510"/>
    <n v="231.42"/>
    <n v="5741.42"/>
    <n v="2204"/>
  </r>
  <r>
    <d v="2021-07-26T00:00:00"/>
    <x v="0"/>
    <s v="17169-3-BU"/>
    <x v="0"/>
    <s v="Business"/>
    <x v="1"/>
    <x v="3"/>
    <s v="Books: Nonfiction - Leadership"/>
    <s v="Store"/>
    <n v="480"/>
    <n v="30.24"/>
    <n v="510.24"/>
    <n v="192"/>
  </r>
  <r>
    <d v="2021-09-30T00:00:00"/>
    <x v="0"/>
    <s v="16692-4-IN"/>
    <x v="4"/>
    <s v="Individual"/>
    <x v="2"/>
    <x v="4"/>
    <s v="Electronics: Computers"/>
    <s v="Store"/>
    <n v="4190"/>
    <n v="184.36"/>
    <n v="4374.3599999999997"/>
    <n v="1676"/>
  </r>
  <r>
    <d v="2020-01-20T00:00:00"/>
    <x v="1"/>
    <s v="11809-2-IN"/>
    <x v="3"/>
    <s v="Individual"/>
    <x v="2"/>
    <x v="5"/>
    <s v="Electronics: TV and video"/>
    <s v="Store"/>
    <n v="7750"/>
    <n v="317.75"/>
    <n v="8067.75"/>
    <n v="3100"/>
  </r>
  <r>
    <d v="2021-12-01T00:00:00"/>
    <x v="0"/>
    <s v="11475-5-IN"/>
    <x v="2"/>
    <s v="Individual"/>
    <x v="0"/>
    <x v="0"/>
    <s v="Office supplies: Writing"/>
    <s v="Store"/>
    <n v="100"/>
    <n v="5.5"/>
    <n v="105.5"/>
    <n v="40"/>
  </r>
  <r>
    <d v="2021-12-16T00:00:00"/>
    <x v="0"/>
    <s v="16764-3-IN"/>
    <x v="0"/>
    <s v="Individual"/>
    <x v="0"/>
    <x v="0"/>
    <s v="Office supplies: Writing"/>
    <s v="Store"/>
    <n v="410"/>
    <n v="20.91"/>
    <n v="430.91"/>
    <n v="164"/>
  </r>
  <r>
    <d v="2020-03-22T00:00:00"/>
    <x v="1"/>
    <s v="10881-4-IN"/>
    <x v="4"/>
    <s v="Individual"/>
    <x v="2"/>
    <x v="7"/>
    <s v="Electronics: Cell phones"/>
    <s v="Catalog"/>
    <n v="520"/>
    <n v="24.96"/>
    <n v="544.96"/>
    <n v="208"/>
  </r>
  <r>
    <d v="2020-07-13T00:00:00"/>
    <x v="1"/>
    <s v="17906-2-IN"/>
    <x v="3"/>
    <s v="Individual"/>
    <x v="0"/>
    <x v="0"/>
    <s v="Office supplies: Writing"/>
    <s v="Store"/>
    <n v="210"/>
    <n v="10.92"/>
    <n v="220.92"/>
    <n v="84"/>
  </r>
  <r>
    <d v="2021-09-30T00:00:00"/>
    <x v="0"/>
    <s v="16759-3-IN"/>
    <x v="0"/>
    <s v="Individual"/>
    <x v="2"/>
    <x v="5"/>
    <s v="Electronics: TV and video"/>
    <s v="Store"/>
    <n v="7660"/>
    <n v="467.26"/>
    <n v="8127.26"/>
    <n v="3064"/>
  </r>
  <r>
    <d v="2021-06-12T00:00:00"/>
    <x v="0"/>
    <s v="15450-2-IN"/>
    <x v="3"/>
    <s v="Individual"/>
    <x v="0"/>
    <x v="2"/>
    <s v="Office supplies: Office basics"/>
    <s v="Store"/>
    <n v="1850"/>
    <n v="153.55000000000001"/>
    <n v="2003.55"/>
    <n v="740"/>
  </r>
  <r>
    <d v="2020-04-30T00:00:00"/>
    <x v="1"/>
    <s v="12749-5-BU"/>
    <x v="2"/>
    <s v="Business"/>
    <x v="0"/>
    <x v="9"/>
    <s v="Office supplies: Paper"/>
    <s v="Store"/>
    <n v="20"/>
    <n v="0.52"/>
    <n v="20.52"/>
    <n v="8"/>
  </r>
  <r>
    <d v="2021-08-05T00:00:00"/>
    <x v="0"/>
    <s v="15326-3-IN"/>
    <x v="0"/>
    <s v="Individual"/>
    <x v="2"/>
    <x v="7"/>
    <s v="Electronics: Cell phones"/>
    <s v="Catalog"/>
    <n v="1700"/>
    <n v="57.8"/>
    <n v="1757.8"/>
    <n v="680"/>
  </r>
  <r>
    <d v="2021-06-12T00:00:00"/>
    <x v="0"/>
    <s v="19738-3-BU"/>
    <x v="0"/>
    <s v="Business"/>
    <x v="0"/>
    <x v="2"/>
    <s v="Office supplies: Office basics"/>
    <s v="Store"/>
    <n v="500"/>
    <n v="28.5"/>
    <n v="528.5"/>
    <n v="200"/>
  </r>
  <r>
    <d v="2020-04-12T00:00:00"/>
    <x v="1"/>
    <s v="12597-5-IN"/>
    <x v="2"/>
    <s v="Individual"/>
    <x v="2"/>
    <x v="7"/>
    <s v="Electronics: Cell phones"/>
    <s v="Website"/>
    <n v="3930"/>
    <n v="141.47999999999999"/>
    <n v="4071.48"/>
    <n v="1572"/>
  </r>
  <r>
    <d v="2021-08-11T00:00:00"/>
    <x v="0"/>
    <s v="19734-4-IN"/>
    <x v="4"/>
    <s v="Individual"/>
    <x v="2"/>
    <x v="4"/>
    <s v="Electronics: Computers"/>
    <s v="Store"/>
    <n v="4920"/>
    <n v="359.16"/>
    <n v="5279.16"/>
    <n v="1968"/>
  </r>
  <r>
    <d v="2020-09-05T00:00:00"/>
    <x v="1"/>
    <s v="12708-3-BU"/>
    <x v="0"/>
    <s v="Business"/>
    <x v="1"/>
    <x v="6"/>
    <s v="Books: Nonfiction - Technology"/>
    <s v="Website"/>
    <n v="220"/>
    <n v="15.62"/>
    <n v="235.62"/>
    <n v="88"/>
  </r>
  <r>
    <d v="2020-10-26T00:00:00"/>
    <x v="1"/>
    <s v="19215-4-IN"/>
    <x v="4"/>
    <s v="Individual"/>
    <x v="2"/>
    <x v="4"/>
    <s v="Electronics: Computers"/>
    <s v="Store"/>
    <n v="2010"/>
    <n v="110.55"/>
    <n v="2120.5500000000002"/>
    <n v="804"/>
  </r>
  <r>
    <d v="2021-07-10T00:00:00"/>
    <x v="0"/>
    <s v="13363-3-IN"/>
    <x v="0"/>
    <s v="Individual"/>
    <x v="0"/>
    <x v="0"/>
    <s v="Office supplies: Writing"/>
    <s v="Website"/>
    <n v="450"/>
    <n v="21.15"/>
    <n v="471.15"/>
    <n v="180"/>
  </r>
  <r>
    <d v="2021-09-06T00:00:00"/>
    <x v="0"/>
    <s v="17439-4-IN"/>
    <x v="4"/>
    <s v="Individual"/>
    <x v="0"/>
    <x v="2"/>
    <s v="Office supplies: Office basics"/>
    <s v="Catalog"/>
    <n v="690"/>
    <n v="22.77"/>
    <n v="712.77"/>
    <n v="276"/>
  </r>
  <r>
    <d v="2020-11-23T00:00:00"/>
    <x v="1"/>
    <s v="19396-3-IN"/>
    <x v="0"/>
    <s v="Individual"/>
    <x v="2"/>
    <x v="5"/>
    <s v="Electronics: TV and video"/>
    <s v="Catalog"/>
    <n v="460"/>
    <n v="28.98"/>
    <n v="488.98"/>
    <n v="184"/>
  </r>
  <r>
    <d v="2021-09-09T00:00:00"/>
    <x v="0"/>
    <s v="12138-1-BU"/>
    <x v="1"/>
    <s v="Business"/>
    <x v="2"/>
    <x v="4"/>
    <s v="Electronics: Computers"/>
    <s v="Store"/>
    <n v="3200"/>
    <n v="76.8"/>
    <n v="3276.8"/>
    <n v="1280"/>
  </r>
  <r>
    <d v="2020-08-26T00:00:00"/>
    <x v="1"/>
    <s v="10069-5-IN"/>
    <x v="2"/>
    <s v="Individual"/>
    <x v="0"/>
    <x v="0"/>
    <s v="Office supplies: Writing"/>
    <s v="Store"/>
    <n v="190"/>
    <n v="16.53"/>
    <n v="206.53"/>
    <n v="76"/>
  </r>
  <r>
    <d v="2020-01-21T00:00:00"/>
    <x v="1"/>
    <s v="17637-1-BU"/>
    <x v="1"/>
    <s v="Business"/>
    <x v="2"/>
    <x v="5"/>
    <s v="Electronics: TV and video"/>
    <s v="Store"/>
    <n v="2980"/>
    <n v="211.58"/>
    <n v="3191.58"/>
    <n v="1192"/>
  </r>
  <r>
    <d v="2020-04-10T00:00:00"/>
    <x v="1"/>
    <s v="14789-2-IN"/>
    <x v="3"/>
    <s v="Individual"/>
    <x v="0"/>
    <x v="0"/>
    <s v="Office supplies: Writing"/>
    <s v="Catalog"/>
    <n v="170"/>
    <n v="6.97"/>
    <n v="176.97"/>
    <n v="68"/>
  </r>
  <r>
    <d v="2020-06-29T00:00:00"/>
    <x v="1"/>
    <s v="16253-1-BU"/>
    <x v="1"/>
    <s v="Business"/>
    <x v="2"/>
    <x v="7"/>
    <s v="Electronics: Cell phones"/>
    <s v="Store"/>
    <n v="2590"/>
    <n v="168.35"/>
    <n v="2758.35"/>
    <n v="1036"/>
  </r>
  <r>
    <d v="2021-09-02T00:00:00"/>
    <x v="0"/>
    <s v="11590-5-IN"/>
    <x v="2"/>
    <s v="Individual"/>
    <x v="2"/>
    <x v="7"/>
    <s v="Electronics: Cell phones"/>
    <s v="Website"/>
    <n v="3150"/>
    <n v="135.44999999999999"/>
    <n v="3285.45"/>
    <n v="1260"/>
  </r>
  <r>
    <d v="2021-09-26T00:00:00"/>
    <x v="0"/>
    <s v="13439-3-IN"/>
    <x v="0"/>
    <s v="Individual"/>
    <x v="1"/>
    <x v="3"/>
    <s v="Books: Nonfiction - Leadership"/>
    <s v="Store"/>
    <n v="310"/>
    <n v="20.46"/>
    <n v="330.46"/>
    <n v="124"/>
  </r>
  <r>
    <d v="2020-11-10T00:00:00"/>
    <x v="1"/>
    <s v="13727-3-IN"/>
    <x v="0"/>
    <s v="Individual"/>
    <x v="0"/>
    <x v="0"/>
    <s v="Office supplies: Writing"/>
    <s v="Store"/>
    <n v="350"/>
    <n v="20.3"/>
    <n v="370.3"/>
    <n v="140"/>
  </r>
  <r>
    <d v="2021-11-04T00:00:00"/>
    <x v="0"/>
    <s v="18752-1-IN"/>
    <x v="1"/>
    <s v="Individual"/>
    <x v="0"/>
    <x v="9"/>
    <s v="Office supplies: Paper"/>
    <s v="Store"/>
    <n v="290"/>
    <n v="16.239999999999998"/>
    <n v="306.24"/>
    <n v="116"/>
  </r>
  <r>
    <d v="2020-12-21T00:00:00"/>
    <x v="1"/>
    <s v="18137-1-BU"/>
    <x v="1"/>
    <s v="Business"/>
    <x v="0"/>
    <x v="0"/>
    <s v="Office supplies: Writing"/>
    <s v="Store"/>
    <n v="50"/>
    <n v="1.65"/>
    <n v="51.65"/>
    <n v="20"/>
  </r>
  <r>
    <d v="2020-12-11T00:00:00"/>
    <x v="1"/>
    <s v="17442-3-BU"/>
    <x v="0"/>
    <s v="Business"/>
    <x v="2"/>
    <x v="7"/>
    <s v="Electronics: Cell phones"/>
    <s v="Store"/>
    <n v="750"/>
    <n v="41.25"/>
    <n v="791.25"/>
    <n v="300"/>
  </r>
  <r>
    <d v="2020-11-15T00:00:00"/>
    <x v="1"/>
    <s v="15935-1-BU"/>
    <x v="1"/>
    <s v="Business"/>
    <x v="0"/>
    <x v="2"/>
    <s v="Office supplies: Office basics"/>
    <s v="Store"/>
    <n v="90"/>
    <n v="2.34"/>
    <n v="92.34"/>
    <n v="36"/>
  </r>
  <r>
    <d v="2020-01-23T00:00:00"/>
    <x v="1"/>
    <s v="13594-1-IN"/>
    <x v="1"/>
    <s v="Individual"/>
    <x v="0"/>
    <x v="2"/>
    <s v="Office supplies: Office basics"/>
    <s v="Store"/>
    <n v="1360"/>
    <n v="72.08"/>
    <n v="1432.08"/>
    <n v="544"/>
  </r>
  <r>
    <d v="2020-01-26T00:00:00"/>
    <x v="1"/>
    <s v="15859-4-BU"/>
    <x v="4"/>
    <s v="Business"/>
    <x v="0"/>
    <x v="0"/>
    <s v="Office supplies: Writing"/>
    <s v="Store"/>
    <n v="10"/>
    <n v="0.77"/>
    <n v="10.77"/>
    <n v="4"/>
  </r>
  <r>
    <d v="2021-07-26T00:00:00"/>
    <x v="0"/>
    <s v="11633-3-BU"/>
    <x v="0"/>
    <s v="Business"/>
    <x v="0"/>
    <x v="0"/>
    <s v="Office supplies: Writing"/>
    <s v="Store"/>
    <n v="100"/>
    <n v="3.2"/>
    <n v="103.2"/>
    <n v="40"/>
  </r>
  <r>
    <d v="2021-06-12T00:00:00"/>
    <x v="0"/>
    <s v="10071-3-IN"/>
    <x v="0"/>
    <s v="Individual"/>
    <x v="2"/>
    <x v="4"/>
    <s v="Electronics: Computers"/>
    <s v="Store"/>
    <n v="3830"/>
    <n v="218.31"/>
    <n v="4048.31"/>
    <n v="1532"/>
  </r>
  <r>
    <d v="2021-11-01T00:00:00"/>
    <x v="0"/>
    <s v="18482-3-BU"/>
    <x v="0"/>
    <s v="Business"/>
    <x v="1"/>
    <x v="10"/>
    <s v="Books: Nonfiction - History"/>
    <s v="Catalog"/>
    <n v="460"/>
    <n v="21.16"/>
    <n v="481.16"/>
    <n v="184"/>
  </r>
  <r>
    <d v="2020-11-08T00:00:00"/>
    <x v="1"/>
    <s v="18837-5-BU"/>
    <x v="2"/>
    <s v="Business"/>
    <x v="0"/>
    <x v="0"/>
    <s v="Office supplies: Writing"/>
    <s v="Store"/>
    <n v="420"/>
    <n v="26.04"/>
    <n v="446.04"/>
    <n v="168"/>
  </r>
  <r>
    <d v="2020-09-20T00:00:00"/>
    <x v="1"/>
    <s v="19082-2-IN"/>
    <x v="3"/>
    <s v="Individual"/>
    <x v="0"/>
    <x v="2"/>
    <s v="Office supplies: Office basics"/>
    <s v="Store"/>
    <n v="250"/>
    <n v="13.75"/>
    <n v="263.75"/>
    <n v="100"/>
  </r>
  <r>
    <d v="2020-08-15T00:00:00"/>
    <x v="1"/>
    <s v="12109-2-IN"/>
    <x v="3"/>
    <s v="Individual"/>
    <x v="1"/>
    <x v="3"/>
    <s v="Books: Nonfiction - Leadership"/>
    <s v="Store"/>
    <n v="170"/>
    <n v="5.78"/>
    <n v="175.78"/>
    <n v="68"/>
  </r>
  <r>
    <d v="2020-10-26T00:00:00"/>
    <x v="1"/>
    <s v="15346-4-IN"/>
    <x v="4"/>
    <s v="Individual"/>
    <x v="0"/>
    <x v="8"/>
    <s v="Office supplies: Calendars"/>
    <s v="Website"/>
    <n v="210"/>
    <n v="9.0299999999999994"/>
    <n v="219.03"/>
    <n v="84"/>
  </r>
  <r>
    <d v="2021-07-23T00:00:00"/>
    <x v="0"/>
    <s v="16736-5-BU"/>
    <x v="2"/>
    <s v="Business"/>
    <x v="2"/>
    <x v="5"/>
    <s v="Electronics: TV and video"/>
    <s v="Store"/>
    <n v="7550"/>
    <n v="694.6"/>
    <n v="8244.6"/>
    <n v="3020"/>
  </r>
  <r>
    <d v="2020-09-01T00:00:00"/>
    <x v="1"/>
    <s v="12196-1-IN"/>
    <x v="1"/>
    <s v="Individual"/>
    <x v="2"/>
    <x v="4"/>
    <s v="Electronics: Computers"/>
    <s v="Catalog"/>
    <n v="1710"/>
    <n v="162.44999999999999"/>
    <n v="1872.45"/>
    <n v="684"/>
  </r>
  <r>
    <d v="2021-12-14T00:00:00"/>
    <x v="0"/>
    <s v="14933-4-IN"/>
    <x v="4"/>
    <s v="Individual"/>
    <x v="2"/>
    <x v="5"/>
    <s v="Electronics: TV and video"/>
    <s v="Store"/>
    <n v="3380"/>
    <n v="212.94"/>
    <n v="3592.94"/>
    <n v="1352"/>
  </r>
  <r>
    <d v="2021-11-24T00:00:00"/>
    <x v="0"/>
    <s v="17774-5-IN"/>
    <x v="2"/>
    <s v="Individual"/>
    <x v="1"/>
    <x v="3"/>
    <s v="Books: Nonfiction - Leadership"/>
    <s v="Store"/>
    <n v="780"/>
    <n v="41.34"/>
    <n v="821.34"/>
    <n v="312"/>
  </r>
  <r>
    <d v="2021-12-14T00:00:00"/>
    <x v="0"/>
    <s v="15489-3-BU"/>
    <x v="0"/>
    <s v="Business"/>
    <x v="0"/>
    <x v="2"/>
    <s v="Office supplies: Office basics"/>
    <s v="Store"/>
    <n v="1060"/>
    <n v="72.08"/>
    <n v="1132.08"/>
    <n v="424"/>
  </r>
  <r>
    <d v="2021-12-31T00:00:00"/>
    <x v="0"/>
    <s v="19096-4-IN"/>
    <x v="4"/>
    <s v="Individual"/>
    <x v="2"/>
    <x v="5"/>
    <s v="Electronics: TV and video"/>
    <s v="Store"/>
    <n v="5420"/>
    <n v="276.42"/>
    <n v="5696.42"/>
    <n v="2168"/>
  </r>
  <r>
    <d v="2020-01-07T00:00:00"/>
    <x v="1"/>
    <s v="12527-3-BU"/>
    <x v="0"/>
    <s v="Business"/>
    <x v="1"/>
    <x v="3"/>
    <s v="Books: Nonfiction - Leadership"/>
    <s v="Catalog"/>
    <n v="550"/>
    <n v="29.15"/>
    <n v="579.15"/>
    <n v="220"/>
  </r>
  <r>
    <d v="2020-06-29T00:00:00"/>
    <x v="1"/>
    <s v="18502-5-IN"/>
    <x v="2"/>
    <s v="Individual"/>
    <x v="1"/>
    <x v="6"/>
    <s v="Books: Nonfiction - Technology"/>
    <s v="Website"/>
    <n v="220"/>
    <n v="21.12"/>
    <n v="241.12"/>
    <n v="88"/>
  </r>
  <r>
    <d v="2020-02-04T00:00:00"/>
    <x v="1"/>
    <s v="19133-2-IN"/>
    <x v="3"/>
    <s v="Individual"/>
    <x v="0"/>
    <x v="2"/>
    <s v="Office supplies: Office basics"/>
    <s v="Store"/>
    <n v="380"/>
    <n v="20.52"/>
    <n v="400.52"/>
    <n v="152"/>
  </r>
  <r>
    <d v="2020-05-17T00:00:00"/>
    <x v="1"/>
    <s v="10701-3-IN"/>
    <x v="0"/>
    <s v="Individual"/>
    <x v="0"/>
    <x v="0"/>
    <s v="Office supplies: Writing"/>
    <s v="Store"/>
    <n v="380"/>
    <n v="29.26"/>
    <n v="409.26"/>
    <n v="152"/>
  </r>
  <r>
    <d v="2021-04-29T00:00:00"/>
    <x v="0"/>
    <s v="12114-4-IN"/>
    <x v="4"/>
    <s v="Individual"/>
    <x v="2"/>
    <x v="4"/>
    <s v="Electronics: Computers"/>
    <s v="Store"/>
    <n v="2120"/>
    <n v="112.36"/>
    <n v="2232.36"/>
    <n v="848"/>
  </r>
  <r>
    <d v="2021-06-06T00:00:00"/>
    <x v="0"/>
    <s v="14588-3-IN"/>
    <x v="0"/>
    <s v="Individual"/>
    <x v="0"/>
    <x v="0"/>
    <s v="Office supplies: Writing"/>
    <s v="Store"/>
    <n v="220"/>
    <n v="17.82"/>
    <n v="237.82"/>
    <n v="88"/>
  </r>
  <r>
    <d v="2020-03-13T00:00:00"/>
    <x v="1"/>
    <s v="17058-3-IN"/>
    <x v="0"/>
    <s v="Individual"/>
    <x v="2"/>
    <x v="7"/>
    <s v="Electronics: Cell phones"/>
    <s v="Catalog"/>
    <n v="2940"/>
    <n v="129.36000000000001"/>
    <n v="3069.36"/>
    <n v="1176"/>
  </r>
  <r>
    <d v="2020-12-21T00:00:00"/>
    <x v="1"/>
    <s v="10359-4-BU"/>
    <x v="4"/>
    <s v="Business"/>
    <x v="2"/>
    <x v="5"/>
    <s v="Electronics: TV and video"/>
    <s v="Store"/>
    <n v="9440"/>
    <n v="349.28"/>
    <n v="9789.2800000000007"/>
    <n v="3776"/>
  </r>
  <r>
    <d v="2021-05-29T00:00:00"/>
    <x v="0"/>
    <s v="17835-4-IN"/>
    <x v="4"/>
    <s v="Individual"/>
    <x v="2"/>
    <x v="7"/>
    <s v="Electronics: Cell phones"/>
    <s v="Store"/>
    <n v="3440"/>
    <n v="182.32"/>
    <n v="3622.32"/>
    <n v="1376"/>
  </r>
  <r>
    <d v="2020-11-15T00:00:00"/>
    <x v="1"/>
    <s v="17704-1-IN"/>
    <x v="1"/>
    <s v="Individual"/>
    <x v="2"/>
    <x v="5"/>
    <s v="Electronics: TV and video"/>
    <s v="Catalog"/>
    <n v="8490"/>
    <n v="577.32000000000005"/>
    <n v="9067.32"/>
    <n v="3396"/>
  </r>
  <r>
    <d v="2020-10-31T00:00:00"/>
    <x v="1"/>
    <s v="12862-4-IN"/>
    <x v="4"/>
    <s v="Individual"/>
    <x v="0"/>
    <x v="9"/>
    <s v="Office supplies: Paper"/>
    <s v="Store"/>
    <n v="950"/>
    <n v="45.6"/>
    <n v="995.6"/>
    <n v="380"/>
  </r>
  <r>
    <d v="2020-01-26T00:00:00"/>
    <x v="1"/>
    <s v="11878-3-BU"/>
    <x v="0"/>
    <s v="Business"/>
    <x v="0"/>
    <x v="2"/>
    <s v="Office supplies: Office basics"/>
    <s v="Store"/>
    <n v="1260"/>
    <n v="70.56"/>
    <n v="1330.56"/>
    <n v="504"/>
  </r>
  <r>
    <d v="2020-12-11T00:00:00"/>
    <x v="1"/>
    <s v="19620-1-IN"/>
    <x v="1"/>
    <s v="Individual"/>
    <x v="1"/>
    <x v="6"/>
    <s v="Books: Nonfiction - Technology"/>
    <s v="Website"/>
    <n v="200"/>
    <n v="10.199999999999999"/>
    <n v="210.2"/>
    <n v="80"/>
  </r>
  <r>
    <d v="2020-12-11T00:00:00"/>
    <x v="1"/>
    <s v="11596-2-IN"/>
    <x v="3"/>
    <s v="Individual"/>
    <x v="0"/>
    <x v="9"/>
    <s v="Office supplies: Paper"/>
    <s v="Catalog"/>
    <n v="380"/>
    <n v="24.32"/>
    <n v="404.32"/>
    <n v="152"/>
  </r>
  <r>
    <d v="2021-10-10T00:00:00"/>
    <x v="0"/>
    <s v="10399-1-BU"/>
    <x v="1"/>
    <s v="Business"/>
    <x v="2"/>
    <x v="4"/>
    <s v="Electronics: Computers"/>
    <s v="Store"/>
    <n v="4520"/>
    <n v="189.84"/>
    <n v="4709.84"/>
    <n v="1808"/>
  </r>
  <r>
    <d v="2020-11-08T00:00:00"/>
    <x v="1"/>
    <s v="18927-4-IN"/>
    <x v="4"/>
    <s v="Individual"/>
    <x v="2"/>
    <x v="4"/>
    <s v="Electronics: Computers"/>
    <s v="Website"/>
    <n v="520"/>
    <n v="27.04"/>
    <n v="547.04"/>
    <n v="208"/>
  </r>
  <r>
    <d v="2020-12-01T00:00:00"/>
    <x v="1"/>
    <s v="16789-2-BU"/>
    <x v="3"/>
    <s v="Business"/>
    <x v="0"/>
    <x v="2"/>
    <s v="Office supplies: Office basics"/>
    <s v="Catalog"/>
    <n v="290"/>
    <n v="23.78"/>
    <n v="313.77999999999997"/>
    <n v="116"/>
  </r>
  <r>
    <d v="2021-08-04T00:00:00"/>
    <x v="0"/>
    <s v="11809-2-IN"/>
    <x v="3"/>
    <s v="Individual"/>
    <x v="2"/>
    <x v="4"/>
    <s v="Electronics: Computers"/>
    <s v="Website"/>
    <n v="4130"/>
    <n v="169.33"/>
    <n v="4299.33"/>
    <n v="1652"/>
  </r>
  <r>
    <d v="2021-10-11T00:00:00"/>
    <x v="0"/>
    <s v="18587-5-IN"/>
    <x v="2"/>
    <s v="Individual"/>
    <x v="2"/>
    <x v="5"/>
    <s v="Electronics: TV and video"/>
    <s v="Store"/>
    <n v="2460"/>
    <n v="177.12"/>
    <n v="2637.12"/>
    <n v="984"/>
  </r>
  <r>
    <d v="2020-10-25T00:00:00"/>
    <x v="1"/>
    <s v="14831-4-BU"/>
    <x v="4"/>
    <s v="Business"/>
    <x v="2"/>
    <x v="7"/>
    <s v="Electronics: Cell phones"/>
    <s v="Store"/>
    <n v="1520"/>
    <n v="95.76"/>
    <n v="1615.76"/>
    <n v="608"/>
  </r>
  <r>
    <d v="2020-02-22T00:00:00"/>
    <x v="1"/>
    <s v="17601-4-IN"/>
    <x v="4"/>
    <s v="Individual"/>
    <x v="0"/>
    <x v="9"/>
    <s v="Office supplies: Paper"/>
    <s v="Website"/>
    <n v="50"/>
    <n v="3.3"/>
    <n v="53.3"/>
    <n v="20"/>
  </r>
  <r>
    <d v="2021-02-10T00:00:00"/>
    <x v="0"/>
    <s v="14797-2-IN"/>
    <x v="3"/>
    <s v="Individual"/>
    <x v="2"/>
    <x v="5"/>
    <s v="Electronics: TV and video"/>
    <s v="Store"/>
    <n v="4220"/>
    <n v="143.47999999999999"/>
    <n v="4363.4799999999996"/>
    <n v="1688"/>
  </r>
  <r>
    <d v="2021-09-02T00:00:00"/>
    <x v="0"/>
    <s v="18687-3-BU"/>
    <x v="0"/>
    <s v="Business"/>
    <x v="0"/>
    <x v="2"/>
    <s v="Office supplies: Office basics"/>
    <s v="Store"/>
    <n v="1170"/>
    <n v="76.05"/>
    <n v="1246.05"/>
    <n v="468"/>
  </r>
  <r>
    <d v="2021-06-06T00:00:00"/>
    <x v="0"/>
    <s v="18419-3-BU"/>
    <x v="0"/>
    <s v="Business"/>
    <x v="2"/>
    <x v="4"/>
    <s v="Electronics: Computers"/>
    <s v="Store"/>
    <n v="3660"/>
    <n v="161.04"/>
    <n v="3821.04"/>
    <n v="1464"/>
  </r>
  <r>
    <d v="2020-06-16T00:00:00"/>
    <x v="1"/>
    <s v="18752-1-IN"/>
    <x v="1"/>
    <s v="Individual"/>
    <x v="0"/>
    <x v="2"/>
    <s v="Office supplies: Office basics"/>
    <s v="Store"/>
    <n v="850"/>
    <n v="47.6"/>
    <n v="897.6"/>
    <n v="340"/>
  </r>
  <r>
    <d v="2021-02-08T00:00:00"/>
    <x v="0"/>
    <s v="10591-4-IN"/>
    <x v="4"/>
    <s v="Individual"/>
    <x v="2"/>
    <x v="4"/>
    <s v="Electronics: Computers"/>
    <s v="Website"/>
    <n v="600"/>
    <n v="45"/>
    <n v="645"/>
    <n v="240"/>
  </r>
  <r>
    <d v="2021-09-01T00:00:00"/>
    <x v="0"/>
    <s v="10011-5-BU"/>
    <x v="2"/>
    <s v="Business"/>
    <x v="2"/>
    <x v="7"/>
    <s v="Electronics: Cell phones"/>
    <s v="Website"/>
    <n v="2900"/>
    <n v="104.4"/>
    <n v="3004.4"/>
    <n v="1160"/>
  </r>
  <r>
    <d v="2021-10-29T00:00:00"/>
    <x v="0"/>
    <s v="13816-4-BU"/>
    <x v="4"/>
    <s v="Business"/>
    <x v="2"/>
    <x v="4"/>
    <s v="Electronics: Computers"/>
    <s v="Store"/>
    <n v="1510"/>
    <n v="111.74"/>
    <n v="1621.74"/>
    <n v="604"/>
  </r>
  <r>
    <d v="2020-10-03T00:00:00"/>
    <x v="1"/>
    <s v="12277-5-IN"/>
    <x v="2"/>
    <s v="Individual"/>
    <x v="0"/>
    <x v="2"/>
    <s v="Office supplies: Office basics"/>
    <s v="Website"/>
    <n v="210"/>
    <n v="13.44"/>
    <n v="223.44"/>
    <n v="84"/>
  </r>
  <r>
    <d v="2020-04-30T00:00:00"/>
    <x v="1"/>
    <s v="16755-5-BU"/>
    <x v="2"/>
    <s v="Business"/>
    <x v="2"/>
    <x v="11"/>
    <s v="Electronics: Camera and photo"/>
    <s v="Catalog"/>
    <n v="2800"/>
    <n v="64.400000000000006"/>
    <n v="2864.4"/>
    <n v="1120"/>
  </r>
  <r>
    <d v="2020-03-14T00:00:00"/>
    <x v="1"/>
    <s v="17393-4-IN"/>
    <x v="4"/>
    <s v="Individual"/>
    <x v="2"/>
    <x v="4"/>
    <s v="Electronics: Computers"/>
    <s v="Store"/>
    <n v="730"/>
    <n v="23.36"/>
    <n v="753.36"/>
    <n v="292"/>
  </r>
  <r>
    <d v="2021-08-18T00:00:00"/>
    <x v="0"/>
    <s v="12238-1-IN"/>
    <x v="1"/>
    <s v="Individual"/>
    <x v="0"/>
    <x v="0"/>
    <s v="Office supplies: Writing"/>
    <s v="Website"/>
    <n v="460"/>
    <n v="26.68"/>
    <n v="486.68"/>
    <n v="184"/>
  </r>
  <r>
    <d v="2020-02-11T00:00:00"/>
    <x v="1"/>
    <s v="10052-5-IN"/>
    <x v="2"/>
    <s v="Individual"/>
    <x v="2"/>
    <x v="4"/>
    <s v="Electronics: Computers"/>
    <s v="Store"/>
    <n v="3890"/>
    <n v="295.64"/>
    <n v="4185.6400000000003"/>
    <n v="1556"/>
  </r>
  <r>
    <d v="2021-08-16T00:00:00"/>
    <x v="0"/>
    <s v="12956-3-IN"/>
    <x v="0"/>
    <s v="Individual"/>
    <x v="1"/>
    <x v="3"/>
    <s v="Books: Nonfiction - Leadership"/>
    <s v="Store"/>
    <n v="190"/>
    <n v="10.07"/>
    <n v="200.07"/>
    <n v="76"/>
  </r>
  <r>
    <d v="2020-09-20T00:00:00"/>
    <x v="1"/>
    <s v="14674-1-IN"/>
    <x v="1"/>
    <s v="Individual"/>
    <x v="0"/>
    <x v="2"/>
    <s v="Office supplies: Office basics"/>
    <s v="Website"/>
    <n v="460"/>
    <n v="43.7"/>
    <n v="503.7"/>
    <n v="184"/>
  </r>
  <r>
    <d v="2020-10-29T00:00:00"/>
    <x v="1"/>
    <s v="19054-2-IN"/>
    <x v="3"/>
    <s v="Individual"/>
    <x v="2"/>
    <x v="5"/>
    <s v="Electronics: TV and video"/>
    <s v="Store"/>
    <n v="4770"/>
    <n v="162.18"/>
    <n v="4932.18"/>
    <n v="1908"/>
  </r>
  <r>
    <d v="2021-12-29T00:00:00"/>
    <x v="0"/>
    <s v="12964-3-IN"/>
    <x v="0"/>
    <s v="Individual"/>
    <x v="1"/>
    <x v="1"/>
    <s v="Books: Nonfiction - Self-help"/>
    <s v="Catalog"/>
    <n v="130"/>
    <n v="9.8800000000000008"/>
    <n v="139.88"/>
    <n v="52"/>
  </r>
  <r>
    <d v="2020-11-08T00:00:00"/>
    <x v="1"/>
    <s v="10920-5-IN"/>
    <x v="2"/>
    <s v="Individual"/>
    <x v="0"/>
    <x v="2"/>
    <s v="Office supplies: Office basics"/>
    <s v="Catalog"/>
    <n v="1440"/>
    <n v="82.08"/>
    <n v="1522.08"/>
    <n v="576"/>
  </r>
  <r>
    <d v="2021-11-01T00:00:00"/>
    <x v="0"/>
    <s v="19948-2-BU"/>
    <x v="3"/>
    <s v="Business"/>
    <x v="0"/>
    <x v="9"/>
    <s v="Office supplies: Paper"/>
    <s v="Store"/>
    <n v="20"/>
    <n v="1.62"/>
    <n v="21.62"/>
    <n v="8"/>
  </r>
  <r>
    <d v="2021-05-24T00:00:00"/>
    <x v="0"/>
    <s v="12570-1-IN"/>
    <x v="1"/>
    <s v="Individual"/>
    <x v="0"/>
    <x v="9"/>
    <s v="Office supplies: Paper"/>
    <s v="Website"/>
    <n v="250"/>
    <n v="8"/>
    <n v="258"/>
    <n v="100"/>
  </r>
  <r>
    <d v="2021-10-29T00:00:00"/>
    <x v="0"/>
    <s v="18495-2-IN"/>
    <x v="3"/>
    <s v="Individual"/>
    <x v="0"/>
    <x v="2"/>
    <s v="Office supplies: Office basics"/>
    <s v="Store"/>
    <n v="1660"/>
    <n v="87.98"/>
    <n v="1747.98"/>
    <n v="664"/>
  </r>
  <r>
    <d v="2020-06-06T00:00:00"/>
    <x v="1"/>
    <s v="13913-1-BU"/>
    <x v="1"/>
    <s v="Business"/>
    <x v="0"/>
    <x v="0"/>
    <s v="Office supplies: Writing"/>
    <s v="Catalog"/>
    <n v="150"/>
    <n v="4.8"/>
    <n v="154.80000000000001"/>
    <n v="60"/>
  </r>
  <r>
    <d v="2020-12-16T00:00:00"/>
    <x v="1"/>
    <s v="13533-2-BU"/>
    <x v="3"/>
    <s v="Business"/>
    <x v="0"/>
    <x v="8"/>
    <s v="Office supplies: Calendars"/>
    <s v="Store"/>
    <n v="130"/>
    <n v="9.49"/>
    <n v="139.49"/>
    <n v="52"/>
  </r>
  <r>
    <d v="2020-06-27T00:00:00"/>
    <x v="1"/>
    <s v="13618-2-IN"/>
    <x v="3"/>
    <s v="Individual"/>
    <x v="2"/>
    <x v="4"/>
    <s v="Electronics: Computers"/>
    <s v="Catalog"/>
    <n v="3890"/>
    <n v="295.64"/>
    <n v="4185.6400000000003"/>
    <n v="1556"/>
  </r>
  <r>
    <d v="2020-04-12T00:00:00"/>
    <x v="1"/>
    <s v="16982-3-IN"/>
    <x v="0"/>
    <s v="Individual"/>
    <x v="2"/>
    <x v="5"/>
    <s v="Electronics: TV and video"/>
    <s v="Store"/>
    <n v="5880"/>
    <n v="182.28"/>
    <n v="6062.28"/>
    <n v="2352"/>
  </r>
  <r>
    <d v="2021-04-29T00:00:00"/>
    <x v="0"/>
    <s v="11285-3-IN"/>
    <x v="0"/>
    <s v="Individual"/>
    <x v="1"/>
    <x v="1"/>
    <s v="Books: Nonfiction - Self-help"/>
    <s v="Store"/>
    <n v="40"/>
    <n v="1.88"/>
    <n v="41.88"/>
    <n v="16"/>
  </r>
  <r>
    <d v="2020-12-01T00:00:00"/>
    <x v="1"/>
    <s v="11316-4-IN"/>
    <x v="4"/>
    <s v="Individual"/>
    <x v="1"/>
    <x v="3"/>
    <s v="Books: Nonfiction - Leadership"/>
    <s v="Website"/>
    <n v="240"/>
    <n v="12.96"/>
    <n v="252.96"/>
    <n v="96"/>
  </r>
  <r>
    <d v="2020-08-09T00:00:00"/>
    <x v="1"/>
    <s v="12779-1-IN"/>
    <x v="1"/>
    <s v="Individual"/>
    <x v="1"/>
    <x v="3"/>
    <s v="Books: Nonfiction - Leadership"/>
    <s v="Website"/>
    <n v="730"/>
    <n v="49.64"/>
    <n v="779.64"/>
    <n v="292"/>
  </r>
  <r>
    <d v="2020-08-15T00:00:00"/>
    <x v="1"/>
    <s v="14208-3-IN"/>
    <x v="0"/>
    <s v="Individual"/>
    <x v="0"/>
    <x v="9"/>
    <s v="Office supplies: Paper"/>
    <s v="Catalog"/>
    <n v="100"/>
    <n v="6.7"/>
    <n v="106.7"/>
    <n v="40"/>
  </r>
  <r>
    <d v="2020-05-23T00:00:00"/>
    <x v="1"/>
    <s v="12423-3-IN"/>
    <x v="0"/>
    <s v="Individual"/>
    <x v="2"/>
    <x v="11"/>
    <s v="Electronics: Camera and photo"/>
    <s v="Store"/>
    <n v="370"/>
    <n v="15.17"/>
    <n v="385.17"/>
    <n v="148"/>
  </r>
  <r>
    <d v="2020-03-13T00:00:00"/>
    <x v="1"/>
    <s v="11564-5-IN"/>
    <x v="2"/>
    <s v="Individual"/>
    <x v="0"/>
    <x v="2"/>
    <s v="Office supplies: Office basics"/>
    <s v="Store"/>
    <n v="1250"/>
    <n v="57.5"/>
    <n v="1307.5"/>
    <n v="500"/>
  </r>
  <r>
    <d v="2021-05-01T00:00:00"/>
    <x v="0"/>
    <s v="14902-5-BU"/>
    <x v="2"/>
    <s v="Business"/>
    <x v="1"/>
    <x v="3"/>
    <s v="Books: Nonfiction - Leadership"/>
    <s v="Catalog"/>
    <n v="630"/>
    <n v="36.54"/>
    <n v="666.54"/>
    <n v="252"/>
  </r>
  <r>
    <d v="2020-10-08T00:00:00"/>
    <x v="1"/>
    <s v="15182-2-IN"/>
    <x v="3"/>
    <s v="Individual"/>
    <x v="2"/>
    <x v="4"/>
    <s v="Electronics: Computers"/>
    <s v="Website"/>
    <n v="1350"/>
    <n v="49.95"/>
    <n v="1399.95"/>
    <n v="540"/>
  </r>
  <r>
    <d v="2021-11-28T00:00:00"/>
    <x v="0"/>
    <s v="13003-2-IN"/>
    <x v="3"/>
    <s v="Individual"/>
    <x v="0"/>
    <x v="0"/>
    <s v="Office supplies: Writing"/>
    <s v="Store"/>
    <n v="360"/>
    <n v="26.28"/>
    <n v="386.28"/>
    <n v="144"/>
  </r>
  <r>
    <d v="2021-09-15T00:00:00"/>
    <x v="0"/>
    <s v="17318-3-IN"/>
    <x v="0"/>
    <s v="Individual"/>
    <x v="0"/>
    <x v="0"/>
    <s v="Office supplies: Writing"/>
    <s v="Store"/>
    <n v="460"/>
    <n v="16.559999999999999"/>
    <n v="476.56"/>
    <n v="184"/>
  </r>
  <r>
    <d v="2021-01-13T00:00:00"/>
    <x v="0"/>
    <s v="13188-1-BU"/>
    <x v="1"/>
    <s v="Business"/>
    <x v="2"/>
    <x v="4"/>
    <s v="Electronics: Computers"/>
    <s v="Catalog"/>
    <n v="910"/>
    <n v="31.85"/>
    <n v="941.85"/>
    <n v="364"/>
  </r>
  <r>
    <d v="2020-12-16T00:00:00"/>
    <x v="1"/>
    <s v="19386-3-IN"/>
    <x v="0"/>
    <s v="Individual"/>
    <x v="0"/>
    <x v="2"/>
    <s v="Office supplies: Office basics"/>
    <s v="Website"/>
    <n v="1450"/>
    <n v="75.400000000000006"/>
    <n v="1525.4"/>
    <n v="580"/>
  </r>
  <r>
    <d v="2020-09-17T00:00:00"/>
    <x v="1"/>
    <s v="14100-3-BU"/>
    <x v="0"/>
    <s v="Business"/>
    <x v="2"/>
    <x v="5"/>
    <s v="Electronics: TV and video"/>
    <s v="Website"/>
    <n v="570"/>
    <n v="33.06"/>
    <n v="603.05999999999995"/>
    <n v="228"/>
  </r>
  <r>
    <d v="2020-11-08T00:00:00"/>
    <x v="1"/>
    <s v="18008-2-BU"/>
    <x v="3"/>
    <s v="Business"/>
    <x v="2"/>
    <x v="5"/>
    <s v="Electronics: TV and video"/>
    <s v="Catalog"/>
    <n v="4980"/>
    <n v="313.74"/>
    <n v="5293.74"/>
    <n v="1992"/>
  </r>
  <r>
    <d v="2020-06-16T00:00:00"/>
    <x v="1"/>
    <s v="17271-4-IN"/>
    <x v="4"/>
    <s v="Individual"/>
    <x v="1"/>
    <x v="3"/>
    <s v="Books: Nonfiction - Leadership"/>
    <s v="Website"/>
    <n v="120"/>
    <n v="4.5599999999999996"/>
    <n v="124.56"/>
    <n v="48"/>
  </r>
  <r>
    <d v="2020-01-23T00:00:00"/>
    <x v="1"/>
    <s v="13193-5-IN"/>
    <x v="2"/>
    <s v="Individual"/>
    <x v="0"/>
    <x v="2"/>
    <s v="Office supplies: Office basics"/>
    <s v="Store"/>
    <n v="1310"/>
    <n v="56.33"/>
    <n v="1366.33"/>
    <n v="524"/>
  </r>
  <r>
    <d v="2020-08-14T00:00:00"/>
    <x v="1"/>
    <s v="13659-3-BU"/>
    <x v="0"/>
    <s v="Business"/>
    <x v="1"/>
    <x v="3"/>
    <s v="Books: Nonfiction - Leadership"/>
    <s v="Website"/>
    <n v="640"/>
    <n v="30.08"/>
    <n v="670.08"/>
    <n v="256"/>
  </r>
  <r>
    <d v="2021-11-01T00:00:00"/>
    <x v="0"/>
    <s v="12956-3-IN"/>
    <x v="0"/>
    <s v="Individual"/>
    <x v="0"/>
    <x v="2"/>
    <s v="Office supplies: Office basics"/>
    <s v="Catalog"/>
    <n v="610"/>
    <n v="32.33"/>
    <n v="642.33000000000004"/>
    <n v="244"/>
  </r>
  <r>
    <d v="2020-12-11T00:00:00"/>
    <x v="1"/>
    <s v="17550-4-IN"/>
    <x v="4"/>
    <s v="Individual"/>
    <x v="1"/>
    <x v="3"/>
    <s v="Books: Nonfiction - Leadership"/>
    <s v="Store"/>
    <n v="530"/>
    <n v="51.41"/>
    <n v="581.41"/>
    <n v="212"/>
  </r>
  <r>
    <d v="2021-11-04T00:00:00"/>
    <x v="0"/>
    <s v="19481-1-IN"/>
    <x v="1"/>
    <s v="Individual"/>
    <x v="0"/>
    <x v="2"/>
    <s v="Office supplies: Office basics"/>
    <s v="Store"/>
    <n v="690"/>
    <n v="46.23"/>
    <n v="736.23"/>
    <n v="276"/>
  </r>
  <r>
    <d v="2020-12-11T00:00:00"/>
    <x v="1"/>
    <s v="16635-5-BU"/>
    <x v="2"/>
    <s v="Business"/>
    <x v="2"/>
    <x v="4"/>
    <s v="Electronics: Computers"/>
    <s v="Store"/>
    <n v="3300"/>
    <n v="204.6"/>
    <n v="3504.6"/>
    <n v="1320"/>
  </r>
  <r>
    <d v="2021-11-26T00:00:00"/>
    <x v="0"/>
    <s v="19756-1-BU"/>
    <x v="1"/>
    <s v="Business"/>
    <x v="2"/>
    <x v="4"/>
    <s v="Electronics: Computers"/>
    <s v="Store"/>
    <n v="450"/>
    <n v="15.3"/>
    <n v="465.3"/>
    <n v="180"/>
  </r>
  <r>
    <d v="2020-03-11T00:00:00"/>
    <x v="1"/>
    <s v="17812-1-IN"/>
    <x v="1"/>
    <s v="Individual"/>
    <x v="2"/>
    <x v="5"/>
    <s v="Electronics: TV and video"/>
    <s v="Website"/>
    <n v="7730"/>
    <n v="440.61"/>
    <n v="8170.61"/>
    <n v="3092"/>
  </r>
  <r>
    <d v="2020-06-13T00:00:00"/>
    <x v="1"/>
    <s v="14955-5-IN"/>
    <x v="2"/>
    <s v="Individual"/>
    <x v="0"/>
    <x v="2"/>
    <s v="Office supplies: Office basics"/>
    <s v="Store"/>
    <n v="1680"/>
    <n v="109.2"/>
    <n v="1789.2"/>
    <n v="672"/>
  </r>
  <r>
    <d v="2020-01-30T00:00:00"/>
    <x v="1"/>
    <s v="18898-2-IN"/>
    <x v="3"/>
    <s v="Individual"/>
    <x v="2"/>
    <x v="7"/>
    <s v="Electronics: Cell phones"/>
    <s v="Store"/>
    <n v="1020"/>
    <n v="35.700000000000003"/>
    <n v="1055.7"/>
    <n v="408"/>
  </r>
  <r>
    <d v="2020-07-18T00:00:00"/>
    <x v="1"/>
    <s v="18954-3-BU"/>
    <x v="0"/>
    <s v="Business"/>
    <x v="2"/>
    <x v="4"/>
    <s v="Electronics: Computers"/>
    <s v="Store"/>
    <n v="1830"/>
    <n v="69.540000000000006"/>
    <n v="1899.54"/>
    <n v="732"/>
  </r>
  <r>
    <d v="2021-11-26T00:00:00"/>
    <x v="0"/>
    <s v="16942-3-IN"/>
    <x v="0"/>
    <s v="Individual"/>
    <x v="0"/>
    <x v="2"/>
    <s v="Office supplies: Office basics"/>
    <s v="Store"/>
    <n v="1970"/>
    <n v="130.02000000000001"/>
    <n v="2100.02"/>
    <n v="788"/>
  </r>
  <r>
    <d v="2020-12-16T00:00:00"/>
    <x v="1"/>
    <s v="10869-5-IN"/>
    <x v="2"/>
    <s v="Individual"/>
    <x v="0"/>
    <x v="0"/>
    <s v="Office supplies: Writing"/>
    <s v="Store"/>
    <n v="450"/>
    <n v="23.4"/>
    <n v="473.4"/>
    <n v="180"/>
  </r>
  <r>
    <d v="2021-08-04T00:00:00"/>
    <x v="0"/>
    <s v="12325-2-IN"/>
    <x v="3"/>
    <s v="Individual"/>
    <x v="2"/>
    <x v="4"/>
    <s v="Electronics: Computers"/>
    <s v="Store"/>
    <n v="4090"/>
    <n v="269.94"/>
    <n v="4359.9399999999996"/>
    <n v="1636"/>
  </r>
  <r>
    <d v="2021-06-06T00:00:00"/>
    <x v="0"/>
    <s v="18021-4-BU"/>
    <x v="4"/>
    <s v="Business"/>
    <x v="0"/>
    <x v="9"/>
    <s v="Office supplies: Paper"/>
    <s v="Website"/>
    <n v="180"/>
    <n v="11.16"/>
    <n v="191.16"/>
    <n v="72"/>
  </r>
  <r>
    <d v="2020-01-21T00:00:00"/>
    <x v="1"/>
    <s v="18149-2-BU"/>
    <x v="3"/>
    <s v="Business"/>
    <x v="0"/>
    <x v="0"/>
    <s v="Office supplies: Writing"/>
    <s v="Website"/>
    <n v="140"/>
    <n v="10.64"/>
    <n v="150.63999999999999"/>
    <n v="56"/>
  </r>
  <r>
    <d v="2021-12-01T00:00:00"/>
    <x v="0"/>
    <s v="11153-2-BU"/>
    <x v="3"/>
    <s v="Business"/>
    <x v="0"/>
    <x v="2"/>
    <s v="Office supplies: Office basics"/>
    <s v="Store"/>
    <n v="830"/>
    <n v="43.16"/>
    <n v="873.16"/>
    <n v="332"/>
  </r>
  <r>
    <d v="2021-07-30T00:00:00"/>
    <x v="0"/>
    <s v="19011-2-BU"/>
    <x v="3"/>
    <s v="Business"/>
    <x v="0"/>
    <x v="9"/>
    <s v="Office supplies: Paper"/>
    <s v="Website"/>
    <n v="460"/>
    <n v="23.46"/>
    <n v="483.46"/>
    <n v="184"/>
  </r>
  <r>
    <d v="2021-06-09T00:00:00"/>
    <x v="0"/>
    <s v="16412-5-BU"/>
    <x v="2"/>
    <s v="Business"/>
    <x v="0"/>
    <x v="9"/>
    <s v="Office supplies: Paper"/>
    <s v="Store"/>
    <n v="990"/>
    <n v="76.23"/>
    <n v="1066.23"/>
    <n v="396"/>
  </r>
  <r>
    <d v="2020-07-18T00:00:00"/>
    <x v="1"/>
    <s v="13677-2-IN"/>
    <x v="3"/>
    <s v="Individual"/>
    <x v="1"/>
    <x v="3"/>
    <s v="Books: Nonfiction - Leadership"/>
    <s v="Store"/>
    <n v="520"/>
    <n v="36.92"/>
    <n v="556.91999999999996"/>
    <n v="208"/>
  </r>
  <r>
    <d v="2020-12-06T00:00:00"/>
    <x v="1"/>
    <s v="12308-4-IN"/>
    <x v="4"/>
    <s v="Individual"/>
    <x v="2"/>
    <x v="11"/>
    <s v="Electronics: Camera and photo"/>
    <s v="Website"/>
    <n v="520"/>
    <n v="40.56"/>
    <n v="560.55999999999995"/>
    <n v="208"/>
  </r>
  <r>
    <d v="2021-11-28T00:00:00"/>
    <x v="0"/>
    <s v="15968-1-BU"/>
    <x v="1"/>
    <s v="Business"/>
    <x v="1"/>
    <x v="3"/>
    <s v="Books: Nonfiction - Leadership"/>
    <s v="Store"/>
    <n v="640"/>
    <n v="35.200000000000003"/>
    <n v="675.2"/>
    <n v="256"/>
  </r>
  <r>
    <d v="2020-02-09T00:00:00"/>
    <x v="1"/>
    <s v="10350-1-IN"/>
    <x v="1"/>
    <s v="Individual"/>
    <x v="1"/>
    <x v="6"/>
    <s v="Books: Nonfiction - Technology"/>
    <s v="Store"/>
    <n v="250"/>
    <n v="5.25"/>
    <n v="255.25"/>
    <n v="100"/>
  </r>
  <r>
    <d v="2021-12-05T00:00:00"/>
    <x v="0"/>
    <s v="18583-2-BU"/>
    <x v="3"/>
    <s v="Business"/>
    <x v="2"/>
    <x v="7"/>
    <s v="Electronics: Cell phones"/>
    <s v="Catalog"/>
    <n v="3590"/>
    <n v="229.76"/>
    <n v="3819.76"/>
    <n v="1436"/>
  </r>
  <r>
    <d v="2021-05-29T00:00:00"/>
    <x v="0"/>
    <s v="11363-2-IN"/>
    <x v="3"/>
    <s v="Individual"/>
    <x v="0"/>
    <x v="9"/>
    <s v="Office supplies: Paper"/>
    <s v="Website"/>
    <n v="960"/>
    <n v="92.16"/>
    <n v="1052.1600000000001"/>
    <n v="384"/>
  </r>
  <r>
    <d v="2021-11-28T00:00:00"/>
    <x v="0"/>
    <s v="19304-2-IN"/>
    <x v="3"/>
    <s v="Individual"/>
    <x v="0"/>
    <x v="2"/>
    <s v="Office supplies: Office basics"/>
    <s v="Catalog"/>
    <n v="610"/>
    <n v="47.58"/>
    <n v="657.58"/>
    <n v="244"/>
  </r>
  <r>
    <d v="2021-09-09T00:00:00"/>
    <x v="0"/>
    <s v="12877-3-IN"/>
    <x v="0"/>
    <s v="Individual"/>
    <x v="2"/>
    <x v="7"/>
    <s v="Electronics: Cell phones"/>
    <s v="Store"/>
    <n v="2390"/>
    <n v="136.22999999999999"/>
    <n v="2526.23"/>
    <n v="956"/>
  </r>
  <r>
    <d v="2021-10-29T00:00:00"/>
    <x v="0"/>
    <s v="14129-3-IN"/>
    <x v="0"/>
    <s v="Individual"/>
    <x v="0"/>
    <x v="2"/>
    <s v="Office supplies: Office basics"/>
    <s v="Website"/>
    <n v="1470"/>
    <n v="67.62"/>
    <n v="1537.62"/>
    <n v="588"/>
  </r>
  <r>
    <d v="2020-03-10T00:00:00"/>
    <x v="1"/>
    <s v="18212-5-IN"/>
    <x v="2"/>
    <s v="Individual"/>
    <x v="1"/>
    <x v="3"/>
    <s v="Books: Nonfiction - Leadership"/>
    <s v="Catalog"/>
    <n v="440"/>
    <n v="31.68"/>
    <n v="471.68"/>
    <n v="176"/>
  </r>
  <r>
    <d v="2020-08-09T00:00:00"/>
    <x v="1"/>
    <s v="13748-1-BU"/>
    <x v="1"/>
    <s v="Business"/>
    <x v="0"/>
    <x v="2"/>
    <s v="Office supplies: Office basics"/>
    <s v="Website"/>
    <n v="290"/>
    <n v="14.79"/>
    <n v="304.79000000000002"/>
    <n v="116"/>
  </r>
  <r>
    <d v="2021-07-10T00:00:00"/>
    <x v="0"/>
    <s v="11052-1-IN"/>
    <x v="1"/>
    <s v="Individual"/>
    <x v="0"/>
    <x v="2"/>
    <s v="Office supplies: Office basics"/>
    <s v="Store"/>
    <n v="340"/>
    <n v="33.32"/>
    <n v="373.32"/>
    <n v="136"/>
  </r>
  <r>
    <d v="2021-10-10T00:00:00"/>
    <x v="0"/>
    <s v="18721-1-IN"/>
    <x v="1"/>
    <s v="Individual"/>
    <x v="0"/>
    <x v="9"/>
    <s v="Office supplies: Paper"/>
    <s v="Store"/>
    <n v="580"/>
    <n v="41.76"/>
    <n v="621.76"/>
    <n v="232"/>
  </r>
  <r>
    <d v="2021-10-20T00:00:00"/>
    <x v="0"/>
    <s v="16827-2-IN"/>
    <x v="3"/>
    <s v="Individual"/>
    <x v="2"/>
    <x v="5"/>
    <s v="Electronics: TV and video"/>
    <s v="Catalog"/>
    <n v="5960"/>
    <n v="429.12"/>
    <n v="6389.12"/>
    <n v="2384"/>
  </r>
  <r>
    <d v="2020-04-28T00:00:00"/>
    <x v="1"/>
    <s v="10979-2-IN"/>
    <x v="3"/>
    <s v="Individual"/>
    <x v="1"/>
    <x v="3"/>
    <s v="Books: Nonfiction - Leadership"/>
    <s v="Catalog"/>
    <n v="460"/>
    <n v="24.84"/>
    <n v="484.84"/>
    <n v="184"/>
  </r>
  <r>
    <d v="2020-03-11T00:00:00"/>
    <x v="1"/>
    <s v="15034-4-BU"/>
    <x v="4"/>
    <s v="Business"/>
    <x v="0"/>
    <x v="9"/>
    <s v="Office supplies: Paper"/>
    <s v="Website"/>
    <n v="470"/>
    <n v="29.61"/>
    <n v="499.61"/>
    <n v="188"/>
  </r>
  <r>
    <d v="2020-04-10T00:00:00"/>
    <x v="1"/>
    <s v="16426-3-IN"/>
    <x v="0"/>
    <s v="Individual"/>
    <x v="1"/>
    <x v="3"/>
    <s v="Books: Nonfiction - Leadership"/>
    <s v="Store"/>
    <n v="280"/>
    <n v="13.44"/>
    <n v="293.44"/>
    <n v="112"/>
  </r>
  <r>
    <d v="2021-12-14T00:00:00"/>
    <x v="0"/>
    <s v="19213-3-BU"/>
    <x v="0"/>
    <s v="Business"/>
    <x v="0"/>
    <x v="2"/>
    <s v="Office supplies: Office basics"/>
    <s v="Catalog"/>
    <n v="390"/>
    <n v="22.23"/>
    <n v="412.23"/>
    <n v="156"/>
  </r>
  <r>
    <d v="2020-08-26T00:00:00"/>
    <x v="1"/>
    <s v="17983-3-IN"/>
    <x v="0"/>
    <s v="Individual"/>
    <x v="0"/>
    <x v="9"/>
    <s v="Office supplies: Paper"/>
    <s v="Website"/>
    <n v="730"/>
    <n v="18.98"/>
    <n v="748.98"/>
    <n v="292"/>
  </r>
  <r>
    <d v="2021-05-29T00:00:00"/>
    <x v="0"/>
    <s v="15394-4-IN"/>
    <x v="4"/>
    <s v="Individual"/>
    <x v="0"/>
    <x v="9"/>
    <s v="Office supplies: Paper"/>
    <s v="Store"/>
    <n v="250"/>
    <n v="16.75"/>
    <n v="266.75"/>
    <n v="100"/>
  </r>
  <r>
    <d v="2020-05-26T00:00:00"/>
    <x v="1"/>
    <s v="17556-3-BU"/>
    <x v="0"/>
    <s v="Business"/>
    <x v="1"/>
    <x v="1"/>
    <s v="Books: Nonfiction - Self-help"/>
    <s v="Store"/>
    <n v="130"/>
    <n v="12.09"/>
    <n v="142.09"/>
    <n v="52"/>
  </r>
  <r>
    <d v="2020-09-17T00:00:00"/>
    <x v="1"/>
    <s v="16029-1-BU"/>
    <x v="1"/>
    <s v="Business"/>
    <x v="1"/>
    <x v="3"/>
    <s v="Books: Nonfiction - Leadership"/>
    <s v="Website"/>
    <n v="190"/>
    <n v="14.25"/>
    <n v="204.25"/>
    <n v="76"/>
  </r>
  <r>
    <d v="2020-11-15T00:00:00"/>
    <x v="1"/>
    <s v="10485-1-IN"/>
    <x v="1"/>
    <s v="Individual"/>
    <x v="0"/>
    <x v="2"/>
    <s v="Office supplies: Office basics"/>
    <s v="Store"/>
    <n v="690"/>
    <n v="44.16"/>
    <n v="734.16"/>
    <n v="276"/>
  </r>
  <r>
    <d v="2020-07-20T00:00:00"/>
    <x v="1"/>
    <s v="14764-2-IN"/>
    <x v="3"/>
    <s v="Individual"/>
    <x v="2"/>
    <x v="11"/>
    <s v="Electronics: Camera and photo"/>
    <s v="Store"/>
    <n v="1730"/>
    <n v="95.15"/>
    <n v="1825.15"/>
    <n v="692"/>
  </r>
  <r>
    <d v="2020-01-21T00:00:00"/>
    <x v="1"/>
    <s v="13554-4-IN"/>
    <x v="4"/>
    <s v="Individual"/>
    <x v="0"/>
    <x v="0"/>
    <s v="Office supplies: Writing"/>
    <s v="Store"/>
    <n v="270"/>
    <n v="22.95"/>
    <n v="292.95"/>
    <n v="108"/>
  </r>
  <r>
    <d v="2020-05-17T00:00:00"/>
    <x v="1"/>
    <s v="13419-4-IN"/>
    <x v="4"/>
    <s v="Individual"/>
    <x v="0"/>
    <x v="2"/>
    <s v="Office supplies: Office basics"/>
    <s v="Catalog"/>
    <n v="1740"/>
    <n v="36.54"/>
    <n v="1776.54"/>
    <n v="696"/>
  </r>
  <r>
    <d v="2021-07-13T00:00:00"/>
    <x v="0"/>
    <s v="12055-2-BU"/>
    <x v="3"/>
    <s v="Business"/>
    <x v="1"/>
    <x v="3"/>
    <s v="Books: Nonfiction - Leadership"/>
    <s v="Website"/>
    <n v="440"/>
    <n v="29.92"/>
    <n v="469.92"/>
    <n v="176"/>
  </r>
  <r>
    <d v="2021-11-24T00:00:00"/>
    <x v="0"/>
    <s v="17933-1-IN"/>
    <x v="1"/>
    <s v="Individual"/>
    <x v="0"/>
    <x v="9"/>
    <s v="Office supplies: Paper"/>
    <s v="Store"/>
    <n v="890"/>
    <n v="40.94"/>
    <n v="930.94"/>
    <n v="356"/>
  </r>
  <r>
    <d v="2021-12-01T00:00:00"/>
    <x v="0"/>
    <s v="19970-2-BU"/>
    <x v="3"/>
    <s v="Business"/>
    <x v="0"/>
    <x v="0"/>
    <s v="Office supplies: Writing"/>
    <s v="Store"/>
    <n v="20"/>
    <n v="1.9"/>
    <n v="21.9"/>
    <n v="8"/>
  </r>
  <r>
    <d v="2021-07-30T00:00:00"/>
    <x v="0"/>
    <s v="10230-3-BU"/>
    <x v="0"/>
    <s v="Business"/>
    <x v="2"/>
    <x v="11"/>
    <s v="Electronics: Camera and photo"/>
    <s v="Catalog"/>
    <n v="2550"/>
    <n v="91.8"/>
    <n v="2641.8"/>
    <n v="1020"/>
  </r>
  <r>
    <d v="2021-04-08T00:00:00"/>
    <x v="0"/>
    <s v="19939-5-IN"/>
    <x v="2"/>
    <s v="Individual"/>
    <x v="0"/>
    <x v="0"/>
    <s v="Office supplies: Writing"/>
    <s v="Store"/>
    <n v="180"/>
    <n v="13.32"/>
    <n v="193.32"/>
    <n v="72"/>
  </r>
  <r>
    <d v="2020-02-10T00:00:00"/>
    <x v="1"/>
    <s v="14027-2-BU"/>
    <x v="3"/>
    <s v="Business"/>
    <x v="0"/>
    <x v="2"/>
    <s v="Office supplies: Office basics"/>
    <s v="Store"/>
    <n v="300"/>
    <n v="6.9"/>
    <n v="306.89999999999998"/>
    <n v="120"/>
  </r>
  <r>
    <d v="2020-11-15T00:00:00"/>
    <x v="1"/>
    <s v="16181-3-BU"/>
    <x v="0"/>
    <s v="Business"/>
    <x v="0"/>
    <x v="0"/>
    <s v="Office supplies: Writing"/>
    <s v="Catalog"/>
    <n v="310"/>
    <n v="20.77"/>
    <n v="330.77"/>
    <n v="124"/>
  </r>
  <r>
    <d v="2020-03-22T00:00:00"/>
    <x v="1"/>
    <s v="10782-2-IN"/>
    <x v="3"/>
    <s v="Individual"/>
    <x v="1"/>
    <x v="1"/>
    <s v="Books: Nonfiction - Self-help"/>
    <s v="Catalog"/>
    <n v="150"/>
    <n v="12.45"/>
    <n v="162.44999999999999"/>
    <n v="60"/>
  </r>
  <r>
    <d v="2021-12-31T00:00:00"/>
    <x v="0"/>
    <s v="18102-2-IN"/>
    <x v="3"/>
    <s v="Individual"/>
    <x v="2"/>
    <x v="7"/>
    <s v="Electronics: Cell phones"/>
    <s v="Store"/>
    <n v="1650"/>
    <n v="70.95"/>
    <n v="1720.95"/>
    <n v="660"/>
  </r>
  <r>
    <d v="2021-08-05T00:00:00"/>
    <x v="0"/>
    <s v="13618-2-IN"/>
    <x v="3"/>
    <s v="Individual"/>
    <x v="0"/>
    <x v="0"/>
    <s v="Office supplies: Writing"/>
    <s v="Store"/>
    <n v="500"/>
    <n v="38"/>
    <n v="538"/>
    <n v="200"/>
  </r>
  <r>
    <d v="2020-07-18T00:00:00"/>
    <x v="1"/>
    <s v="16448-5-IN"/>
    <x v="2"/>
    <s v="Individual"/>
    <x v="0"/>
    <x v="0"/>
    <s v="Office supplies: Writing"/>
    <s v="Store"/>
    <n v="40"/>
    <n v="0.96"/>
    <n v="40.96"/>
    <n v="16"/>
  </r>
  <r>
    <d v="2020-02-11T00:00:00"/>
    <x v="1"/>
    <s v="16883-1-IN"/>
    <x v="1"/>
    <s v="Individual"/>
    <x v="1"/>
    <x v="6"/>
    <s v="Books: Nonfiction - Technology"/>
    <s v="Store"/>
    <n v="100"/>
    <n v="6.1"/>
    <n v="106.1"/>
    <n v="40"/>
  </r>
  <r>
    <d v="2021-12-29T00:00:00"/>
    <x v="0"/>
    <s v="14027-2-BU"/>
    <x v="3"/>
    <s v="Business"/>
    <x v="2"/>
    <x v="7"/>
    <s v="Electronics: Cell phones"/>
    <s v="Website"/>
    <n v="1210"/>
    <n v="27.83"/>
    <n v="1237.83"/>
    <n v="484"/>
  </r>
  <r>
    <d v="2020-03-14T00:00:00"/>
    <x v="1"/>
    <s v="11636-1-IN"/>
    <x v="1"/>
    <s v="Individual"/>
    <x v="1"/>
    <x v="6"/>
    <s v="Books: Nonfiction - Technology"/>
    <s v="Store"/>
    <n v="220"/>
    <n v="12.76"/>
    <n v="232.76"/>
    <n v="88"/>
  </r>
  <r>
    <d v="2020-01-29T00:00:00"/>
    <x v="1"/>
    <s v="19790-1-BU"/>
    <x v="1"/>
    <s v="Business"/>
    <x v="2"/>
    <x v="7"/>
    <s v="Electronics: Cell phones"/>
    <s v="Website"/>
    <n v="2510"/>
    <n v="158.13"/>
    <n v="2668.13"/>
    <n v="1004"/>
  </r>
  <r>
    <d v="2021-08-18T00:00:00"/>
    <x v="0"/>
    <s v="16463-2-BU"/>
    <x v="3"/>
    <s v="Business"/>
    <x v="2"/>
    <x v="4"/>
    <s v="Electronics: Computers"/>
    <s v="Website"/>
    <n v="1740"/>
    <n v="116.58"/>
    <n v="1856.58"/>
    <n v="696"/>
  </r>
  <r>
    <d v="2020-04-30T00:00:00"/>
    <x v="1"/>
    <s v="19711-3-IN"/>
    <x v="0"/>
    <s v="Individual"/>
    <x v="1"/>
    <x v="1"/>
    <s v="Books: Nonfiction - Self-help"/>
    <s v="Catalog"/>
    <n v="20"/>
    <n v="1.22"/>
    <n v="21.22"/>
    <n v="8"/>
  </r>
  <r>
    <d v="2020-01-07T00:00:00"/>
    <x v="1"/>
    <s v="14875-3-BU"/>
    <x v="0"/>
    <s v="Business"/>
    <x v="0"/>
    <x v="9"/>
    <s v="Office supplies: Paper"/>
    <s v="Store"/>
    <n v="880"/>
    <n v="58.96"/>
    <n v="938.96"/>
    <n v="352"/>
  </r>
  <r>
    <d v="2020-01-19T00:00:00"/>
    <x v="1"/>
    <s v="19924-5-IN"/>
    <x v="2"/>
    <s v="Individual"/>
    <x v="1"/>
    <x v="6"/>
    <s v="Books: Nonfiction - Technology"/>
    <s v="Store"/>
    <n v="120"/>
    <n v="7.44"/>
    <n v="127.44"/>
    <n v="48"/>
  </r>
  <r>
    <d v="2021-05-19T00:00:00"/>
    <x v="0"/>
    <s v="17774-5-IN"/>
    <x v="2"/>
    <s v="Individual"/>
    <x v="0"/>
    <x v="2"/>
    <s v="Office supplies: Office basics"/>
    <s v="Store"/>
    <n v="1290"/>
    <n v="68.37"/>
    <n v="1358.37"/>
    <n v="516"/>
  </r>
  <r>
    <d v="2021-03-09T00:00:00"/>
    <x v="0"/>
    <s v="15052-3-IN"/>
    <x v="0"/>
    <s v="Individual"/>
    <x v="2"/>
    <x v="7"/>
    <s v="Electronics: Cell phones"/>
    <s v="Store"/>
    <n v="2610"/>
    <n v="138.33000000000001"/>
    <n v="2748.33"/>
    <n v="1044"/>
  </r>
  <r>
    <d v="2020-11-10T00:00:00"/>
    <x v="1"/>
    <s v="11755-5-BU"/>
    <x v="2"/>
    <s v="Business"/>
    <x v="0"/>
    <x v="0"/>
    <s v="Office supplies: Writing"/>
    <s v="Catalog"/>
    <n v="380"/>
    <n v="13.68"/>
    <n v="393.68"/>
    <n v="152"/>
  </r>
  <r>
    <d v="2021-05-29T00:00:00"/>
    <x v="0"/>
    <s v="14517-3-BU"/>
    <x v="0"/>
    <s v="Business"/>
    <x v="0"/>
    <x v="2"/>
    <s v="Office supplies: Office basics"/>
    <s v="Website"/>
    <n v="1700"/>
    <n v="110.5"/>
    <n v="1810.5"/>
    <n v="680"/>
  </r>
  <r>
    <d v="2020-10-25T00:00:00"/>
    <x v="1"/>
    <s v="11064-5-IN"/>
    <x v="2"/>
    <s v="Individual"/>
    <x v="2"/>
    <x v="5"/>
    <s v="Electronics: TV and video"/>
    <s v="Store"/>
    <n v="9780"/>
    <n v="665.04"/>
    <n v="10445.040000000001"/>
    <n v="3912"/>
  </r>
  <r>
    <d v="2020-04-12T00:00:00"/>
    <x v="1"/>
    <s v="12317-1-BU"/>
    <x v="1"/>
    <s v="Business"/>
    <x v="0"/>
    <x v="2"/>
    <s v="Office supplies: Office basics"/>
    <s v="Store"/>
    <n v="160"/>
    <n v="10.88"/>
    <n v="170.88"/>
    <n v="64"/>
  </r>
  <r>
    <d v="2021-02-08T00:00:00"/>
    <x v="0"/>
    <s v="19726-3-BU"/>
    <x v="0"/>
    <s v="Business"/>
    <x v="2"/>
    <x v="4"/>
    <s v="Electronics: Computers"/>
    <s v="Store"/>
    <n v="1950"/>
    <n v="130.65"/>
    <n v="2080.65"/>
    <n v="780"/>
  </r>
  <r>
    <d v="2020-10-31T00:00:00"/>
    <x v="1"/>
    <s v="17346-3-IN"/>
    <x v="0"/>
    <s v="Individual"/>
    <x v="0"/>
    <x v="2"/>
    <s v="Office supplies: Office basics"/>
    <s v="Store"/>
    <n v="1540"/>
    <n v="72.38"/>
    <n v="1612.38"/>
    <n v="616"/>
  </r>
  <r>
    <d v="2020-07-06T00:00:00"/>
    <x v="1"/>
    <s v="11181-4-IN"/>
    <x v="4"/>
    <s v="Individual"/>
    <x v="2"/>
    <x v="4"/>
    <s v="Electronics: Computers"/>
    <s v="Store"/>
    <n v="4420"/>
    <n v="282.88"/>
    <n v="4702.88"/>
    <n v="1768"/>
  </r>
  <r>
    <d v="2020-12-01T00:00:00"/>
    <x v="1"/>
    <s v="13351-3-IN"/>
    <x v="0"/>
    <s v="Individual"/>
    <x v="2"/>
    <x v="4"/>
    <s v="Electronics: Computers"/>
    <s v="Store"/>
    <n v="3640"/>
    <n v="171.08"/>
    <n v="3811.08"/>
    <n v="1456"/>
  </r>
  <r>
    <d v="2021-04-29T00:00:00"/>
    <x v="0"/>
    <s v="15342-5-IN"/>
    <x v="2"/>
    <s v="Individual"/>
    <x v="0"/>
    <x v="2"/>
    <s v="Office supplies: Office basics"/>
    <s v="Website"/>
    <n v="1340"/>
    <n v="71.02"/>
    <n v="1411.02"/>
    <n v="536"/>
  </r>
  <r>
    <d v="2021-06-05T00:00:00"/>
    <x v="0"/>
    <s v="19436-4-IN"/>
    <x v="4"/>
    <s v="Individual"/>
    <x v="2"/>
    <x v="4"/>
    <s v="Electronics: Computers"/>
    <s v="Store"/>
    <n v="1740"/>
    <n v="130.5"/>
    <n v="1870.5"/>
    <n v="696"/>
  </r>
  <r>
    <d v="2021-11-28T00:00:00"/>
    <x v="0"/>
    <s v="12566-5-IN"/>
    <x v="2"/>
    <s v="Individual"/>
    <x v="0"/>
    <x v="8"/>
    <s v="Office supplies: Calendars"/>
    <s v="Website"/>
    <n v="100"/>
    <n v="7.7"/>
    <n v="107.7"/>
    <n v="40"/>
  </r>
  <r>
    <d v="2020-03-11T00:00:00"/>
    <x v="1"/>
    <s v="14685-1-IN"/>
    <x v="1"/>
    <s v="Individual"/>
    <x v="1"/>
    <x v="3"/>
    <s v="Books: Nonfiction - Leadership"/>
    <s v="Store"/>
    <n v="100"/>
    <n v="6.6"/>
    <n v="106.6"/>
    <n v="40"/>
  </r>
  <r>
    <d v="2021-02-08T00:00:00"/>
    <x v="0"/>
    <s v="18133-2-BU"/>
    <x v="3"/>
    <s v="Business"/>
    <x v="0"/>
    <x v="0"/>
    <s v="Office supplies: Writing"/>
    <s v="Website"/>
    <n v="80"/>
    <n v="4.5599999999999996"/>
    <n v="84.56"/>
    <n v="32"/>
  </r>
  <r>
    <d v="2020-11-23T00:00:00"/>
    <x v="1"/>
    <s v="18691-3-IN"/>
    <x v="0"/>
    <s v="Individual"/>
    <x v="0"/>
    <x v="9"/>
    <s v="Office supplies: Paper"/>
    <s v="Catalog"/>
    <n v="490"/>
    <n v="23.03"/>
    <n v="513.03"/>
    <n v="196"/>
  </r>
  <r>
    <d v="2020-02-14T00:00:00"/>
    <x v="1"/>
    <s v="13048-2-IN"/>
    <x v="3"/>
    <s v="Individual"/>
    <x v="0"/>
    <x v="9"/>
    <s v="Office supplies: Paper"/>
    <s v="Store"/>
    <n v="590"/>
    <n v="33.04"/>
    <n v="623.04"/>
    <n v="236"/>
  </r>
  <r>
    <d v="2020-09-13T00:00:00"/>
    <x v="1"/>
    <s v="19810-4-IN"/>
    <x v="4"/>
    <s v="Individual"/>
    <x v="2"/>
    <x v="5"/>
    <s v="Electronics: TV and video"/>
    <s v="Store"/>
    <n v="6250"/>
    <n v="281.25"/>
    <n v="6531.25"/>
    <n v="2500"/>
  </r>
  <r>
    <d v="2021-08-04T00:00:00"/>
    <x v="0"/>
    <s v="18558-5-BU"/>
    <x v="2"/>
    <s v="Business"/>
    <x v="0"/>
    <x v="9"/>
    <s v="Office supplies: Paper"/>
    <s v="Store"/>
    <n v="400"/>
    <n v="18"/>
    <n v="418"/>
    <n v="160"/>
  </r>
  <r>
    <d v="2021-12-18T00:00:00"/>
    <x v="0"/>
    <s v="18021-4-BU"/>
    <x v="4"/>
    <s v="Business"/>
    <x v="0"/>
    <x v="0"/>
    <s v="Office supplies: Writing"/>
    <s v="Catalog"/>
    <n v="190"/>
    <n v="11.78"/>
    <n v="201.78"/>
    <n v="76"/>
  </r>
  <r>
    <d v="2020-07-06T00:00:00"/>
    <x v="1"/>
    <s v="19442-4-IN"/>
    <x v="4"/>
    <s v="Individual"/>
    <x v="2"/>
    <x v="5"/>
    <s v="Electronics: TV and video"/>
    <s v="Store"/>
    <n v="5630"/>
    <n v="315.27999999999997"/>
    <n v="5945.28"/>
    <n v="2252"/>
  </r>
  <r>
    <d v="2021-11-04T00:00:00"/>
    <x v="0"/>
    <s v="12456-5-IN"/>
    <x v="2"/>
    <s v="Individual"/>
    <x v="1"/>
    <x v="3"/>
    <s v="Books: Nonfiction - Leadership"/>
    <s v="Store"/>
    <n v="70"/>
    <n v="5.46"/>
    <n v="75.459999999999994"/>
    <n v="28"/>
  </r>
  <r>
    <d v="2020-08-14T00:00:00"/>
    <x v="1"/>
    <s v="14568-3-IN"/>
    <x v="0"/>
    <s v="Individual"/>
    <x v="2"/>
    <x v="4"/>
    <s v="Electronics: Computers"/>
    <s v="Catalog"/>
    <n v="2270"/>
    <n v="115.77"/>
    <n v="2385.77"/>
    <n v="908"/>
  </r>
  <r>
    <d v="2020-08-15T00:00:00"/>
    <x v="1"/>
    <s v="10082-5-IN"/>
    <x v="2"/>
    <s v="Individual"/>
    <x v="1"/>
    <x v="1"/>
    <s v="Books: Nonfiction - Self-help"/>
    <s v="Website"/>
    <n v="30"/>
    <n v="1.59"/>
    <n v="31.59"/>
    <n v="12"/>
  </r>
  <r>
    <d v="2020-10-03T00:00:00"/>
    <x v="1"/>
    <s v="13418-2-IN"/>
    <x v="3"/>
    <s v="Individual"/>
    <x v="0"/>
    <x v="2"/>
    <s v="Office supplies: Office basics"/>
    <s v="Website"/>
    <n v="190"/>
    <n v="18.62"/>
    <n v="208.62"/>
    <n v="76"/>
  </r>
  <r>
    <d v="2020-02-09T00:00:00"/>
    <x v="1"/>
    <s v="18547-4-IN"/>
    <x v="4"/>
    <s v="Individual"/>
    <x v="1"/>
    <x v="3"/>
    <s v="Books: Nonfiction - Leadership"/>
    <s v="Store"/>
    <n v="600"/>
    <n v="50.4"/>
    <n v="650.4"/>
    <n v="240"/>
  </r>
  <r>
    <d v="2020-01-26T00:00:00"/>
    <x v="1"/>
    <s v="16903-2-IN"/>
    <x v="3"/>
    <s v="Individual"/>
    <x v="2"/>
    <x v="7"/>
    <s v="Electronics: Cell phones"/>
    <s v="Store"/>
    <n v="3200"/>
    <n v="195.2"/>
    <n v="3395.2"/>
    <n v="1280"/>
  </r>
  <r>
    <d v="2020-11-11T00:00:00"/>
    <x v="1"/>
    <s v="18489-3-IN"/>
    <x v="0"/>
    <s v="Individual"/>
    <x v="1"/>
    <x v="3"/>
    <s v="Books: Nonfiction - Leadership"/>
    <s v="Store"/>
    <n v="710"/>
    <n v="29.82"/>
    <n v="739.82"/>
    <n v="284"/>
  </r>
  <r>
    <d v="2020-08-09T00:00:00"/>
    <x v="1"/>
    <s v="12898-4-BU"/>
    <x v="4"/>
    <s v="Business"/>
    <x v="0"/>
    <x v="2"/>
    <s v="Office supplies: Office basics"/>
    <s v="Catalog"/>
    <n v="1140"/>
    <n v="61.56"/>
    <n v="1201.56"/>
    <n v="456"/>
  </r>
  <r>
    <d v="2020-01-07T00:00:00"/>
    <x v="1"/>
    <s v="13016-4-IN"/>
    <x v="4"/>
    <s v="Individual"/>
    <x v="1"/>
    <x v="6"/>
    <s v="Books: Nonfiction - Technology"/>
    <s v="Store"/>
    <n v="210"/>
    <n v="19.53"/>
    <n v="229.53"/>
    <n v="84"/>
  </r>
  <r>
    <d v="2021-08-18T00:00:00"/>
    <x v="0"/>
    <s v="11736-5-IN"/>
    <x v="2"/>
    <s v="Individual"/>
    <x v="0"/>
    <x v="0"/>
    <s v="Office supplies: Writing"/>
    <s v="Catalog"/>
    <n v="90"/>
    <n v="6.03"/>
    <n v="96.03"/>
    <n v="36"/>
  </r>
  <r>
    <d v="2020-02-11T00:00:00"/>
    <x v="1"/>
    <s v="14865-1-IN"/>
    <x v="1"/>
    <s v="Individual"/>
    <x v="1"/>
    <x v="1"/>
    <s v="Books: Nonfiction - Self-help"/>
    <s v="Catalog"/>
    <n v="110"/>
    <n v="8.58"/>
    <n v="118.58"/>
    <n v="44"/>
  </r>
  <r>
    <d v="2021-07-04T00:00:00"/>
    <x v="0"/>
    <s v="14200-4-IN"/>
    <x v="4"/>
    <s v="Individual"/>
    <x v="2"/>
    <x v="7"/>
    <s v="Electronics: Cell phones"/>
    <s v="Store"/>
    <n v="3030"/>
    <n v="106.05"/>
    <n v="3136.05"/>
    <n v="1212"/>
  </r>
  <r>
    <d v="2021-03-09T00:00:00"/>
    <x v="0"/>
    <s v="19979-5-BU"/>
    <x v="2"/>
    <s v="Business"/>
    <x v="2"/>
    <x v="11"/>
    <s v="Electronics: Camera and photo"/>
    <s v="Store"/>
    <n v="3710"/>
    <n v="252.28"/>
    <n v="3962.28"/>
    <n v="1484"/>
  </r>
  <r>
    <d v="2021-05-29T00:00:00"/>
    <x v="0"/>
    <s v="12978-5-IN"/>
    <x v="2"/>
    <s v="Individual"/>
    <x v="0"/>
    <x v="9"/>
    <s v="Office supplies: Paper"/>
    <s v="Store"/>
    <n v="750"/>
    <n v="42.75"/>
    <n v="792.75"/>
    <n v="300"/>
  </r>
  <r>
    <d v="2020-10-26T00:00:00"/>
    <x v="1"/>
    <s v="12430-3-IN"/>
    <x v="0"/>
    <s v="Individual"/>
    <x v="0"/>
    <x v="2"/>
    <s v="Office supplies: Office basics"/>
    <s v="Website"/>
    <n v="910"/>
    <n v="60.97"/>
    <n v="970.97"/>
    <n v="364"/>
  </r>
  <r>
    <d v="2020-05-23T00:00:00"/>
    <x v="1"/>
    <s v="10367-1-IN"/>
    <x v="1"/>
    <s v="Individual"/>
    <x v="0"/>
    <x v="0"/>
    <s v="Office supplies: Writing"/>
    <s v="Catalog"/>
    <n v="270"/>
    <n v="17.55"/>
    <n v="287.55"/>
    <n v="108"/>
  </r>
  <r>
    <d v="2021-11-04T00:00:00"/>
    <x v="0"/>
    <s v="14730-3-IN"/>
    <x v="0"/>
    <s v="Individual"/>
    <x v="0"/>
    <x v="0"/>
    <s v="Office supplies: Writing"/>
    <s v="Store"/>
    <n v="250"/>
    <n v="18.75"/>
    <n v="268.75"/>
    <n v="100"/>
  </r>
  <r>
    <d v="2021-11-26T00:00:00"/>
    <x v="0"/>
    <s v="18623-2-BU"/>
    <x v="3"/>
    <s v="Business"/>
    <x v="2"/>
    <x v="5"/>
    <s v="Electronics: TV and video"/>
    <s v="Website"/>
    <n v="8500"/>
    <n v="663"/>
    <n v="9163"/>
    <n v="3400"/>
  </r>
  <r>
    <d v="2021-01-10T00:00:00"/>
    <x v="0"/>
    <s v="14559-5-IN"/>
    <x v="2"/>
    <s v="Individual"/>
    <x v="0"/>
    <x v="9"/>
    <s v="Office supplies: Paper"/>
    <s v="Website"/>
    <n v="70"/>
    <n v="3.01"/>
    <n v="73.010000000000005"/>
    <n v="28"/>
  </r>
  <r>
    <d v="2021-10-29T00:00:00"/>
    <x v="0"/>
    <s v="14055-2-BU"/>
    <x v="3"/>
    <s v="Business"/>
    <x v="1"/>
    <x v="3"/>
    <s v="Books: Nonfiction - Leadership"/>
    <s v="Website"/>
    <n v="260"/>
    <n v="12.48"/>
    <n v="272.48"/>
    <n v="104"/>
  </r>
  <r>
    <d v="2021-11-04T00:00:00"/>
    <x v="0"/>
    <s v="11906-3-IN"/>
    <x v="0"/>
    <s v="Individual"/>
    <x v="1"/>
    <x v="3"/>
    <s v="Books: Nonfiction - Leadership"/>
    <s v="Website"/>
    <n v="20"/>
    <n v="1.02"/>
    <n v="21.02"/>
    <n v="8"/>
  </r>
  <r>
    <d v="2020-12-16T00:00:00"/>
    <x v="1"/>
    <s v="15436-4-BU"/>
    <x v="4"/>
    <s v="Business"/>
    <x v="0"/>
    <x v="0"/>
    <s v="Office supplies: Writing"/>
    <s v="Store"/>
    <n v="80"/>
    <n v="1.84"/>
    <n v="81.84"/>
    <n v="32"/>
  </r>
  <r>
    <d v="2021-10-12T00:00:00"/>
    <x v="0"/>
    <s v="17464-1-IN"/>
    <x v="1"/>
    <s v="Individual"/>
    <x v="0"/>
    <x v="0"/>
    <s v="Office supplies: Writing"/>
    <s v="Website"/>
    <n v="290"/>
    <n v="26.39"/>
    <n v="316.39"/>
    <n v="116"/>
  </r>
  <r>
    <d v="2021-06-05T00:00:00"/>
    <x v="0"/>
    <s v="15155-4-IN"/>
    <x v="4"/>
    <s v="Individual"/>
    <x v="1"/>
    <x v="3"/>
    <s v="Books: Nonfiction - Leadership"/>
    <s v="Website"/>
    <n v="80"/>
    <n v="2.96"/>
    <n v="82.96"/>
    <n v="32"/>
  </r>
  <r>
    <d v="2020-07-18T00:00:00"/>
    <x v="1"/>
    <s v="15727-5-IN"/>
    <x v="2"/>
    <s v="Individual"/>
    <x v="0"/>
    <x v="9"/>
    <s v="Office supplies: Paper"/>
    <s v="Store"/>
    <n v="80"/>
    <n v="3.44"/>
    <n v="83.44"/>
    <n v="32"/>
  </r>
  <r>
    <d v="2021-07-30T00:00:00"/>
    <x v="0"/>
    <s v="19274-1-IN"/>
    <x v="1"/>
    <s v="Individual"/>
    <x v="0"/>
    <x v="9"/>
    <s v="Office supplies: Paper"/>
    <s v="Store"/>
    <n v="970"/>
    <n v="54.32"/>
    <n v="1024.32"/>
    <n v="388"/>
  </r>
  <r>
    <d v="2020-01-30T00:00:00"/>
    <x v="1"/>
    <s v="19914-3-IN"/>
    <x v="0"/>
    <s v="Individual"/>
    <x v="2"/>
    <x v="5"/>
    <s v="Electronics: TV and video"/>
    <s v="Website"/>
    <n v="6510"/>
    <n v="364.56"/>
    <n v="6874.56"/>
    <n v="2604"/>
  </r>
  <r>
    <d v="2020-01-21T00:00:00"/>
    <x v="1"/>
    <s v="13587-3-IN"/>
    <x v="0"/>
    <s v="Individual"/>
    <x v="1"/>
    <x v="3"/>
    <s v="Books: Nonfiction - Leadership"/>
    <s v="Store"/>
    <n v="750"/>
    <n v="39"/>
    <n v="789"/>
    <n v="300"/>
  </r>
  <r>
    <d v="2020-10-26T00:00:00"/>
    <x v="1"/>
    <s v="18039-5-IN"/>
    <x v="2"/>
    <s v="Individual"/>
    <x v="1"/>
    <x v="3"/>
    <s v="Books: Nonfiction - Leadership"/>
    <s v="Website"/>
    <n v="440"/>
    <n v="14.96"/>
    <n v="454.96"/>
    <n v="176"/>
  </r>
  <r>
    <d v="2020-05-19T00:00:00"/>
    <x v="1"/>
    <s v="15086-1-IN"/>
    <x v="1"/>
    <s v="Individual"/>
    <x v="2"/>
    <x v="11"/>
    <s v="Electronics: Camera and photo"/>
    <s v="Store"/>
    <n v="2500"/>
    <n v="110"/>
    <n v="2610"/>
    <n v="1000"/>
  </r>
  <r>
    <d v="2020-11-15T00:00:00"/>
    <x v="1"/>
    <s v="10733-2-IN"/>
    <x v="3"/>
    <s v="Individual"/>
    <x v="0"/>
    <x v="2"/>
    <s v="Office supplies: Office basics"/>
    <s v="Catalog"/>
    <n v="450"/>
    <n v="25.2"/>
    <n v="475.2"/>
    <n v="180"/>
  </r>
  <r>
    <d v="2020-05-17T00:00:00"/>
    <x v="1"/>
    <s v="16840-5-BU"/>
    <x v="2"/>
    <s v="Business"/>
    <x v="2"/>
    <x v="4"/>
    <s v="Electronics: Computers"/>
    <s v="Store"/>
    <n v="1180"/>
    <n v="43.66"/>
    <n v="1223.6600000000001"/>
    <n v="472"/>
  </r>
  <r>
    <d v="2021-11-01T00:00:00"/>
    <x v="0"/>
    <s v="11125-1-IN"/>
    <x v="1"/>
    <s v="Individual"/>
    <x v="1"/>
    <x v="3"/>
    <s v="Books: Nonfiction - Leadership"/>
    <s v="Store"/>
    <n v="670"/>
    <n v="17.420000000000002"/>
    <n v="687.42"/>
    <n v="268"/>
  </r>
  <r>
    <d v="2020-09-14T00:00:00"/>
    <x v="1"/>
    <s v="18902-4-BU"/>
    <x v="4"/>
    <s v="Business"/>
    <x v="0"/>
    <x v="9"/>
    <s v="Office supplies: Paper"/>
    <s v="Store"/>
    <n v="80"/>
    <n v="4.16"/>
    <n v="84.16"/>
    <n v="32"/>
  </r>
  <r>
    <d v="2020-01-21T00:00:00"/>
    <x v="1"/>
    <s v="14565-1-BU"/>
    <x v="1"/>
    <s v="Business"/>
    <x v="0"/>
    <x v="0"/>
    <s v="Office supplies: Writing"/>
    <s v="Catalog"/>
    <n v="330"/>
    <n v="18.48"/>
    <n v="348.48"/>
    <n v="132"/>
  </r>
  <r>
    <d v="2020-02-11T00:00:00"/>
    <x v="1"/>
    <s v="10879-3-BU"/>
    <x v="0"/>
    <s v="Business"/>
    <x v="0"/>
    <x v="0"/>
    <s v="Office supplies: Writing"/>
    <s v="Website"/>
    <n v="280"/>
    <n v="20.16"/>
    <n v="300.16000000000003"/>
    <n v="112"/>
  </r>
  <r>
    <d v="2021-09-30T00:00:00"/>
    <x v="0"/>
    <s v="11851-3-IN"/>
    <x v="0"/>
    <s v="Individual"/>
    <x v="1"/>
    <x v="3"/>
    <s v="Books: Nonfiction - Leadership"/>
    <s v="Website"/>
    <n v="200"/>
    <n v="14.8"/>
    <n v="214.8"/>
    <n v="80"/>
  </r>
  <r>
    <d v="2020-10-26T00:00:00"/>
    <x v="1"/>
    <s v="17116-1-IN"/>
    <x v="1"/>
    <s v="Individual"/>
    <x v="2"/>
    <x v="4"/>
    <s v="Electronics: Computers"/>
    <s v="Catalog"/>
    <n v="2070"/>
    <n v="86.94"/>
    <n v="2156.94"/>
    <n v="828"/>
  </r>
  <r>
    <d v="2021-12-05T00:00:00"/>
    <x v="0"/>
    <s v="14474-5-IN"/>
    <x v="2"/>
    <s v="Individual"/>
    <x v="2"/>
    <x v="4"/>
    <s v="Electronics: Computers"/>
    <s v="Website"/>
    <n v="340"/>
    <n v="10.88"/>
    <n v="350.88"/>
    <n v="136"/>
  </r>
  <r>
    <d v="2020-07-17T00:00:00"/>
    <x v="1"/>
    <s v="14674-1-IN"/>
    <x v="1"/>
    <s v="Individual"/>
    <x v="0"/>
    <x v="9"/>
    <s v="Office supplies: Paper"/>
    <s v="Catalog"/>
    <n v="400"/>
    <n v="38"/>
    <n v="438"/>
    <n v="160"/>
  </r>
  <r>
    <d v="2021-12-02T00:00:00"/>
    <x v="0"/>
    <s v="10422-3-IN"/>
    <x v="0"/>
    <s v="Individual"/>
    <x v="0"/>
    <x v="9"/>
    <s v="Office supplies: Paper"/>
    <s v="Store"/>
    <n v="160"/>
    <n v="15.68"/>
    <n v="175.68"/>
    <n v="64"/>
  </r>
  <r>
    <d v="2020-08-15T00:00:00"/>
    <x v="1"/>
    <s v="18483-5-BU"/>
    <x v="2"/>
    <s v="Business"/>
    <x v="0"/>
    <x v="9"/>
    <s v="Office supplies: Paper"/>
    <s v="Website"/>
    <n v="850"/>
    <n v="26.35"/>
    <n v="876.35"/>
    <n v="340"/>
  </r>
  <r>
    <d v="2021-10-08T00:00:00"/>
    <x v="0"/>
    <s v="11160-5-BU"/>
    <x v="2"/>
    <s v="Business"/>
    <x v="2"/>
    <x v="11"/>
    <s v="Electronics: Camera and photo"/>
    <s v="Catalog"/>
    <n v="3190"/>
    <n v="89.32"/>
    <n v="3279.32"/>
    <n v="1276"/>
  </r>
  <r>
    <d v="2020-09-01T00:00:00"/>
    <x v="1"/>
    <s v="10040-1-BU"/>
    <x v="1"/>
    <s v="Business"/>
    <x v="0"/>
    <x v="9"/>
    <s v="Office supplies: Paper"/>
    <s v="Catalog"/>
    <n v="310"/>
    <n v="17.05"/>
    <n v="327.05"/>
    <n v="124"/>
  </r>
  <r>
    <d v="2021-08-18T00:00:00"/>
    <x v="0"/>
    <s v="16255-1-IN"/>
    <x v="1"/>
    <s v="Individual"/>
    <x v="2"/>
    <x v="4"/>
    <s v="Electronics: Computers"/>
    <s v="Website"/>
    <n v="3240"/>
    <n v="178.2"/>
    <n v="3418.2"/>
    <n v="1296"/>
  </r>
  <r>
    <d v="2021-02-10T00:00:00"/>
    <x v="0"/>
    <s v="10211-1-BU"/>
    <x v="1"/>
    <s v="Business"/>
    <x v="2"/>
    <x v="4"/>
    <s v="Electronics: Computers"/>
    <s v="Website"/>
    <n v="3350"/>
    <n v="170.85"/>
    <n v="3520.85"/>
    <n v="1340"/>
  </r>
  <r>
    <d v="2020-12-16T00:00:00"/>
    <x v="1"/>
    <s v="15112-1-IN"/>
    <x v="1"/>
    <s v="Individual"/>
    <x v="2"/>
    <x v="5"/>
    <s v="Electronics: TV and video"/>
    <s v="Website"/>
    <n v="5930"/>
    <n v="504.05"/>
    <n v="6434.05"/>
    <n v="2372"/>
  </r>
  <r>
    <d v="2020-07-13T00:00:00"/>
    <x v="1"/>
    <s v="18542-4-IN"/>
    <x v="4"/>
    <s v="Individual"/>
    <x v="0"/>
    <x v="2"/>
    <s v="Office supplies: Office basics"/>
    <s v="Store"/>
    <n v="790"/>
    <n v="45.82"/>
    <n v="835.82"/>
    <n v="316"/>
  </r>
  <r>
    <d v="2020-08-15T00:00:00"/>
    <x v="1"/>
    <s v="12498-5-IN"/>
    <x v="2"/>
    <s v="Individual"/>
    <x v="0"/>
    <x v="9"/>
    <s v="Office supplies: Paper"/>
    <s v="Catalog"/>
    <n v="750"/>
    <n v="25.5"/>
    <n v="775.5"/>
    <n v="300"/>
  </r>
  <r>
    <d v="2021-05-29T00:00:00"/>
    <x v="0"/>
    <s v="19587-1-BU"/>
    <x v="1"/>
    <s v="Business"/>
    <x v="0"/>
    <x v="2"/>
    <s v="Office supplies: Office basics"/>
    <s v="Store"/>
    <n v="130"/>
    <n v="4.42"/>
    <n v="134.41999999999999"/>
    <n v="52"/>
  </r>
  <r>
    <d v="2021-09-09T00:00:00"/>
    <x v="0"/>
    <s v="13778-3-IN"/>
    <x v="0"/>
    <s v="Individual"/>
    <x v="0"/>
    <x v="9"/>
    <s v="Office supplies: Paper"/>
    <s v="Website"/>
    <n v="790"/>
    <n v="60.83"/>
    <n v="850.83"/>
    <n v="316"/>
  </r>
  <r>
    <d v="2021-12-05T00:00:00"/>
    <x v="0"/>
    <s v="17798-1-IN"/>
    <x v="1"/>
    <s v="Individual"/>
    <x v="2"/>
    <x v="7"/>
    <s v="Electronics: Cell phones"/>
    <s v="Website"/>
    <n v="3700"/>
    <n v="162.80000000000001"/>
    <n v="3862.8"/>
    <n v="1480"/>
  </r>
  <r>
    <d v="2020-02-22T00:00:00"/>
    <x v="1"/>
    <s v="19655-2-BU"/>
    <x v="3"/>
    <s v="Business"/>
    <x v="0"/>
    <x v="2"/>
    <s v="Office supplies: Office basics"/>
    <s v="Store"/>
    <n v="1340"/>
    <n v="69.680000000000007"/>
    <n v="1409.68"/>
    <n v="536"/>
  </r>
  <r>
    <d v="2020-12-11T00:00:00"/>
    <x v="1"/>
    <s v="12745-3-BU"/>
    <x v="0"/>
    <s v="Business"/>
    <x v="1"/>
    <x v="1"/>
    <s v="Books: Nonfiction - Self-help"/>
    <s v="Store"/>
    <n v="140"/>
    <n v="9.52"/>
    <n v="149.52000000000001"/>
    <n v="56"/>
  </r>
  <r>
    <d v="2021-03-09T00:00:00"/>
    <x v="0"/>
    <s v="13736-5-IN"/>
    <x v="2"/>
    <s v="Individual"/>
    <x v="0"/>
    <x v="9"/>
    <s v="Office supplies: Paper"/>
    <s v="Store"/>
    <n v="560"/>
    <n v="49.28"/>
    <n v="609.28"/>
    <n v="224"/>
  </r>
  <r>
    <d v="2020-12-06T00:00:00"/>
    <x v="1"/>
    <s v="15844-5-IN"/>
    <x v="2"/>
    <s v="Individual"/>
    <x v="0"/>
    <x v="2"/>
    <s v="Office supplies: Office basics"/>
    <s v="Website"/>
    <n v="510"/>
    <n v="46.41"/>
    <n v="556.41"/>
    <n v="204"/>
  </r>
  <r>
    <d v="2021-09-02T00:00:00"/>
    <x v="0"/>
    <s v="19089-3-BU"/>
    <x v="0"/>
    <s v="Business"/>
    <x v="0"/>
    <x v="9"/>
    <s v="Office supplies: Paper"/>
    <s v="Website"/>
    <n v="480"/>
    <n v="16.32"/>
    <n v="496.32"/>
    <n v="192"/>
  </r>
  <r>
    <d v="2021-06-06T00:00:00"/>
    <x v="0"/>
    <s v="11975-3-IN"/>
    <x v="0"/>
    <s v="Individual"/>
    <x v="2"/>
    <x v="4"/>
    <s v="Electronics: Computers"/>
    <s v="Store"/>
    <n v="240"/>
    <n v="8.64"/>
    <n v="248.64"/>
    <n v="96"/>
  </r>
  <r>
    <d v="2020-05-26T00:00:00"/>
    <x v="1"/>
    <s v="16334-4-IN"/>
    <x v="4"/>
    <s v="Individual"/>
    <x v="2"/>
    <x v="5"/>
    <s v="Electronics: TV and video"/>
    <s v="Store"/>
    <n v="930"/>
    <n v="56.73"/>
    <n v="986.73"/>
    <n v="372"/>
  </r>
  <r>
    <d v="2021-08-11T00:00:00"/>
    <x v="0"/>
    <s v="16612-3-BU"/>
    <x v="0"/>
    <s v="Business"/>
    <x v="0"/>
    <x v="2"/>
    <s v="Office supplies: Office basics"/>
    <s v="Store"/>
    <n v="690"/>
    <n v="44.16"/>
    <n v="734.16"/>
    <n v="276"/>
  </r>
  <r>
    <d v="2021-09-01T00:00:00"/>
    <x v="0"/>
    <s v="11281-5-IN"/>
    <x v="2"/>
    <s v="Individual"/>
    <x v="2"/>
    <x v="4"/>
    <s v="Electronics: Computers"/>
    <s v="Store"/>
    <n v="4720"/>
    <n v="240.72"/>
    <n v="4960.72"/>
    <n v="1888"/>
  </r>
  <r>
    <d v="2021-12-01T00:00:00"/>
    <x v="0"/>
    <s v="14893-1-IN"/>
    <x v="1"/>
    <s v="Individual"/>
    <x v="0"/>
    <x v="2"/>
    <s v="Office supplies: Office basics"/>
    <s v="Store"/>
    <n v="870"/>
    <n v="66.989999999999995"/>
    <n v="936.99"/>
    <n v="348"/>
  </r>
  <r>
    <d v="2020-07-13T00:00:00"/>
    <x v="1"/>
    <s v="12542-4-IN"/>
    <x v="4"/>
    <s v="Individual"/>
    <x v="2"/>
    <x v="5"/>
    <s v="Electronics: TV and video"/>
    <s v="Store"/>
    <n v="9110"/>
    <n v="382.62"/>
    <n v="9492.6200000000008"/>
    <n v="3644"/>
  </r>
  <r>
    <d v="2021-09-06T00:00:00"/>
    <x v="0"/>
    <s v="15794-1-IN"/>
    <x v="1"/>
    <s v="Individual"/>
    <x v="2"/>
    <x v="7"/>
    <s v="Electronics: Cell phones"/>
    <s v="Store"/>
    <n v="1040"/>
    <n v="45.76"/>
    <n v="1085.76"/>
    <n v="416"/>
  </r>
  <r>
    <d v="2021-11-04T00:00:00"/>
    <x v="0"/>
    <s v="17346-3-IN"/>
    <x v="0"/>
    <s v="Individual"/>
    <x v="0"/>
    <x v="0"/>
    <s v="Office supplies: Writing"/>
    <s v="Website"/>
    <n v="50"/>
    <n v="2.35"/>
    <n v="52.35"/>
    <n v="20"/>
  </r>
  <r>
    <d v="2020-10-31T00:00:00"/>
    <x v="1"/>
    <s v="19511-5-IN"/>
    <x v="2"/>
    <s v="Individual"/>
    <x v="0"/>
    <x v="2"/>
    <s v="Office supplies: Office basics"/>
    <s v="Store"/>
    <n v="760"/>
    <n v="38.76"/>
    <n v="798.76"/>
    <n v="304"/>
  </r>
  <r>
    <d v="2020-10-08T00:00:00"/>
    <x v="1"/>
    <s v="15431-5-IN"/>
    <x v="2"/>
    <s v="Individual"/>
    <x v="1"/>
    <x v="3"/>
    <s v="Books: Nonfiction - Leadership"/>
    <s v="Store"/>
    <n v="680"/>
    <n v="51"/>
    <n v="731"/>
    <n v="272"/>
  </r>
  <r>
    <d v="2021-05-01T00:00:00"/>
    <x v="0"/>
    <s v="15523-1-IN"/>
    <x v="1"/>
    <s v="Individual"/>
    <x v="0"/>
    <x v="2"/>
    <s v="Office supplies: Office basics"/>
    <s v="Store"/>
    <n v="1790"/>
    <n v="62.65"/>
    <n v="1852.65"/>
    <n v="716"/>
  </r>
  <r>
    <d v="2021-12-29T00:00:00"/>
    <x v="0"/>
    <s v="15938-1-BU"/>
    <x v="1"/>
    <s v="Business"/>
    <x v="1"/>
    <x v="6"/>
    <s v="Books: Nonfiction - Technology"/>
    <s v="Store"/>
    <n v="250"/>
    <n v="21.5"/>
    <n v="271.5"/>
    <n v="100"/>
  </r>
  <r>
    <d v="2020-06-06T00:00:00"/>
    <x v="1"/>
    <s v="18340-4-IN"/>
    <x v="4"/>
    <s v="Individual"/>
    <x v="0"/>
    <x v="2"/>
    <s v="Office supplies: Office basics"/>
    <s v="Website"/>
    <n v="1680"/>
    <n v="126"/>
    <n v="1806"/>
    <n v="672"/>
  </r>
  <r>
    <d v="2020-04-24T00:00:00"/>
    <x v="1"/>
    <s v="12688-2-IN"/>
    <x v="3"/>
    <s v="Individual"/>
    <x v="0"/>
    <x v="9"/>
    <s v="Office supplies: Paper"/>
    <s v="Store"/>
    <n v="30"/>
    <n v="2.2799999999999998"/>
    <n v="32.28"/>
    <n v="12"/>
  </r>
  <r>
    <d v="2021-08-11T00:00:00"/>
    <x v="0"/>
    <s v="18639-3-IN"/>
    <x v="0"/>
    <s v="Individual"/>
    <x v="1"/>
    <x v="1"/>
    <s v="Books: Nonfiction - Self-help"/>
    <s v="Store"/>
    <n v="80"/>
    <n v="6.16"/>
    <n v="86.16"/>
    <n v="32"/>
  </r>
  <r>
    <d v="2021-08-16T00:00:00"/>
    <x v="0"/>
    <s v="15708-5-IN"/>
    <x v="2"/>
    <s v="Individual"/>
    <x v="0"/>
    <x v="2"/>
    <s v="Office supplies: Office basics"/>
    <s v="Website"/>
    <n v="1430"/>
    <n v="48.62"/>
    <n v="1478.62"/>
    <n v="572"/>
  </r>
  <r>
    <d v="2021-09-26T00:00:00"/>
    <x v="0"/>
    <s v="13479-4-IN"/>
    <x v="4"/>
    <s v="Individual"/>
    <x v="0"/>
    <x v="9"/>
    <s v="Office supplies: Paper"/>
    <s v="Catalog"/>
    <n v="450"/>
    <n v="32.4"/>
    <n v="482.4"/>
    <n v="180"/>
  </r>
  <r>
    <d v="2020-10-26T00:00:00"/>
    <x v="1"/>
    <s v="19697-2-IN"/>
    <x v="3"/>
    <s v="Individual"/>
    <x v="0"/>
    <x v="2"/>
    <s v="Office supplies: Office basics"/>
    <s v="Store"/>
    <n v="580"/>
    <n v="44.08"/>
    <n v="624.08000000000004"/>
    <n v="232"/>
  </r>
  <r>
    <d v="2020-11-01T00:00:00"/>
    <x v="1"/>
    <s v="18691-3-IN"/>
    <x v="0"/>
    <s v="Individual"/>
    <x v="0"/>
    <x v="2"/>
    <s v="Office supplies: Office basics"/>
    <s v="Store"/>
    <n v="420"/>
    <n v="19.739999999999998"/>
    <n v="439.74"/>
    <n v="168"/>
  </r>
  <r>
    <d v="2021-07-26T00:00:00"/>
    <x v="0"/>
    <s v="15410-2-BU"/>
    <x v="3"/>
    <s v="Business"/>
    <x v="0"/>
    <x v="0"/>
    <s v="Office supplies: Writing"/>
    <s v="Catalog"/>
    <n v="210"/>
    <n v="9.4499999999999993"/>
    <n v="219.45"/>
    <n v="84"/>
  </r>
  <r>
    <d v="2020-04-17T00:00:00"/>
    <x v="1"/>
    <s v="15417-3-IN"/>
    <x v="0"/>
    <s v="Individual"/>
    <x v="0"/>
    <x v="9"/>
    <s v="Office supplies: Paper"/>
    <s v="Store"/>
    <n v="50"/>
    <n v="2.85"/>
    <n v="52.85"/>
    <n v="20"/>
  </r>
  <r>
    <d v="2020-06-29T00:00:00"/>
    <x v="1"/>
    <s v="15727-5-IN"/>
    <x v="2"/>
    <s v="Individual"/>
    <x v="2"/>
    <x v="7"/>
    <s v="Electronics: Cell phones"/>
    <s v="Store"/>
    <n v="750"/>
    <n v="32.25"/>
    <n v="782.25"/>
    <n v="300"/>
  </r>
  <r>
    <d v="2021-06-10T00:00:00"/>
    <x v="0"/>
    <s v="17955-4-BU"/>
    <x v="4"/>
    <s v="Business"/>
    <x v="0"/>
    <x v="9"/>
    <s v="Office supplies: Paper"/>
    <s v="Website"/>
    <n v="360"/>
    <n v="19.079999999999998"/>
    <n v="379.08"/>
    <n v="144"/>
  </r>
  <r>
    <d v="2021-11-01T00:00:00"/>
    <x v="0"/>
    <s v="10015-3-IN"/>
    <x v="0"/>
    <s v="Individual"/>
    <x v="0"/>
    <x v="9"/>
    <s v="Office supplies: Paper"/>
    <s v="Website"/>
    <n v="350"/>
    <n v="22.4"/>
    <n v="372.4"/>
    <n v="140"/>
  </r>
  <r>
    <d v="2020-06-16T00:00:00"/>
    <x v="1"/>
    <s v="18489-3-IN"/>
    <x v="0"/>
    <s v="Individual"/>
    <x v="0"/>
    <x v="0"/>
    <s v="Office supplies: Writing"/>
    <s v="Website"/>
    <n v="240"/>
    <n v="10.08"/>
    <n v="250.08"/>
    <n v="96"/>
  </r>
  <r>
    <d v="2021-11-01T00:00:00"/>
    <x v="0"/>
    <s v="19954-5-BU"/>
    <x v="2"/>
    <s v="Business"/>
    <x v="2"/>
    <x v="5"/>
    <s v="Electronics: TV and video"/>
    <s v="Store"/>
    <n v="8710"/>
    <n v="461.63"/>
    <n v="9171.6299999999992"/>
    <n v="3484"/>
  </r>
  <r>
    <d v="2020-11-23T00:00:00"/>
    <x v="1"/>
    <s v="12011-5-IN"/>
    <x v="2"/>
    <s v="Individual"/>
    <x v="2"/>
    <x v="7"/>
    <s v="Electronics: Cell phones"/>
    <s v="Store"/>
    <n v="2630"/>
    <n v="152.54"/>
    <n v="2782.54"/>
    <n v="1052"/>
  </r>
  <r>
    <d v="2020-03-14T00:00:00"/>
    <x v="1"/>
    <s v="13163-4-IN"/>
    <x v="4"/>
    <s v="Individual"/>
    <x v="1"/>
    <x v="3"/>
    <s v="Books: Nonfiction - Leadership"/>
    <s v="Website"/>
    <n v="600"/>
    <n v="27.6"/>
    <n v="627.6"/>
    <n v="240"/>
  </r>
  <r>
    <d v="2021-09-06T00:00:00"/>
    <x v="0"/>
    <s v="11651-4-BU"/>
    <x v="4"/>
    <s v="Business"/>
    <x v="0"/>
    <x v="9"/>
    <s v="Office supplies: Paper"/>
    <s v="Store"/>
    <n v="330"/>
    <n v="17.16"/>
    <n v="347.16"/>
    <n v="132"/>
  </r>
  <r>
    <d v="2021-09-15T00:00:00"/>
    <x v="0"/>
    <s v="11508-1-BU"/>
    <x v="1"/>
    <s v="Business"/>
    <x v="1"/>
    <x v="6"/>
    <s v="Books: Nonfiction - Technology"/>
    <s v="Store"/>
    <n v="70"/>
    <n v="4.76"/>
    <n v="74.760000000000005"/>
    <n v="28"/>
  </r>
  <r>
    <d v="2020-02-09T00:00:00"/>
    <x v="1"/>
    <s v="17867-2-BU"/>
    <x v="3"/>
    <s v="Business"/>
    <x v="0"/>
    <x v="2"/>
    <s v="Office supplies: Office basics"/>
    <s v="Store"/>
    <n v="10"/>
    <n v="0.71"/>
    <n v="10.71"/>
    <n v="4"/>
  </r>
  <r>
    <d v="2020-01-30T00:00:00"/>
    <x v="1"/>
    <s v="15313-3-IN"/>
    <x v="0"/>
    <s v="Individual"/>
    <x v="2"/>
    <x v="7"/>
    <s v="Electronics: Cell phones"/>
    <s v="Website"/>
    <n v="820"/>
    <n v="52.48"/>
    <n v="872.48"/>
    <n v="328"/>
  </r>
  <r>
    <d v="2020-04-30T00:00:00"/>
    <x v="1"/>
    <s v="17156-1-IN"/>
    <x v="1"/>
    <s v="Individual"/>
    <x v="2"/>
    <x v="7"/>
    <s v="Electronics: Cell phones"/>
    <s v="Store"/>
    <n v="3470"/>
    <n v="270.66000000000003"/>
    <n v="3740.66"/>
    <n v="1388"/>
  </r>
  <r>
    <d v="2020-03-24T00:00:00"/>
    <x v="1"/>
    <s v="16438-1-IN"/>
    <x v="1"/>
    <s v="Individual"/>
    <x v="0"/>
    <x v="9"/>
    <s v="Office supplies: Paper"/>
    <s v="Website"/>
    <n v="110"/>
    <n v="7.92"/>
    <n v="117.92"/>
    <n v="44"/>
  </r>
  <r>
    <d v="2020-01-20T00:00:00"/>
    <x v="1"/>
    <s v="14010-2-IN"/>
    <x v="3"/>
    <s v="Individual"/>
    <x v="2"/>
    <x v="5"/>
    <s v="Electronics: TV and video"/>
    <s v="Store"/>
    <n v="8720"/>
    <n v="837.12"/>
    <n v="9557.1200000000008"/>
    <n v="3488"/>
  </r>
  <r>
    <d v="2020-10-26T00:00:00"/>
    <x v="1"/>
    <s v="13964-3-BU"/>
    <x v="0"/>
    <s v="Business"/>
    <x v="1"/>
    <x v="3"/>
    <s v="Books: Nonfiction - Leadership"/>
    <s v="Catalog"/>
    <n v="230"/>
    <n v="12.42"/>
    <n v="242.42"/>
    <n v="92"/>
  </r>
  <r>
    <d v="2021-09-26T00:00:00"/>
    <x v="0"/>
    <s v="14585-5-BU"/>
    <x v="2"/>
    <s v="Business"/>
    <x v="1"/>
    <x v="6"/>
    <s v="Books: Nonfiction - Technology"/>
    <s v="Store"/>
    <n v="150"/>
    <n v="8.1"/>
    <n v="158.1"/>
    <n v="60"/>
  </r>
  <r>
    <d v="2021-04-08T00:00:00"/>
    <x v="0"/>
    <s v="11620-3-BU"/>
    <x v="0"/>
    <s v="Business"/>
    <x v="0"/>
    <x v="9"/>
    <s v="Office supplies: Paper"/>
    <s v="Store"/>
    <n v="930"/>
    <n v="58.59"/>
    <n v="988.59"/>
    <n v="372"/>
  </r>
  <r>
    <d v="2020-12-06T00:00:00"/>
    <x v="1"/>
    <s v="10825-3-IN"/>
    <x v="0"/>
    <s v="Individual"/>
    <x v="0"/>
    <x v="2"/>
    <s v="Office supplies: Office basics"/>
    <s v="Store"/>
    <n v="1470"/>
    <n v="104.37"/>
    <n v="1574.37"/>
    <n v="588"/>
  </r>
  <r>
    <d v="2021-12-01T00:00:00"/>
    <x v="0"/>
    <s v="18594-2-BU"/>
    <x v="3"/>
    <s v="Business"/>
    <x v="0"/>
    <x v="0"/>
    <s v="Office supplies: Writing"/>
    <s v="Website"/>
    <n v="150"/>
    <n v="9.75"/>
    <n v="159.75"/>
    <n v="60"/>
  </r>
  <r>
    <d v="2021-09-26T00:00:00"/>
    <x v="0"/>
    <s v="18018-4-IN"/>
    <x v="4"/>
    <s v="Individual"/>
    <x v="0"/>
    <x v="9"/>
    <s v="Office supplies: Paper"/>
    <s v="Catalog"/>
    <n v="300"/>
    <n v="18.899999999999999"/>
    <n v="318.89999999999998"/>
    <n v="120"/>
  </r>
  <r>
    <d v="2020-08-28T00:00:00"/>
    <x v="1"/>
    <s v="10231-2-BU"/>
    <x v="3"/>
    <s v="Business"/>
    <x v="0"/>
    <x v="2"/>
    <s v="Office supplies: Office basics"/>
    <s v="Store"/>
    <n v="880"/>
    <n v="58.08"/>
    <n v="938.08"/>
    <n v="352"/>
  </r>
  <r>
    <d v="2020-02-16T00:00:00"/>
    <x v="1"/>
    <s v="15891-2-BU"/>
    <x v="3"/>
    <s v="Business"/>
    <x v="0"/>
    <x v="9"/>
    <s v="Office supplies: Paper"/>
    <s v="Website"/>
    <n v="790"/>
    <n v="45.82"/>
    <n v="835.82"/>
    <n v="316"/>
  </r>
  <r>
    <d v="2020-04-28T00:00:00"/>
    <x v="1"/>
    <s v="10894-1-IN"/>
    <x v="1"/>
    <s v="Individual"/>
    <x v="1"/>
    <x v="3"/>
    <s v="Books: Nonfiction - Leadership"/>
    <s v="Catalog"/>
    <n v="270"/>
    <n v="12.69"/>
    <n v="282.69"/>
    <n v="108"/>
  </r>
  <r>
    <d v="2020-10-25T00:00:00"/>
    <x v="1"/>
    <s v="11852-5-BU"/>
    <x v="2"/>
    <s v="Business"/>
    <x v="2"/>
    <x v="7"/>
    <s v="Electronics: Cell phones"/>
    <s v="Store"/>
    <n v="1410"/>
    <n v="63.45"/>
    <n v="1473.45"/>
    <n v="564"/>
  </r>
  <r>
    <d v="2020-12-06T00:00:00"/>
    <x v="1"/>
    <s v="17784-4-IN"/>
    <x v="4"/>
    <s v="Individual"/>
    <x v="0"/>
    <x v="9"/>
    <s v="Office supplies: Paper"/>
    <s v="Website"/>
    <n v="540"/>
    <n v="33.479999999999997"/>
    <n v="573.48"/>
    <n v="216"/>
  </r>
  <r>
    <d v="2020-11-15T00:00:00"/>
    <x v="1"/>
    <s v="11127-5-IN"/>
    <x v="2"/>
    <s v="Individual"/>
    <x v="1"/>
    <x v="6"/>
    <s v="Books: Nonfiction - Technology"/>
    <s v="Store"/>
    <n v="240"/>
    <n v="8.16"/>
    <n v="248.16"/>
    <n v="96"/>
  </r>
  <r>
    <d v="2020-07-17T00:00:00"/>
    <x v="1"/>
    <s v="18265-4-IN"/>
    <x v="4"/>
    <s v="Individual"/>
    <x v="0"/>
    <x v="2"/>
    <s v="Office supplies: Office basics"/>
    <s v="Store"/>
    <n v="1580"/>
    <n v="88.48"/>
    <n v="1668.48"/>
    <n v="632"/>
  </r>
  <r>
    <d v="2021-09-02T00:00:00"/>
    <x v="0"/>
    <s v="11403-3-IN"/>
    <x v="0"/>
    <s v="Individual"/>
    <x v="2"/>
    <x v="7"/>
    <s v="Electronics: Cell phones"/>
    <s v="Website"/>
    <n v="2960"/>
    <n v="156.88"/>
    <n v="3116.88"/>
    <n v="1184"/>
  </r>
  <r>
    <d v="2020-07-13T00:00:00"/>
    <x v="1"/>
    <s v="18793-4-IN"/>
    <x v="4"/>
    <s v="Individual"/>
    <x v="2"/>
    <x v="7"/>
    <s v="Electronics: Cell phones"/>
    <s v="Store"/>
    <n v="2500"/>
    <n v="107.5"/>
    <n v="2607.5"/>
    <n v="1000"/>
  </r>
  <r>
    <d v="2020-04-12T00:00:00"/>
    <x v="1"/>
    <s v="16620-3-BU"/>
    <x v="0"/>
    <s v="Business"/>
    <x v="2"/>
    <x v="7"/>
    <s v="Electronics: Cell phones"/>
    <s v="Store"/>
    <n v="1280"/>
    <n v="103.68"/>
    <n v="1383.68"/>
    <n v="512"/>
  </r>
  <r>
    <d v="2020-09-20T00:00:00"/>
    <x v="1"/>
    <s v="15438-2-IN"/>
    <x v="3"/>
    <s v="Individual"/>
    <x v="0"/>
    <x v="2"/>
    <s v="Office supplies: Office basics"/>
    <s v="Catalog"/>
    <n v="470"/>
    <n v="15.51"/>
    <n v="485.51"/>
    <n v="188"/>
  </r>
  <r>
    <d v="2020-04-10T00:00:00"/>
    <x v="1"/>
    <s v="10574-5-BU"/>
    <x v="2"/>
    <s v="Business"/>
    <x v="0"/>
    <x v="2"/>
    <s v="Office supplies: Office basics"/>
    <s v="Store"/>
    <n v="1850"/>
    <n v="133.19999999999999"/>
    <n v="1983.2"/>
    <n v="740"/>
  </r>
  <r>
    <d v="2021-09-06T00:00:00"/>
    <x v="0"/>
    <s v="12542-4-IN"/>
    <x v="4"/>
    <s v="Individual"/>
    <x v="0"/>
    <x v="8"/>
    <s v="Office supplies: Calendars"/>
    <s v="Store"/>
    <n v="140"/>
    <n v="5.88"/>
    <n v="145.88"/>
    <n v="56"/>
  </r>
  <r>
    <d v="2020-03-26T00:00:00"/>
    <x v="1"/>
    <s v="12915-5-IN"/>
    <x v="2"/>
    <s v="Individual"/>
    <x v="0"/>
    <x v="0"/>
    <s v="Office supplies: Writing"/>
    <s v="Website"/>
    <n v="480"/>
    <n v="16.8"/>
    <n v="496.8"/>
    <n v="192"/>
  </r>
  <r>
    <d v="2020-05-17T00:00:00"/>
    <x v="1"/>
    <s v="13742-5-IN"/>
    <x v="2"/>
    <s v="Individual"/>
    <x v="2"/>
    <x v="5"/>
    <s v="Electronics: TV and video"/>
    <s v="Website"/>
    <n v="9570"/>
    <n v="334.95"/>
    <n v="9904.9500000000007"/>
    <n v="3828"/>
  </r>
  <r>
    <d v="2021-05-03T00:00:00"/>
    <x v="0"/>
    <s v="14284-2-IN"/>
    <x v="3"/>
    <s v="Individual"/>
    <x v="0"/>
    <x v="0"/>
    <s v="Office supplies: Writing"/>
    <s v="Store"/>
    <n v="360"/>
    <n v="18.36"/>
    <n v="378.36"/>
    <n v="144"/>
  </r>
  <r>
    <d v="2021-07-30T00:00:00"/>
    <x v="0"/>
    <s v="10214-3-IN"/>
    <x v="0"/>
    <s v="Individual"/>
    <x v="2"/>
    <x v="11"/>
    <s v="Electronics: Camera and photo"/>
    <s v="Store"/>
    <n v="790"/>
    <n v="33.18"/>
    <n v="823.18"/>
    <n v="316"/>
  </r>
  <r>
    <d v="2020-11-01T00:00:00"/>
    <x v="1"/>
    <s v="18597-5-IN"/>
    <x v="2"/>
    <s v="Individual"/>
    <x v="2"/>
    <x v="5"/>
    <s v="Electronics: TV and video"/>
    <s v="Store"/>
    <n v="3500"/>
    <n v="126"/>
    <n v="3626"/>
    <n v="1400"/>
  </r>
  <r>
    <d v="2020-01-20T00:00:00"/>
    <x v="1"/>
    <s v="17933-1-IN"/>
    <x v="1"/>
    <s v="Individual"/>
    <x v="0"/>
    <x v="0"/>
    <s v="Office supplies: Writing"/>
    <s v="Catalog"/>
    <n v="350"/>
    <n v="16.100000000000001"/>
    <n v="366.1"/>
    <n v="140"/>
  </r>
  <r>
    <d v="2020-10-31T00:00:00"/>
    <x v="1"/>
    <s v="17343-4-IN"/>
    <x v="4"/>
    <s v="Individual"/>
    <x v="1"/>
    <x v="3"/>
    <s v="Books: Nonfiction - Leadership"/>
    <s v="Store"/>
    <n v="100"/>
    <n v="4.0999999999999996"/>
    <n v="104.1"/>
    <n v="40"/>
  </r>
  <r>
    <d v="2021-11-28T00:00:00"/>
    <x v="0"/>
    <s v="16044-4-IN"/>
    <x v="4"/>
    <s v="Individual"/>
    <x v="2"/>
    <x v="5"/>
    <s v="Electronics: TV and video"/>
    <s v="Website"/>
    <n v="9330"/>
    <n v="587.79"/>
    <n v="9917.7900000000009"/>
    <n v="3732"/>
  </r>
  <r>
    <d v="2021-09-26T00:00:00"/>
    <x v="0"/>
    <s v="19827-2-IN"/>
    <x v="3"/>
    <s v="Individual"/>
    <x v="2"/>
    <x v="4"/>
    <s v="Electronics: Computers"/>
    <s v="Website"/>
    <n v="1530"/>
    <n v="68.849999999999994"/>
    <n v="1598.85"/>
    <n v="612"/>
  </r>
  <r>
    <d v="2021-09-09T00:00:00"/>
    <x v="0"/>
    <s v="19690-1-IN"/>
    <x v="1"/>
    <s v="Individual"/>
    <x v="0"/>
    <x v="2"/>
    <s v="Office supplies: Office basics"/>
    <s v="Store"/>
    <n v="1790"/>
    <n v="100.24"/>
    <n v="1890.24"/>
    <n v="716"/>
  </r>
  <r>
    <d v="2021-10-11T00:00:00"/>
    <x v="0"/>
    <s v="13484-2-BU"/>
    <x v="3"/>
    <s v="Business"/>
    <x v="1"/>
    <x v="3"/>
    <s v="Books: Nonfiction - Leadership"/>
    <s v="Store"/>
    <n v="440"/>
    <n v="22.88"/>
    <n v="462.88"/>
    <n v="176"/>
  </r>
  <r>
    <d v="2020-12-06T00:00:00"/>
    <x v="1"/>
    <s v="12920-2-IN"/>
    <x v="3"/>
    <s v="Individual"/>
    <x v="0"/>
    <x v="2"/>
    <s v="Office supplies: Office basics"/>
    <s v="Catalog"/>
    <n v="1250"/>
    <n v="66.25"/>
    <n v="1316.25"/>
    <n v="500"/>
  </r>
  <r>
    <d v="2020-06-13T00:00:00"/>
    <x v="1"/>
    <s v="10803-3-IN"/>
    <x v="0"/>
    <s v="Individual"/>
    <x v="0"/>
    <x v="0"/>
    <s v="Office supplies: Writing"/>
    <s v="Store"/>
    <n v="450"/>
    <n v="29.7"/>
    <n v="479.7"/>
    <n v="180"/>
  </r>
  <r>
    <d v="2021-10-08T00:00:00"/>
    <x v="0"/>
    <s v="12509-5-IN"/>
    <x v="2"/>
    <s v="Individual"/>
    <x v="0"/>
    <x v="0"/>
    <s v="Office supplies: Writing"/>
    <s v="Store"/>
    <n v="80"/>
    <n v="6"/>
    <n v="86"/>
    <n v="32"/>
  </r>
  <r>
    <d v="2021-09-04T00:00:00"/>
    <x v="0"/>
    <s v="13249-1-BU"/>
    <x v="1"/>
    <s v="Business"/>
    <x v="0"/>
    <x v="0"/>
    <s v="Office supplies: Writing"/>
    <s v="Website"/>
    <n v="290"/>
    <n v="10.44"/>
    <n v="300.44"/>
    <n v="116"/>
  </r>
  <r>
    <d v="2020-11-10T00:00:00"/>
    <x v="1"/>
    <s v="13844-5-IN"/>
    <x v="2"/>
    <s v="Individual"/>
    <x v="0"/>
    <x v="9"/>
    <s v="Office supplies: Paper"/>
    <s v="Store"/>
    <n v="330"/>
    <n v="25.41"/>
    <n v="355.41"/>
    <n v="132"/>
  </r>
  <r>
    <d v="2020-08-09T00:00:00"/>
    <x v="1"/>
    <s v="17497-2-IN"/>
    <x v="3"/>
    <s v="Individual"/>
    <x v="2"/>
    <x v="7"/>
    <s v="Electronics: Cell phones"/>
    <s v="Store"/>
    <n v="2950"/>
    <n v="141.6"/>
    <n v="3091.6"/>
    <n v="1180"/>
  </r>
  <r>
    <d v="2021-12-16T00:00:00"/>
    <x v="0"/>
    <s v="19907-1-BU"/>
    <x v="1"/>
    <s v="Business"/>
    <x v="2"/>
    <x v="7"/>
    <s v="Electronics: Cell phones"/>
    <s v="Website"/>
    <n v="3200"/>
    <n v="166.4"/>
    <n v="3366.4"/>
    <n v="1280"/>
  </r>
  <r>
    <d v="2020-01-23T00:00:00"/>
    <x v="1"/>
    <s v="10295-4-IN"/>
    <x v="4"/>
    <s v="Individual"/>
    <x v="0"/>
    <x v="8"/>
    <s v="Office supplies: Calendars"/>
    <s v="Website"/>
    <n v="120"/>
    <n v="6.96"/>
    <n v="126.96"/>
    <n v="48"/>
  </r>
  <r>
    <d v="2021-03-09T00:00:00"/>
    <x v="0"/>
    <s v="15910-2-IN"/>
    <x v="3"/>
    <s v="Individual"/>
    <x v="0"/>
    <x v="2"/>
    <s v="Office supplies: Office basics"/>
    <s v="Store"/>
    <n v="980"/>
    <n v="54.88"/>
    <n v="1034.8800000000001"/>
    <n v="392"/>
  </r>
  <r>
    <d v="2020-08-14T00:00:00"/>
    <x v="1"/>
    <s v="16235-5-IN"/>
    <x v="2"/>
    <s v="Individual"/>
    <x v="1"/>
    <x v="1"/>
    <s v="Books: Nonfiction - Self-help"/>
    <s v="Website"/>
    <n v="150"/>
    <n v="4.95"/>
    <n v="154.94999999999999"/>
    <n v="60"/>
  </r>
  <r>
    <d v="2020-01-19T00:00:00"/>
    <x v="1"/>
    <s v="13290-1-IN"/>
    <x v="1"/>
    <s v="Individual"/>
    <x v="2"/>
    <x v="4"/>
    <s v="Electronics: Computers"/>
    <s v="Store"/>
    <n v="1750"/>
    <n v="63"/>
    <n v="1813"/>
    <n v="700"/>
  </r>
  <r>
    <d v="2020-11-08T00:00:00"/>
    <x v="1"/>
    <s v="12281-3-IN"/>
    <x v="0"/>
    <s v="Individual"/>
    <x v="0"/>
    <x v="9"/>
    <s v="Office supplies: Paper"/>
    <s v="Store"/>
    <n v="740"/>
    <n v="52.54"/>
    <n v="792.54"/>
    <n v="296"/>
  </r>
  <r>
    <d v="2021-12-02T00:00:00"/>
    <x v="0"/>
    <s v="18582-1-IN"/>
    <x v="1"/>
    <s v="Individual"/>
    <x v="0"/>
    <x v="0"/>
    <s v="Office supplies: Writing"/>
    <s v="Store"/>
    <n v="330"/>
    <n v="31.02"/>
    <n v="361.02"/>
    <n v="132"/>
  </r>
  <r>
    <d v="2020-07-06T00:00:00"/>
    <x v="1"/>
    <s v="11452-1-IN"/>
    <x v="1"/>
    <s v="Individual"/>
    <x v="0"/>
    <x v="2"/>
    <s v="Office supplies: Office basics"/>
    <s v="Catalog"/>
    <n v="60"/>
    <n v="2.2200000000000002"/>
    <n v="62.22"/>
    <n v="24"/>
  </r>
  <r>
    <d v="2020-05-26T00:00:00"/>
    <x v="1"/>
    <s v="18630-3-IN"/>
    <x v="0"/>
    <s v="Individual"/>
    <x v="2"/>
    <x v="5"/>
    <s v="Electronics: TV and video"/>
    <s v="Website"/>
    <n v="500"/>
    <n v="47"/>
    <n v="547"/>
    <n v="200"/>
  </r>
  <r>
    <d v="2021-07-10T00:00:00"/>
    <x v="0"/>
    <s v="17820-4-IN"/>
    <x v="4"/>
    <s v="Individual"/>
    <x v="0"/>
    <x v="2"/>
    <s v="Office supplies: Office basics"/>
    <s v="Catalog"/>
    <n v="120"/>
    <n v="8.16"/>
    <n v="128.16"/>
    <n v="48"/>
  </r>
  <r>
    <d v="2020-07-17T00:00:00"/>
    <x v="1"/>
    <s v="18207-1-IN"/>
    <x v="1"/>
    <s v="Individual"/>
    <x v="0"/>
    <x v="9"/>
    <s v="Office supplies: Paper"/>
    <s v="Store"/>
    <n v="820"/>
    <n v="39.36"/>
    <n v="859.36"/>
    <n v="328"/>
  </r>
  <r>
    <d v="2020-02-09T00:00:00"/>
    <x v="1"/>
    <s v="16095-2-IN"/>
    <x v="3"/>
    <s v="Individual"/>
    <x v="0"/>
    <x v="2"/>
    <s v="Office supplies: Office basics"/>
    <s v="Store"/>
    <n v="1950"/>
    <n v="146.25"/>
    <n v="2096.25"/>
    <n v="780"/>
  </r>
  <r>
    <d v="2021-07-13T00:00:00"/>
    <x v="0"/>
    <s v="10939-2-BU"/>
    <x v="3"/>
    <s v="Business"/>
    <x v="2"/>
    <x v="4"/>
    <s v="Electronics: Computers"/>
    <s v="Store"/>
    <n v="4100"/>
    <n v="151.69999999999999"/>
    <n v="4251.7"/>
    <n v="1640"/>
  </r>
  <r>
    <d v="2020-08-12T00:00:00"/>
    <x v="1"/>
    <s v="16857-5-IN"/>
    <x v="2"/>
    <s v="Individual"/>
    <x v="0"/>
    <x v="0"/>
    <s v="Office supplies: Writing"/>
    <s v="Store"/>
    <n v="380"/>
    <n v="14.06"/>
    <n v="394.06"/>
    <n v="152"/>
  </r>
  <r>
    <d v="2020-01-23T00:00:00"/>
    <x v="1"/>
    <s v="17676-5-BU"/>
    <x v="2"/>
    <s v="Business"/>
    <x v="0"/>
    <x v="2"/>
    <s v="Office supplies: Office basics"/>
    <s v="Website"/>
    <n v="460"/>
    <n v="33.58"/>
    <n v="493.58"/>
    <n v="184"/>
  </r>
  <r>
    <d v="2021-05-29T00:00:00"/>
    <x v="0"/>
    <s v="16413-1-BU"/>
    <x v="1"/>
    <s v="Business"/>
    <x v="2"/>
    <x v="4"/>
    <s v="Electronics: Computers"/>
    <s v="Catalog"/>
    <n v="1230"/>
    <n v="89.79"/>
    <n v="1319.79"/>
    <n v="492"/>
  </r>
  <r>
    <d v="2020-11-15T00:00:00"/>
    <x v="1"/>
    <s v="10570-2-IN"/>
    <x v="3"/>
    <s v="Individual"/>
    <x v="0"/>
    <x v="2"/>
    <s v="Office supplies: Office basics"/>
    <s v="Store"/>
    <n v="1510"/>
    <n v="51.34"/>
    <n v="1561.34"/>
    <n v="604"/>
  </r>
  <r>
    <d v="2020-03-26T00:00:00"/>
    <x v="1"/>
    <s v="18124-5-IN"/>
    <x v="2"/>
    <s v="Individual"/>
    <x v="0"/>
    <x v="8"/>
    <s v="Office supplies: Calendars"/>
    <s v="Store"/>
    <n v="160"/>
    <n v="7.36"/>
    <n v="167.36"/>
    <n v="64"/>
  </r>
  <r>
    <d v="2020-02-14T00:00:00"/>
    <x v="1"/>
    <s v="18722-5-BU"/>
    <x v="2"/>
    <s v="Business"/>
    <x v="2"/>
    <x v="7"/>
    <s v="Electronics: Cell phones"/>
    <s v="Catalog"/>
    <n v="910"/>
    <n v="46.41"/>
    <n v="956.41"/>
    <n v="364"/>
  </r>
  <r>
    <d v="2020-08-09T00:00:00"/>
    <x v="1"/>
    <s v="18834-3-IN"/>
    <x v="0"/>
    <s v="Individual"/>
    <x v="0"/>
    <x v="2"/>
    <s v="Office supplies: Office basics"/>
    <s v="Website"/>
    <n v="790"/>
    <n v="28.44"/>
    <n v="818.44"/>
    <n v="316"/>
  </r>
  <r>
    <d v="2021-11-26T00:00:00"/>
    <x v="0"/>
    <s v="15673-1-IN"/>
    <x v="1"/>
    <s v="Individual"/>
    <x v="2"/>
    <x v="5"/>
    <s v="Electronics: TV and video"/>
    <s v="Catalog"/>
    <n v="2880"/>
    <n v="95.04"/>
    <n v="2975.04"/>
    <n v="1152"/>
  </r>
  <r>
    <d v="2020-10-26T00:00:00"/>
    <x v="1"/>
    <s v="19892-4-IN"/>
    <x v="4"/>
    <s v="Individual"/>
    <x v="0"/>
    <x v="0"/>
    <s v="Office supplies: Writing"/>
    <s v="Store"/>
    <n v="70"/>
    <n v="3.92"/>
    <n v="73.92"/>
    <n v="28"/>
  </r>
  <r>
    <d v="2020-10-26T00:00:00"/>
    <x v="1"/>
    <s v="14681-4-IN"/>
    <x v="4"/>
    <s v="Individual"/>
    <x v="1"/>
    <x v="3"/>
    <s v="Books: Nonfiction - Leadership"/>
    <s v="Store"/>
    <n v="210"/>
    <n v="13.02"/>
    <n v="223.02"/>
    <n v="84"/>
  </r>
  <r>
    <d v="2020-04-12T00:00:00"/>
    <x v="1"/>
    <s v="14215-3-BU"/>
    <x v="0"/>
    <s v="Business"/>
    <x v="2"/>
    <x v="7"/>
    <s v="Electronics: Cell phones"/>
    <s v="Website"/>
    <n v="2440"/>
    <n v="92.72"/>
    <n v="2532.7199999999998"/>
    <n v="976"/>
  </r>
  <r>
    <d v="2020-01-21T00:00:00"/>
    <x v="1"/>
    <s v="17594-1-IN"/>
    <x v="1"/>
    <s v="Individual"/>
    <x v="0"/>
    <x v="0"/>
    <s v="Office supplies: Writing"/>
    <s v="Catalog"/>
    <n v="240"/>
    <n v="10.08"/>
    <n v="250.08"/>
    <n v="96"/>
  </r>
  <r>
    <d v="2021-11-01T00:00:00"/>
    <x v="0"/>
    <s v="17780-2-IN"/>
    <x v="3"/>
    <s v="Individual"/>
    <x v="0"/>
    <x v="2"/>
    <s v="Office supplies: Office basics"/>
    <s v="Catalog"/>
    <n v="780"/>
    <n v="47.58"/>
    <n v="827.58"/>
    <n v="312"/>
  </r>
  <r>
    <d v="2021-12-18T00:00:00"/>
    <x v="0"/>
    <s v="15567-3-IN"/>
    <x v="0"/>
    <s v="Individual"/>
    <x v="1"/>
    <x v="6"/>
    <s v="Books: Nonfiction - Technology"/>
    <s v="Website"/>
    <n v="30"/>
    <n v="1.23"/>
    <n v="31.23"/>
    <n v="12"/>
  </r>
  <r>
    <d v="2020-07-17T00:00:00"/>
    <x v="1"/>
    <s v="14517-3-BU"/>
    <x v="0"/>
    <s v="Business"/>
    <x v="0"/>
    <x v="2"/>
    <s v="Office supplies: Office basics"/>
    <s v="Catalog"/>
    <n v="1950"/>
    <n v="126.75"/>
    <n v="2076.75"/>
    <n v="780"/>
  </r>
  <r>
    <d v="2021-12-29T00:00:00"/>
    <x v="0"/>
    <s v="18112-4-IN"/>
    <x v="4"/>
    <s v="Individual"/>
    <x v="0"/>
    <x v="2"/>
    <s v="Office supplies: Office basics"/>
    <s v="Website"/>
    <n v="340"/>
    <n v="19.04"/>
    <n v="359.04"/>
    <n v="136"/>
  </r>
  <r>
    <d v="2021-07-13T00:00:00"/>
    <x v="0"/>
    <s v="13906-2-BU"/>
    <x v="3"/>
    <s v="Business"/>
    <x v="0"/>
    <x v="2"/>
    <s v="Office supplies: Office basics"/>
    <s v="Catalog"/>
    <n v="1220"/>
    <n v="56.12"/>
    <n v="1276.1199999999999"/>
    <n v="488"/>
  </r>
  <r>
    <d v="2021-05-29T00:00:00"/>
    <x v="0"/>
    <s v="16769-1-BU"/>
    <x v="1"/>
    <s v="Business"/>
    <x v="1"/>
    <x v="6"/>
    <s v="Books: Nonfiction - Technology"/>
    <s v="Store"/>
    <n v="140"/>
    <n v="8.9600000000000009"/>
    <n v="148.96"/>
    <n v="56"/>
  </r>
  <r>
    <d v="2020-07-13T00:00:00"/>
    <x v="1"/>
    <s v="15962-4-IN"/>
    <x v="4"/>
    <s v="Individual"/>
    <x v="1"/>
    <x v="3"/>
    <s v="Books: Nonfiction - Leadership"/>
    <s v="Catalog"/>
    <n v="440"/>
    <n v="32.119999999999997"/>
    <n v="472.12"/>
    <n v="176"/>
  </r>
  <r>
    <d v="2020-12-21T00:00:00"/>
    <x v="1"/>
    <s v="15438-2-IN"/>
    <x v="3"/>
    <s v="Individual"/>
    <x v="0"/>
    <x v="0"/>
    <s v="Office supplies: Writing"/>
    <s v="Store"/>
    <n v="370"/>
    <n v="12.21"/>
    <n v="382.21"/>
    <n v="148"/>
  </r>
  <r>
    <d v="2020-02-14T00:00:00"/>
    <x v="1"/>
    <s v="14341-2-IN"/>
    <x v="3"/>
    <s v="Individual"/>
    <x v="2"/>
    <x v="11"/>
    <s v="Electronics: Camera and photo"/>
    <s v="Store"/>
    <n v="3200"/>
    <n v="169.6"/>
    <n v="3369.6"/>
    <n v="1280"/>
  </r>
  <r>
    <d v="2020-02-10T00:00:00"/>
    <x v="1"/>
    <s v="15971-1-IN"/>
    <x v="1"/>
    <s v="Individual"/>
    <x v="1"/>
    <x v="10"/>
    <s v="Books: Nonfiction - History"/>
    <s v="Website"/>
    <n v="50"/>
    <n v="3.8"/>
    <n v="53.8"/>
    <n v="20"/>
  </r>
  <r>
    <d v="2020-02-14T00:00:00"/>
    <x v="1"/>
    <s v="14528-2-IN"/>
    <x v="3"/>
    <s v="Individual"/>
    <x v="0"/>
    <x v="0"/>
    <s v="Office supplies: Writing"/>
    <s v="Store"/>
    <n v="340"/>
    <n v="21.42"/>
    <n v="361.42"/>
    <n v="136"/>
  </r>
  <r>
    <d v="2021-02-10T00:00:00"/>
    <x v="0"/>
    <s v="19624-5-IN"/>
    <x v="2"/>
    <s v="Individual"/>
    <x v="2"/>
    <x v="11"/>
    <s v="Electronics: Camera and photo"/>
    <s v="Website"/>
    <n v="3600"/>
    <n v="241.2"/>
    <n v="3841.2"/>
    <n v="1440"/>
  </r>
  <r>
    <d v="2021-06-06T00:00:00"/>
    <x v="0"/>
    <s v="16309-1-BU"/>
    <x v="1"/>
    <s v="Business"/>
    <x v="0"/>
    <x v="2"/>
    <s v="Office supplies: Office basics"/>
    <s v="Catalog"/>
    <n v="370"/>
    <n v="24.05"/>
    <n v="394.05"/>
    <n v="148"/>
  </r>
  <r>
    <d v="2020-07-17T00:00:00"/>
    <x v="1"/>
    <s v="15031-4-IN"/>
    <x v="4"/>
    <s v="Individual"/>
    <x v="2"/>
    <x v="5"/>
    <s v="Electronics: TV and video"/>
    <s v="Website"/>
    <n v="4540"/>
    <n v="254.24"/>
    <n v="4794.24"/>
    <n v="1816"/>
  </r>
  <r>
    <d v="2020-01-21T00:00:00"/>
    <x v="1"/>
    <s v="14588-3-IN"/>
    <x v="0"/>
    <s v="Individual"/>
    <x v="1"/>
    <x v="3"/>
    <s v="Books: Nonfiction - Leadership"/>
    <s v="Catalog"/>
    <n v="40"/>
    <n v="3.24"/>
    <n v="43.24"/>
    <n v="16"/>
  </r>
  <r>
    <d v="2021-07-13T00:00:00"/>
    <x v="0"/>
    <s v="16612-3-BU"/>
    <x v="0"/>
    <s v="Business"/>
    <x v="1"/>
    <x v="3"/>
    <s v="Books: Nonfiction - Leadership"/>
    <s v="Store"/>
    <n v="230"/>
    <n v="14.72"/>
    <n v="244.72"/>
    <n v="92"/>
  </r>
  <r>
    <d v="2020-02-09T00:00:00"/>
    <x v="1"/>
    <s v="10082-5-IN"/>
    <x v="2"/>
    <s v="Individual"/>
    <x v="2"/>
    <x v="5"/>
    <s v="Electronics: TV and video"/>
    <s v="Store"/>
    <n v="8860"/>
    <n v="469.58"/>
    <n v="9329.58"/>
    <n v="3544"/>
  </r>
  <r>
    <d v="2021-08-09T00:00:00"/>
    <x v="0"/>
    <s v="13257-3-IN"/>
    <x v="0"/>
    <s v="Individual"/>
    <x v="2"/>
    <x v="7"/>
    <s v="Electronics: Cell phones"/>
    <s v="Website"/>
    <n v="2220"/>
    <n v="75.48"/>
    <n v="2295.48"/>
    <n v="888"/>
  </r>
  <r>
    <d v="2020-08-26T00:00:00"/>
    <x v="1"/>
    <s v="16072-3-IN"/>
    <x v="0"/>
    <s v="Individual"/>
    <x v="0"/>
    <x v="0"/>
    <s v="Office supplies: Writing"/>
    <s v="Store"/>
    <n v="470"/>
    <n v="31.02"/>
    <n v="501.02"/>
    <n v="18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6952E8-33EE-4371-BFA3-542032FBD331}"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B5:B6" firstHeaderRow="1" firstDataRow="1" firstDataCol="1"/>
  <pivotFields count="13">
    <pivotField compact="0" numFmtId="14" outline="0" showAll="0"/>
    <pivotField compact="0" outline="0" showAll="0"/>
    <pivotField compact="0" outline="0" showAll="0"/>
    <pivotField compact="0" outline="0" showAll="0"/>
    <pivotField compact="0" outline="0" showAll="0"/>
    <pivotField axis="axisRow" compact="0" outline="0" showAll="0">
      <items count="5">
        <item x="1"/>
        <item h="1" x="2"/>
        <item h="1" x="0"/>
        <item h="1" m="1"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5"/>
  </rowFields>
  <rowItems count="1">
    <i>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D1F363-28E1-4E44-A2A5-2FB4C724A0BF}"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
  <location ref="B24:C27" firstHeaderRow="1" firstDataRow="1" firstDataCol="1" rowPageCount="1" colPageCount="1"/>
  <pivotFields count="13">
    <pivotField compact="0" numFmtId="14" outline="0" showAll="0"/>
    <pivotField axis="axisPage" compact="0" outline="0" showAll="0">
      <items count="3">
        <item x="0"/>
        <item x="1"/>
        <item t="default"/>
      </items>
    </pivotField>
    <pivotField compact="0" outline="0" showAll="0"/>
    <pivotField compact="0" outline="0" showAll="0">
      <items count="6">
        <item h="1" x="1"/>
        <item h="1" x="3"/>
        <item x="0"/>
        <item h="1" x="4"/>
        <item h="1" x="2"/>
        <item t="default"/>
      </items>
    </pivotField>
    <pivotField compact="0" outline="0" showAll="0"/>
    <pivotField axis="axisRow" compact="0" outline="0" showAll="0">
      <items count="5">
        <item x="1"/>
        <item x="2"/>
        <item x="0"/>
        <item h="1" m="1" x="3"/>
        <item t="default"/>
      </items>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s>
  <rowFields count="1">
    <field x="5"/>
  </rowFields>
  <rowItems count="3">
    <i>
      <x/>
    </i>
    <i>
      <x v="1"/>
    </i>
    <i>
      <x v="2"/>
    </i>
  </rowItems>
  <colItems count="1">
    <i/>
  </colItems>
  <pageFields count="1">
    <pageField fld="1" item="0" hier="-1"/>
  </pageFields>
  <dataFields count="1">
    <dataField name="Sales - Current Year" fld="9" baseField="0" baseItem="0" numFmtId="42"/>
  </dataFields>
  <formats count="1">
    <format dxfId="0">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8D96A7-7CCF-45DD-BD2A-C5E7CD5F2D2E}"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B14:H19" firstHeaderRow="1" firstDataRow="3" firstDataCol="1"/>
  <pivotFields count="13">
    <pivotField compact="0" numFmtId="14" outline="0" showAll="0"/>
    <pivotField axis="axisCol" compact="0" outline="0" showAll="0">
      <items count="3">
        <item x="0"/>
        <item x="1"/>
        <item t="default"/>
      </items>
    </pivotField>
    <pivotField compact="0" outline="0" showAll="0"/>
    <pivotField compact="0" outline="0" showAll="0">
      <items count="6">
        <item h="1" x="1"/>
        <item h="1" x="3"/>
        <item x="0"/>
        <item h="1" x="4"/>
        <item h="1" x="2"/>
        <item t="default"/>
      </items>
    </pivotField>
    <pivotField compact="0" outline="0" showAll="0"/>
    <pivotField axis="axisRow" compact="0" outline="0" showAll="0">
      <items count="5">
        <item x="1"/>
        <item x="2"/>
        <item x="0"/>
        <item h="1" m="1" x="3"/>
        <item t="default"/>
      </items>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s>
  <rowFields count="1">
    <field x="5"/>
  </rowFields>
  <rowItems count="3">
    <i>
      <x/>
    </i>
    <i>
      <x v="1"/>
    </i>
    <i>
      <x v="2"/>
    </i>
  </rowItems>
  <colFields count="2">
    <field x="1"/>
    <field x="-2"/>
  </colFields>
  <colItems count="6">
    <i>
      <x/>
      <x/>
    </i>
    <i r="1" i="1">
      <x v="1"/>
    </i>
    <i r="1" i="2">
      <x v="2"/>
    </i>
    <i>
      <x v="1"/>
      <x/>
    </i>
    <i r="1" i="1">
      <x v="1"/>
    </i>
    <i r="1" i="2">
      <x v="2"/>
    </i>
  </colItems>
  <dataFields count="3">
    <dataField name=" Sales Revenue" fld="9" baseField="0" baseItem="0"/>
    <dataField name="% ∆ prior year" fld="9" showDataAs="percentDiff" baseField="1" baseItem="1048829" numFmtId="10"/>
    <dataField name=" " fld="9" showDataAs="percentDiff" baseField="1" baseItem="1" numFmtId="10"/>
  </dataFields>
  <formats count="3">
    <format dxfId="3">
      <pivotArea outline="0" fieldPosition="0">
        <references count="2">
          <reference field="4294967294" count="1" selected="0">
            <x v="0"/>
          </reference>
          <reference field="1" count="1" selected="0">
            <x v="0"/>
          </reference>
        </references>
      </pivotArea>
    </format>
    <format dxfId="2">
      <pivotArea outline="0" fieldPosition="0">
        <references count="2">
          <reference field="4294967294" count="1" selected="0">
            <x v="0"/>
          </reference>
          <reference field="1" count="1" selected="0">
            <x v="1"/>
          </reference>
        </references>
      </pivotArea>
    </format>
    <format dxfId="1">
      <pivotArea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x14:conditionalFormats count="1">
          <x14:conditionalFormat scope="data" priority="1" id="{67BE6307-222F-4132-8E1F-2C62AE570768}">
            <x14:pivotAreas count="1">
              <pivotArea outline="0" fieldPosition="0">
                <references count="1">
                  <reference field="4294967294" count="1" selected="0">
                    <x v="2"/>
                  </reference>
                </references>
              </pivotArea>
            </x14:pivotAreas>
          </x14:conditionalFormat>
        </x14:conditionalFormats>
      </x14:pivotTableDefinition>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74A816-997C-462E-908A-BED055A4ECE8}"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B31:C43" firstHeaderRow="1" firstDataRow="1" firstDataCol="1" rowPageCount="1" colPageCount="1"/>
  <pivotFields count="13">
    <pivotField compact="0" numFmtId="14" outline="0" showAll="0"/>
    <pivotField axis="axisPage" compact="0" outline="0" showAll="0">
      <items count="3">
        <item x="0"/>
        <item x="1"/>
        <item t="default"/>
      </items>
    </pivotField>
    <pivotField compact="0" outline="0" showAll="0"/>
    <pivotField compact="0" outline="0" showAll="0">
      <items count="6">
        <item h="1" x="1"/>
        <item h="1" x="3"/>
        <item x="0"/>
        <item h="1" x="4"/>
        <item h="1" x="2"/>
        <item t="default"/>
      </items>
    </pivotField>
    <pivotField compact="0" outline="0" showAll="0"/>
    <pivotField compact="0" outline="0" showAll="0">
      <items count="5">
        <item h="1" x="1"/>
        <item h="1" x="2"/>
        <item x="0"/>
        <item h="1" m="1" x="3"/>
        <item t="default"/>
      </items>
    </pivotField>
    <pivotField name=" " axis="axisRow" compact="0" outline="0" showAll="0" sortType="descending">
      <items count="13">
        <item x="8"/>
        <item x="11"/>
        <item x="7"/>
        <item x="4"/>
        <item x="10"/>
        <item x="3"/>
        <item x="1"/>
        <item x="6"/>
        <item x="2"/>
        <item x="9"/>
        <item x="5"/>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outline="0" showAll="0"/>
    <pivotField compact="0" outline="0" showAll="0"/>
    <pivotField compact="0" outline="0" showAll="0"/>
    <pivotField compact="0" outline="0" showAll="0"/>
  </pivotFields>
  <rowFields count="1">
    <field x="6"/>
  </rowFields>
  <rowItems count="12">
    <i>
      <x v="10"/>
    </i>
    <i>
      <x v="2"/>
    </i>
    <i>
      <x v="3"/>
    </i>
    <i>
      <x v="8"/>
    </i>
    <i>
      <x v="1"/>
    </i>
    <i>
      <x v="9"/>
    </i>
    <i>
      <x v="11"/>
    </i>
    <i>
      <x v="5"/>
    </i>
    <i>
      <x/>
    </i>
    <i>
      <x v="6"/>
    </i>
    <i>
      <x v="4"/>
    </i>
    <i>
      <x v="7"/>
    </i>
  </rowItems>
  <colItems count="1">
    <i/>
  </colItems>
  <pageFields count="1">
    <pageField fld="1" item="0" hier="-1"/>
  </pageFields>
  <dataFields count="1">
    <dataField name="Sales - Current Year" fld="9" baseField="0" baseItem="0" numFmtId="4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363AE7-3F9D-4599-BEE3-2D303FA53979}"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B4:B5" firstHeaderRow="1" firstDataRow="1" firstDataCol="1"/>
  <pivotFields count="13">
    <pivotField compact="0" numFmtId="14" outline="0" showAll="0"/>
    <pivotField compact="0" outline="0" showAll="0"/>
    <pivotField compact="0" outline="0" showAll="0"/>
    <pivotField axis="axisRow" compact="0" outline="0" showAll="0">
      <items count="6">
        <item h="1" x="1"/>
        <item h="1" x="3"/>
        <item x="0"/>
        <item h="1" x="4"/>
        <item h="1" x="2"/>
        <item t="default"/>
      </items>
    </pivotField>
    <pivotField compact="0" outline="0" showAll="0"/>
    <pivotField compact="0" outline="0" showAll="0">
      <items count="5">
        <item h="1" x="1"/>
        <item h="1" x="2"/>
        <item x="0"/>
        <item h="1" m="1"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3"/>
  </rowFields>
  <rowItems count="1">
    <i>
      <x v="2"/>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4D2B51C0-C81D-437C-AE57-74B77B7F1B9A}" sourceName="Division">
  <pivotTables>
    <pivotTable tabId="2" name="PivotTable4"/>
  </pivotTables>
  <data>
    <tabular pivotCacheId="1972001194">
      <items count="4">
        <i x="1" s="1"/>
        <i x="2"/>
        <i x="0"/>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B8AE487-7B50-440A-8C34-28FEC8649E0A}" sourceName="Region">
  <pivotTables>
    <pivotTable tabId="3" name="PivotTable1"/>
    <pivotTable tabId="3" name="PivotTable2"/>
    <pivotTable tabId="3" name="PivotTable3"/>
    <pivotTable tabId="3" name="PivotTable4"/>
  </pivotTables>
  <data>
    <tabular pivotCacheId="1972001194">
      <items count="5">
        <i x="1"/>
        <i x="3"/>
        <i x="0" s="1"/>
        <i x="4"/>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 xr10:uid="{35E97A0F-8ED6-47D9-8F18-73D53682BAD2}" cache="Slicer_Division" caption="Division" style="SlicerStyleLight1 2" rowHeight="241300"/>
  <slicer name="Region" xr10:uid="{B5E7F450-91F6-4397-A12F-B5CD2DB59292}" cache="Slicer_Region" caption="Region" style="SlicerStyleLight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89A332-106A-4A67-90F4-40CFD9C7B81F}" name="RawData" displayName="RawData" ref="A1:M1054" totalsRowShown="0">
  <autoFilter ref="A1:M1054" xr:uid="{CB89A332-106A-4A67-90F4-40CFD9C7B81F}">
    <filterColumn colId="1">
      <filters>
        <filter val="Current"/>
      </filters>
    </filterColumn>
  </autoFilter>
  <tableColumns count="13">
    <tableColumn id="1" xr3:uid="{4DADC591-29C2-4FF1-81DE-21E4ACEAB824}" name="Date" dataDxfId="4"/>
    <tableColumn id="2" xr3:uid="{823130D4-1D25-472A-968E-BF74B8CFD954}" name="Year"/>
    <tableColumn id="3" xr3:uid="{ED82FE9F-3709-4900-B54B-31FE1D8B43C3}" name="Customer number"/>
    <tableColumn id="4" xr3:uid="{507584D0-D628-4822-86E7-77DC7C403F31}" name="Region"/>
    <tableColumn id="5" xr3:uid="{E1D37266-5602-47E9-B721-35E08E3F31E1}" name="Customer type"/>
    <tableColumn id="6" xr3:uid="{5B715F4B-CB0F-4765-97A8-934BD04C0B53}" name="Division"/>
    <tableColumn id="7" xr3:uid="{58C0B316-93CB-48D8-83C2-54E2B7E1926C}" name="Product"/>
    <tableColumn id="8" xr3:uid="{DF862B82-CFEB-422E-AC48-3E98E5969A21}" name="Division product combo"/>
    <tableColumn id="9" xr3:uid="{2BD739FA-F6B0-4821-AF52-B4DE5AD704FE}" name="Distribution channel"/>
    <tableColumn id="10" xr3:uid="{8BA3ACC9-79E9-441B-BD80-198949D89968}" name="Sales revenue"/>
    <tableColumn id="11" xr3:uid="{4474FC6D-CD16-40D9-BF55-B320F1EA9C91}" name="Sales tax amount"/>
    <tableColumn id="12" xr3:uid="{9483C55E-63FE-4460-9996-207A2BF8CA5E}" name="Total invoice"/>
    <tableColumn id="13" xr3:uid="{024EDAC3-E898-4051-9AFF-81AFB1536C2B}" name="Variable COG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dashboard slicer">
      <a:dk1>
        <a:sysClr val="windowText" lastClr="000000"/>
      </a:dk1>
      <a:lt1>
        <a:sysClr val="window" lastClr="FFFFFF"/>
      </a:lt1>
      <a:dk2>
        <a:srgbClr val="44546A"/>
      </a:dk2>
      <a:lt2>
        <a:srgbClr val="E7E6E6"/>
      </a:lt2>
      <a:accent1>
        <a:srgbClr val="A5A5A5"/>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printerSettings" Target="../printerSettings/printerSettings2.bin"/><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826DE-1305-4AFB-A6ED-8BECFC4C4F38}">
  <sheetPr codeName="Sheet1"/>
  <dimension ref="A1:M1054"/>
  <sheetViews>
    <sheetView workbookViewId="0">
      <selection activeCell="D57" sqref="D57"/>
    </sheetView>
  </sheetViews>
  <sheetFormatPr defaultRowHeight="15" x14ac:dyDescent="0.25"/>
  <cols>
    <col min="1" max="1" width="10.7109375" style="1" bestFit="1" customWidth="1"/>
    <col min="2" max="2" width="7.7109375" bestFit="1" customWidth="1"/>
    <col min="3" max="3" width="19.140625" customWidth="1"/>
    <col min="4" max="4" width="9.28515625" customWidth="1"/>
    <col min="5" max="5" width="16.140625" customWidth="1"/>
    <col min="6" max="6" width="14.42578125" bestFit="1" customWidth="1"/>
    <col min="7" max="7" width="22.5703125" bestFit="1" customWidth="1"/>
    <col min="8" max="8" width="29" bestFit="1" customWidth="1"/>
    <col min="9" max="9" width="21.140625" customWidth="1"/>
    <col min="10" max="10" width="15.5703125" customWidth="1"/>
    <col min="11" max="11" width="18.140625" customWidth="1"/>
    <col min="12" max="12" width="14.42578125" customWidth="1"/>
    <col min="13" max="13" width="16" customWidth="1"/>
  </cols>
  <sheetData>
    <row r="1" spans="1:13" x14ac:dyDescent="0.25">
      <c r="A1" s="1" t="s">
        <v>0</v>
      </c>
      <c r="B1" t="s">
        <v>1</v>
      </c>
      <c r="C1" t="s">
        <v>2</v>
      </c>
      <c r="D1" t="s">
        <v>3</v>
      </c>
      <c r="E1" t="s">
        <v>4</v>
      </c>
      <c r="F1" t="s">
        <v>5</v>
      </c>
      <c r="G1" t="s">
        <v>6</v>
      </c>
      <c r="H1" t="s">
        <v>7</v>
      </c>
      <c r="I1" t="s">
        <v>8</v>
      </c>
      <c r="J1" t="s">
        <v>9</v>
      </c>
      <c r="K1" t="s">
        <v>10</v>
      </c>
      <c r="L1" t="s">
        <v>11</v>
      </c>
      <c r="M1" t="s">
        <v>12</v>
      </c>
    </row>
    <row r="2" spans="1:13" x14ac:dyDescent="0.25">
      <c r="A2" s="1">
        <v>44403</v>
      </c>
      <c r="B2" t="s">
        <v>13</v>
      </c>
      <c r="C2" t="s">
        <v>14</v>
      </c>
      <c r="D2" t="s">
        <v>15</v>
      </c>
      <c r="E2" t="s">
        <v>16</v>
      </c>
      <c r="F2" t="s">
        <v>17</v>
      </c>
      <c r="G2" t="s">
        <v>18</v>
      </c>
      <c r="H2" t="s">
        <v>19</v>
      </c>
      <c r="I2" t="s">
        <v>20</v>
      </c>
      <c r="J2">
        <v>350</v>
      </c>
      <c r="K2">
        <v>29.4</v>
      </c>
      <c r="L2">
        <v>379.4</v>
      </c>
      <c r="M2">
        <v>140</v>
      </c>
    </row>
    <row r="3" spans="1:13" hidden="1" x14ac:dyDescent="0.25">
      <c r="A3" s="1">
        <v>43924</v>
      </c>
      <c r="B3" t="s">
        <v>21</v>
      </c>
      <c r="C3" t="s">
        <v>22</v>
      </c>
      <c r="D3" t="s">
        <v>23</v>
      </c>
      <c r="E3" t="s">
        <v>24</v>
      </c>
      <c r="F3" t="s">
        <v>17</v>
      </c>
      <c r="G3" t="s">
        <v>18</v>
      </c>
      <c r="H3" t="s">
        <v>19</v>
      </c>
      <c r="I3" t="s">
        <v>25</v>
      </c>
      <c r="J3">
        <v>360</v>
      </c>
      <c r="K3">
        <v>23.4</v>
      </c>
      <c r="L3">
        <v>383.4</v>
      </c>
      <c r="M3">
        <v>144</v>
      </c>
    </row>
    <row r="4" spans="1:13" x14ac:dyDescent="0.25">
      <c r="A4" s="1">
        <v>44489</v>
      </c>
      <c r="B4" t="s">
        <v>13</v>
      </c>
      <c r="C4" t="s">
        <v>26</v>
      </c>
      <c r="D4" t="s">
        <v>27</v>
      </c>
      <c r="E4" t="s">
        <v>16</v>
      </c>
      <c r="F4" t="s">
        <v>28</v>
      </c>
      <c r="G4" t="s">
        <v>29</v>
      </c>
      <c r="H4" t="s">
        <v>30</v>
      </c>
      <c r="I4" t="s">
        <v>25</v>
      </c>
      <c r="J4">
        <v>80</v>
      </c>
      <c r="K4">
        <v>5.04</v>
      </c>
      <c r="L4">
        <v>85.04</v>
      </c>
      <c r="M4">
        <v>32</v>
      </c>
    </row>
    <row r="5" spans="1:13" hidden="1" x14ac:dyDescent="0.25">
      <c r="A5" s="1">
        <v>44166</v>
      </c>
      <c r="B5" t="s">
        <v>21</v>
      </c>
      <c r="C5" t="s">
        <v>31</v>
      </c>
      <c r="D5" t="s">
        <v>15</v>
      </c>
      <c r="E5" t="s">
        <v>24</v>
      </c>
      <c r="F5" t="s">
        <v>17</v>
      </c>
      <c r="G5" t="s">
        <v>18</v>
      </c>
      <c r="H5" t="s">
        <v>19</v>
      </c>
      <c r="I5" t="s">
        <v>32</v>
      </c>
      <c r="J5">
        <v>470</v>
      </c>
      <c r="K5">
        <v>20.21</v>
      </c>
      <c r="L5">
        <v>490.21</v>
      </c>
      <c r="M5">
        <v>188</v>
      </c>
    </row>
    <row r="6" spans="1:13" hidden="1" x14ac:dyDescent="0.25">
      <c r="A6" s="1">
        <v>43865</v>
      </c>
      <c r="B6" t="s">
        <v>21</v>
      </c>
      <c r="C6" t="s">
        <v>33</v>
      </c>
      <c r="D6" t="s">
        <v>27</v>
      </c>
      <c r="E6" t="s">
        <v>16</v>
      </c>
      <c r="F6" t="s">
        <v>17</v>
      </c>
      <c r="G6" t="s">
        <v>34</v>
      </c>
      <c r="H6" t="s">
        <v>35</v>
      </c>
      <c r="I6" t="s">
        <v>20</v>
      </c>
      <c r="J6">
        <v>1510</v>
      </c>
      <c r="K6">
        <v>66.44</v>
      </c>
      <c r="L6">
        <v>1576.44</v>
      </c>
      <c r="M6">
        <v>604</v>
      </c>
    </row>
    <row r="7" spans="1:13" x14ac:dyDescent="0.25">
      <c r="A7" s="1">
        <v>44412</v>
      </c>
      <c r="B7" t="s">
        <v>13</v>
      </c>
      <c r="C7" t="s">
        <v>36</v>
      </c>
      <c r="D7" t="s">
        <v>37</v>
      </c>
      <c r="E7" t="s">
        <v>24</v>
      </c>
      <c r="F7" t="s">
        <v>28</v>
      </c>
      <c r="G7" t="s">
        <v>29</v>
      </c>
      <c r="H7" t="s">
        <v>30</v>
      </c>
      <c r="I7" t="s">
        <v>25</v>
      </c>
      <c r="J7">
        <v>50</v>
      </c>
      <c r="K7">
        <v>3.15</v>
      </c>
      <c r="L7">
        <v>53.15</v>
      </c>
      <c r="M7">
        <v>20</v>
      </c>
    </row>
    <row r="8" spans="1:13" hidden="1" x14ac:dyDescent="0.25">
      <c r="A8" s="1">
        <v>44136</v>
      </c>
      <c r="B8" t="s">
        <v>21</v>
      </c>
      <c r="C8" t="s">
        <v>38</v>
      </c>
      <c r="D8" t="s">
        <v>15</v>
      </c>
      <c r="E8" t="s">
        <v>16</v>
      </c>
      <c r="F8" t="s">
        <v>28</v>
      </c>
      <c r="G8" t="s">
        <v>39</v>
      </c>
      <c r="H8" t="s">
        <v>40</v>
      </c>
      <c r="I8" t="s">
        <v>20</v>
      </c>
      <c r="J8">
        <v>640</v>
      </c>
      <c r="K8">
        <v>28.8</v>
      </c>
      <c r="L8">
        <v>668.8</v>
      </c>
      <c r="M8">
        <v>256</v>
      </c>
    </row>
    <row r="9" spans="1:13" x14ac:dyDescent="0.25">
      <c r="A9" s="1">
        <v>44319</v>
      </c>
      <c r="B9" t="s">
        <v>13</v>
      </c>
      <c r="C9" t="s">
        <v>41</v>
      </c>
      <c r="D9" t="s">
        <v>23</v>
      </c>
      <c r="E9" t="s">
        <v>16</v>
      </c>
      <c r="F9" t="s">
        <v>42</v>
      </c>
      <c r="G9" t="s">
        <v>43</v>
      </c>
      <c r="H9" t="s">
        <v>44</v>
      </c>
      <c r="I9" t="s">
        <v>25</v>
      </c>
      <c r="J9">
        <v>2110</v>
      </c>
      <c r="K9">
        <v>116.05</v>
      </c>
      <c r="L9">
        <v>2226.0500000000002</v>
      </c>
      <c r="M9">
        <v>844</v>
      </c>
    </row>
    <row r="10" spans="1:13" x14ac:dyDescent="0.25">
      <c r="A10" s="1">
        <v>44546</v>
      </c>
      <c r="B10" t="s">
        <v>13</v>
      </c>
      <c r="C10" t="s">
        <v>45</v>
      </c>
      <c r="D10" t="s">
        <v>27</v>
      </c>
      <c r="E10" t="s">
        <v>16</v>
      </c>
      <c r="F10" t="s">
        <v>42</v>
      </c>
      <c r="G10" t="s">
        <v>43</v>
      </c>
      <c r="H10" t="s">
        <v>44</v>
      </c>
      <c r="I10" t="s">
        <v>20</v>
      </c>
      <c r="J10">
        <v>4610</v>
      </c>
      <c r="K10">
        <v>110.64</v>
      </c>
      <c r="L10">
        <v>4720.6400000000003</v>
      </c>
      <c r="M10">
        <v>1844</v>
      </c>
    </row>
    <row r="11" spans="1:13" hidden="1" x14ac:dyDescent="0.25">
      <c r="A11" s="1">
        <v>43905</v>
      </c>
      <c r="B11" t="s">
        <v>21</v>
      </c>
      <c r="C11" t="s">
        <v>46</v>
      </c>
      <c r="D11" t="s">
        <v>27</v>
      </c>
      <c r="E11" t="s">
        <v>16</v>
      </c>
      <c r="F11" t="s">
        <v>17</v>
      </c>
      <c r="G11" t="s">
        <v>18</v>
      </c>
      <c r="H11" t="s">
        <v>19</v>
      </c>
      <c r="I11" t="s">
        <v>20</v>
      </c>
      <c r="J11">
        <v>330</v>
      </c>
      <c r="K11">
        <v>14.52</v>
      </c>
      <c r="L11">
        <v>344.52</v>
      </c>
      <c r="M11">
        <v>132</v>
      </c>
    </row>
    <row r="12" spans="1:13" hidden="1" x14ac:dyDescent="0.25">
      <c r="A12" s="1">
        <v>43933</v>
      </c>
      <c r="B12" t="s">
        <v>21</v>
      </c>
      <c r="C12" t="s">
        <v>47</v>
      </c>
      <c r="D12" t="s">
        <v>23</v>
      </c>
      <c r="E12" t="s">
        <v>16</v>
      </c>
      <c r="F12" t="s">
        <v>17</v>
      </c>
      <c r="G12" t="s">
        <v>18</v>
      </c>
      <c r="H12" t="s">
        <v>19</v>
      </c>
      <c r="I12" t="s">
        <v>20</v>
      </c>
      <c r="J12">
        <v>270</v>
      </c>
      <c r="K12">
        <v>22.95</v>
      </c>
      <c r="L12">
        <v>292.95</v>
      </c>
      <c r="M12">
        <v>108</v>
      </c>
    </row>
    <row r="13" spans="1:13" hidden="1" x14ac:dyDescent="0.25">
      <c r="A13" s="1">
        <v>44087</v>
      </c>
      <c r="B13" t="s">
        <v>21</v>
      </c>
      <c r="C13" t="s">
        <v>48</v>
      </c>
      <c r="D13" t="s">
        <v>37</v>
      </c>
      <c r="E13" t="s">
        <v>16</v>
      </c>
      <c r="F13" t="s">
        <v>42</v>
      </c>
      <c r="G13" t="s">
        <v>49</v>
      </c>
      <c r="H13" t="s">
        <v>50</v>
      </c>
      <c r="I13" t="s">
        <v>20</v>
      </c>
      <c r="J13">
        <v>4730</v>
      </c>
      <c r="K13">
        <v>406.78</v>
      </c>
      <c r="L13">
        <v>5136.78</v>
      </c>
      <c r="M13">
        <v>1892</v>
      </c>
    </row>
    <row r="14" spans="1:13" x14ac:dyDescent="0.25">
      <c r="A14" s="1">
        <v>44441</v>
      </c>
      <c r="B14" t="s">
        <v>13</v>
      </c>
      <c r="C14" t="s">
        <v>51</v>
      </c>
      <c r="D14" t="s">
        <v>52</v>
      </c>
      <c r="E14" t="s">
        <v>16</v>
      </c>
      <c r="F14" t="s">
        <v>28</v>
      </c>
      <c r="G14" t="s">
        <v>53</v>
      </c>
      <c r="H14" t="s">
        <v>54</v>
      </c>
      <c r="I14" t="s">
        <v>20</v>
      </c>
      <c r="J14">
        <v>160</v>
      </c>
      <c r="K14">
        <v>9.1199999999999992</v>
      </c>
      <c r="L14">
        <v>169.12</v>
      </c>
      <c r="M14">
        <v>64</v>
      </c>
    </row>
    <row r="15" spans="1:13" x14ac:dyDescent="0.25">
      <c r="A15" s="1">
        <v>44454</v>
      </c>
      <c r="B15" t="s">
        <v>13</v>
      </c>
      <c r="C15" t="s">
        <v>55</v>
      </c>
      <c r="D15" t="s">
        <v>52</v>
      </c>
      <c r="E15" t="s">
        <v>16</v>
      </c>
      <c r="F15" t="s">
        <v>17</v>
      </c>
      <c r="G15" t="s">
        <v>18</v>
      </c>
      <c r="H15" t="s">
        <v>19</v>
      </c>
      <c r="I15" t="s">
        <v>20</v>
      </c>
      <c r="J15">
        <v>160</v>
      </c>
      <c r="K15">
        <v>12.32</v>
      </c>
      <c r="L15">
        <v>172.32</v>
      </c>
      <c r="M15">
        <v>64</v>
      </c>
    </row>
    <row r="16" spans="1:13" x14ac:dyDescent="0.25">
      <c r="A16" s="1">
        <v>44480</v>
      </c>
      <c r="B16" t="s">
        <v>13</v>
      </c>
      <c r="C16" t="s">
        <v>56</v>
      </c>
      <c r="D16" t="s">
        <v>23</v>
      </c>
      <c r="E16" t="s">
        <v>16</v>
      </c>
      <c r="F16" t="s">
        <v>42</v>
      </c>
      <c r="G16" t="s">
        <v>43</v>
      </c>
      <c r="H16" t="s">
        <v>44</v>
      </c>
      <c r="I16" t="s">
        <v>32</v>
      </c>
      <c r="J16">
        <v>2420</v>
      </c>
      <c r="K16">
        <v>113.74</v>
      </c>
      <c r="L16">
        <v>2533.7399999999998</v>
      </c>
      <c r="M16">
        <v>968</v>
      </c>
    </row>
    <row r="17" spans="1:13" hidden="1" x14ac:dyDescent="0.25">
      <c r="A17" s="1">
        <v>44152</v>
      </c>
      <c r="B17" t="s">
        <v>21</v>
      </c>
      <c r="C17" t="s">
        <v>57</v>
      </c>
      <c r="D17" t="s">
        <v>52</v>
      </c>
      <c r="E17" t="s">
        <v>24</v>
      </c>
      <c r="F17" t="s">
        <v>17</v>
      </c>
      <c r="G17" t="s">
        <v>34</v>
      </c>
      <c r="H17" t="s">
        <v>35</v>
      </c>
      <c r="I17" t="s">
        <v>20</v>
      </c>
      <c r="J17">
        <v>1040</v>
      </c>
      <c r="K17">
        <v>76.959999999999994</v>
      </c>
      <c r="L17">
        <v>1116.96</v>
      </c>
      <c r="M17">
        <v>416</v>
      </c>
    </row>
    <row r="18" spans="1:13" hidden="1" x14ac:dyDescent="0.25">
      <c r="A18" s="1">
        <v>44176</v>
      </c>
      <c r="B18" t="s">
        <v>21</v>
      </c>
      <c r="C18" t="s">
        <v>58</v>
      </c>
      <c r="D18" t="s">
        <v>15</v>
      </c>
      <c r="E18" t="s">
        <v>16</v>
      </c>
      <c r="F18" t="s">
        <v>42</v>
      </c>
      <c r="G18" t="s">
        <v>59</v>
      </c>
      <c r="H18" t="s">
        <v>60</v>
      </c>
      <c r="I18" t="s">
        <v>25</v>
      </c>
      <c r="J18">
        <v>1590</v>
      </c>
      <c r="K18">
        <v>84.27</v>
      </c>
      <c r="L18">
        <v>1674.27</v>
      </c>
      <c r="M18">
        <v>636</v>
      </c>
    </row>
    <row r="19" spans="1:13" x14ac:dyDescent="0.25">
      <c r="A19" s="1">
        <v>44390</v>
      </c>
      <c r="B19" t="s">
        <v>13</v>
      </c>
      <c r="C19" t="s">
        <v>61</v>
      </c>
      <c r="D19" t="s">
        <v>15</v>
      </c>
      <c r="E19" t="s">
        <v>16</v>
      </c>
      <c r="F19" t="s">
        <v>17</v>
      </c>
      <c r="G19" t="s">
        <v>62</v>
      </c>
      <c r="H19" t="s">
        <v>63</v>
      </c>
      <c r="I19" t="s">
        <v>32</v>
      </c>
      <c r="J19">
        <v>270</v>
      </c>
      <c r="K19">
        <v>12.42</v>
      </c>
      <c r="L19">
        <v>282.42</v>
      </c>
      <c r="M19">
        <v>108</v>
      </c>
    </row>
    <row r="20" spans="1:13" x14ac:dyDescent="0.25">
      <c r="A20" s="1">
        <v>44387</v>
      </c>
      <c r="B20" t="s">
        <v>13</v>
      </c>
      <c r="C20" t="s">
        <v>64</v>
      </c>
      <c r="D20" t="s">
        <v>37</v>
      </c>
      <c r="E20" t="s">
        <v>16</v>
      </c>
      <c r="F20" t="s">
        <v>17</v>
      </c>
      <c r="G20" t="s">
        <v>34</v>
      </c>
      <c r="H20" t="s">
        <v>35</v>
      </c>
      <c r="I20" t="s">
        <v>20</v>
      </c>
      <c r="J20">
        <v>1980</v>
      </c>
      <c r="K20">
        <v>49.5</v>
      </c>
      <c r="L20">
        <v>2029.5</v>
      </c>
      <c r="M20">
        <v>792</v>
      </c>
    </row>
    <row r="21" spans="1:13" hidden="1" x14ac:dyDescent="0.25">
      <c r="A21" s="1">
        <v>43853</v>
      </c>
      <c r="B21" t="s">
        <v>21</v>
      </c>
      <c r="C21" t="s">
        <v>65</v>
      </c>
      <c r="D21" t="s">
        <v>37</v>
      </c>
      <c r="E21" t="s">
        <v>24</v>
      </c>
      <c r="F21" t="s">
        <v>17</v>
      </c>
      <c r="G21" t="s">
        <v>66</v>
      </c>
      <c r="H21" t="s">
        <v>67</v>
      </c>
      <c r="I21" t="s">
        <v>25</v>
      </c>
      <c r="J21">
        <v>320</v>
      </c>
      <c r="K21">
        <v>18.239999999999998</v>
      </c>
      <c r="L21">
        <v>338.24</v>
      </c>
      <c r="M21">
        <v>128</v>
      </c>
    </row>
    <row r="22" spans="1:13" hidden="1" x14ac:dyDescent="0.25">
      <c r="A22" s="1">
        <v>44091</v>
      </c>
      <c r="B22" t="s">
        <v>21</v>
      </c>
      <c r="C22" t="s">
        <v>68</v>
      </c>
      <c r="D22" t="s">
        <v>52</v>
      </c>
      <c r="E22" t="s">
        <v>16</v>
      </c>
      <c r="F22" t="s">
        <v>17</v>
      </c>
      <c r="G22" t="s">
        <v>66</v>
      </c>
      <c r="H22" t="s">
        <v>67</v>
      </c>
      <c r="I22" t="s">
        <v>20</v>
      </c>
      <c r="J22">
        <v>250</v>
      </c>
      <c r="K22">
        <v>15.5</v>
      </c>
      <c r="L22">
        <v>265.5</v>
      </c>
      <c r="M22">
        <v>100</v>
      </c>
    </row>
    <row r="23" spans="1:13" hidden="1" x14ac:dyDescent="0.25">
      <c r="A23" s="1">
        <v>43850</v>
      </c>
      <c r="B23" t="s">
        <v>21</v>
      </c>
      <c r="C23" t="s">
        <v>69</v>
      </c>
      <c r="D23" t="s">
        <v>27</v>
      </c>
      <c r="E23" t="s">
        <v>24</v>
      </c>
      <c r="F23" t="s">
        <v>28</v>
      </c>
      <c r="G23" t="s">
        <v>70</v>
      </c>
      <c r="H23" t="s">
        <v>71</v>
      </c>
      <c r="I23" t="s">
        <v>20</v>
      </c>
      <c r="J23">
        <v>90</v>
      </c>
      <c r="K23">
        <v>5.85</v>
      </c>
      <c r="L23">
        <v>95.85</v>
      </c>
      <c r="M23">
        <v>36</v>
      </c>
    </row>
    <row r="24" spans="1:13" hidden="1" x14ac:dyDescent="0.25">
      <c r="A24" s="1">
        <v>44191</v>
      </c>
      <c r="B24" t="s">
        <v>21</v>
      </c>
      <c r="C24" t="s">
        <v>72</v>
      </c>
      <c r="D24" t="s">
        <v>52</v>
      </c>
      <c r="E24" t="s">
        <v>24</v>
      </c>
      <c r="F24" t="s">
        <v>42</v>
      </c>
      <c r="G24" t="s">
        <v>43</v>
      </c>
      <c r="H24" t="s">
        <v>44</v>
      </c>
      <c r="I24" t="s">
        <v>20</v>
      </c>
      <c r="J24">
        <v>3980</v>
      </c>
      <c r="K24">
        <v>294.52</v>
      </c>
      <c r="L24">
        <v>4274.5200000000004</v>
      </c>
      <c r="M24">
        <v>1592</v>
      </c>
    </row>
    <row r="25" spans="1:13" x14ac:dyDescent="0.25">
      <c r="A25" s="1">
        <v>44501</v>
      </c>
      <c r="B25" t="s">
        <v>13</v>
      </c>
      <c r="C25" t="s">
        <v>73</v>
      </c>
      <c r="D25" t="s">
        <v>52</v>
      </c>
      <c r="E25" t="s">
        <v>16</v>
      </c>
      <c r="F25" t="s">
        <v>17</v>
      </c>
      <c r="G25" t="s">
        <v>34</v>
      </c>
      <c r="H25" t="s">
        <v>35</v>
      </c>
      <c r="I25" t="s">
        <v>32</v>
      </c>
      <c r="J25">
        <v>340</v>
      </c>
      <c r="K25">
        <v>17.34</v>
      </c>
      <c r="L25">
        <v>357.34</v>
      </c>
      <c r="M25">
        <v>136</v>
      </c>
    </row>
    <row r="26" spans="1:13" hidden="1" x14ac:dyDescent="0.25">
      <c r="A26" s="1">
        <v>44158</v>
      </c>
      <c r="B26" t="s">
        <v>21</v>
      </c>
      <c r="C26" t="s">
        <v>74</v>
      </c>
      <c r="D26" t="s">
        <v>15</v>
      </c>
      <c r="E26" t="s">
        <v>16</v>
      </c>
      <c r="F26" t="s">
        <v>42</v>
      </c>
      <c r="G26" t="s">
        <v>43</v>
      </c>
      <c r="H26" t="s">
        <v>44</v>
      </c>
      <c r="I26" t="s">
        <v>20</v>
      </c>
      <c r="J26">
        <v>3900</v>
      </c>
      <c r="K26">
        <v>206.7</v>
      </c>
      <c r="L26">
        <v>4106.7</v>
      </c>
      <c r="M26">
        <v>1560</v>
      </c>
    </row>
    <row r="27" spans="1:13" hidden="1" x14ac:dyDescent="0.25">
      <c r="A27" s="1">
        <v>43851</v>
      </c>
      <c r="B27" t="s">
        <v>21</v>
      </c>
      <c r="C27" t="s">
        <v>75</v>
      </c>
      <c r="D27" t="s">
        <v>27</v>
      </c>
      <c r="E27" t="s">
        <v>24</v>
      </c>
      <c r="F27" t="s">
        <v>42</v>
      </c>
      <c r="G27" t="s">
        <v>43</v>
      </c>
      <c r="H27" t="s">
        <v>44</v>
      </c>
      <c r="I27" t="s">
        <v>20</v>
      </c>
      <c r="J27">
        <v>3120</v>
      </c>
      <c r="K27">
        <v>209.04</v>
      </c>
      <c r="L27">
        <v>3329.04</v>
      </c>
      <c r="M27">
        <v>1248</v>
      </c>
    </row>
    <row r="28" spans="1:13" x14ac:dyDescent="0.25">
      <c r="A28" s="1">
        <v>44340</v>
      </c>
      <c r="B28" t="s">
        <v>13</v>
      </c>
      <c r="C28" t="s">
        <v>76</v>
      </c>
      <c r="D28" t="s">
        <v>52</v>
      </c>
      <c r="E28" t="s">
        <v>16</v>
      </c>
      <c r="F28" t="s">
        <v>17</v>
      </c>
      <c r="G28" t="s">
        <v>34</v>
      </c>
      <c r="H28" t="s">
        <v>35</v>
      </c>
      <c r="I28" t="s">
        <v>20</v>
      </c>
      <c r="J28">
        <v>1000</v>
      </c>
      <c r="K28">
        <v>65</v>
      </c>
      <c r="L28">
        <v>1065</v>
      </c>
      <c r="M28">
        <v>400</v>
      </c>
    </row>
    <row r="29" spans="1:13" hidden="1" x14ac:dyDescent="0.25">
      <c r="A29" s="1">
        <v>43901</v>
      </c>
      <c r="B29" t="s">
        <v>21</v>
      </c>
      <c r="C29" t="s">
        <v>77</v>
      </c>
      <c r="D29" t="s">
        <v>52</v>
      </c>
      <c r="E29" t="s">
        <v>16</v>
      </c>
      <c r="F29" t="s">
        <v>17</v>
      </c>
      <c r="G29" t="s">
        <v>18</v>
      </c>
      <c r="H29" t="s">
        <v>19</v>
      </c>
      <c r="I29" t="s">
        <v>32</v>
      </c>
      <c r="J29">
        <v>170</v>
      </c>
      <c r="K29">
        <v>3.74</v>
      </c>
      <c r="L29">
        <v>173.74</v>
      </c>
      <c r="M29">
        <v>68</v>
      </c>
    </row>
    <row r="30" spans="1:13" hidden="1" x14ac:dyDescent="0.25">
      <c r="A30" s="1">
        <v>43912</v>
      </c>
      <c r="B30" t="s">
        <v>21</v>
      </c>
      <c r="C30" t="s">
        <v>78</v>
      </c>
      <c r="D30" t="s">
        <v>27</v>
      </c>
      <c r="E30" t="s">
        <v>16</v>
      </c>
      <c r="F30" t="s">
        <v>17</v>
      </c>
      <c r="G30" t="s">
        <v>18</v>
      </c>
      <c r="H30" t="s">
        <v>19</v>
      </c>
      <c r="I30" t="s">
        <v>32</v>
      </c>
      <c r="J30">
        <v>430</v>
      </c>
      <c r="K30">
        <v>16.34</v>
      </c>
      <c r="L30">
        <v>446.34</v>
      </c>
      <c r="M30">
        <v>172</v>
      </c>
    </row>
    <row r="31" spans="1:13" x14ac:dyDescent="0.25">
      <c r="A31" s="1">
        <v>44546</v>
      </c>
      <c r="B31" t="s">
        <v>13</v>
      </c>
      <c r="C31" t="s">
        <v>79</v>
      </c>
      <c r="D31" t="s">
        <v>23</v>
      </c>
      <c r="E31" t="s">
        <v>16</v>
      </c>
      <c r="F31" t="s">
        <v>28</v>
      </c>
      <c r="G31" t="s">
        <v>39</v>
      </c>
      <c r="H31" t="s">
        <v>40</v>
      </c>
      <c r="I31" t="s">
        <v>20</v>
      </c>
      <c r="J31">
        <v>800</v>
      </c>
      <c r="K31">
        <v>49.6</v>
      </c>
      <c r="L31">
        <v>849.6</v>
      </c>
      <c r="M31">
        <v>320</v>
      </c>
    </row>
    <row r="32" spans="1:13" x14ac:dyDescent="0.25">
      <c r="A32" s="1">
        <v>44528</v>
      </c>
      <c r="B32" t="s">
        <v>13</v>
      </c>
      <c r="C32" t="s">
        <v>80</v>
      </c>
      <c r="D32" t="s">
        <v>15</v>
      </c>
      <c r="E32" t="s">
        <v>24</v>
      </c>
      <c r="F32" t="s">
        <v>17</v>
      </c>
      <c r="G32" t="s">
        <v>62</v>
      </c>
      <c r="H32" t="s">
        <v>63</v>
      </c>
      <c r="I32" t="s">
        <v>25</v>
      </c>
      <c r="J32">
        <v>110</v>
      </c>
      <c r="K32">
        <v>3.41</v>
      </c>
      <c r="L32">
        <v>113.41</v>
      </c>
      <c r="M32">
        <v>44</v>
      </c>
    </row>
    <row r="33" spans="1:13" hidden="1" x14ac:dyDescent="0.25">
      <c r="A33" s="1">
        <v>44055</v>
      </c>
      <c r="B33" t="s">
        <v>21</v>
      </c>
      <c r="C33" t="s">
        <v>81</v>
      </c>
      <c r="D33" t="s">
        <v>37</v>
      </c>
      <c r="E33" t="s">
        <v>16</v>
      </c>
      <c r="F33" t="s">
        <v>17</v>
      </c>
      <c r="G33" t="s">
        <v>18</v>
      </c>
      <c r="H33" t="s">
        <v>19</v>
      </c>
      <c r="I33" t="s">
        <v>20</v>
      </c>
      <c r="J33">
        <v>310</v>
      </c>
      <c r="K33">
        <v>11.78</v>
      </c>
      <c r="L33">
        <v>321.77999999999997</v>
      </c>
      <c r="M33">
        <v>124</v>
      </c>
    </row>
    <row r="34" spans="1:13" x14ac:dyDescent="0.25">
      <c r="A34" s="1">
        <v>44465</v>
      </c>
      <c r="B34" t="s">
        <v>13</v>
      </c>
      <c r="C34" t="s">
        <v>82</v>
      </c>
      <c r="D34" t="s">
        <v>23</v>
      </c>
      <c r="E34" t="s">
        <v>16</v>
      </c>
      <c r="F34" t="s">
        <v>42</v>
      </c>
      <c r="G34" t="s">
        <v>59</v>
      </c>
      <c r="H34" t="s">
        <v>60</v>
      </c>
      <c r="I34" t="s">
        <v>32</v>
      </c>
      <c r="J34">
        <v>3310</v>
      </c>
      <c r="K34">
        <v>241.63</v>
      </c>
      <c r="L34">
        <v>3551.63</v>
      </c>
      <c r="M34">
        <v>1324</v>
      </c>
    </row>
    <row r="35" spans="1:13" x14ac:dyDescent="0.25">
      <c r="A35" s="1">
        <v>44526</v>
      </c>
      <c r="B35" t="s">
        <v>13</v>
      </c>
      <c r="C35" t="s">
        <v>83</v>
      </c>
      <c r="D35" t="s">
        <v>37</v>
      </c>
      <c r="E35" t="s">
        <v>16</v>
      </c>
      <c r="F35" t="s">
        <v>17</v>
      </c>
      <c r="G35" t="s">
        <v>34</v>
      </c>
      <c r="H35" t="s">
        <v>35</v>
      </c>
      <c r="I35" t="s">
        <v>32</v>
      </c>
      <c r="J35">
        <v>1010</v>
      </c>
      <c r="K35">
        <v>23.23</v>
      </c>
      <c r="L35">
        <v>1033.23</v>
      </c>
      <c r="M35">
        <v>404</v>
      </c>
    </row>
    <row r="36" spans="1:13" hidden="1" x14ac:dyDescent="0.25">
      <c r="A36" s="1">
        <v>43912</v>
      </c>
      <c r="B36" t="s">
        <v>21</v>
      </c>
      <c r="C36" t="s">
        <v>84</v>
      </c>
      <c r="D36" t="s">
        <v>52</v>
      </c>
      <c r="E36" t="s">
        <v>16</v>
      </c>
      <c r="F36" t="s">
        <v>17</v>
      </c>
      <c r="G36" t="s">
        <v>66</v>
      </c>
      <c r="H36" t="s">
        <v>67</v>
      </c>
      <c r="I36" t="s">
        <v>25</v>
      </c>
      <c r="J36">
        <v>470</v>
      </c>
      <c r="K36">
        <v>31.96</v>
      </c>
      <c r="L36">
        <v>501.96</v>
      </c>
      <c r="M36">
        <v>188</v>
      </c>
    </row>
    <row r="37" spans="1:13" hidden="1" x14ac:dyDescent="0.25">
      <c r="A37" s="1">
        <v>44011</v>
      </c>
      <c r="B37" t="s">
        <v>21</v>
      </c>
      <c r="C37" t="s">
        <v>85</v>
      </c>
      <c r="D37" t="s">
        <v>23</v>
      </c>
      <c r="E37" t="s">
        <v>16</v>
      </c>
      <c r="F37" t="s">
        <v>17</v>
      </c>
      <c r="G37" t="s">
        <v>34</v>
      </c>
      <c r="H37" t="s">
        <v>35</v>
      </c>
      <c r="I37" t="s">
        <v>20</v>
      </c>
      <c r="J37">
        <v>1810</v>
      </c>
      <c r="K37">
        <v>130.32</v>
      </c>
      <c r="L37">
        <v>1940.32</v>
      </c>
      <c r="M37">
        <v>724</v>
      </c>
    </row>
    <row r="38" spans="1:13" hidden="1" x14ac:dyDescent="0.25">
      <c r="A38" s="1">
        <v>43938</v>
      </c>
      <c r="B38" t="s">
        <v>21</v>
      </c>
      <c r="C38" t="s">
        <v>86</v>
      </c>
      <c r="D38" t="s">
        <v>37</v>
      </c>
      <c r="E38" t="s">
        <v>24</v>
      </c>
      <c r="F38" t="s">
        <v>17</v>
      </c>
      <c r="G38" t="s">
        <v>62</v>
      </c>
      <c r="H38" t="s">
        <v>63</v>
      </c>
      <c r="I38" t="s">
        <v>25</v>
      </c>
      <c r="J38">
        <v>10</v>
      </c>
      <c r="K38">
        <v>0.34</v>
      </c>
      <c r="L38">
        <v>10.34</v>
      </c>
      <c r="M38">
        <v>4</v>
      </c>
    </row>
    <row r="39" spans="1:13" hidden="1" x14ac:dyDescent="0.25">
      <c r="A39" s="1">
        <v>43912</v>
      </c>
      <c r="B39" t="s">
        <v>21</v>
      </c>
      <c r="C39" t="s">
        <v>87</v>
      </c>
      <c r="D39" t="s">
        <v>52</v>
      </c>
      <c r="E39" t="s">
        <v>16</v>
      </c>
      <c r="F39" t="s">
        <v>42</v>
      </c>
      <c r="G39" t="s">
        <v>59</v>
      </c>
      <c r="H39" t="s">
        <v>60</v>
      </c>
      <c r="I39" t="s">
        <v>20</v>
      </c>
      <c r="J39">
        <v>2770</v>
      </c>
      <c r="K39">
        <v>99.72</v>
      </c>
      <c r="L39">
        <v>2869.72</v>
      </c>
      <c r="M39">
        <v>1108</v>
      </c>
    </row>
    <row r="40" spans="1:13" hidden="1" x14ac:dyDescent="0.25">
      <c r="A40" s="1">
        <v>44069</v>
      </c>
      <c r="B40" t="s">
        <v>21</v>
      </c>
      <c r="C40" t="s">
        <v>88</v>
      </c>
      <c r="D40" t="s">
        <v>15</v>
      </c>
      <c r="E40" t="s">
        <v>16</v>
      </c>
      <c r="F40" t="s">
        <v>42</v>
      </c>
      <c r="G40" t="s">
        <v>49</v>
      </c>
      <c r="H40" t="s">
        <v>50</v>
      </c>
      <c r="I40" t="s">
        <v>20</v>
      </c>
      <c r="J40">
        <v>4130</v>
      </c>
      <c r="K40">
        <v>210.63</v>
      </c>
      <c r="L40">
        <v>4340.63</v>
      </c>
      <c r="M40">
        <v>1652</v>
      </c>
    </row>
    <row r="41" spans="1:13" hidden="1" x14ac:dyDescent="0.25">
      <c r="A41" s="1">
        <v>44176</v>
      </c>
      <c r="B41" t="s">
        <v>21</v>
      </c>
      <c r="C41" t="s">
        <v>89</v>
      </c>
      <c r="D41" t="s">
        <v>52</v>
      </c>
      <c r="E41" t="s">
        <v>16</v>
      </c>
      <c r="F41" t="s">
        <v>42</v>
      </c>
      <c r="G41" t="s">
        <v>49</v>
      </c>
      <c r="H41" t="s">
        <v>50</v>
      </c>
      <c r="I41" t="s">
        <v>25</v>
      </c>
      <c r="J41">
        <v>490</v>
      </c>
      <c r="K41">
        <v>35.770000000000003</v>
      </c>
      <c r="L41">
        <v>525.77</v>
      </c>
      <c r="M41">
        <v>196</v>
      </c>
    </row>
    <row r="42" spans="1:13" x14ac:dyDescent="0.25">
      <c r="A42" s="1">
        <v>44548</v>
      </c>
      <c r="B42" t="s">
        <v>13</v>
      </c>
      <c r="C42" t="s">
        <v>90</v>
      </c>
      <c r="D42" t="s">
        <v>15</v>
      </c>
      <c r="E42" t="s">
        <v>16</v>
      </c>
      <c r="F42" t="s">
        <v>42</v>
      </c>
      <c r="G42" t="s">
        <v>43</v>
      </c>
      <c r="H42" t="s">
        <v>44</v>
      </c>
      <c r="I42" t="s">
        <v>20</v>
      </c>
      <c r="J42">
        <v>3700</v>
      </c>
      <c r="K42">
        <v>207.2</v>
      </c>
      <c r="L42">
        <v>3907.2</v>
      </c>
      <c r="M42">
        <v>1480</v>
      </c>
    </row>
    <row r="43" spans="1:13" x14ac:dyDescent="0.25">
      <c r="A43" s="1">
        <v>44501</v>
      </c>
      <c r="B43" t="s">
        <v>13</v>
      </c>
      <c r="C43" t="s">
        <v>91</v>
      </c>
      <c r="D43" t="s">
        <v>27</v>
      </c>
      <c r="E43" t="s">
        <v>16</v>
      </c>
      <c r="F43" t="s">
        <v>42</v>
      </c>
      <c r="G43" t="s">
        <v>43</v>
      </c>
      <c r="H43" t="s">
        <v>44</v>
      </c>
      <c r="I43" t="s">
        <v>20</v>
      </c>
      <c r="J43">
        <v>2210</v>
      </c>
      <c r="K43">
        <v>139.22999999999999</v>
      </c>
      <c r="L43">
        <v>2349.23</v>
      </c>
      <c r="M43">
        <v>884</v>
      </c>
    </row>
    <row r="44" spans="1:13" hidden="1" x14ac:dyDescent="0.25">
      <c r="A44" s="1">
        <v>43968</v>
      </c>
      <c r="B44" t="s">
        <v>21</v>
      </c>
      <c r="C44" t="s">
        <v>92</v>
      </c>
      <c r="D44" t="s">
        <v>52</v>
      </c>
      <c r="E44" t="s">
        <v>24</v>
      </c>
      <c r="F44" t="s">
        <v>42</v>
      </c>
      <c r="G44" t="s">
        <v>49</v>
      </c>
      <c r="H44" t="s">
        <v>50</v>
      </c>
      <c r="I44" t="s">
        <v>32</v>
      </c>
      <c r="J44">
        <v>2620</v>
      </c>
      <c r="K44">
        <v>172.92</v>
      </c>
      <c r="L44">
        <v>2792.92</v>
      </c>
      <c r="M44">
        <v>1048</v>
      </c>
    </row>
    <row r="45" spans="1:13" hidden="1" x14ac:dyDescent="0.25">
      <c r="A45" s="1">
        <v>44029</v>
      </c>
      <c r="B45" t="s">
        <v>21</v>
      </c>
      <c r="C45" t="s">
        <v>93</v>
      </c>
      <c r="D45" t="s">
        <v>27</v>
      </c>
      <c r="E45" t="s">
        <v>16</v>
      </c>
      <c r="F45" t="s">
        <v>17</v>
      </c>
      <c r="G45" t="s">
        <v>34</v>
      </c>
      <c r="H45" t="s">
        <v>35</v>
      </c>
      <c r="I45" t="s">
        <v>20</v>
      </c>
      <c r="J45">
        <v>1060</v>
      </c>
      <c r="K45">
        <v>29.68</v>
      </c>
      <c r="L45">
        <v>1089.68</v>
      </c>
      <c r="M45">
        <v>424</v>
      </c>
    </row>
    <row r="46" spans="1:13" hidden="1" x14ac:dyDescent="0.25">
      <c r="A46" s="1">
        <v>43903</v>
      </c>
      <c r="B46" t="s">
        <v>21</v>
      </c>
      <c r="C46" t="s">
        <v>94</v>
      </c>
      <c r="D46" t="s">
        <v>23</v>
      </c>
      <c r="E46" t="s">
        <v>24</v>
      </c>
      <c r="F46" t="s">
        <v>17</v>
      </c>
      <c r="G46" t="s">
        <v>18</v>
      </c>
      <c r="H46" t="s">
        <v>19</v>
      </c>
      <c r="I46" t="s">
        <v>20</v>
      </c>
      <c r="J46">
        <v>260</v>
      </c>
      <c r="K46">
        <v>20.28</v>
      </c>
      <c r="L46">
        <v>280.27999999999997</v>
      </c>
      <c r="M46">
        <v>104</v>
      </c>
    </row>
    <row r="47" spans="1:13" x14ac:dyDescent="0.25">
      <c r="A47" s="1">
        <v>44419</v>
      </c>
      <c r="B47" t="s">
        <v>13</v>
      </c>
      <c r="C47" t="s">
        <v>95</v>
      </c>
      <c r="D47" t="s">
        <v>52</v>
      </c>
      <c r="E47" t="s">
        <v>24</v>
      </c>
      <c r="F47" t="s">
        <v>28</v>
      </c>
      <c r="G47" t="s">
        <v>39</v>
      </c>
      <c r="H47" t="s">
        <v>40</v>
      </c>
      <c r="I47" t="s">
        <v>20</v>
      </c>
      <c r="J47">
        <v>20</v>
      </c>
      <c r="K47">
        <v>1.32</v>
      </c>
      <c r="L47">
        <v>21.32</v>
      </c>
      <c r="M47">
        <v>8</v>
      </c>
    </row>
    <row r="48" spans="1:13" x14ac:dyDescent="0.25">
      <c r="A48" s="1">
        <v>44359</v>
      </c>
      <c r="B48" t="s">
        <v>13</v>
      </c>
      <c r="C48" t="s">
        <v>96</v>
      </c>
      <c r="D48" t="s">
        <v>27</v>
      </c>
      <c r="E48" t="s">
        <v>16</v>
      </c>
      <c r="F48" t="s">
        <v>42</v>
      </c>
      <c r="G48" t="s">
        <v>97</v>
      </c>
      <c r="H48" t="s">
        <v>98</v>
      </c>
      <c r="I48" t="s">
        <v>32</v>
      </c>
      <c r="J48">
        <v>1520</v>
      </c>
      <c r="K48">
        <v>82.08</v>
      </c>
      <c r="L48">
        <v>1602.08</v>
      </c>
      <c r="M48">
        <v>608</v>
      </c>
    </row>
    <row r="49" spans="1:13" x14ac:dyDescent="0.25">
      <c r="A49" s="1">
        <v>44561</v>
      </c>
      <c r="B49" t="s">
        <v>13</v>
      </c>
      <c r="C49" t="s">
        <v>99</v>
      </c>
      <c r="D49" t="s">
        <v>23</v>
      </c>
      <c r="E49" t="s">
        <v>24</v>
      </c>
      <c r="F49" t="s">
        <v>17</v>
      </c>
      <c r="G49" t="s">
        <v>18</v>
      </c>
      <c r="H49" t="s">
        <v>19</v>
      </c>
      <c r="I49" t="s">
        <v>25</v>
      </c>
      <c r="J49">
        <v>30</v>
      </c>
      <c r="K49">
        <v>1.29</v>
      </c>
      <c r="L49">
        <v>31.29</v>
      </c>
      <c r="M49">
        <v>12</v>
      </c>
    </row>
    <row r="50" spans="1:13" hidden="1" x14ac:dyDescent="0.25">
      <c r="A50" s="1">
        <v>43938</v>
      </c>
      <c r="B50" t="s">
        <v>21</v>
      </c>
      <c r="C50" t="s">
        <v>100</v>
      </c>
      <c r="D50" t="s">
        <v>27</v>
      </c>
      <c r="E50" t="s">
        <v>24</v>
      </c>
      <c r="F50" t="s">
        <v>28</v>
      </c>
      <c r="G50" t="s">
        <v>39</v>
      </c>
      <c r="H50" t="s">
        <v>40</v>
      </c>
      <c r="I50" t="s">
        <v>32</v>
      </c>
      <c r="J50">
        <v>180</v>
      </c>
      <c r="K50">
        <v>9.18</v>
      </c>
      <c r="L50">
        <v>189.18</v>
      </c>
      <c r="M50">
        <v>72</v>
      </c>
    </row>
    <row r="51" spans="1:13" x14ac:dyDescent="0.25">
      <c r="A51" s="1">
        <v>44388</v>
      </c>
      <c r="B51" t="s">
        <v>13</v>
      </c>
      <c r="C51" t="s">
        <v>101</v>
      </c>
      <c r="D51" t="s">
        <v>23</v>
      </c>
      <c r="E51" t="s">
        <v>24</v>
      </c>
      <c r="F51" t="s">
        <v>17</v>
      </c>
      <c r="G51" t="s">
        <v>18</v>
      </c>
      <c r="H51" t="s">
        <v>19</v>
      </c>
      <c r="I51" t="s">
        <v>32</v>
      </c>
      <c r="J51">
        <v>480</v>
      </c>
      <c r="K51">
        <v>22.56</v>
      </c>
      <c r="L51">
        <v>502.56</v>
      </c>
      <c r="M51">
        <v>192</v>
      </c>
    </row>
    <row r="52" spans="1:13" hidden="1" x14ac:dyDescent="0.25">
      <c r="A52" s="1">
        <v>43927</v>
      </c>
      <c r="B52" t="s">
        <v>21</v>
      </c>
      <c r="C52" t="s">
        <v>102</v>
      </c>
      <c r="D52" t="s">
        <v>27</v>
      </c>
      <c r="E52" t="s">
        <v>24</v>
      </c>
      <c r="F52" t="s">
        <v>42</v>
      </c>
      <c r="G52" t="s">
        <v>49</v>
      </c>
      <c r="H52" t="s">
        <v>50</v>
      </c>
      <c r="I52" t="s">
        <v>32</v>
      </c>
      <c r="J52">
        <v>1120</v>
      </c>
      <c r="K52">
        <v>71.680000000000007</v>
      </c>
      <c r="L52">
        <v>1191.68</v>
      </c>
      <c r="M52">
        <v>448</v>
      </c>
    </row>
    <row r="53" spans="1:13" hidden="1" x14ac:dyDescent="0.25">
      <c r="A53" s="1">
        <v>44079</v>
      </c>
      <c r="B53" t="s">
        <v>21</v>
      </c>
      <c r="C53" t="s">
        <v>103</v>
      </c>
      <c r="D53" t="s">
        <v>37</v>
      </c>
      <c r="E53" t="s">
        <v>24</v>
      </c>
      <c r="F53" t="s">
        <v>42</v>
      </c>
      <c r="G53" t="s">
        <v>43</v>
      </c>
      <c r="H53" t="s">
        <v>44</v>
      </c>
      <c r="I53" t="s">
        <v>20</v>
      </c>
      <c r="J53">
        <v>2690</v>
      </c>
      <c r="K53">
        <v>121.05</v>
      </c>
      <c r="L53">
        <v>2811.05</v>
      </c>
      <c r="M53">
        <v>1076</v>
      </c>
    </row>
    <row r="54" spans="1:13" x14ac:dyDescent="0.25">
      <c r="A54" s="1">
        <v>44465</v>
      </c>
      <c r="B54" t="s">
        <v>13</v>
      </c>
      <c r="C54" t="s">
        <v>104</v>
      </c>
      <c r="D54" t="s">
        <v>27</v>
      </c>
      <c r="E54" t="s">
        <v>16</v>
      </c>
      <c r="F54" t="s">
        <v>17</v>
      </c>
      <c r="G54" t="s">
        <v>66</v>
      </c>
      <c r="H54" t="s">
        <v>67</v>
      </c>
      <c r="I54" t="s">
        <v>32</v>
      </c>
      <c r="J54">
        <v>1000</v>
      </c>
      <c r="K54">
        <v>94</v>
      </c>
      <c r="L54">
        <v>1094</v>
      </c>
      <c r="M54">
        <v>400</v>
      </c>
    </row>
    <row r="55" spans="1:13" hidden="1" x14ac:dyDescent="0.25">
      <c r="A55" s="1">
        <v>43851</v>
      </c>
      <c r="B55" t="s">
        <v>21</v>
      </c>
      <c r="C55" t="s">
        <v>105</v>
      </c>
      <c r="D55" t="s">
        <v>52</v>
      </c>
      <c r="E55" t="s">
        <v>16</v>
      </c>
      <c r="F55" t="s">
        <v>17</v>
      </c>
      <c r="G55" t="s">
        <v>62</v>
      </c>
      <c r="H55" t="s">
        <v>63</v>
      </c>
      <c r="I55" t="s">
        <v>32</v>
      </c>
      <c r="J55">
        <v>180</v>
      </c>
      <c r="K55">
        <v>6.48</v>
      </c>
      <c r="L55">
        <v>186.48</v>
      </c>
      <c r="M55">
        <v>72</v>
      </c>
    </row>
    <row r="56" spans="1:13" hidden="1" x14ac:dyDescent="0.25">
      <c r="A56" s="1">
        <v>43931</v>
      </c>
      <c r="B56" t="s">
        <v>21</v>
      </c>
      <c r="C56" t="s">
        <v>106</v>
      </c>
      <c r="D56" t="s">
        <v>27</v>
      </c>
      <c r="E56" t="s">
        <v>16</v>
      </c>
      <c r="F56" t="s">
        <v>42</v>
      </c>
      <c r="G56" t="s">
        <v>97</v>
      </c>
      <c r="H56" t="s">
        <v>98</v>
      </c>
      <c r="I56" t="s">
        <v>20</v>
      </c>
      <c r="J56">
        <v>1720</v>
      </c>
      <c r="K56">
        <v>104.92</v>
      </c>
      <c r="L56">
        <v>1824.92</v>
      </c>
      <c r="M56">
        <v>688</v>
      </c>
    </row>
    <row r="57" spans="1:13" x14ac:dyDescent="0.25">
      <c r="A57" s="1">
        <v>44489</v>
      </c>
      <c r="B57" t="s">
        <v>13</v>
      </c>
      <c r="C57" t="s">
        <v>107</v>
      </c>
      <c r="D57" t="s">
        <v>37</v>
      </c>
      <c r="E57" t="s">
        <v>16</v>
      </c>
      <c r="F57" t="s">
        <v>17</v>
      </c>
      <c r="G57" t="s">
        <v>66</v>
      </c>
      <c r="H57" t="s">
        <v>67</v>
      </c>
      <c r="I57" t="s">
        <v>25</v>
      </c>
      <c r="J57">
        <v>720</v>
      </c>
      <c r="K57">
        <v>68.400000000000006</v>
      </c>
      <c r="L57">
        <v>788.4</v>
      </c>
      <c r="M57">
        <v>288</v>
      </c>
    </row>
    <row r="58" spans="1:13" x14ac:dyDescent="0.25">
      <c r="A58" s="1">
        <v>44441</v>
      </c>
      <c r="B58" t="s">
        <v>13</v>
      </c>
      <c r="C58" t="s">
        <v>108</v>
      </c>
      <c r="D58" t="s">
        <v>15</v>
      </c>
      <c r="E58" t="s">
        <v>16</v>
      </c>
      <c r="F58" t="s">
        <v>28</v>
      </c>
      <c r="G58" t="s">
        <v>29</v>
      </c>
      <c r="H58" t="s">
        <v>30</v>
      </c>
      <c r="I58" t="s">
        <v>25</v>
      </c>
      <c r="J58">
        <v>110</v>
      </c>
      <c r="K58">
        <v>5.28</v>
      </c>
      <c r="L58">
        <v>115.28</v>
      </c>
      <c r="M58">
        <v>44</v>
      </c>
    </row>
    <row r="59" spans="1:13" x14ac:dyDescent="0.25">
      <c r="A59" s="1">
        <v>44454</v>
      </c>
      <c r="B59" t="s">
        <v>13</v>
      </c>
      <c r="C59" t="s">
        <v>109</v>
      </c>
      <c r="D59" t="s">
        <v>23</v>
      </c>
      <c r="E59" t="s">
        <v>24</v>
      </c>
      <c r="F59" t="s">
        <v>17</v>
      </c>
      <c r="G59" t="s">
        <v>66</v>
      </c>
      <c r="H59" t="s">
        <v>67</v>
      </c>
      <c r="I59" t="s">
        <v>20</v>
      </c>
      <c r="J59">
        <v>90</v>
      </c>
      <c r="K59">
        <v>3.78</v>
      </c>
      <c r="L59">
        <v>93.78</v>
      </c>
      <c r="M59">
        <v>36</v>
      </c>
    </row>
    <row r="60" spans="1:13" x14ac:dyDescent="0.25">
      <c r="A60" s="1">
        <v>44504</v>
      </c>
      <c r="B60" t="s">
        <v>13</v>
      </c>
      <c r="C60" t="s">
        <v>110</v>
      </c>
      <c r="D60" t="s">
        <v>23</v>
      </c>
      <c r="E60" t="s">
        <v>24</v>
      </c>
      <c r="F60" t="s">
        <v>42</v>
      </c>
      <c r="G60" t="s">
        <v>49</v>
      </c>
      <c r="H60" t="s">
        <v>50</v>
      </c>
      <c r="I60" t="s">
        <v>25</v>
      </c>
      <c r="J60">
        <v>8030</v>
      </c>
      <c r="K60">
        <v>529.98</v>
      </c>
      <c r="L60">
        <v>8559.98</v>
      </c>
      <c r="M60">
        <v>3212</v>
      </c>
    </row>
    <row r="61" spans="1:13" x14ac:dyDescent="0.25">
      <c r="A61" s="1">
        <v>44390</v>
      </c>
      <c r="B61" t="s">
        <v>13</v>
      </c>
      <c r="C61" t="s">
        <v>111</v>
      </c>
      <c r="D61" t="s">
        <v>27</v>
      </c>
      <c r="E61" t="s">
        <v>24</v>
      </c>
      <c r="F61" t="s">
        <v>17</v>
      </c>
      <c r="G61" t="s">
        <v>34</v>
      </c>
      <c r="H61" t="s">
        <v>35</v>
      </c>
      <c r="I61" t="s">
        <v>25</v>
      </c>
      <c r="J61">
        <v>130</v>
      </c>
      <c r="K61">
        <v>7.93</v>
      </c>
      <c r="L61">
        <v>137.93</v>
      </c>
      <c r="M61">
        <v>52</v>
      </c>
    </row>
    <row r="62" spans="1:13" x14ac:dyDescent="0.25">
      <c r="A62" s="1">
        <v>44387</v>
      </c>
      <c r="B62" t="s">
        <v>13</v>
      </c>
      <c r="C62" t="s">
        <v>112</v>
      </c>
      <c r="D62" t="s">
        <v>52</v>
      </c>
      <c r="E62" t="s">
        <v>16</v>
      </c>
      <c r="F62" t="s">
        <v>42</v>
      </c>
      <c r="G62" t="s">
        <v>43</v>
      </c>
      <c r="H62" t="s">
        <v>44</v>
      </c>
      <c r="I62" t="s">
        <v>20</v>
      </c>
      <c r="J62">
        <v>3020</v>
      </c>
      <c r="K62">
        <v>169.12</v>
      </c>
      <c r="L62">
        <v>3189.12</v>
      </c>
      <c r="M62">
        <v>1208</v>
      </c>
    </row>
    <row r="63" spans="1:13" hidden="1" x14ac:dyDescent="0.25">
      <c r="A63" s="1">
        <v>43988</v>
      </c>
      <c r="B63" t="s">
        <v>21</v>
      </c>
      <c r="C63" t="s">
        <v>113</v>
      </c>
      <c r="D63" t="s">
        <v>52</v>
      </c>
      <c r="E63" t="s">
        <v>24</v>
      </c>
      <c r="F63" t="s">
        <v>42</v>
      </c>
      <c r="G63" t="s">
        <v>59</v>
      </c>
      <c r="H63" t="s">
        <v>60</v>
      </c>
      <c r="I63" t="s">
        <v>32</v>
      </c>
      <c r="J63">
        <v>3350</v>
      </c>
      <c r="K63">
        <v>170.85</v>
      </c>
      <c r="L63">
        <v>3520.85</v>
      </c>
      <c r="M63">
        <v>1340</v>
      </c>
    </row>
    <row r="64" spans="1:13" hidden="1" x14ac:dyDescent="0.25">
      <c r="A64" s="1">
        <v>44133</v>
      </c>
      <c r="B64" t="s">
        <v>21</v>
      </c>
      <c r="C64" t="s">
        <v>114</v>
      </c>
      <c r="D64" t="s">
        <v>37</v>
      </c>
      <c r="E64" t="s">
        <v>16</v>
      </c>
      <c r="F64" t="s">
        <v>17</v>
      </c>
      <c r="G64" t="s">
        <v>34</v>
      </c>
      <c r="H64" t="s">
        <v>35</v>
      </c>
      <c r="I64" t="s">
        <v>25</v>
      </c>
      <c r="J64">
        <v>1280</v>
      </c>
      <c r="K64">
        <v>65.28</v>
      </c>
      <c r="L64">
        <v>1345.28</v>
      </c>
      <c r="M64">
        <v>512</v>
      </c>
    </row>
    <row r="65" spans="1:13" x14ac:dyDescent="0.25">
      <c r="A65" s="1">
        <v>44440</v>
      </c>
      <c r="B65" t="s">
        <v>13</v>
      </c>
      <c r="C65" t="s">
        <v>115</v>
      </c>
      <c r="D65" t="s">
        <v>27</v>
      </c>
      <c r="E65" t="s">
        <v>24</v>
      </c>
      <c r="F65" t="s">
        <v>17</v>
      </c>
      <c r="G65" t="s">
        <v>34</v>
      </c>
      <c r="H65" t="s">
        <v>35</v>
      </c>
      <c r="I65" t="s">
        <v>20</v>
      </c>
      <c r="J65">
        <v>960</v>
      </c>
      <c r="K65">
        <v>65.28</v>
      </c>
      <c r="L65">
        <v>1025.28</v>
      </c>
      <c r="M65">
        <v>384</v>
      </c>
    </row>
    <row r="66" spans="1:13" hidden="1" x14ac:dyDescent="0.25">
      <c r="A66" s="1">
        <v>44191</v>
      </c>
      <c r="B66" t="s">
        <v>21</v>
      </c>
      <c r="C66" t="s">
        <v>116</v>
      </c>
      <c r="D66" t="s">
        <v>23</v>
      </c>
      <c r="E66" t="s">
        <v>24</v>
      </c>
      <c r="F66" t="s">
        <v>42</v>
      </c>
      <c r="G66" t="s">
        <v>43</v>
      </c>
      <c r="H66" t="s">
        <v>44</v>
      </c>
      <c r="I66" t="s">
        <v>20</v>
      </c>
      <c r="J66">
        <v>3240</v>
      </c>
      <c r="K66">
        <v>181.44</v>
      </c>
      <c r="L66">
        <v>3421.44</v>
      </c>
      <c r="M66">
        <v>1296</v>
      </c>
    </row>
    <row r="67" spans="1:13" hidden="1" x14ac:dyDescent="0.25">
      <c r="A67" s="1">
        <v>43921</v>
      </c>
      <c r="B67" t="s">
        <v>21</v>
      </c>
      <c r="C67" t="s">
        <v>117</v>
      </c>
      <c r="D67" t="s">
        <v>27</v>
      </c>
      <c r="E67" t="s">
        <v>16</v>
      </c>
      <c r="F67" t="s">
        <v>17</v>
      </c>
      <c r="G67" t="s">
        <v>66</v>
      </c>
      <c r="H67" t="s">
        <v>67</v>
      </c>
      <c r="I67" t="s">
        <v>32</v>
      </c>
      <c r="J67">
        <v>210</v>
      </c>
      <c r="K67">
        <v>8.61</v>
      </c>
      <c r="L67">
        <v>218.61</v>
      </c>
      <c r="M67">
        <v>84</v>
      </c>
    </row>
    <row r="68" spans="1:13" x14ac:dyDescent="0.25">
      <c r="A68" s="1">
        <v>44353</v>
      </c>
      <c r="B68" t="s">
        <v>13</v>
      </c>
      <c r="C68" t="s">
        <v>118</v>
      </c>
      <c r="D68" t="s">
        <v>15</v>
      </c>
      <c r="E68" t="s">
        <v>16</v>
      </c>
      <c r="F68" t="s">
        <v>17</v>
      </c>
      <c r="G68" t="s">
        <v>66</v>
      </c>
      <c r="H68" t="s">
        <v>67</v>
      </c>
      <c r="I68" t="s">
        <v>20</v>
      </c>
      <c r="J68">
        <v>880</v>
      </c>
      <c r="K68">
        <v>66</v>
      </c>
      <c r="L68">
        <v>946</v>
      </c>
      <c r="M68">
        <v>352</v>
      </c>
    </row>
    <row r="69" spans="1:13" hidden="1" x14ac:dyDescent="0.25">
      <c r="A69" s="1">
        <v>44130</v>
      </c>
      <c r="B69" t="s">
        <v>21</v>
      </c>
      <c r="C69" t="s">
        <v>119</v>
      </c>
      <c r="D69" t="s">
        <v>15</v>
      </c>
      <c r="E69" t="s">
        <v>16</v>
      </c>
      <c r="F69" t="s">
        <v>42</v>
      </c>
      <c r="G69" t="s">
        <v>59</v>
      </c>
      <c r="H69" t="s">
        <v>60</v>
      </c>
      <c r="I69" t="s">
        <v>20</v>
      </c>
      <c r="J69">
        <v>3710</v>
      </c>
      <c r="K69">
        <v>315.35000000000002</v>
      </c>
      <c r="L69">
        <v>4025.35</v>
      </c>
      <c r="M69">
        <v>1484</v>
      </c>
    </row>
    <row r="70" spans="1:13" x14ac:dyDescent="0.25">
      <c r="A70" s="1">
        <v>44559</v>
      </c>
      <c r="B70" t="s">
        <v>13</v>
      </c>
      <c r="C70" t="s">
        <v>120</v>
      </c>
      <c r="D70" t="s">
        <v>23</v>
      </c>
      <c r="E70" t="s">
        <v>16</v>
      </c>
      <c r="F70" t="s">
        <v>17</v>
      </c>
      <c r="G70" t="s">
        <v>66</v>
      </c>
      <c r="H70" t="s">
        <v>67</v>
      </c>
      <c r="I70" t="s">
        <v>20</v>
      </c>
      <c r="J70">
        <v>930</v>
      </c>
      <c r="K70">
        <v>53.94</v>
      </c>
      <c r="L70">
        <v>983.94</v>
      </c>
      <c r="M70">
        <v>372</v>
      </c>
    </row>
    <row r="71" spans="1:13" x14ac:dyDescent="0.25">
      <c r="A71" s="1">
        <v>44544</v>
      </c>
      <c r="B71" t="s">
        <v>13</v>
      </c>
      <c r="C71" t="s">
        <v>121</v>
      </c>
      <c r="D71" t="s">
        <v>15</v>
      </c>
      <c r="E71" t="s">
        <v>24</v>
      </c>
      <c r="F71" t="s">
        <v>42</v>
      </c>
      <c r="G71" t="s">
        <v>59</v>
      </c>
      <c r="H71" t="s">
        <v>60</v>
      </c>
      <c r="I71" t="s">
        <v>20</v>
      </c>
      <c r="J71">
        <v>3290</v>
      </c>
      <c r="K71">
        <v>174.37</v>
      </c>
      <c r="L71">
        <v>3464.37</v>
      </c>
      <c r="M71">
        <v>1316</v>
      </c>
    </row>
    <row r="72" spans="1:13" x14ac:dyDescent="0.25">
      <c r="A72" s="1">
        <v>44494</v>
      </c>
      <c r="B72" t="s">
        <v>13</v>
      </c>
      <c r="C72" t="s">
        <v>122</v>
      </c>
      <c r="D72" t="s">
        <v>37</v>
      </c>
      <c r="E72" t="s">
        <v>16</v>
      </c>
      <c r="F72" t="s">
        <v>17</v>
      </c>
      <c r="G72" t="s">
        <v>34</v>
      </c>
      <c r="H72" t="s">
        <v>35</v>
      </c>
      <c r="I72" t="s">
        <v>20</v>
      </c>
      <c r="J72">
        <v>1890</v>
      </c>
      <c r="K72">
        <v>158.76</v>
      </c>
      <c r="L72">
        <v>2048.7600000000002</v>
      </c>
      <c r="M72">
        <v>756</v>
      </c>
    </row>
    <row r="73" spans="1:13" hidden="1" x14ac:dyDescent="0.25">
      <c r="A73" s="1">
        <v>44145</v>
      </c>
      <c r="B73" t="s">
        <v>21</v>
      </c>
      <c r="C73" t="s">
        <v>123</v>
      </c>
      <c r="D73" t="s">
        <v>52</v>
      </c>
      <c r="E73" t="s">
        <v>24</v>
      </c>
      <c r="F73" t="s">
        <v>42</v>
      </c>
      <c r="G73" t="s">
        <v>59</v>
      </c>
      <c r="H73" t="s">
        <v>60</v>
      </c>
      <c r="I73" t="s">
        <v>20</v>
      </c>
      <c r="J73">
        <v>3340</v>
      </c>
      <c r="K73">
        <v>207.08</v>
      </c>
      <c r="L73">
        <v>3547.08</v>
      </c>
      <c r="M73">
        <v>1336</v>
      </c>
    </row>
    <row r="74" spans="1:13" hidden="1" x14ac:dyDescent="0.25">
      <c r="A74" s="1">
        <v>44055</v>
      </c>
      <c r="B74" t="s">
        <v>21</v>
      </c>
      <c r="C74" t="s">
        <v>124</v>
      </c>
      <c r="D74" t="s">
        <v>23</v>
      </c>
      <c r="E74" t="s">
        <v>24</v>
      </c>
      <c r="F74" t="s">
        <v>42</v>
      </c>
      <c r="G74" t="s">
        <v>43</v>
      </c>
      <c r="H74" t="s">
        <v>44</v>
      </c>
      <c r="I74" t="s">
        <v>32</v>
      </c>
      <c r="J74">
        <v>1280</v>
      </c>
      <c r="K74">
        <v>93.44</v>
      </c>
      <c r="L74">
        <v>1373.44</v>
      </c>
      <c r="M74">
        <v>512</v>
      </c>
    </row>
    <row r="75" spans="1:13" hidden="1" x14ac:dyDescent="0.25">
      <c r="A75" s="1">
        <v>44075</v>
      </c>
      <c r="B75" t="s">
        <v>21</v>
      </c>
      <c r="C75" t="s">
        <v>125</v>
      </c>
      <c r="D75" t="s">
        <v>37</v>
      </c>
      <c r="E75" t="s">
        <v>24</v>
      </c>
      <c r="F75" t="s">
        <v>17</v>
      </c>
      <c r="G75" t="s">
        <v>34</v>
      </c>
      <c r="H75" t="s">
        <v>35</v>
      </c>
      <c r="I75" t="s">
        <v>20</v>
      </c>
      <c r="J75">
        <v>220</v>
      </c>
      <c r="K75">
        <v>14.96</v>
      </c>
      <c r="L75">
        <v>234.96</v>
      </c>
      <c r="M75">
        <v>88</v>
      </c>
    </row>
    <row r="76" spans="1:13" x14ac:dyDescent="0.25">
      <c r="A76" s="1">
        <v>44561</v>
      </c>
      <c r="B76" t="s">
        <v>13</v>
      </c>
      <c r="C76" t="s">
        <v>126</v>
      </c>
      <c r="D76" t="s">
        <v>52</v>
      </c>
      <c r="E76" t="s">
        <v>24</v>
      </c>
      <c r="F76" t="s">
        <v>17</v>
      </c>
      <c r="G76" t="s">
        <v>66</v>
      </c>
      <c r="H76" t="s">
        <v>67</v>
      </c>
      <c r="I76" t="s">
        <v>32</v>
      </c>
      <c r="J76">
        <v>560</v>
      </c>
      <c r="K76">
        <v>29.12</v>
      </c>
      <c r="L76">
        <v>589.12</v>
      </c>
      <c r="M76">
        <v>224</v>
      </c>
    </row>
    <row r="77" spans="1:13" x14ac:dyDescent="0.25">
      <c r="A77" s="1">
        <v>44359</v>
      </c>
      <c r="B77" t="s">
        <v>13</v>
      </c>
      <c r="C77" t="s">
        <v>127</v>
      </c>
      <c r="D77" t="s">
        <v>15</v>
      </c>
      <c r="E77" t="s">
        <v>16</v>
      </c>
      <c r="F77" t="s">
        <v>42</v>
      </c>
      <c r="G77" t="s">
        <v>49</v>
      </c>
      <c r="H77" t="s">
        <v>50</v>
      </c>
      <c r="I77" t="s">
        <v>20</v>
      </c>
      <c r="J77">
        <v>4230</v>
      </c>
      <c r="K77">
        <v>152.28</v>
      </c>
      <c r="L77">
        <v>4382.28</v>
      </c>
      <c r="M77">
        <v>1692</v>
      </c>
    </row>
    <row r="78" spans="1:13" x14ac:dyDescent="0.25">
      <c r="A78" s="1">
        <v>44359</v>
      </c>
      <c r="B78" t="s">
        <v>13</v>
      </c>
      <c r="C78" t="s">
        <v>128</v>
      </c>
      <c r="D78" t="s">
        <v>15</v>
      </c>
      <c r="E78" t="s">
        <v>24</v>
      </c>
      <c r="F78" t="s">
        <v>17</v>
      </c>
      <c r="G78" t="s">
        <v>66</v>
      </c>
      <c r="H78" t="s">
        <v>67</v>
      </c>
      <c r="I78" t="s">
        <v>20</v>
      </c>
      <c r="J78">
        <v>830</v>
      </c>
      <c r="K78">
        <v>53.12</v>
      </c>
      <c r="L78">
        <v>883.12</v>
      </c>
      <c r="M78">
        <v>332</v>
      </c>
    </row>
    <row r="79" spans="1:13" x14ac:dyDescent="0.25">
      <c r="A79" s="1">
        <v>44504</v>
      </c>
      <c r="B79" t="s">
        <v>13</v>
      </c>
      <c r="C79" t="s">
        <v>129</v>
      </c>
      <c r="D79" t="s">
        <v>15</v>
      </c>
      <c r="E79" t="s">
        <v>16</v>
      </c>
      <c r="F79" t="s">
        <v>17</v>
      </c>
      <c r="G79" t="s">
        <v>34</v>
      </c>
      <c r="H79" t="s">
        <v>35</v>
      </c>
      <c r="I79" t="s">
        <v>20</v>
      </c>
      <c r="J79">
        <v>1130</v>
      </c>
      <c r="K79">
        <v>84.75</v>
      </c>
      <c r="L79">
        <v>1214.75</v>
      </c>
      <c r="M79">
        <v>452</v>
      </c>
    </row>
    <row r="80" spans="1:13" hidden="1" x14ac:dyDescent="0.25">
      <c r="A80" s="1">
        <v>44075</v>
      </c>
      <c r="B80" t="s">
        <v>21</v>
      </c>
      <c r="C80" t="s">
        <v>130</v>
      </c>
      <c r="D80" t="s">
        <v>52</v>
      </c>
      <c r="E80" t="s">
        <v>16</v>
      </c>
      <c r="F80" t="s">
        <v>17</v>
      </c>
      <c r="G80" t="s">
        <v>34</v>
      </c>
      <c r="H80" t="s">
        <v>35</v>
      </c>
      <c r="I80" t="s">
        <v>32</v>
      </c>
      <c r="J80">
        <v>1980</v>
      </c>
      <c r="K80">
        <v>182.16</v>
      </c>
      <c r="L80">
        <v>2162.16</v>
      </c>
      <c r="M80">
        <v>792</v>
      </c>
    </row>
    <row r="81" spans="1:13" hidden="1" x14ac:dyDescent="0.25">
      <c r="A81" s="1">
        <v>43968</v>
      </c>
      <c r="B81" t="s">
        <v>21</v>
      </c>
      <c r="C81" t="s">
        <v>131</v>
      </c>
      <c r="D81" t="s">
        <v>27</v>
      </c>
      <c r="E81" t="s">
        <v>16</v>
      </c>
      <c r="F81" t="s">
        <v>42</v>
      </c>
      <c r="G81" t="s">
        <v>49</v>
      </c>
      <c r="H81" t="s">
        <v>50</v>
      </c>
      <c r="I81" t="s">
        <v>32</v>
      </c>
      <c r="J81">
        <v>5580</v>
      </c>
      <c r="K81">
        <v>357.12</v>
      </c>
      <c r="L81">
        <v>5937.12</v>
      </c>
      <c r="M81">
        <v>2232</v>
      </c>
    </row>
    <row r="82" spans="1:13" x14ac:dyDescent="0.25">
      <c r="A82" s="1">
        <v>44357</v>
      </c>
      <c r="B82" t="s">
        <v>13</v>
      </c>
      <c r="C82" t="s">
        <v>132</v>
      </c>
      <c r="D82" t="s">
        <v>27</v>
      </c>
      <c r="E82" t="s">
        <v>24</v>
      </c>
      <c r="F82" t="s">
        <v>42</v>
      </c>
      <c r="G82" t="s">
        <v>49</v>
      </c>
      <c r="H82" t="s">
        <v>50</v>
      </c>
      <c r="I82" t="s">
        <v>20</v>
      </c>
      <c r="J82">
        <v>5900</v>
      </c>
      <c r="K82">
        <v>123.9</v>
      </c>
      <c r="L82">
        <v>6023.9</v>
      </c>
      <c r="M82">
        <v>2360</v>
      </c>
    </row>
    <row r="83" spans="1:13" hidden="1" x14ac:dyDescent="0.25">
      <c r="A83" s="1">
        <v>43905</v>
      </c>
      <c r="B83" t="s">
        <v>21</v>
      </c>
      <c r="C83" t="s">
        <v>133</v>
      </c>
      <c r="D83" t="s">
        <v>15</v>
      </c>
      <c r="E83" t="s">
        <v>16</v>
      </c>
      <c r="F83" t="s">
        <v>42</v>
      </c>
      <c r="G83" t="s">
        <v>59</v>
      </c>
      <c r="H83" t="s">
        <v>60</v>
      </c>
      <c r="I83" t="s">
        <v>20</v>
      </c>
      <c r="J83">
        <v>1330</v>
      </c>
      <c r="K83">
        <v>95.76</v>
      </c>
      <c r="L83">
        <v>1425.76</v>
      </c>
      <c r="M83">
        <v>532</v>
      </c>
    </row>
    <row r="84" spans="1:13" x14ac:dyDescent="0.25">
      <c r="A84" s="1">
        <v>44489</v>
      </c>
      <c r="B84" t="s">
        <v>13</v>
      </c>
      <c r="C84" t="s">
        <v>134</v>
      </c>
      <c r="D84" t="s">
        <v>52</v>
      </c>
      <c r="E84" t="s">
        <v>16</v>
      </c>
      <c r="F84" t="s">
        <v>17</v>
      </c>
      <c r="G84" t="s">
        <v>34</v>
      </c>
      <c r="H84" t="s">
        <v>35</v>
      </c>
      <c r="I84" t="s">
        <v>20</v>
      </c>
      <c r="J84">
        <v>880</v>
      </c>
      <c r="K84">
        <v>59.84</v>
      </c>
      <c r="L84">
        <v>939.84</v>
      </c>
      <c r="M84">
        <v>352</v>
      </c>
    </row>
    <row r="85" spans="1:13" x14ac:dyDescent="0.25">
      <c r="A85" s="1">
        <v>44481</v>
      </c>
      <c r="B85" t="s">
        <v>13</v>
      </c>
      <c r="C85" t="s">
        <v>135</v>
      </c>
      <c r="D85" t="s">
        <v>37</v>
      </c>
      <c r="E85" t="s">
        <v>16</v>
      </c>
      <c r="F85" t="s">
        <v>28</v>
      </c>
      <c r="G85" t="s">
        <v>53</v>
      </c>
      <c r="H85" t="s">
        <v>54</v>
      </c>
      <c r="I85" t="s">
        <v>20</v>
      </c>
      <c r="J85">
        <v>230</v>
      </c>
      <c r="K85">
        <v>17.940000000000001</v>
      </c>
      <c r="L85">
        <v>247.94</v>
      </c>
      <c r="M85">
        <v>92</v>
      </c>
    </row>
    <row r="86" spans="1:13" hidden="1" x14ac:dyDescent="0.25">
      <c r="A86" s="1">
        <v>43900</v>
      </c>
      <c r="B86" t="s">
        <v>21</v>
      </c>
      <c r="C86" t="s">
        <v>136</v>
      </c>
      <c r="D86" t="s">
        <v>52</v>
      </c>
      <c r="E86" t="s">
        <v>16</v>
      </c>
      <c r="F86" t="s">
        <v>28</v>
      </c>
      <c r="G86" t="s">
        <v>53</v>
      </c>
      <c r="H86" t="s">
        <v>54</v>
      </c>
      <c r="I86" t="s">
        <v>20</v>
      </c>
      <c r="J86">
        <v>80</v>
      </c>
      <c r="K86">
        <v>7.04</v>
      </c>
      <c r="L86">
        <v>87.04</v>
      </c>
      <c r="M86">
        <v>32</v>
      </c>
    </row>
    <row r="87" spans="1:13" hidden="1" x14ac:dyDescent="0.25">
      <c r="A87" s="1">
        <v>43931</v>
      </c>
      <c r="B87" t="s">
        <v>21</v>
      </c>
      <c r="C87" t="s">
        <v>137</v>
      </c>
      <c r="D87" t="s">
        <v>37</v>
      </c>
      <c r="E87" t="s">
        <v>16</v>
      </c>
      <c r="F87" t="s">
        <v>17</v>
      </c>
      <c r="G87" t="s">
        <v>34</v>
      </c>
      <c r="H87" t="s">
        <v>35</v>
      </c>
      <c r="I87" t="s">
        <v>20</v>
      </c>
      <c r="J87">
        <v>1260</v>
      </c>
      <c r="K87">
        <v>115.92</v>
      </c>
      <c r="L87">
        <v>1375.92</v>
      </c>
      <c r="M87">
        <v>504</v>
      </c>
    </row>
    <row r="88" spans="1:13" x14ac:dyDescent="0.25">
      <c r="A88" s="1">
        <v>44445</v>
      </c>
      <c r="B88" t="s">
        <v>13</v>
      </c>
      <c r="C88" t="s">
        <v>138</v>
      </c>
      <c r="D88" t="s">
        <v>27</v>
      </c>
      <c r="E88" t="s">
        <v>24</v>
      </c>
      <c r="F88" t="s">
        <v>17</v>
      </c>
      <c r="G88" t="s">
        <v>66</v>
      </c>
      <c r="H88" t="s">
        <v>67</v>
      </c>
      <c r="I88" t="s">
        <v>20</v>
      </c>
      <c r="J88">
        <v>380</v>
      </c>
      <c r="K88">
        <v>21.66</v>
      </c>
      <c r="L88">
        <v>401.66</v>
      </c>
      <c r="M88">
        <v>152</v>
      </c>
    </row>
    <row r="89" spans="1:13" hidden="1" x14ac:dyDescent="0.25">
      <c r="A89" s="1">
        <v>43938</v>
      </c>
      <c r="B89" t="s">
        <v>21</v>
      </c>
      <c r="C89" t="s">
        <v>139</v>
      </c>
      <c r="D89" t="s">
        <v>37</v>
      </c>
      <c r="E89" t="s">
        <v>24</v>
      </c>
      <c r="F89" t="s">
        <v>42</v>
      </c>
      <c r="G89" t="s">
        <v>59</v>
      </c>
      <c r="H89" t="s">
        <v>60</v>
      </c>
      <c r="I89" t="s">
        <v>25</v>
      </c>
      <c r="J89">
        <v>1200</v>
      </c>
      <c r="K89">
        <v>86.4</v>
      </c>
      <c r="L89">
        <v>1286.4000000000001</v>
      </c>
      <c r="M89">
        <v>480</v>
      </c>
    </row>
    <row r="90" spans="1:13" x14ac:dyDescent="0.25">
      <c r="A90" s="1">
        <v>44559</v>
      </c>
      <c r="B90" t="s">
        <v>13</v>
      </c>
      <c r="C90" t="s">
        <v>140</v>
      </c>
      <c r="D90" t="s">
        <v>27</v>
      </c>
      <c r="E90" t="s">
        <v>16</v>
      </c>
      <c r="F90" t="s">
        <v>28</v>
      </c>
      <c r="G90" t="s">
        <v>29</v>
      </c>
      <c r="H90" t="s">
        <v>30</v>
      </c>
      <c r="I90" t="s">
        <v>20</v>
      </c>
      <c r="J90">
        <v>10</v>
      </c>
      <c r="K90">
        <v>0.66</v>
      </c>
      <c r="L90">
        <v>10.66</v>
      </c>
      <c r="M90">
        <v>4</v>
      </c>
    </row>
    <row r="91" spans="1:13" x14ac:dyDescent="0.25">
      <c r="A91" s="1">
        <v>44445</v>
      </c>
      <c r="B91" t="s">
        <v>13</v>
      </c>
      <c r="C91" t="s">
        <v>141</v>
      </c>
      <c r="D91" t="s">
        <v>15</v>
      </c>
      <c r="E91" t="s">
        <v>24</v>
      </c>
      <c r="F91" t="s">
        <v>17</v>
      </c>
      <c r="G91" t="s">
        <v>62</v>
      </c>
      <c r="H91" t="s">
        <v>63</v>
      </c>
      <c r="I91" t="s">
        <v>20</v>
      </c>
      <c r="J91">
        <v>300</v>
      </c>
      <c r="K91">
        <v>18.899999999999999</v>
      </c>
      <c r="L91">
        <v>318.89999999999998</v>
      </c>
      <c r="M91">
        <v>120</v>
      </c>
    </row>
    <row r="92" spans="1:13" x14ac:dyDescent="0.25">
      <c r="A92" s="1">
        <v>44454</v>
      </c>
      <c r="B92" t="s">
        <v>13</v>
      </c>
      <c r="C92" t="s">
        <v>142</v>
      </c>
      <c r="D92" t="s">
        <v>37</v>
      </c>
      <c r="E92" t="s">
        <v>24</v>
      </c>
      <c r="F92" t="s">
        <v>17</v>
      </c>
      <c r="G92" t="s">
        <v>34</v>
      </c>
      <c r="H92" t="s">
        <v>35</v>
      </c>
      <c r="I92" t="s">
        <v>20</v>
      </c>
      <c r="J92">
        <v>1580</v>
      </c>
      <c r="K92">
        <v>101.12</v>
      </c>
      <c r="L92">
        <v>1681.12</v>
      </c>
      <c r="M92">
        <v>632</v>
      </c>
    </row>
    <row r="93" spans="1:13" x14ac:dyDescent="0.25">
      <c r="A93" s="1">
        <v>44501</v>
      </c>
      <c r="B93" t="s">
        <v>13</v>
      </c>
      <c r="C93" t="s">
        <v>143</v>
      </c>
      <c r="D93" t="s">
        <v>52</v>
      </c>
      <c r="E93" t="s">
        <v>24</v>
      </c>
      <c r="F93" t="s">
        <v>17</v>
      </c>
      <c r="G93" t="s">
        <v>34</v>
      </c>
      <c r="H93" t="s">
        <v>35</v>
      </c>
      <c r="I93" t="s">
        <v>32</v>
      </c>
      <c r="J93">
        <v>1960</v>
      </c>
      <c r="K93">
        <v>168.56</v>
      </c>
      <c r="L93">
        <v>2128.56</v>
      </c>
      <c r="M93">
        <v>784</v>
      </c>
    </row>
    <row r="94" spans="1:13" hidden="1" x14ac:dyDescent="0.25">
      <c r="A94" s="1">
        <v>44009</v>
      </c>
      <c r="B94" t="s">
        <v>21</v>
      </c>
      <c r="C94" t="s">
        <v>144</v>
      </c>
      <c r="D94" t="s">
        <v>27</v>
      </c>
      <c r="E94" t="s">
        <v>16</v>
      </c>
      <c r="F94" t="s">
        <v>42</v>
      </c>
      <c r="G94" t="s">
        <v>59</v>
      </c>
      <c r="H94" t="s">
        <v>60</v>
      </c>
      <c r="I94" t="s">
        <v>20</v>
      </c>
      <c r="J94">
        <v>3380</v>
      </c>
      <c r="K94">
        <v>196.04</v>
      </c>
      <c r="L94">
        <v>3576.04</v>
      </c>
      <c r="M94">
        <v>1352</v>
      </c>
    </row>
    <row r="95" spans="1:13" hidden="1" x14ac:dyDescent="0.25">
      <c r="A95" s="1">
        <v>43921</v>
      </c>
      <c r="B95" t="s">
        <v>21</v>
      </c>
      <c r="C95" t="s">
        <v>145</v>
      </c>
      <c r="D95" t="s">
        <v>37</v>
      </c>
      <c r="E95" t="s">
        <v>16</v>
      </c>
      <c r="F95" t="s">
        <v>42</v>
      </c>
      <c r="G95" t="s">
        <v>59</v>
      </c>
      <c r="H95" t="s">
        <v>60</v>
      </c>
      <c r="I95" t="s">
        <v>20</v>
      </c>
      <c r="J95">
        <v>2280</v>
      </c>
      <c r="K95">
        <v>104.88</v>
      </c>
      <c r="L95">
        <v>2384.88</v>
      </c>
      <c r="M95">
        <v>912</v>
      </c>
    </row>
    <row r="96" spans="1:13" hidden="1" x14ac:dyDescent="0.25">
      <c r="A96" s="1">
        <v>44057</v>
      </c>
      <c r="B96" t="s">
        <v>21</v>
      </c>
      <c r="C96" t="s">
        <v>146</v>
      </c>
      <c r="D96" t="s">
        <v>52</v>
      </c>
      <c r="E96" t="s">
        <v>16</v>
      </c>
      <c r="F96" t="s">
        <v>42</v>
      </c>
      <c r="G96" t="s">
        <v>59</v>
      </c>
      <c r="H96" t="s">
        <v>60</v>
      </c>
      <c r="I96" t="s">
        <v>25</v>
      </c>
      <c r="J96">
        <v>1950</v>
      </c>
      <c r="K96">
        <v>89.7</v>
      </c>
      <c r="L96">
        <v>2039.7</v>
      </c>
      <c r="M96">
        <v>780</v>
      </c>
    </row>
    <row r="97" spans="1:13" x14ac:dyDescent="0.25">
      <c r="A97" s="1">
        <v>44489</v>
      </c>
      <c r="B97" t="s">
        <v>13</v>
      </c>
      <c r="C97" t="s">
        <v>147</v>
      </c>
      <c r="D97" t="s">
        <v>37</v>
      </c>
      <c r="E97" t="s">
        <v>16</v>
      </c>
      <c r="F97" t="s">
        <v>28</v>
      </c>
      <c r="G97" t="s">
        <v>29</v>
      </c>
      <c r="H97" t="s">
        <v>30</v>
      </c>
      <c r="I97" t="s">
        <v>20</v>
      </c>
      <c r="J97">
        <v>130</v>
      </c>
      <c r="K97">
        <v>4.8099999999999996</v>
      </c>
      <c r="L97">
        <v>134.81</v>
      </c>
      <c r="M97">
        <v>52</v>
      </c>
    </row>
    <row r="98" spans="1:13" hidden="1" x14ac:dyDescent="0.25">
      <c r="A98" s="1">
        <v>44075</v>
      </c>
      <c r="B98" t="s">
        <v>21</v>
      </c>
      <c r="C98" t="s">
        <v>148</v>
      </c>
      <c r="D98" t="s">
        <v>52</v>
      </c>
      <c r="E98" t="s">
        <v>16</v>
      </c>
      <c r="F98" t="s">
        <v>17</v>
      </c>
      <c r="G98" t="s">
        <v>66</v>
      </c>
      <c r="H98" t="s">
        <v>67</v>
      </c>
      <c r="I98" t="s">
        <v>32</v>
      </c>
      <c r="J98">
        <v>290</v>
      </c>
      <c r="K98">
        <v>10.15</v>
      </c>
      <c r="L98">
        <v>300.14999999999998</v>
      </c>
      <c r="M98">
        <v>116</v>
      </c>
    </row>
    <row r="99" spans="1:13" x14ac:dyDescent="0.25">
      <c r="A99" s="1">
        <v>44359</v>
      </c>
      <c r="B99" t="s">
        <v>13</v>
      </c>
      <c r="C99" t="s">
        <v>149</v>
      </c>
      <c r="D99" t="s">
        <v>23</v>
      </c>
      <c r="E99" t="s">
        <v>16</v>
      </c>
      <c r="F99" t="s">
        <v>17</v>
      </c>
      <c r="G99" t="s">
        <v>62</v>
      </c>
      <c r="H99" t="s">
        <v>63</v>
      </c>
      <c r="I99" t="s">
        <v>25</v>
      </c>
      <c r="J99">
        <v>30</v>
      </c>
      <c r="K99">
        <v>1.32</v>
      </c>
      <c r="L99">
        <v>31.32</v>
      </c>
      <c r="M99">
        <v>12</v>
      </c>
    </row>
    <row r="100" spans="1:13" hidden="1" x14ac:dyDescent="0.25">
      <c r="A100" s="1">
        <v>43933</v>
      </c>
      <c r="B100" t="s">
        <v>21</v>
      </c>
      <c r="C100" t="s">
        <v>150</v>
      </c>
      <c r="D100" t="s">
        <v>27</v>
      </c>
      <c r="E100" t="s">
        <v>16</v>
      </c>
      <c r="F100" t="s">
        <v>42</v>
      </c>
      <c r="G100" t="s">
        <v>59</v>
      </c>
      <c r="H100" t="s">
        <v>60</v>
      </c>
      <c r="I100" t="s">
        <v>32</v>
      </c>
      <c r="J100">
        <v>2000</v>
      </c>
      <c r="K100">
        <v>88</v>
      </c>
      <c r="L100">
        <v>2088</v>
      </c>
      <c r="M100">
        <v>800</v>
      </c>
    </row>
    <row r="101" spans="1:13" hidden="1" x14ac:dyDescent="0.25">
      <c r="A101" s="1">
        <v>44130</v>
      </c>
      <c r="B101" t="s">
        <v>21</v>
      </c>
      <c r="C101" t="s">
        <v>151</v>
      </c>
      <c r="D101" t="s">
        <v>27</v>
      </c>
      <c r="E101" t="s">
        <v>24</v>
      </c>
      <c r="F101" t="s">
        <v>42</v>
      </c>
      <c r="G101" t="s">
        <v>59</v>
      </c>
      <c r="H101" t="s">
        <v>60</v>
      </c>
      <c r="I101" t="s">
        <v>25</v>
      </c>
      <c r="J101">
        <v>2820</v>
      </c>
      <c r="K101">
        <v>98.7</v>
      </c>
      <c r="L101">
        <v>2918.7</v>
      </c>
      <c r="M101">
        <v>1128</v>
      </c>
    </row>
    <row r="102" spans="1:13" hidden="1" x14ac:dyDescent="0.25">
      <c r="A102" s="1">
        <v>43916</v>
      </c>
      <c r="B102" t="s">
        <v>21</v>
      </c>
      <c r="C102" t="s">
        <v>152</v>
      </c>
      <c r="D102" t="s">
        <v>23</v>
      </c>
      <c r="E102" t="s">
        <v>16</v>
      </c>
      <c r="F102" t="s">
        <v>17</v>
      </c>
      <c r="G102" t="s">
        <v>66</v>
      </c>
      <c r="H102" t="s">
        <v>67</v>
      </c>
      <c r="I102" t="s">
        <v>20</v>
      </c>
      <c r="J102">
        <v>940</v>
      </c>
      <c r="K102">
        <v>29.14</v>
      </c>
      <c r="L102">
        <v>969.14</v>
      </c>
      <c r="M102">
        <v>376</v>
      </c>
    </row>
    <row r="103" spans="1:13" x14ac:dyDescent="0.25">
      <c r="A103" s="1">
        <v>44392</v>
      </c>
      <c r="B103" t="s">
        <v>13</v>
      </c>
      <c r="C103" t="s">
        <v>153</v>
      </c>
      <c r="D103" t="s">
        <v>23</v>
      </c>
      <c r="E103" t="s">
        <v>24</v>
      </c>
      <c r="F103" t="s">
        <v>17</v>
      </c>
      <c r="G103" t="s">
        <v>18</v>
      </c>
      <c r="H103" t="s">
        <v>19</v>
      </c>
      <c r="I103" t="s">
        <v>32</v>
      </c>
      <c r="J103">
        <v>380</v>
      </c>
      <c r="K103">
        <v>12.16</v>
      </c>
      <c r="L103">
        <v>392.16</v>
      </c>
      <c r="M103">
        <v>152</v>
      </c>
    </row>
    <row r="104" spans="1:13" hidden="1" x14ac:dyDescent="0.25">
      <c r="A104" s="1">
        <v>44057</v>
      </c>
      <c r="B104" t="s">
        <v>21</v>
      </c>
      <c r="C104" t="s">
        <v>154</v>
      </c>
      <c r="D104" t="s">
        <v>52</v>
      </c>
      <c r="E104" t="s">
        <v>16</v>
      </c>
      <c r="F104" t="s">
        <v>17</v>
      </c>
      <c r="G104" t="s">
        <v>66</v>
      </c>
      <c r="H104" t="s">
        <v>67</v>
      </c>
      <c r="I104" t="s">
        <v>20</v>
      </c>
      <c r="J104">
        <v>300</v>
      </c>
      <c r="K104">
        <v>20.399999999999999</v>
      </c>
      <c r="L104">
        <v>320.39999999999998</v>
      </c>
      <c r="M104">
        <v>120</v>
      </c>
    </row>
    <row r="105" spans="1:13" x14ac:dyDescent="0.25">
      <c r="A105" s="1">
        <v>44413</v>
      </c>
      <c r="B105" t="s">
        <v>13</v>
      </c>
      <c r="C105" t="s">
        <v>155</v>
      </c>
      <c r="D105" t="s">
        <v>23</v>
      </c>
      <c r="E105" t="s">
        <v>24</v>
      </c>
      <c r="F105" t="s">
        <v>28</v>
      </c>
      <c r="G105" t="s">
        <v>53</v>
      </c>
      <c r="H105" t="s">
        <v>54</v>
      </c>
      <c r="I105" t="s">
        <v>20</v>
      </c>
      <c r="J105">
        <v>120</v>
      </c>
      <c r="K105">
        <v>3.96</v>
      </c>
      <c r="L105">
        <v>123.96</v>
      </c>
      <c r="M105">
        <v>48</v>
      </c>
    </row>
    <row r="106" spans="1:13" x14ac:dyDescent="0.25">
      <c r="A106" s="1">
        <v>44403</v>
      </c>
      <c r="B106" t="s">
        <v>13</v>
      </c>
      <c r="C106" t="s">
        <v>156</v>
      </c>
      <c r="D106" t="s">
        <v>37</v>
      </c>
      <c r="E106" t="s">
        <v>24</v>
      </c>
      <c r="F106" t="s">
        <v>17</v>
      </c>
      <c r="G106" t="s">
        <v>34</v>
      </c>
      <c r="H106" t="s">
        <v>35</v>
      </c>
      <c r="I106" t="s">
        <v>32</v>
      </c>
      <c r="J106">
        <v>1150</v>
      </c>
      <c r="K106">
        <v>74.75</v>
      </c>
      <c r="L106">
        <v>1224.75</v>
      </c>
      <c r="M106">
        <v>460</v>
      </c>
    </row>
    <row r="107" spans="1:13" hidden="1" x14ac:dyDescent="0.25">
      <c r="A107" s="1">
        <v>44052</v>
      </c>
      <c r="B107" t="s">
        <v>21</v>
      </c>
      <c r="C107" t="s">
        <v>119</v>
      </c>
      <c r="D107" t="s">
        <v>15</v>
      </c>
      <c r="E107" t="s">
        <v>16</v>
      </c>
      <c r="F107" t="s">
        <v>17</v>
      </c>
      <c r="G107" t="s">
        <v>18</v>
      </c>
      <c r="H107" t="s">
        <v>19</v>
      </c>
      <c r="I107" t="s">
        <v>25</v>
      </c>
      <c r="J107">
        <v>360</v>
      </c>
      <c r="K107">
        <v>30.6</v>
      </c>
      <c r="L107">
        <v>390.6</v>
      </c>
      <c r="M107">
        <v>144</v>
      </c>
    </row>
    <row r="108" spans="1:13" hidden="1" x14ac:dyDescent="0.25">
      <c r="A108" s="1">
        <v>43871</v>
      </c>
      <c r="B108" t="s">
        <v>21</v>
      </c>
      <c r="C108" t="s">
        <v>157</v>
      </c>
      <c r="D108" t="s">
        <v>52</v>
      </c>
      <c r="E108" t="s">
        <v>16</v>
      </c>
      <c r="F108" t="s">
        <v>17</v>
      </c>
      <c r="G108" t="s">
        <v>34</v>
      </c>
      <c r="H108" t="s">
        <v>35</v>
      </c>
      <c r="I108" t="s">
        <v>20</v>
      </c>
      <c r="J108">
        <v>1920</v>
      </c>
      <c r="K108">
        <v>84.48</v>
      </c>
      <c r="L108">
        <v>2004.48</v>
      </c>
      <c r="M108">
        <v>768</v>
      </c>
    </row>
    <row r="109" spans="1:13" x14ac:dyDescent="0.25">
      <c r="A109" s="1">
        <v>44448</v>
      </c>
      <c r="B109" t="s">
        <v>13</v>
      </c>
      <c r="C109" t="s">
        <v>158</v>
      </c>
      <c r="D109" t="s">
        <v>27</v>
      </c>
      <c r="E109" t="s">
        <v>16</v>
      </c>
      <c r="F109" t="s">
        <v>42</v>
      </c>
      <c r="G109" t="s">
        <v>43</v>
      </c>
      <c r="H109" t="s">
        <v>44</v>
      </c>
      <c r="I109" t="s">
        <v>20</v>
      </c>
      <c r="J109">
        <v>750</v>
      </c>
      <c r="K109">
        <v>25.5</v>
      </c>
      <c r="L109">
        <v>775.5</v>
      </c>
      <c r="M109">
        <v>300</v>
      </c>
    </row>
    <row r="110" spans="1:13" x14ac:dyDescent="0.25">
      <c r="A110" s="1">
        <v>44235</v>
      </c>
      <c r="B110" t="s">
        <v>13</v>
      </c>
      <c r="C110" t="s">
        <v>159</v>
      </c>
      <c r="D110" t="s">
        <v>27</v>
      </c>
      <c r="E110" t="s">
        <v>24</v>
      </c>
      <c r="F110" t="s">
        <v>17</v>
      </c>
      <c r="G110" t="s">
        <v>62</v>
      </c>
      <c r="H110" t="s">
        <v>63</v>
      </c>
      <c r="I110" t="s">
        <v>20</v>
      </c>
      <c r="J110">
        <v>100</v>
      </c>
      <c r="K110">
        <v>4.5</v>
      </c>
      <c r="L110">
        <v>104.5</v>
      </c>
      <c r="M110">
        <v>40</v>
      </c>
    </row>
    <row r="111" spans="1:13" hidden="1" x14ac:dyDescent="0.25">
      <c r="A111" s="1">
        <v>44145</v>
      </c>
      <c r="B111" t="s">
        <v>21</v>
      </c>
      <c r="C111" t="s">
        <v>160</v>
      </c>
      <c r="D111" t="s">
        <v>27</v>
      </c>
      <c r="E111" t="s">
        <v>16</v>
      </c>
      <c r="F111" t="s">
        <v>42</v>
      </c>
      <c r="G111" t="s">
        <v>49</v>
      </c>
      <c r="H111" t="s">
        <v>50</v>
      </c>
      <c r="I111" t="s">
        <v>25</v>
      </c>
      <c r="J111">
        <v>1370</v>
      </c>
      <c r="K111">
        <v>83.57</v>
      </c>
      <c r="L111">
        <v>1453.57</v>
      </c>
      <c r="M111">
        <v>548</v>
      </c>
    </row>
    <row r="112" spans="1:13" hidden="1" x14ac:dyDescent="0.25">
      <c r="A112" s="1">
        <v>43938</v>
      </c>
      <c r="B112" t="s">
        <v>21</v>
      </c>
      <c r="C112" t="s">
        <v>161</v>
      </c>
      <c r="D112" t="s">
        <v>15</v>
      </c>
      <c r="E112" t="s">
        <v>16</v>
      </c>
      <c r="F112" t="s">
        <v>42</v>
      </c>
      <c r="G112" t="s">
        <v>43</v>
      </c>
      <c r="H112" t="s">
        <v>44</v>
      </c>
      <c r="I112" t="s">
        <v>20</v>
      </c>
      <c r="J112">
        <v>2930</v>
      </c>
      <c r="K112">
        <v>169.94</v>
      </c>
      <c r="L112">
        <v>3099.94</v>
      </c>
      <c r="M112">
        <v>1172</v>
      </c>
    </row>
    <row r="113" spans="1:13" hidden="1" x14ac:dyDescent="0.25">
      <c r="A113" s="1">
        <v>44094</v>
      </c>
      <c r="B113" t="s">
        <v>21</v>
      </c>
      <c r="C113" t="s">
        <v>162</v>
      </c>
      <c r="D113" t="s">
        <v>15</v>
      </c>
      <c r="E113" t="s">
        <v>16</v>
      </c>
      <c r="F113" t="s">
        <v>42</v>
      </c>
      <c r="G113" t="s">
        <v>59</v>
      </c>
      <c r="H113" t="s">
        <v>60</v>
      </c>
      <c r="I113" t="s">
        <v>20</v>
      </c>
      <c r="J113">
        <v>1510</v>
      </c>
      <c r="K113">
        <v>57.38</v>
      </c>
      <c r="L113">
        <v>1567.38</v>
      </c>
      <c r="M113">
        <v>604</v>
      </c>
    </row>
    <row r="114" spans="1:13" hidden="1" x14ac:dyDescent="0.25">
      <c r="A114" s="1">
        <v>44087</v>
      </c>
      <c r="B114" t="s">
        <v>21</v>
      </c>
      <c r="C114" t="s">
        <v>163</v>
      </c>
      <c r="D114" t="s">
        <v>27</v>
      </c>
      <c r="E114" t="s">
        <v>16</v>
      </c>
      <c r="F114" t="s">
        <v>17</v>
      </c>
      <c r="G114" t="s">
        <v>34</v>
      </c>
      <c r="H114" t="s">
        <v>35</v>
      </c>
      <c r="I114" t="s">
        <v>32</v>
      </c>
      <c r="J114">
        <v>180</v>
      </c>
      <c r="K114">
        <v>10.98</v>
      </c>
      <c r="L114">
        <v>190.98</v>
      </c>
      <c r="M114">
        <v>72</v>
      </c>
    </row>
    <row r="115" spans="1:13" hidden="1" x14ac:dyDescent="0.25">
      <c r="A115" s="1">
        <v>43883</v>
      </c>
      <c r="B115" t="s">
        <v>21</v>
      </c>
      <c r="C115" t="s">
        <v>164</v>
      </c>
      <c r="D115" t="s">
        <v>27</v>
      </c>
      <c r="E115" t="s">
        <v>16</v>
      </c>
      <c r="F115" t="s">
        <v>42</v>
      </c>
      <c r="G115" t="s">
        <v>59</v>
      </c>
      <c r="H115" t="s">
        <v>60</v>
      </c>
      <c r="I115" t="s">
        <v>25</v>
      </c>
      <c r="J115">
        <v>1550</v>
      </c>
      <c r="K115">
        <v>65.099999999999994</v>
      </c>
      <c r="L115">
        <v>1615.1</v>
      </c>
      <c r="M115">
        <v>620</v>
      </c>
    </row>
    <row r="116" spans="1:13" hidden="1" x14ac:dyDescent="0.25">
      <c r="A116" s="1">
        <v>43900</v>
      </c>
      <c r="B116" t="s">
        <v>21</v>
      </c>
      <c r="C116" t="s">
        <v>165</v>
      </c>
      <c r="D116" t="s">
        <v>27</v>
      </c>
      <c r="E116" t="s">
        <v>16</v>
      </c>
      <c r="F116" t="s">
        <v>17</v>
      </c>
      <c r="G116" t="s">
        <v>66</v>
      </c>
      <c r="H116" t="s">
        <v>67</v>
      </c>
      <c r="I116" t="s">
        <v>20</v>
      </c>
      <c r="J116">
        <v>240</v>
      </c>
      <c r="K116">
        <v>14.64</v>
      </c>
      <c r="L116">
        <v>254.64</v>
      </c>
      <c r="M116">
        <v>96</v>
      </c>
    </row>
    <row r="117" spans="1:13" x14ac:dyDescent="0.25">
      <c r="A117" s="1">
        <v>44465</v>
      </c>
      <c r="B117" t="s">
        <v>13</v>
      </c>
      <c r="C117" t="s">
        <v>166</v>
      </c>
      <c r="D117" t="s">
        <v>23</v>
      </c>
      <c r="E117" t="s">
        <v>16</v>
      </c>
      <c r="F117" t="s">
        <v>17</v>
      </c>
      <c r="G117" t="s">
        <v>66</v>
      </c>
      <c r="H117" t="s">
        <v>67</v>
      </c>
      <c r="I117" t="s">
        <v>20</v>
      </c>
      <c r="J117">
        <v>330</v>
      </c>
      <c r="K117">
        <v>15.84</v>
      </c>
      <c r="L117">
        <v>345.84</v>
      </c>
      <c r="M117">
        <v>132</v>
      </c>
    </row>
    <row r="118" spans="1:13" x14ac:dyDescent="0.25">
      <c r="A118" s="1">
        <v>44381</v>
      </c>
      <c r="B118" t="s">
        <v>13</v>
      </c>
      <c r="C118" t="s">
        <v>167</v>
      </c>
      <c r="D118" t="s">
        <v>37</v>
      </c>
      <c r="E118" t="s">
        <v>16</v>
      </c>
      <c r="F118" t="s">
        <v>17</v>
      </c>
      <c r="G118" t="s">
        <v>62</v>
      </c>
      <c r="H118" t="s">
        <v>63</v>
      </c>
      <c r="I118" t="s">
        <v>20</v>
      </c>
      <c r="J118">
        <v>100</v>
      </c>
      <c r="K118">
        <v>5.6</v>
      </c>
      <c r="L118">
        <v>105.6</v>
      </c>
      <c r="M118">
        <v>40</v>
      </c>
    </row>
    <row r="119" spans="1:13" x14ac:dyDescent="0.25">
      <c r="A119" s="1">
        <v>44477</v>
      </c>
      <c r="B119" t="s">
        <v>13</v>
      </c>
      <c r="C119" t="s">
        <v>168</v>
      </c>
      <c r="D119" t="s">
        <v>27</v>
      </c>
      <c r="E119" t="s">
        <v>16</v>
      </c>
      <c r="F119" t="s">
        <v>17</v>
      </c>
      <c r="G119" t="s">
        <v>34</v>
      </c>
      <c r="H119" t="s">
        <v>35</v>
      </c>
      <c r="I119" t="s">
        <v>25</v>
      </c>
      <c r="J119">
        <v>550</v>
      </c>
      <c r="K119">
        <v>31.35</v>
      </c>
      <c r="L119">
        <v>581.35</v>
      </c>
      <c r="M119">
        <v>220</v>
      </c>
    </row>
    <row r="120" spans="1:13" hidden="1" x14ac:dyDescent="0.25">
      <c r="A120" s="1">
        <v>44130</v>
      </c>
      <c r="B120" t="s">
        <v>21</v>
      </c>
      <c r="C120" t="s">
        <v>169</v>
      </c>
      <c r="D120" t="s">
        <v>23</v>
      </c>
      <c r="E120" t="s">
        <v>24</v>
      </c>
      <c r="F120" t="s">
        <v>42</v>
      </c>
      <c r="G120" t="s">
        <v>59</v>
      </c>
      <c r="H120" t="s">
        <v>60</v>
      </c>
      <c r="I120" t="s">
        <v>32</v>
      </c>
      <c r="J120">
        <v>3420</v>
      </c>
      <c r="K120">
        <v>229.14</v>
      </c>
      <c r="L120">
        <v>3649.14</v>
      </c>
      <c r="M120">
        <v>1368</v>
      </c>
    </row>
    <row r="121" spans="1:13" hidden="1" x14ac:dyDescent="0.25">
      <c r="A121" s="1">
        <v>43995</v>
      </c>
      <c r="B121" t="s">
        <v>21</v>
      </c>
      <c r="C121" t="s">
        <v>170</v>
      </c>
      <c r="D121" t="s">
        <v>52</v>
      </c>
      <c r="E121" t="s">
        <v>24</v>
      </c>
      <c r="F121" t="s">
        <v>42</v>
      </c>
      <c r="G121" t="s">
        <v>49</v>
      </c>
      <c r="H121" t="s">
        <v>50</v>
      </c>
      <c r="I121" t="s">
        <v>25</v>
      </c>
      <c r="J121">
        <v>4050</v>
      </c>
      <c r="K121">
        <v>97.2</v>
      </c>
      <c r="L121">
        <v>4147.2</v>
      </c>
      <c r="M121">
        <v>1620</v>
      </c>
    </row>
    <row r="122" spans="1:13" hidden="1" x14ac:dyDescent="0.25">
      <c r="A122" s="1">
        <v>43905</v>
      </c>
      <c r="B122" t="s">
        <v>21</v>
      </c>
      <c r="C122" t="s">
        <v>171</v>
      </c>
      <c r="D122" t="s">
        <v>52</v>
      </c>
      <c r="E122" t="s">
        <v>24</v>
      </c>
      <c r="F122" t="s">
        <v>17</v>
      </c>
      <c r="G122" t="s">
        <v>34</v>
      </c>
      <c r="H122" t="s">
        <v>35</v>
      </c>
      <c r="I122" t="s">
        <v>20</v>
      </c>
      <c r="J122">
        <v>1340</v>
      </c>
      <c r="K122">
        <v>88.44</v>
      </c>
      <c r="L122">
        <v>1428.44</v>
      </c>
      <c r="M122">
        <v>536</v>
      </c>
    </row>
    <row r="123" spans="1:13" hidden="1" x14ac:dyDescent="0.25">
      <c r="A123" s="1">
        <v>43949</v>
      </c>
      <c r="B123" t="s">
        <v>21</v>
      </c>
      <c r="C123" t="s">
        <v>172</v>
      </c>
      <c r="D123" t="s">
        <v>37</v>
      </c>
      <c r="E123" t="s">
        <v>16</v>
      </c>
      <c r="F123" t="s">
        <v>17</v>
      </c>
      <c r="G123" t="s">
        <v>18</v>
      </c>
      <c r="H123" t="s">
        <v>19</v>
      </c>
      <c r="I123" t="s">
        <v>20</v>
      </c>
      <c r="J123">
        <v>280</v>
      </c>
      <c r="K123">
        <v>15.68</v>
      </c>
      <c r="L123">
        <v>295.68</v>
      </c>
      <c r="M123">
        <v>112</v>
      </c>
    </row>
    <row r="124" spans="1:13" x14ac:dyDescent="0.25">
      <c r="A124" s="1">
        <v>44448</v>
      </c>
      <c r="B124" t="s">
        <v>13</v>
      </c>
      <c r="C124" t="s">
        <v>173</v>
      </c>
      <c r="D124" t="s">
        <v>23</v>
      </c>
      <c r="E124" t="s">
        <v>24</v>
      </c>
      <c r="F124" t="s">
        <v>17</v>
      </c>
      <c r="G124" t="s">
        <v>18</v>
      </c>
      <c r="H124" t="s">
        <v>19</v>
      </c>
      <c r="I124" t="s">
        <v>25</v>
      </c>
      <c r="J124">
        <v>300</v>
      </c>
      <c r="K124">
        <v>13.5</v>
      </c>
      <c r="L124">
        <v>313.5</v>
      </c>
      <c r="M124">
        <v>120</v>
      </c>
    </row>
    <row r="125" spans="1:13" hidden="1" x14ac:dyDescent="0.25">
      <c r="A125" s="1">
        <v>44057</v>
      </c>
      <c r="B125" t="s">
        <v>21</v>
      </c>
      <c r="C125" t="s">
        <v>174</v>
      </c>
      <c r="D125" t="s">
        <v>52</v>
      </c>
      <c r="E125" t="s">
        <v>16</v>
      </c>
      <c r="F125" t="s">
        <v>17</v>
      </c>
      <c r="G125" t="s">
        <v>34</v>
      </c>
      <c r="H125" t="s">
        <v>35</v>
      </c>
      <c r="I125" t="s">
        <v>25</v>
      </c>
      <c r="J125">
        <v>1100</v>
      </c>
      <c r="K125">
        <v>69.3</v>
      </c>
      <c r="L125">
        <v>1169.3</v>
      </c>
      <c r="M125">
        <v>440</v>
      </c>
    </row>
    <row r="126" spans="1:13" hidden="1" x14ac:dyDescent="0.25">
      <c r="A126" s="1">
        <v>43871</v>
      </c>
      <c r="B126" t="s">
        <v>21</v>
      </c>
      <c r="C126" t="s">
        <v>175</v>
      </c>
      <c r="D126" t="s">
        <v>23</v>
      </c>
      <c r="E126" t="s">
        <v>16</v>
      </c>
      <c r="F126" t="s">
        <v>28</v>
      </c>
      <c r="G126" t="s">
        <v>39</v>
      </c>
      <c r="H126" t="s">
        <v>40</v>
      </c>
      <c r="I126" t="s">
        <v>20</v>
      </c>
      <c r="J126">
        <v>120</v>
      </c>
      <c r="K126">
        <v>4.2</v>
      </c>
      <c r="L126">
        <v>124.2</v>
      </c>
      <c r="M126">
        <v>48</v>
      </c>
    </row>
    <row r="127" spans="1:13" x14ac:dyDescent="0.25">
      <c r="A127" s="1">
        <v>44454</v>
      </c>
      <c r="B127" t="s">
        <v>13</v>
      </c>
      <c r="C127" t="s">
        <v>176</v>
      </c>
      <c r="D127" t="s">
        <v>15</v>
      </c>
      <c r="E127" t="s">
        <v>16</v>
      </c>
      <c r="F127" t="s">
        <v>42</v>
      </c>
      <c r="G127" t="s">
        <v>59</v>
      </c>
      <c r="H127" t="s">
        <v>60</v>
      </c>
      <c r="I127" t="s">
        <v>25</v>
      </c>
      <c r="J127">
        <v>1670</v>
      </c>
      <c r="K127">
        <v>121.91</v>
      </c>
      <c r="L127">
        <v>1791.91</v>
      </c>
      <c r="M127">
        <v>668</v>
      </c>
    </row>
    <row r="128" spans="1:13" x14ac:dyDescent="0.25">
      <c r="A128" s="1">
        <v>44315</v>
      </c>
      <c r="B128" t="s">
        <v>13</v>
      </c>
      <c r="C128" t="s">
        <v>177</v>
      </c>
      <c r="D128" t="s">
        <v>52</v>
      </c>
      <c r="E128" t="s">
        <v>16</v>
      </c>
      <c r="F128" t="s">
        <v>17</v>
      </c>
      <c r="G128" t="s">
        <v>66</v>
      </c>
      <c r="H128" t="s">
        <v>67</v>
      </c>
      <c r="I128" t="s">
        <v>32</v>
      </c>
      <c r="J128">
        <v>420</v>
      </c>
      <c r="K128">
        <v>32.76</v>
      </c>
      <c r="L128">
        <v>452.76</v>
      </c>
      <c r="M128">
        <v>168</v>
      </c>
    </row>
    <row r="129" spans="1:13" hidden="1" x14ac:dyDescent="0.25">
      <c r="A129" s="1">
        <v>44176</v>
      </c>
      <c r="B129" t="s">
        <v>21</v>
      </c>
      <c r="C129" t="s">
        <v>178</v>
      </c>
      <c r="D129" t="s">
        <v>27</v>
      </c>
      <c r="E129" t="s">
        <v>24</v>
      </c>
      <c r="F129" t="s">
        <v>28</v>
      </c>
      <c r="G129" t="s">
        <v>39</v>
      </c>
      <c r="H129" t="s">
        <v>40</v>
      </c>
      <c r="I129" t="s">
        <v>20</v>
      </c>
      <c r="J129">
        <v>110</v>
      </c>
      <c r="K129">
        <v>6.27</v>
      </c>
      <c r="L129">
        <v>116.27</v>
      </c>
      <c r="M129">
        <v>44</v>
      </c>
    </row>
    <row r="130" spans="1:13" hidden="1" x14ac:dyDescent="0.25">
      <c r="A130" s="1">
        <v>44152</v>
      </c>
      <c r="B130" t="s">
        <v>21</v>
      </c>
      <c r="C130" t="s">
        <v>179</v>
      </c>
      <c r="D130" t="s">
        <v>52</v>
      </c>
      <c r="E130" t="s">
        <v>16</v>
      </c>
      <c r="F130" t="s">
        <v>28</v>
      </c>
      <c r="G130" t="s">
        <v>53</v>
      </c>
      <c r="H130" t="s">
        <v>54</v>
      </c>
      <c r="I130" t="s">
        <v>20</v>
      </c>
      <c r="J130">
        <v>70</v>
      </c>
      <c r="K130">
        <v>4.0599999999999996</v>
      </c>
      <c r="L130">
        <v>74.06</v>
      </c>
      <c r="M130">
        <v>28</v>
      </c>
    </row>
    <row r="131" spans="1:13" x14ac:dyDescent="0.25">
      <c r="A131" s="1">
        <v>44267</v>
      </c>
      <c r="B131" t="s">
        <v>13</v>
      </c>
      <c r="C131" t="s">
        <v>180</v>
      </c>
      <c r="D131" t="s">
        <v>52</v>
      </c>
      <c r="E131" t="s">
        <v>16</v>
      </c>
      <c r="F131" t="s">
        <v>17</v>
      </c>
      <c r="G131" t="s">
        <v>34</v>
      </c>
      <c r="H131" t="s">
        <v>35</v>
      </c>
      <c r="I131" t="s">
        <v>25</v>
      </c>
      <c r="J131">
        <v>100</v>
      </c>
      <c r="K131">
        <v>6.5</v>
      </c>
      <c r="L131">
        <v>106.5</v>
      </c>
      <c r="M131">
        <v>40</v>
      </c>
    </row>
    <row r="132" spans="1:13" x14ac:dyDescent="0.25">
      <c r="A132" s="1">
        <v>44501</v>
      </c>
      <c r="B132" t="s">
        <v>13</v>
      </c>
      <c r="C132" t="s">
        <v>181</v>
      </c>
      <c r="D132" t="s">
        <v>52</v>
      </c>
      <c r="E132" t="s">
        <v>16</v>
      </c>
      <c r="F132" t="s">
        <v>17</v>
      </c>
      <c r="G132" t="s">
        <v>66</v>
      </c>
      <c r="H132" t="s">
        <v>67</v>
      </c>
      <c r="I132" t="s">
        <v>20</v>
      </c>
      <c r="J132">
        <v>480</v>
      </c>
      <c r="K132">
        <v>26.88</v>
      </c>
      <c r="L132">
        <v>506.88</v>
      </c>
      <c r="M132">
        <v>192</v>
      </c>
    </row>
    <row r="133" spans="1:13" hidden="1" x14ac:dyDescent="0.25">
      <c r="A133" s="1">
        <v>43945</v>
      </c>
      <c r="B133" t="s">
        <v>21</v>
      </c>
      <c r="C133" t="s">
        <v>182</v>
      </c>
      <c r="D133" t="s">
        <v>27</v>
      </c>
      <c r="E133" t="s">
        <v>16</v>
      </c>
      <c r="F133" t="s">
        <v>28</v>
      </c>
      <c r="G133" t="s">
        <v>39</v>
      </c>
      <c r="H133" t="s">
        <v>40</v>
      </c>
      <c r="I133" t="s">
        <v>20</v>
      </c>
      <c r="J133">
        <v>540</v>
      </c>
      <c r="K133">
        <v>41.58</v>
      </c>
      <c r="L133">
        <v>581.58000000000004</v>
      </c>
      <c r="M133">
        <v>216</v>
      </c>
    </row>
    <row r="134" spans="1:13" hidden="1" x14ac:dyDescent="0.25">
      <c r="A134" s="1">
        <v>44136</v>
      </c>
      <c r="B134" t="s">
        <v>21</v>
      </c>
      <c r="C134" t="s">
        <v>183</v>
      </c>
      <c r="D134" t="s">
        <v>37</v>
      </c>
      <c r="E134" t="s">
        <v>16</v>
      </c>
      <c r="F134" t="s">
        <v>17</v>
      </c>
      <c r="G134" t="s">
        <v>18</v>
      </c>
      <c r="H134" t="s">
        <v>19</v>
      </c>
      <c r="I134" t="s">
        <v>25</v>
      </c>
      <c r="J134">
        <v>430</v>
      </c>
      <c r="K134">
        <v>16.34</v>
      </c>
      <c r="L134">
        <v>446.34</v>
      </c>
      <c r="M134">
        <v>172</v>
      </c>
    </row>
    <row r="135" spans="1:13" hidden="1" x14ac:dyDescent="0.25">
      <c r="A135" s="1">
        <v>43977</v>
      </c>
      <c r="B135" t="s">
        <v>21</v>
      </c>
      <c r="C135" t="s">
        <v>184</v>
      </c>
      <c r="D135" t="s">
        <v>52</v>
      </c>
      <c r="E135" t="s">
        <v>16</v>
      </c>
      <c r="F135" t="s">
        <v>17</v>
      </c>
      <c r="G135" t="s">
        <v>34</v>
      </c>
      <c r="H135" t="s">
        <v>35</v>
      </c>
      <c r="I135" t="s">
        <v>20</v>
      </c>
      <c r="J135">
        <v>620</v>
      </c>
      <c r="K135">
        <v>39.06</v>
      </c>
      <c r="L135">
        <v>659.06</v>
      </c>
      <c r="M135">
        <v>248</v>
      </c>
    </row>
    <row r="136" spans="1:13" x14ac:dyDescent="0.25">
      <c r="A136" s="1">
        <v>44559</v>
      </c>
      <c r="B136" t="s">
        <v>13</v>
      </c>
      <c r="C136" t="s">
        <v>185</v>
      </c>
      <c r="D136" t="s">
        <v>37</v>
      </c>
      <c r="E136" t="s">
        <v>16</v>
      </c>
      <c r="F136" t="s">
        <v>17</v>
      </c>
      <c r="G136" t="s">
        <v>66</v>
      </c>
      <c r="H136" t="s">
        <v>67</v>
      </c>
      <c r="I136" t="s">
        <v>32</v>
      </c>
      <c r="J136">
        <v>980</v>
      </c>
      <c r="K136">
        <v>56.84</v>
      </c>
      <c r="L136">
        <v>1036.8399999999999</v>
      </c>
      <c r="M136">
        <v>392</v>
      </c>
    </row>
    <row r="137" spans="1:13" hidden="1" x14ac:dyDescent="0.25">
      <c r="A137" s="1">
        <v>44136</v>
      </c>
      <c r="B137" t="s">
        <v>21</v>
      </c>
      <c r="C137" t="s">
        <v>186</v>
      </c>
      <c r="D137" t="s">
        <v>23</v>
      </c>
      <c r="E137" t="s">
        <v>24</v>
      </c>
      <c r="F137" t="s">
        <v>17</v>
      </c>
      <c r="G137" t="s">
        <v>18</v>
      </c>
      <c r="H137" t="s">
        <v>19</v>
      </c>
      <c r="I137" t="s">
        <v>20</v>
      </c>
      <c r="J137">
        <v>110</v>
      </c>
      <c r="K137">
        <v>2.64</v>
      </c>
      <c r="L137">
        <v>112.64</v>
      </c>
      <c r="M137">
        <v>44</v>
      </c>
    </row>
    <row r="138" spans="1:13" x14ac:dyDescent="0.25">
      <c r="A138" s="1">
        <v>44390</v>
      </c>
      <c r="B138" t="s">
        <v>13</v>
      </c>
      <c r="C138" t="s">
        <v>187</v>
      </c>
      <c r="D138" t="s">
        <v>23</v>
      </c>
      <c r="E138" t="s">
        <v>16</v>
      </c>
      <c r="F138" t="s">
        <v>42</v>
      </c>
      <c r="G138" t="s">
        <v>59</v>
      </c>
      <c r="H138" t="s">
        <v>60</v>
      </c>
      <c r="I138" t="s">
        <v>25</v>
      </c>
      <c r="J138">
        <v>2310</v>
      </c>
      <c r="K138">
        <v>133.97999999999999</v>
      </c>
      <c r="L138">
        <v>2443.98</v>
      </c>
      <c r="M138">
        <v>924</v>
      </c>
    </row>
    <row r="139" spans="1:13" hidden="1" x14ac:dyDescent="0.25">
      <c r="A139" s="1">
        <v>43865</v>
      </c>
      <c r="B139" t="s">
        <v>21</v>
      </c>
      <c r="C139" t="s">
        <v>188</v>
      </c>
      <c r="D139" t="s">
        <v>27</v>
      </c>
      <c r="E139" t="s">
        <v>16</v>
      </c>
      <c r="F139" t="s">
        <v>28</v>
      </c>
      <c r="G139" t="s">
        <v>29</v>
      </c>
      <c r="H139" t="s">
        <v>30</v>
      </c>
      <c r="I139" t="s">
        <v>25</v>
      </c>
      <c r="J139">
        <v>140</v>
      </c>
      <c r="K139">
        <v>8.1199999999999992</v>
      </c>
      <c r="L139">
        <v>148.12</v>
      </c>
      <c r="M139">
        <v>56</v>
      </c>
    </row>
    <row r="140" spans="1:13" hidden="1" x14ac:dyDescent="0.25">
      <c r="A140" s="1">
        <v>43968</v>
      </c>
      <c r="B140" t="s">
        <v>21</v>
      </c>
      <c r="C140" t="s">
        <v>189</v>
      </c>
      <c r="D140" t="s">
        <v>37</v>
      </c>
      <c r="E140" t="s">
        <v>16</v>
      </c>
      <c r="F140" t="s">
        <v>28</v>
      </c>
      <c r="G140" t="s">
        <v>53</v>
      </c>
      <c r="H140" t="s">
        <v>54</v>
      </c>
      <c r="I140" t="s">
        <v>32</v>
      </c>
      <c r="J140">
        <v>190</v>
      </c>
      <c r="K140">
        <v>16.149999999999999</v>
      </c>
      <c r="L140">
        <v>206.15</v>
      </c>
      <c r="M140">
        <v>76</v>
      </c>
    </row>
    <row r="141" spans="1:13" hidden="1" x14ac:dyDescent="0.25">
      <c r="A141" s="1">
        <v>43837</v>
      </c>
      <c r="B141" t="s">
        <v>21</v>
      </c>
      <c r="C141" t="s">
        <v>190</v>
      </c>
      <c r="D141" t="s">
        <v>27</v>
      </c>
      <c r="E141" t="s">
        <v>16</v>
      </c>
      <c r="F141" t="s">
        <v>17</v>
      </c>
      <c r="G141" t="s">
        <v>66</v>
      </c>
      <c r="H141" t="s">
        <v>67</v>
      </c>
      <c r="I141" t="s">
        <v>32</v>
      </c>
      <c r="J141">
        <v>540</v>
      </c>
      <c r="K141">
        <v>18.36</v>
      </c>
      <c r="L141">
        <v>558.36</v>
      </c>
      <c r="M141">
        <v>216</v>
      </c>
    </row>
    <row r="142" spans="1:13" hidden="1" x14ac:dyDescent="0.25">
      <c r="A142" s="1">
        <v>44018</v>
      </c>
      <c r="B142" t="s">
        <v>21</v>
      </c>
      <c r="C142" t="s">
        <v>191</v>
      </c>
      <c r="D142" t="s">
        <v>23</v>
      </c>
      <c r="E142" t="s">
        <v>16</v>
      </c>
      <c r="F142" t="s">
        <v>17</v>
      </c>
      <c r="G142" t="s">
        <v>18</v>
      </c>
      <c r="H142" t="s">
        <v>19</v>
      </c>
      <c r="I142" t="s">
        <v>32</v>
      </c>
      <c r="J142">
        <v>460</v>
      </c>
      <c r="K142">
        <v>34.96</v>
      </c>
      <c r="L142">
        <v>494.96</v>
      </c>
      <c r="M142">
        <v>184</v>
      </c>
    </row>
    <row r="143" spans="1:13" x14ac:dyDescent="0.25">
      <c r="A143" s="1">
        <v>44387</v>
      </c>
      <c r="B143" t="s">
        <v>13</v>
      </c>
      <c r="C143" t="s">
        <v>192</v>
      </c>
      <c r="D143" t="s">
        <v>23</v>
      </c>
      <c r="E143" t="s">
        <v>16</v>
      </c>
      <c r="F143" t="s">
        <v>17</v>
      </c>
      <c r="G143" t="s">
        <v>34</v>
      </c>
      <c r="H143" t="s">
        <v>35</v>
      </c>
      <c r="I143" t="s">
        <v>20</v>
      </c>
      <c r="J143">
        <v>780</v>
      </c>
      <c r="K143">
        <v>43.68</v>
      </c>
      <c r="L143">
        <v>823.68</v>
      </c>
      <c r="M143">
        <v>312</v>
      </c>
    </row>
    <row r="144" spans="1:13" hidden="1" x14ac:dyDescent="0.25">
      <c r="A144" s="1">
        <v>44146</v>
      </c>
      <c r="B144" t="s">
        <v>21</v>
      </c>
      <c r="C144" t="s">
        <v>193</v>
      </c>
      <c r="D144" t="s">
        <v>23</v>
      </c>
      <c r="E144" t="s">
        <v>16</v>
      </c>
      <c r="F144" t="s">
        <v>17</v>
      </c>
      <c r="G144" t="s">
        <v>66</v>
      </c>
      <c r="H144" t="s">
        <v>67</v>
      </c>
      <c r="I144" t="s">
        <v>25</v>
      </c>
      <c r="J144">
        <v>840</v>
      </c>
      <c r="K144">
        <v>52.08</v>
      </c>
      <c r="L144">
        <v>892.08</v>
      </c>
      <c r="M144">
        <v>336</v>
      </c>
    </row>
    <row r="145" spans="1:13" hidden="1" x14ac:dyDescent="0.25">
      <c r="A145" s="1">
        <v>43951</v>
      </c>
      <c r="B145" t="s">
        <v>21</v>
      </c>
      <c r="C145" t="s">
        <v>194</v>
      </c>
      <c r="D145" t="s">
        <v>37</v>
      </c>
      <c r="E145" t="s">
        <v>24</v>
      </c>
      <c r="F145" t="s">
        <v>42</v>
      </c>
      <c r="G145" t="s">
        <v>59</v>
      </c>
      <c r="H145" t="s">
        <v>60</v>
      </c>
      <c r="I145" t="s">
        <v>25</v>
      </c>
      <c r="J145">
        <v>2700</v>
      </c>
      <c r="K145">
        <v>145.80000000000001</v>
      </c>
      <c r="L145">
        <v>2845.8</v>
      </c>
      <c r="M145">
        <v>1080</v>
      </c>
    </row>
    <row r="146" spans="1:13" hidden="1" x14ac:dyDescent="0.25">
      <c r="A146" s="1">
        <v>44150</v>
      </c>
      <c r="B146" t="s">
        <v>21</v>
      </c>
      <c r="C146" t="s">
        <v>195</v>
      </c>
      <c r="D146" t="s">
        <v>15</v>
      </c>
      <c r="E146" t="s">
        <v>16</v>
      </c>
      <c r="F146" t="s">
        <v>17</v>
      </c>
      <c r="G146" t="s">
        <v>66</v>
      </c>
      <c r="H146" t="s">
        <v>67</v>
      </c>
      <c r="I146" t="s">
        <v>20</v>
      </c>
      <c r="J146">
        <v>740</v>
      </c>
      <c r="K146">
        <v>48.84</v>
      </c>
      <c r="L146">
        <v>788.84</v>
      </c>
      <c r="M146">
        <v>296</v>
      </c>
    </row>
    <row r="147" spans="1:13" hidden="1" x14ac:dyDescent="0.25">
      <c r="A147" s="1">
        <v>43871</v>
      </c>
      <c r="B147" t="s">
        <v>21</v>
      </c>
      <c r="C147" t="s">
        <v>196</v>
      </c>
      <c r="D147" t="s">
        <v>52</v>
      </c>
      <c r="E147" t="s">
        <v>16</v>
      </c>
      <c r="F147" t="s">
        <v>17</v>
      </c>
      <c r="G147" t="s">
        <v>34</v>
      </c>
      <c r="H147" t="s">
        <v>35</v>
      </c>
      <c r="I147" t="s">
        <v>20</v>
      </c>
      <c r="J147">
        <v>410</v>
      </c>
      <c r="K147">
        <v>21.32</v>
      </c>
      <c r="L147">
        <v>431.32</v>
      </c>
      <c r="M147">
        <v>164</v>
      </c>
    </row>
    <row r="148" spans="1:13" x14ac:dyDescent="0.25">
      <c r="A148" s="1">
        <v>44489</v>
      </c>
      <c r="B148" t="s">
        <v>13</v>
      </c>
      <c r="C148" t="s">
        <v>197</v>
      </c>
      <c r="D148" t="s">
        <v>52</v>
      </c>
      <c r="E148" t="s">
        <v>24</v>
      </c>
      <c r="F148" t="s">
        <v>17</v>
      </c>
      <c r="G148" t="s">
        <v>18</v>
      </c>
      <c r="H148" t="s">
        <v>19</v>
      </c>
      <c r="I148" t="s">
        <v>20</v>
      </c>
      <c r="J148">
        <v>170</v>
      </c>
      <c r="K148">
        <v>5.78</v>
      </c>
      <c r="L148">
        <v>175.78</v>
      </c>
      <c r="M148">
        <v>68</v>
      </c>
    </row>
    <row r="149" spans="1:13" x14ac:dyDescent="0.25">
      <c r="A149" s="1">
        <v>44497</v>
      </c>
      <c r="B149" t="s">
        <v>13</v>
      </c>
      <c r="C149" t="s">
        <v>198</v>
      </c>
      <c r="D149" t="s">
        <v>27</v>
      </c>
      <c r="E149" t="s">
        <v>24</v>
      </c>
      <c r="F149" t="s">
        <v>28</v>
      </c>
      <c r="G149" t="s">
        <v>53</v>
      </c>
      <c r="H149" t="s">
        <v>54</v>
      </c>
      <c r="I149" t="s">
        <v>32</v>
      </c>
      <c r="J149">
        <v>240</v>
      </c>
      <c r="K149">
        <v>22.56</v>
      </c>
      <c r="L149">
        <v>262.56</v>
      </c>
      <c r="M149">
        <v>96</v>
      </c>
    </row>
    <row r="150" spans="1:13" x14ac:dyDescent="0.25">
      <c r="A150" s="1">
        <v>44561</v>
      </c>
      <c r="B150" t="s">
        <v>13</v>
      </c>
      <c r="C150" t="s">
        <v>199</v>
      </c>
      <c r="D150" t="s">
        <v>23</v>
      </c>
      <c r="E150" t="s">
        <v>16</v>
      </c>
      <c r="F150" t="s">
        <v>17</v>
      </c>
      <c r="G150" t="s">
        <v>66</v>
      </c>
      <c r="H150" t="s">
        <v>67</v>
      </c>
      <c r="I150" t="s">
        <v>32</v>
      </c>
      <c r="J150">
        <v>210</v>
      </c>
      <c r="K150">
        <v>15.12</v>
      </c>
      <c r="L150">
        <v>225.12</v>
      </c>
      <c r="M150">
        <v>84</v>
      </c>
    </row>
    <row r="151" spans="1:13" x14ac:dyDescent="0.25">
      <c r="A151" s="1">
        <v>44381</v>
      </c>
      <c r="B151" t="s">
        <v>13</v>
      </c>
      <c r="C151" t="s">
        <v>200</v>
      </c>
      <c r="D151" t="s">
        <v>27</v>
      </c>
      <c r="E151" t="s">
        <v>16</v>
      </c>
      <c r="F151" t="s">
        <v>17</v>
      </c>
      <c r="G151" t="s">
        <v>34</v>
      </c>
      <c r="H151" t="s">
        <v>35</v>
      </c>
      <c r="I151" t="s">
        <v>20</v>
      </c>
      <c r="J151">
        <v>1780</v>
      </c>
      <c r="K151">
        <v>129.94</v>
      </c>
      <c r="L151">
        <v>1909.94</v>
      </c>
      <c r="M151">
        <v>712</v>
      </c>
    </row>
    <row r="152" spans="1:13" hidden="1" x14ac:dyDescent="0.25">
      <c r="A152" s="1">
        <v>44075</v>
      </c>
      <c r="B152" t="s">
        <v>21</v>
      </c>
      <c r="C152" t="s">
        <v>201</v>
      </c>
      <c r="D152" t="s">
        <v>37</v>
      </c>
      <c r="E152" t="s">
        <v>24</v>
      </c>
      <c r="F152" t="s">
        <v>17</v>
      </c>
      <c r="G152" t="s">
        <v>18</v>
      </c>
      <c r="H152" t="s">
        <v>19</v>
      </c>
      <c r="I152" t="s">
        <v>20</v>
      </c>
      <c r="J152">
        <v>50</v>
      </c>
      <c r="K152">
        <v>1.8</v>
      </c>
      <c r="L152">
        <v>51.8</v>
      </c>
      <c r="M152">
        <v>20</v>
      </c>
    </row>
    <row r="153" spans="1:13" hidden="1" x14ac:dyDescent="0.25">
      <c r="A153" s="1">
        <v>44055</v>
      </c>
      <c r="B153" t="s">
        <v>21</v>
      </c>
      <c r="C153" t="s">
        <v>202</v>
      </c>
      <c r="D153" t="s">
        <v>27</v>
      </c>
      <c r="E153" t="s">
        <v>16</v>
      </c>
      <c r="F153" t="s">
        <v>42</v>
      </c>
      <c r="G153" t="s">
        <v>43</v>
      </c>
      <c r="H153" t="s">
        <v>44</v>
      </c>
      <c r="I153" t="s">
        <v>20</v>
      </c>
      <c r="J153">
        <v>4760</v>
      </c>
      <c r="K153">
        <v>242.76</v>
      </c>
      <c r="L153">
        <v>5002.76</v>
      </c>
      <c r="M153">
        <v>1904</v>
      </c>
    </row>
    <row r="154" spans="1:13" x14ac:dyDescent="0.25">
      <c r="A154" s="1">
        <v>44407</v>
      </c>
      <c r="B154" t="s">
        <v>13</v>
      </c>
      <c r="C154" t="s">
        <v>203</v>
      </c>
      <c r="D154" t="s">
        <v>37</v>
      </c>
      <c r="E154" t="s">
        <v>16</v>
      </c>
      <c r="F154" t="s">
        <v>42</v>
      </c>
      <c r="G154" t="s">
        <v>49</v>
      </c>
      <c r="H154" t="s">
        <v>50</v>
      </c>
      <c r="I154" t="s">
        <v>20</v>
      </c>
      <c r="J154">
        <v>3560</v>
      </c>
      <c r="K154">
        <v>234.96</v>
      </c>
      <c r="L154">
        <v>3794.96</v>
      </c>
      <c r="M154">
        <v>1424</v>
      </c>
    </row>
    <row r="155" spans="1:13" x14ac:dyDescent="0.25">
      <c r="A155" s="1">
        <v>44546</v>
      </c>
      <c r="B155" t="s">
        <v>13</v>
      </c>
      <c r="C155" t="s">
        <v>204</v>
      </c>
      <c r="D155" t="s">
        <v>15</v>
      </c>
      <c r="E155" t="s">
        <v>24</v>
      </c>
      <c r="F155" t="s">
        <v>17</v>
      </c>
      <c r="G155" t="s">
        <v>66</v>
      </c>
      <c r="H155" t="s">
        <v>67</v>
      </c>
      <c r="I155" t="s">
        <v>20</v>
      </c>
      <c r="J155">
        <v>40</v>
      </c>
      <c r="K155">
        <v>3.52</v>
      </c>
      <c r="L155">
        <v>43.52</v>
      </c>
      <c r="M155">
        <v>16</v>
      </c>
    </row>
    <row r="156" spans="1:13" hidden="1" x14ac:dyDescent="0.25">
      <c r="A156" s="1">
        <v>44158</v>
      </c>
      <c r="B156" t="s">
        <v>21</v>
      </c>
      <c r="C156" t="s">
        <v>205</v>
      </c>
      <c r="D156" t="s">
        <v>37</v>
      </c>
      <c r="E156" t="s">
        <v>24</v>
      </c>
      <c r="F156" t="s">
        <v>42</v>
      </c>
      <c r="G156" t="s">
        <v>43</v>
      </c>
      <c r="H156" t="s">
        <v>44</v>
      </c>
      <c r="I156" t="s">
        <v>20</v>
      </c>
      <c r="J156">
        <v>2390</v>
      </c>
      <c r="K156">
        <v>52.58</v>
      </c>
      <c r="L156">
        <v>2442.58</v>
      </c>
      <c r="M156">
        <v>956</v>
      </c>
    </row>
    <row r="157" spans="1:13" x14ac:dyDescent="0.25">
      <c r="A157" s="1">
        <v>44381</v>
      </c>
      <c r="B157" t="s">
        <v>13</v>
      </c>
      <c r="C157" t="s">
        <v>153</v>
      </c>
      <c r="D157" t="s">
        <v>23</v>
      </c>
      <c r="E157" t="s">
        <v>24</v>
      </c>
      <c r="F157" t="s">
        <v>28</v>
      </c>
      <c r="G157" t="s">
        <v>29</v>
      </c>
      <c r="H157" t="s">
        <v>30</v>
      </c>
      <c r="I157" t="s">
        <v>32</v>
      </c>
      <c r="J157">
        <v>100</v>
      </c>
      <c r="K157">
        <v>3.2</v>
      </c>
      <c r="L157">
        <v>103.2</v>
      </c>
      <c r="M157">
        <v>40</v>
      </c>
    </row>
    <row r="158" spans="1:13" hidden="1" x14ac:dyDescent="0.25">
      <c r="A158" s="1">
        <v>43901</v>
      </c>
      <c r="B158" t="s">
        <v>21</v>
      </c>
      <c r="C158" t="s">
        <v>206</v>
      </c>
      <c r="D158" t="s">
        <v>37</v>
      </c>
      <c r="E158" t="s">
        <v>16</v>
      </c>
      <c r="F158" t="s">
        <v>17</v>
      </c>
      <c r="G158" t="s">
        <v>34</v>
      </c>
      <c r="H158" t="s">
        <v>35</v>
      </c>
      <c r="I158" t="s">
        <v>20</v>
      </c>
      <c r="J158">
        <v>450</v>
      </c>
      <c r="K158">
        <v>34.65</v>
      </c>
      <c r="L158">
        <v>484.65</v>
      </c>
      <c r="M158">
        <v>180</v>
      </c>
    </row>
    <row r="159" spans="1:13" hidden="1" x14ac:dyDescent="0.25">
      <c r="A159" s="1">
        <v>44088</v>
      </c>
      <c r="B159" t="s">
        <v>21</v>
      </c>
      <c r="C159" t="s">
        <v>207</v>
      </c>
      <c r="D159" t="s">
        <v>15</v>
      </c>
      <c r="E159" t="s">
        <v>16</v>
      </c>
      <c r="F159" t="s">
        <v>17</v>
      </c>
      <c r="G159" t="s">
        <v>34</v>
      </c>
      <c r="H159" t="s">
        <v>35</v>
      </c>
      <c r="I159" t="s">
        <v>20</v>
      </c>
      <c r="J159">
        <v>1160</v>
      </c>
      <c r="K159">
        <v>82.36</v>
      </c>
      <c r="L159">
        <v>1242.3599999999999</v>
      </c>
      <c r="M159">
        <v>464</v>
      </c>
    </row>
    <row r="160" spans="1:13" hidden="1" x14ac:dyDescent="0.25">
      <c r="A160" s="1">
        <v>43877</v>
      </c>
      <c r="B160" t="s">
        <v>21</v>
      </c>
      <c r="C160" t="s">
        <v>208</v>
      </c>
      <c r="D160" t="s">
        <v>23</v>
      </c>
      <c r="E160" t="s">
        <v>16</v>
      </c>
      <c r="F160" t="s">
        <v>17</v>
      </c>
      <c r="G160" t="s">
        <v>34</v>
      </c>
      <c r="H160" t="s">
        <v>35</v>
      </c>
      <c r="I160" t="s">
        <v>25</v>
      </c>
      <c r="J160">
        <v>860</v>
      </c>
      <c r="K160">
        <v>67.08</v>
      </c>
      <c r="L160">
        <v>927.08</v>
      </c>
      <c r="M160">
        <v>344</v>
      </c>
    </row>
    <row r="161" spans="1:13" x14ac:dyDescent="0.25">
      <c r="A161" s="1">
        <v>44267</v>
      </c>
      <c r="B161" t="s">
        <v>13</v>
      </c>
      <c r="C161" t="s">
        <v>209</v>
      </c>
      <c r="D161" t="s">
        <v>37</v>
      </c>
      <c r="E161" t="s">
        <v>16</v>
      </c>
      <c r="F161" t="s">
        <v>17</v>
      </c>
      <c r="G161" t="s">
        <v>66</v>
      </c>
      <c r="H161" t="s">
        <v>67</v>
      </c>
      <c r="I161" t="s">
        <v>32</v>
      </c>
      <c r="J161">
        <v>530</v>
      </c>
      <c r="K161">
        <v>25.44</v>
      </c>
      <c r="L161">
        <v>555.44000000000005</v>
      </c>
      <c r="M161">
        <v>212</v>
      </c>
    </row>
    <row r="162" spans="1:13" x14ac:dyDescent="0.25">
      <c r="A162" s="1">
        <v>44390</v>
      </c>
      <c r="B162" t="s">
        <v>13</v>
      </c>
      <c r="C162" t="s">
        <v>210</v>
      </c>
      <c r="D162" t="s">
        <v>15</v>
      </c>
      <c r="E162" t="s">
        <v>24</v>
      </c>
      <c r="F162" t="s">
        <v>17</v>
      </c>
      <c r="G162" t="s">
        <v>34</v>
      </c>
      <c r="H162" t="s">
        <v>35</v>
      </c>
      <c r="I162" t="s">
        <v>32</v>
      </c>
      <c r="J162">
        <v>1600</v>
      </c>
      <c r="K162">
        <v>68.8</v>
      </c>
      <c r="L162">
        <v>1668.8</v>
      </c>
      <c r="M162">
        <v>640</v>
      </c>
    </row>
    <row r="163" spans="1:13" x14ac:dyDescent="0.25">
      <c r="A163" s="1">
        <v>44445</v>
      </c>
      <c r="B163" t="s">
        <v>13</v>
      </c>
      <c r="C163" t="s">
        <v>207</v>
      </c>
      <c r="D163" t="s">
        <v>15</v>
      </c>
      <c r="E163" t="s">
        <v>16</v>
      </c>
      <c r="F163" t="s">
        <v>42</v>
      </c>
      <c r="G163" t="s">
        <v>49</v>
      </c>
      <c r="H163" t="s">
        <v>50</v>
      </c>
      <c r="I163" t="s">
        <v>32</v>
      </c>
      <c r="J163">
        <v>8990</v>
      </c>
      <c r="K163">
        <v>638.29</v>
      </c>
      <c r="L163">
        <v>9628.2900000000009</v>
      </c>
      <c r="M163">
        <v>3596</v>
      </c>
    </row>
    <row r="164" spans="1:13" hidden="1" x14ac:dyDescent="0.25">
      <c r="A164" s="1">
        <v>43856</v>
      </c>
      <c r="B164" t="s">
        <v>21</v>
      </c>
      <c r="C164" t="s">
        <v>211</v>
      </c>
      <c r="D164" t="s">
        <v>23</v>
      </c>
      <c r="E164" t="s">
        <v>16</v>
      </c>
      <c r="F164" t="s">
        <v>17</v>
      </c>
      <c r="G164" t="s">
        <v>34</v>
      </c>
      <c r="H164" t="s">
        <v>35</v>
      </c>
      <c r="I164" t="s">
        <v>32</v>
      </c>
      <c r="J164">
        <v>1980</v>
      </c>
      <c r="K164">
        <v>41.58</v>
      </c>
      <c r="L164">
        <v>2021.58</v>
      </c>
      <c r="M164">
        <v>792</v>
      </c>
    </row>
    <row r="165" spans="1:13" hidden="1" x14ac:dyDescent="0.25">
      <c r="A165" s="1">
        <v>43916</v>
      </c>
      <c r="B165" t="s">
        <v>21</v>
      </c>
      <c r="C165" t="s">
        <v>212</v>
      </c>
      <c r="D165" t="s">
        <v>52</v>
      </c>
      <c r="E165" t="s">
        <v>24</v>
      </c>
      <c r="F165" t="s">
        <v>28</v>
      </c>
      <c r="G165" t="s">
        <v>29</v>
      </c>
      <c r="H165" t="s">
        <v>30</v>
      </c>
      <c r="I165" t="s">
        <v>20</v>
      </c>
      <c r="J165">
        <v>40</v>
      </c>
      <c r="K165">
        <v>2.12</v>
      </c>
      <c r="L165">
        <v>42.12</v>
      </c>
      <c r="M165">
        <v>16</v>
      </c>
    </row>
    <row r="166" spans="1:13" hidden="1" x14ac:dyDescent="0.25">
      <c r="A166" s="1">
        <v>43914</v>
      </c>
      <c r="B166" t="s">
        <v>21</v>
      </c>
      <c r="C166" t="s">
        <v>213</v>
      </c>
      <c r="D166" t="s">
        <v>52</v>
      </c>
      <c r="E166" t="s">
        <v>24</v>
      </c>
      <c r="F166" t="s">
        <v>17</v>
      </c>
      <c r="G166" t="s">
        <v>34</v>
      </c>
      <c r="H166" t="s">
        <v>35</v>
      </c>
      <c r="I166" t="s">
        <v>32</v>
      </c>
      <c r="J166">
        <v>130</v>
      </c>
      <c r="K166">
        <v>9.49</v>
      </c>
      <c r="L166">
        <v>139.49</v>
      </c>
      <c r="M166">
        <v>52</v>
      </c>
    </row>
    <row r="167" spans="1:13" x14ac:dyDescent="0.25">
      <c r="A167" s="1">
        <v>44319</v>
      </c>
      <c r="B167" t="s">
        <v>13</v>
      </c>
      <c r="C167" t="s">
        <v>214</v>
      </c>
      <c r="D167" t="s">
        <v>37</v>
      </c>
      <c r="E167" t="s">
        <v>24</v>
      </c>
      <c r="F167" t="s">
        <v>17</v>
      </c>
      <c r="G167" t="s">
        <v>66</v>
      </c>
      <c r="H167" t="s">
        <v>67</v>
      </c>
      <c r="I167" t="s">
        <v>20</v>
      </c>
      <c r="J167">
        <v>770</v>
      </c>
      <c r="K167">
        <v>36.19</v>
      </c>
      <c r="L167">
        <v>806.19</v>
      </c>
      <c r="M167">
        <v>308</v>
      </c>
    </row>
    <row r="168" spans="1:13" hidden="1" x14ac:dyDescent="0.25">
      <c r="A168" s="1">
        <v>44071</v>
      </c>
      <c r="B168" t="s">
        <v>21</v>
      </c>
      <c r="C168" t="s">
        <v>215</v>
      </c>
      <c r="D168" t="s">
        <v>37</v>
      </c>
      <c r="E168" t="s">
        <v>16</v>
      </c>
      <c r="F168" t="s">
        <v>42</v>
      </c>
      <c r="G168" t="s">
        <v>43</v>
      </c>
      <c r="H168" t="s">
        <v>44</v>
      </c>
      <c r="I168" t="s">
        <v>32</v>
      </c>
      <c r="J168">
        <v>370</v>
      </c>
      <c r="K168">
        <v>27.01</v>
      </c>
      <c r="L168">
        <v>397.01</v>
      </c>
      <c r="M168">
        <v>148</v>
      </c>
    </row>
    <row r="169" spans="1:13" hidden="1" x14ac:dyDescent="0.25">
      <c r="A169" s="1">
        <v>44010</v>
      </c>
      <c r="B169" t="s">
        <v>21</v>
      </c>
      <c r="C169" t="s">
        <v>216</v>
      </c>
      <c r="D169" t="s">
        <v>15</v>
      </c>
      <c r="E169" t="s">
        <v>16</v>
      </c>
      <c r="F169" t="s">
        <v>17</v>
      </c>
      <c r="G169" t="s">
        <v>66</v>
      </c>
      <c r="H169" t="s">
        <v>67</v>
      </c>
      <c r="I169" t="s">
        <v>32</v>
      </c>
      <c r="J169">
        <v>50</v>
      </c>
      <c r="K169">
        <v>3.75</v>
      </c>
      <c r="L169">
        <v>53.75</v>
      </c>
      <c r="M169">
        <v>20</v>
      </c>
    </row>
    <row r="170" spans="1:13" x14ac:dyDescent="0.25">
      <c r="A170" s="1">
        <v>44206</v>
      </c>
      <c r="B170" t="s">
        <v>13</v>
      </c>
      <c r="C170" t="s">
        <v>217</v>
      </c>
      <c r="D170" t="s">
        <v>23</v>
      </c>
      <c r="E170" t="s">
        <v>16</v>
      </c>
      <c r="F170" t="s">
        <v>17</v>
      </c>
      <c r="G170" t="s">
        <v>34</v>
      </c>
      <c r="H170" t="s">
        <v>35</v>
      </c>
      <c r="I170" t="s">
        <v>32</v>
      </c>
      <c r="J170">
        <v>480</v>
      </c>
      <c r="K170">
        <v>45.12</v>
      </c>
      <c r="L170">
        <v>525.12</v>
      </c>
      <c r="M170">
        <v>192</v>
      </c>
    </row>
    <row r="171" spans="1:13" hidden="1" x14ac:dyDescent="0.25">
      <c r="A171" s="1">
        <v>44112</v>
      </c>
      <c r="B171" t="s">
        <v>21</v>
      </c>
      <c r="C171" t="s">
        <v>218</v>
      </c>
      <c r="D171" t="s">
        <v>15</v>
      </c>
      <c r="E171" t="s">
        <v>16</v>
      </c>
      <c r="F171" t="s">
        <v>17</v>
      </c>
      <c r="G171" t="s">
        <v>66</v>
      </c>
      <c r="H171" t="s">
        <v>67</v>
      </c>
      <c r="I171" t="s">
        <v>25</v>
      </c>
      <c r="J171">
        <v>850</v>
      </c>
      <c r="K171">
        <v>18.7</v>
      </c>
      <c r="L171">
        <v>868.7</v>
      </c>
      <c r="M171">
        <v>340</v>
      </c>
    </row>
    <row r="172" spans="1:13" x14ac:dyDescent="0.25">
      <c r="A172" s="1">
        <v>44546</v>
      </c>
      <c r="B172" t="s">
        <v>13</v>
      </c>
      <c r="C172" t="s">
        <v>219</v>
      </c>
      <c r="D172" t="s">
        <v>37</v>
      </c>
      <c r="E172" t="s">
        <v>16</v>
      </c>
      <c r="F172" t="s">
        <v>42</v>
      </c>
      <c r="G172" t="s">
        <v>43</v>
      </c>
      <c r="H172" t="s">
        <v>44</v>
      </c>
      <c r="I172" t="s">
        <v>20</v>
      </c>
      <c r="J172">
        <v>4380</v>
      </c>
      <c r="K172">
        <v>188.34</v>
      </c>
      <c r="L172">
        <v>4568.34</v>
      </c>
      <c r="M172">
        <v>1752</v>
      </c>
    </row>
    <row r="173" spans="1:13" hidden="1" x14ac:dyDescent="0.25">
      <c r="A173" s="1">
        <v>44133</v>
      </c>
      <c r="B173" t="s">
        <v>21</v>
      </c>
      <c r="C173" t="s">
        <v>220</v>
      </c>
      <c r="D173" t="s">
        <v>23</v>
      </c>
      <c r="E173" t="s">
        <v>24</v>
      </c>
      <c r="F173" t="s">
        <v>17</v>
      </c>
      <c r="G173" t="s">
        <v>34</v>
      </c>
      <c r="H173" t="s">
        <v>35</v>
      </c>
      <c r="I173" t="s">
        <v>20</v>
      </c>
      <c r="J173">
        <v>1320</v>
      </c>
      <c r="K173">
        <v>75.239999999999995</v>
      </c>
      <c r="L173">
        <v>1395.24</v>
      </c>
      <c r="M173">
        <v>528</v>
      </c>
    </row>
    <row r="174" spans="1:13" x14ac:dyDescent="0.25">
      <c r="A174" s="1">
        <v>44546</v>
      </c>
      <c r="B174" t="s">
        <v>13</v>
      </c>
      <c r="C174" t="s">
        <v>46</v>
      </c>
      <c r="D174" t="s">
        <v>27</v>
      </c>
      <c r="E174" t="s">
        <v>16</v>
      </c>
      <c r="F174" t="s">
        <v>17</v>
      </c>
      <c r="G174" t="s">
        <v>18</v>
      </c>
      <c r="H174" t="s">
        <v>19</v>
      </c>
      <c r="I174" t="s">
        <v>25</v>
      </c>
      <c r="J174">
        <v>440</v>
      </c>
      <c r="K174">
        <v>19.36</v>
      </c>
      <c r="L174">
        <v>459.36</v>
      </c>
      <c r="M174">
        <v>176</v>
      </c>
    </row>
    <row r="175" spans="1:13" x14ac:dyDescent="0.25">
      <c r="A175" s="1">
        <v>44479</v>
      </c>
      <c r="B175" t="s">
        <v>13</v>
      </c>
      <c r="C175" t="s">
        <v>221</v>
      </c>
      <c r="D175" t="s">
        <v>37</v>
      </c>
      <c r="E175" t="s">
        <v>24</v>
      </c>
      <c r="F175" t="s">
        <v>28</v>
      </c>
      <c r="G175" t="s">
        <v>29</v>
      </c>
      <c r="H175" t="s">
        <v>30</v>
      </c>
      <c r="I175" t="s">
        <v>32</v>
      </c>
      <c r="J175">
        <v>110</v>
      </c>
      <c r="K175">
        <v>5.61</v>
      </c>
      <c r="L175">
        <v>115.61</v>
      </c>
      <c r="M175">
        <v>44</v>
      </c>
    </row>
    <row r="176" spans="1:13" hidden="1" x14ac:dyDescent="0.25">
      <c r="A176" s="1">
        <v>44058</v>
      </c>
      <c r="B176" t="s">
        <v>21</v>
      </c>
      <c r="C176" t="s">
        <v>222</v>
      </c>
      <c r="D176" t="s">
        <v>15</v>
      </c>
      <c r="E176" t="s">
        <v>16</v>
      </c>
      <c r="F176" t="s">
        <v>17</v>
      </c>
      <c r="G176" t="s">
        <v>66</v>
      </c>
      <c r="H176" t="s">
        <v>67</v>
      </c>
      <c r="I176" t="s">
        <v>20</v>
      </c>
      <c r="J176">
        <v>490</v>
      </c>
      <c r="K176">
        <v>16.66</v>
      </c>
      <c r="L176">
        <v>506.66</v>
      </c>
      <c r="M176">
        <v>196</v>
      </c>
    </row>
    <row r="177" spans="1:13" x14ac:dyDescent="0.25">
      <c r="A177" s="1">
        <v>44392</v>
      </c>
      <c r="B177" t="s">
        <v>13</v>
      </c>
      <c r="C177" t="s">
        <v>223</v>
      </c>
      <c r="D177" t="s">
        <v>15</v>
      </c>
      <c r="E177" t="s">
        <v>16</v>
      </c>
      <c r="F177" t="s">
        <v>17</v>
      </c>
      <c r="G177" t="s">
        <v>66</v>
      </c>
      <c r="H177" t="s">
        <v>67</v>
      </c>
      <c r="I177" t="s">
        <v>32</v>
      </c>
      <c r="J177">
        <v>20</v>
      </c>
      <c r="K177">
        <v>1.46</v>
      </c>
      <c r="L177">
        <v>21.46</v>
      </c>
      <c r="M177">
        <v>8</v>
      </c>
    </row>
    <row r="178" spans="1:13" hidden="1" x14ac:dyDescent="0.25">
      <c r="A178" s="1">
        <v>44025</v>
      </c>
      <c r="B178" t="s">
        <v>21</v>
      </c>
      <c r="C178" t="s">
        <v>175</v>
      </c>
      <c r="D178" t="s">
        <v>23</v>
      </c>
      <c r="E178" t="s">
        <v>16</v>
      </c>
      <c r="F178" t="s">
        <v>17</v>
      </c>
      <c r="G178" t="s">
        <v>34</v>
      </c>
      <c r="H178" t="s">
        <v>35</v>
      </c>
      <c r="I178" t="s">
        <v>32</v>
      </c>
      <c r="J178">
        <v>1500</v>
      </c>
      <c r="K178">
        <v>52.5</v>
      </c>
      <c r="L178">
        <v>1552.5</v>
      </c>
      <c r="M178">
        <v>600</v>
      </c>
    </row>
    <row r="179" spans="1:13" hidden="1" x14ac:dyDescent="0.25">
      <c r="A179" s="1">
        <v>43875</v>
      </c>
      <c r="B179" t="s">
        <v>21</v>
      </c>
      <c r="C179" t="s">
        <v>224</v>
      </c>
      <c r="D179" t="s">
        <v>52</v>
      </c>
      <c r="E179" t="s">
        <v>16</v>
      </c>
      <c r="F179" t="s">
        <v>17</v>
      </c>
      <c r="G179" t="s">
        <v>34</v>
      </c>
      <c r="H179" t="s">
        <v>35</v>
      </c>
      <c r="I179" t="s">
        <v>20</v>
      </c>
      <c r="J179">
        <v>230</v>
      </c>
      <c r="K179">
        <v>12.65</v>
      </c>
      <c r="L179">
        <v>242.65</v>
      </c>
      <c r="M179">
        <v>92</v>
      </c>
    </row>
    <row r="180" spans="1:13" x14ac:dyDescent="0.25">
      <c r="A180" s="1">
        <v>44497</v>
      </c>
      <c r="B180" t="s">
        <v>13</v>
      </c>
      <c r="C180" t="s">
        <v>225</v>
      </c>
      <c r="D180" t="s">
        <v>27</v>
      </c>
      <c r="E180" t="s">
        <v>16</v>
      </c>
      <c r="F180" t="s">
        <v>42</v>
      </c>
      <c r="G180" t="s">
        <v>49</v>
      </c>
      <c r="H180" t="s">
        <v>50</v>
      </c>
      <c r="I180" t="s">
        <v>20</v>
      </c>
      <c r="J180">
        <v>7490</v>
      </c>
      <c r="K180">
        <v>584.22</v>
      </c>
      <c r="L180">
        <v>8074.22</v>
      </c>
      <c r="M180">
        <v>2996</v>
      </c>
    </row>
    <row r="181" spans="1:13" hidden="1" x14ac:dyDescent="0.25">
      <c r="A181" s="1">
        <v>44030</v>
      </c>
      <c r="B181" t="s">
        <v>21</v>
      </c>
      <c r="C181" t="s">
        <v>226</v>
      </c>
      <c r="D181" t="s">
        <v>27</v>
      </c>
      <c r="E181" t="s">
        <v>24</v>
      </c>
      <c r="F181" t="s">
        <v>28</v>
      </c>
      <c r="G181" t="s">
        <v>39</v>
      </c>
      <c r="H181" t="s">
        <v>40</v>
      </c>
      <c r="I181" t="s">
        <v>20</v>
      </c>
      <c r="J181">
        <v>520</v>
      </c>
      <c r="K181">
        <v>34.840000000000003</v>
      </c>
      <c r="L181">
        <v>554.84</v>
      </c>
      <c r="M181">
        <v>208</v>
      </c>
    </row>
    <row r="182" spans="1:13" hidden="1" x14ac:dyDescent="0.25">
      <c r="A182" s="1">
        <v>43903</v>
      </c>
      <c r="B182" t="s">
        <v>21</v>
      </c>
      <c r="C182" t="s">
        <v>227</v>
      </c>
      <c r="D182" t="s">
        <v>52</v>
      </c>
      <c r="E182" t="s">
        <v>16</v>
      </c>
      <c r="F182" t="s">
        <v>42</v>
      </c>
      <c r="G182" t="s">
        <v>49</v>
      </c>
      <c r="H182" t="s">
        <v>50</v>
      </c>
      <c r="I182" t="s">
        <v>20</v>
      </c>
      <c r="J182">
        <v>3630</v>
      </c>
      <c r="K182">
        <v>268.62</v>
      </c>
      <c r="L182">
        <v>3898.62</v>
      </c>
      <c r="M182">
        <v>1452</v>
      </c>
    </row>
    <row r="183" spans="1:13" x14ac:dyDescent="0.25">
      <c r="A183" s="1">
        <v>44441</v>
      </c>
      <c r="B183" t="s">
        <v>13</v>
      </c>
      <c r="C183" t="s">
        <v>228</v>
      </c>
      <c r="D183" t="s">
        <v>15</v>
      </c>
      <c r="E183" t="s">
        <v>24</v>
      </c>
      <c r="F183" t="s">
        <v>17</v>
      </c>
      <c r="G183" t="s">
        <v>62</v>
      </c>
      <c r="H183" t="s">
        <v>63</v>
      </c>
      <c r="I183" t="s">
        <v>20</v>
      </c>
      <c r="J183">
        <v>230</v>
      </c>
      <c r="K183">
        <v>7.13</v>
      </c>
      <c r="L183">
        <v>237.13</v>
      </c>
      <c r="M183">
        <v>92</v>
      </c>
    </row>
    <row r="184" spans="1:13" x14ac:dyDescent="0.25">
      <c r="A184" s="1">
        <v>44559</v>
      </c>
      <c r="B184" t="s">
        <v>13</v>
      </c>
      <c r="C184" t="s">
        <v>229</v>
      </c>
      <c r="D184" t="s">
        <v>23</v>
      </c>
      <c r="E184" t="s">
        <v>16</v>
      </c>
      <c r="F184" t="s">
        <v>17</v>
      </c>
      <c r="G184" t="s">
        <v>34</v>
      </c>
      <c r="H184" t="s">
        <v>35</v>
      </c>
      <c r="I184" t="s">
        <v>20</v>
      </c>
      <c r="J184">
        <v>590</v>
      </c>
      <c r="K184">
        <v>42.48</v>
      </c>
      <c r="L184">
        <v>632.48</v>
      </c>
      <c r="M184">
        <v>236</v>
      </c>
    </row>
    <row r="185" spans="1:13" hidden="1" x14ac:dyDescent="0.25">
      <c r="A185" s="1">
        <v>43998</v>
      </c>
      <c r="B185" t="s">
        <v>21</v>
      </c>
      <c r="C185" t="s">
        <v>230</v>
      </c>
      <c r="D185" t="s">
        <v>27</v>
      </c>
      <c r="E185" t="s">
        <v>16</v>
      </c>
      <c r="F185" t="s">
        <v>28</v>
      </c>
      <c r="G185" t="s">
        <v>29</v>
      </c>
      <c r="H185" t="s">
        <v>30</v>
      </c>
      <c r="I185" t="s">
        <v>20</v>
      </c>
      <c r="J185">
        <v>10</v>
      </c>
      <c r="K185">
        <v>0.51</v>
      </c>
      <c r="L185">
        <v>10.51</v>
      </c>
      <c r="M185">
        <v>4</v>
      </c>
    </row>
    <row r="186" spans="1:13" x14ac:dyDescent="0.25">
      <c r="A186" s="1">
        <v>44400</v>
      </c>
      <c r="B186" t="s">
        <v>13</v>
      </c>
      <c r="C186" t="s">
        <v>231</v>
      </c>
      <c r="D186" t="s">
        <v>15</v>
      </c>
      <c r="E186" t="s">
        <v>16</v>
      </c>
      <c r="F186" t="s">
        <v>28</v>
      </c>
      <c r="G186" t="s">
        <v>29</v>
      </c>
      <c r="H186" t="s">
        <v>30</v>
      </c>
      <c r="I186" t="s">
        <v>25</v>
      </c>
      <c r="J186">
        <v>140</v>
      </c>
      <c r="K186">
        <v>7.7</v>
      </c>
      <c r="L186">
        <v>147.69999999999999</v>
      </c>
      <c r="M186">
        <v>56</v>
      </c>
    </row>
    <row r="187" spans="1:13" hidden="1" x14ac:dyDescent="0.25">
      <c r="A187" s="1">
        <v>43871</v>
      </c>
      <c r="B187" t="s">
        <v>21</v>
      </c>
      <c r="C187" t="s">
        <v>232</v>
      </c>
      <c r="D187" t="s">
        <v>27</v>
      </c>
      <c r="E187" t="s">
        <v>16</v>
      </c>
      <c r="F187" t="s">
        <v>17</v>
      </c>
      <c r="G187" t="s">
        <v>66</v>
      </c>
      <c r="H187" t="s">
        <v>67</v>
      </c>
      <c r="I187" t="s">
        <v>20</v>
      </c>
      <c r="J187">
        <v>940</v>
      </c>
      <c r="K187">
        <v>38.54</v>
      </c>
      <c r="L187">
        <v>978.54</v>
      </c>
      <c r="M187">
        <v>376</v>
      </c>
    </row>
    <row r="188" spans="1:13" x14ac:dyDescent="0.25">
      <c r="A188" s="1">
        <v>44426</v>
      </c>
      <c r="B188" t="s">
        <v>13</v>
      </c>
      <c r="C188" t="s">
        <v>233</v>
      </c>
      <c r="D188" t="s">
        <v>52</v>
      </c>
      <c r="E188" t="s">
        <v>16</v>
      </c>
      <c r="F188" t="s">
        <v>28</v>
      </c>
      <c r="G188" t="s">
        <v>39</v>
      </c>
      <c r="H188" t="s">
        <v>40</v>
      </c>
      <c r="I188" t="s">
        <v>20</v>
      </c>
      <c r="J188">
        <v>530</v>
      </c>
      <c r="K188">
        <v>29.68</v>
      </c>
      <c r="L188">
        <v>559.67999999999995</v>
      </c>
      <c r="M188">
        <v>212</v>
      </c>
    </row>
    <row r="189" spans="1:13" hidden="1" x14ac:dyDescent="0.25">
      <c r="A189" s="1">
        <v>44058</v>
      </c>
      <c r="B189" t="s">
        <v>21</v>
      </c>
      <c r="C189" t="s">
        <v>234</v>
      </c>
      <c r="D189" t="s">
        <v>15</v>
      </c>
      <c r="E189" t="s">
        <v>24</v>
      </c>
      <c r="F189" t="s">
        <v>17</v>
      </c>
      <c r="G189" t="s">
        <v>34</v>
      </c>
      <c r="H189" t="s">
        <v>35</v>
      </c>
      <c r="I189" t="s">
        <v>25</v>
      </c>
      <c r="J189">
        <v>1190</v>
      </c>
      <c r="K189">
        <v>39.270000000000003</v>
      </c>
      <c r="L189">
        <v>1229.27</v>
      </c>
      <c r="M189">
        <v>476</v>
      </c>
    </row>
    <row r="190" spans="1:13" x14ac:dyDescent="0.25">
      <c r="A190" s="1">
        <v>44531</v>
      </c>
      <c r="B190" t="s">
        <v>13</v>
      </c>
      <c r="C190" t="s">
        <v>235</v>
      </c>
      <c r="D190" t="s">
        <v>52</v>
      </c>
      <c r="E190" t="s">
        <v>24</v>
      </c>
      <c r="F190" t="s">
        <v>28</v>
      </c>
      <c r="G190" t="s">
        <v>39</v>
      </c>
      <c r="H190" t="s">
        <v>40</v>
      </c>
      <c r="I190" t="s">
        <v>20</v>
      </c>
      <c r="J190">
        <v>10</v>
      </c>
      <c r="K190">
        <v>0.44</v>
      </c>
      <c r="L190">
        <v>10.44</v>
      </c>
      <c r="M190">
        <v>4</v>
      </c>
    </row>
    <row r="191" spans="1:13" x14ac:dyDescent="0.25">
      <c r="A191" s="1">
        <v>44445</v>
      </c>
      <c r="B191" t="s">
        <v>13</v>
      </c>
      <c r="C191" t="s">
        <v>236</v>
      </c>
      <c r="D191" t="s">
        <v>27</v>
      </c>
      <c r="E191" t="s">
        <v>16</v>
      </c>
      <c r="F191" t="s">
        <v>28</v>
      </c>
      <c r="G191" t="s">
        <v>70</v>
      </c>
      <c r="H191" t="s">
        <v>71</v>
      </c>
      <c r="I191" t="s">
        <v>32</v>
      </c>
      <c r="J191">
        <v>420</v>
      </c>
      <c r="K191">
        <v>9.66</v>
      </c>
      <c r="L191">
        <v>429.66</v>
      </c>
      <c r="M191">
        <v>168</v>
      </c>
    </row>
    <row r="192" spans="1:13" hidden="1" x14ac:dyDescent="0.25">
      <c r="A192" s="1">
        <v>43931</v>
      </c>
      <c r="B192" t="s">
        <v>21</v>
      </c>
      <c r="C192" t="s">
        <v>237</v>
      </c>
      <c r="D192" t="s">
        <v>52</v>
      </c>
      <c r="E192" t="s">
        <v>16</v>
      </c>
      <c r="F192" t="s">
        <v>28</v>
      </c>
      <c r="G192" t="s">
        <v>29</v>
      </c>
      <c r="H192" t="s">
        <v>30</v>
      </c>
      <c r="I192" t="s">
        <v>25</v>
      </c>
      <c r="J192">
        <v>10</v>
      </c>
      <c r="K192">
        <v>0.65</v>
      </c>
      <c r="L192">
        <v>10.65</v>
      </c>
      <c r="M192">
        <v>4</v>
      </c>
    </row>
    <row r="193" spans="1:13" x14ac:dyDescent="0.25">
      <c r="A193" s="1">
        <v>44479</v>
      </c>
      <c r="B193" t="s">
        <v>13</v>
      </c>
      <c r="C193" t="s">
        <v>238</v>
      </c>
      <c r="D193" t="s">
        <v>23</v>
      </c>
      <c r="E193" t="s">
        <v>16</v>
      </c>
      <c r="F193" t="s">
        <v>17</v>
      </c>
      <c r="G193" t="s">
        <v>34</v>
      </c>
      <c r="H193" t="s">
        <v>35</v>
      </c>
      <c r="I193" t="s">
        <v>32</v>
      </c>
      <c r="J193">
        <v>1360</v>
      </c>
      <c r="K193">
        <v>57.12</v>
      </c>
      <c r="L193">
        <v>1417.12</v>
      </c>
      <c r="M193">
        <v>544</v>
      </c>
    </row>
    <row r="194" spans="1:13" x14ac:dyDescent="0.25">
      <c r="A194" s="1">
        <v>44454</v>
      </c>
      <c r="B194" t="s">
        <v>13</v>
      </c>
      <c r="C194" t="s">
        <v>239</v>
      </c>
      <c r="D194" t="s">
        <v>27</v>
      </c>
      <c r="E194" t="s">
        <v>16</v>
      </c>
      <c r="F194" t="s">
        <v>42</v>
      </c>
      <c r="G194" t="s">
        <v>43</v>
      </c>
      <c r="H194" t="s">
        <v>44</v>
      </c>
      <c r="I194" t="s">
        <v>20</v>
      </c>
      <c r="J194">
        <v>1630</v>
      </c>
      <c r="K194">
        <v>94.54</v>
      </c>
      <c r="L194">
        <v>1724.54</v>
      </c>
      <c r="M194">
        <v>652</v>
      </c>
    </row>
    <row r="195" spans="1:13" hidden="1" x14ac:dyDescent="0.25">
      <c r="A195" s="1">
        <v>43916</v>
      </c>
      <c r="B195" t="s">
        <v>21</v>
      </c>
      <c r="C195" t="s">
        <v>240</v>
      </c>
      <c r="D195" t="s">
        <v>52</v>
      </c>
      <c r="E195" t="s">
        <v>24</v>
      </c>
      <c r="F195" t="s">
        <v>28</v>
      </c>
      <c r="G195" t="s">
        <v>53</v>
      </c>
      <c r="H195" t="s">
        <v>54</v>
      </c>
      <c r="I195" t="s">
        <v>32</v>
      </c>
      <c r="J195">
        <v>170</v>
      </c>
      <c r="K195">
        <v>11.22</v>
      </c>
      <c r="L195">
        <v>181.22</v>
      </c>
      <c r="M195">
        <v>68</v>
      </c>
    </row>
    <row r="196" spans="1:13" x14ac:dyDescent="0.25">
      <c r="A196" s="1">
        <v>44237</v>
      </c>
      <c r="B196" t="s">
        <v>13</v>
      </c>
      <c r="C196" t="s">
        <v>241</v>
      </c>
      <c r="D196" t="s">
        <v>52</v>
      </c>
      <c r="E196" t="s">
        <v>16</v>
      </c>
      <c r="F196" t="s">
        <v>17</v>
      </c>
      <c r="G196" t="s">
        <v>66</v>
      </c>
      <c r="H196" t="s">
        <v>67</v>
      </c>
      <c r="I196" t="s">
        <v>32</v>
      </c>
      <c r="J196">
        <v>70</v>
      </c>
      <c r="K196">
        <v>5.1100000000000003</v>
      </c>
      <c r="L196">
        <v>75.11</v>
      </c>
      <c r="M196">
        <v>28</v>
      </c>
    </row>
    <row r="197" spans="1:13" x14ac:dyDescent="0.25">
      <c r="A197" s="1">
        <v>44546</v>
      </c>
      <c r="B197" t="s">
        <v>13</v>
      </c>
      <c r="C197" t="s">
        <v>242</v>
      </c>
      <c r="D197" t="s">
        <v>23</v>
      </c>
      <c r="E197" t="s">
        <v>16</v>
      </c>
      <c r="F197" t="s">
        <v>42</v>
      </c>
      <c r="G197" t="s">
        <v>49</v>
      </c>
      <c r="H197" t="s">
        <v>50</v>
      </c>
      <c r="I197" t="s">
        <v>20</v>
      </c>
      <c r="J197">
        <v>5680</v>
      </c>
      <c r="K197">
        <v>403.28</v>
      </c>
      <c r="L197">
        <v>6083.28</v>
      </c>
      <c r="M197">
        <v>2272</v>
      </c>
    </row>
    <row r="198" spans="1:13" hidden="1" x14ac:dyDescent="0.25">
      <c r="A198" s="1">
        <v>44069</v>
      </c>
      <c r="B198" t="s">
        <v>21</v>
      </c>
      <c r="C198" t="s">
        <v>243</v>
      </c>
      <c r="D198" t="s">
        <v>52</v>
      </c>
      <c r="E198" t="s">
        <v>24</v>
      </c>
      <c r="F198" t="s">
        <v>17</v>
      </c>
      <c r="G198" t="s">
        <v>18</v>
      </c>
      <c r="H198" t="s">
        <v>19</v>
      </c>
      <c r="I198" t="s">
        <v>20</v>
      </c>
      <c r="J198">
        <v>410</v>
      </c>
      <c r="K198">
        <v>27.88</v>
      </c>
      <c r="L198">
        <v>437.88</v>
      </c>
      <c r="M198">
        <v>164</v>
      </c>
    </row>
    <row r="199" spans="1:13" x14ac:dyDescent="0.25">
      <c r="A199" s="1">
        <v>44465</v>
      </c>
      <c r="B199" t="s">
        <v>13</v>
      </c>
      <c r="C199" t="s">
        <v>244</v>
      </c>
      <c r="D199" t="s">
        <v>37</v>
      </c>
      <c r="E199" t="s">
        <v>16</v>
      </c>
      <c r="F199" t="s">
        <v>17</v>
      </c>
      <c r="G199" t="s">
        <v>34</v>
      </c>
      <c r="H199" t="s">
        <v>35</v>
      </c>
      <c r="I199" t="s">
        <v>20</v>
      </c>
      <c r="J199">
        <v>1120</v>
      </c>
      <c r="K199">
        <v>45.92</v>
      </c>
      <c r="L199">
        <v>1165.92</v>
      </c>
      <c r="M199">
        <v>448</v>
      </c>
    </row>
    <row r="200" spans="1:13" x14ac:dyDescent="0.25">
      <c r="A200" s="1">
        <v>44477</v>
      </c>
      <c r="B200" t="s">
        <v>13</v>
      </c>
      <c r="C200" t="s">
        <v>245</v>
      </c>
      <c r="D200" t="s">
        <v>27</v>
      </c>
      <c r="E200" t="s">
        <v>16</v>
      </c>
      <c r="F200" t="s">
        <v>17</v>
      </c>
      <c r="G200" t="s">
        <v>66</v>
      </c>
      <c r="H200" t="s">
        <v>67</v>
      </c>
      <c r="I200" t="s">
        <v>32</v>
      </c>
      <c r="J200">
        <v>220</v>
      </c>
      <c r="K200">
        <v>20.68</v>
      </c>
      <c r="L200">
        <v>240.68</v>
      </c>
      <c r="M200">
        <v>88</v>
      </c>
    </row>
    <row r="201" spans="1:13" hidden="1" x14ac:dyDescent="0.25">
      <c r="A201" s="1">
        <v>44135</v>
      </c>
      <c r="B201" t="s">
        <v>21</v>
      </c>
      <c r="C201" t="s">
        <v>246</v>
      </c>
      <c r="D201" t="s">
        <v>23</v>
      </c>
      <c r="E201" t="s">
        <v>16</v>
      </c>
      <c r="F201" t="s">
        <v>17</v>
      </c>
      <c r="G201" t="s">
        <v>66</v>
      </c>
      <c r="H201" t="s">
        <v>67</v>
      </c>
      <c r="I201" t="s">
        <v>20</v>
      </c>
      <c r="J201">
        <v>50</v>
      </c>
      <c r="K201">
        <v>4.5999999999999996</v>
      </c>
      <c r="L201">
        <v>54.6</v>
      </c>
      <c r="M201">
        <v>20</v>
      </c>
    </row>
    <row r="202" spans="1:13" hidden="1" x14ac:dyDescent="0.25">
      <c r="A202" s="1">
        <v>44071</v>
      </c>
      <c r="B202" t="s">
        <v>21</v>
      </c>
      <c r="C202" t="s">
        <v>247</v>
      </c>
      <c r="D202" t="s">
        <v>27</v>
      </c>
      <c r="E202" t="s">
        <v>16</v>
      </c>
      <c r="F202" t="s">
        <v>42</v>
      </c>
      <c r="G202" t="s">
        <v>59</v>
      </c>
      <c r="H202" t="s">
        <v>60</v>
      </c>
      <c r="I202" t="s">
        <v>20</v>
      </c>
      <c r="J202">
        <v>2340</v>
      </c>
      <c r="K202">
        <v>182.52</v>
      </c>
      <c r="L202">
        <v>2522.52</v>
      </c>
      <c r="M202">
        <v>936</v>
      </c>
    </row>
    <row r="203" spans="1:13" hidden="1" x14ac:dyDescent="0.25">
      <c r="A203" s="1">
        <v>43877</v>
      </c>
      <c r="B203" t="s">
        <v>21</v>
      </c>
      <c r="C203" t="s">
        <v>248</v>
      </c>
      <c r="D203" t="s">
        <v>37</v>
      </c>
      <c r="E203" t="s">
        <v>16</v>
      </c>
      <c r="F203" t="s">
        <v>17</v>
      </c>
      <c r="G203" t="s">
        <v>62</v>
      </c>
      <c r="H203" t="s">
        <v>63</v>
      </c>
      <c r="I203" t="s">
        <v>32</v>
      </c>
      <c r="J203">
        <v>80</v>
      </c>
      <c r="K203">
        <v>5.92</v>
      </c>
      <c r="L203">
        <v>85.92</v>
      </c>
      <c r="M203">
        <v>32</v>
      </c>
    </row>
    <row r="204" spans="1:13" hidden="1" x14ac:dyDescent="0.25">
      <c r="A204" s="1">
        <v>44130</v>
      </c>
      <c r="B204" t="s">
        <v>21</v>
      </c>
      <c r="C204" t="s">
        <v>249</v>
      </c>
      <c r="D204" t="s">
        <v>37</v>
      </c>
      <c r="E204" t="s">
        <v>16</v>
      </c>
      <c r="F204" t="s">
        <v>17</v>
      </c>
      <c r="G204" t="s">
        <v>62</v>
      </c>
      <c r="H204" t="s">
        <v>63</v>
      </c>
      <c r="I204" t="s">
        <v>20</v>
      </c>
      <c r="J204">
        <v>150</v>
      </c>
      <c r="K204">
        <v>6.15</v>
      </c>
      <c r="L204">
        <v>156.15</v>
      </c>
      <c r="M204">
        <v>60</v>
      </c>
    </row>
    <row r="205" spans="1:13" hidden="1" x14ac:dyDescent="0.25">
      <c r="A205" s="1">
        <v>44191</v>
      </c>
      <c r="B205" t="s">
        <v>21</v>
      </c>
      <c r="C205" t="s">
        <v>250</v>
      </c>
      <c r="D205" t="s">
        <v>23</v>
      </c>
      <c r="E205" t="s">
        <v>24</v>
      </c>
      <c r="F205" t="s">
        <v>42</v>
      </c>
      <c r="G205" t="s">
        <v>49</v>
      </c>
      <c r="H205" t="s">
        <v>50</v>
      </c>
      <c r="I205" t="s">
        <v>25</v>
      </c>
      <c r="J205">
        <v>200</v>
      </c>
      <c r="K205">
        <v>9</v>
      </c>
      <c r="L205">
        <v>209</v>
      </c>
      <c r="M205">
        <v>80</v>
      </c>
    </row>
    <row r="206" spans="1:13" hidden="1" x14ac:dyDescent="0.25">
      <c r="A206" s="1">
        <v>44018</v>
      </c>
      <c r="B206" t="s">
        <v>21</v>
      </c>
      <c r="C206" t="s">
        <v>251</v>
      </c>
      <c r="D206" t="s">
        <v>37</v>
      </c>
      <c r="E206" t="s">
        <v>16</v>
      </c>
      <c r="F206" t="s">
        <v>17</v>
      </c>
      <c r="G206" t="s">
        <v>18</v>
      </c>
      <c r="H206" t="s">
        <v>19</v>
      </c>
      <c r="I206" t="s">
        <v>20</v>
      </c>
      <c r="J206">
        <v>320</v>
      </c>
      <c r="K206">
        <v>20.16</v>
      </c>
      <c r="L206">
        <v>340.16</v>
      </c>
      <c r="M206">
        <v>128</v>
      </c>
    </row>
    <row r="207" spans="1:13" hidden="1" x14ac:dyDescent="0.25">
      <c r="A207" s="1">
        <v>43970</v>
      </c>
      <c r="B207" t="s">
        <v>21</v>
      </c>
      <c r="C207" t="s">
        <v>14</v>
      </c>
      <c r="D207" t="s">
        <v>15</v>
      </c>
      <c r="E207" t="s">
        <v>16</v>
      </c>
      <c r="F207" t="s">
        <v>17</v>
      </c>
      <c r="G207" t="s">
        <v>34</v>
      </c>
      <c r="H207" t="s">
        <v>35</v>
      </c>
      <c r="I207" t="s">
        <v>20</v>
      </c>
      <c r="J207">
        <v>610</v>
      </c>
      <c r="K207">
        <v>51.24</v>
      </c>
      <c r="L207">
        <v>661.24</v>
      </c>
      <c r="M207">
        <v>244</v>
      </c>
    </row>
    <row r="208" spans="1:13" x14ac:dyDescent="0.25">
      <c r="A208" s="1">
        <v>44381</v>
      </c>
      <c r="B208" t="s">
        <v>13</v>
      </c>
      <c r="C208" t="s">
        <v>187</v>
      </c>
      <c r="D208" t="s">
        <v>23</v>
      </c>
      <c r="E208" t="s">
        <v>16</v>
      </c>
      <c r="F208" t="s">
        <v>42</v>
      </c>
      <c r="G208" t="s">
        <v>59</v>
      </c>
      <c r="H208" t="s">
        <v>60</v>
      </c>
      <c r="I208" t="s">
        <v>32</v>
      </c>
      <c r="J208">
        <v>3320</v>
      </c>
      <c r="K208">
        <v>192.56</v>
      </c>
      <c r="L208">
        <v>3512.56</v>
      </c>
      <c r="M208">
        <v>1328</v>
      </c>
    </row>
    <row r="209" spans="1:13" hidden="1" x14ac:dyDescent="0.25">
      <c r="A209" s="1">
        <v>43859</v>
      </c>
      <c r="B209" t="s">
        <v>21</v>
      </c>
      <c r="C209" t="s">
        <v>252</v>
      </c>
      <c r="D209" t="s">
        <v>27</v>
      </c>
      <c r="E209" t="s">
        <v>24</v>
      </c>
      <c r="F209" t="s">
        <v>42</v>
      </c>
      <c r="G209" t="s">
        <v>43</v>
      </c>
      <c r="H209" t="s">
        <v>44</v>
      </c>
      <c r="I209" t="s">
        <v>20</v>
      </c>
      <c r="J209">
        <v>2920</v>
      </c>
      <c r="K209">
        <v>157.68</v>
      </c>
      <c r="L209">
        <v>3077.68</v>
      </c>
      <c r="M209">
        <v>1168</v>
      </c>
    </row>
    <row r="210" spans="1:13" hidden="1" x14ac:dyDescent="0.25">
      <c r="A210" s="1">
        <v>43927</v>
      </c>
      <c r="B210" t="s">
        <v>21</v>
      </c>
      <c r="C210" t="s">
        <v>253</v>
      </c>
      <c r="D210" t="s">
        <v>27</v>
      </c>
      <c r="E210" t="s">
        <v>16</v>
      </c>
      <c r="F210" t="s">
        <v>17</v>
      </c>
      <c r="G210" t="s">
        <v>18</v>
      </c>
      <c r="H210" t="s">
        <v>19</v>
      </c>
      <c r="I210" t="s">
        <v>32</v>
      </c>
      <c r="J210">
        <v>270</v>
      </c>
      <c r="K210">
        <v>9.7200000000000006</v>
      </c>
      <c r="L210">
        <v>279.72000000000003</v>
      </c>
      <c r="M210">
        <v>108</v>
      </c>
    </row>
    <row r="211" spans="1:13" hidden="1" x14ac:dyDescent="0.25">
      <c r="A211" s="1">
        <v>44094</v>
      </c>
      <c r="B211" t="s">
        <v>21</v>
      </c>
      <c r="C211" t="s">
        <v>254</v>
      </c>
      <c r="D211" t="s">
        <v>23</v>
      </c>
      <c r="E211" t="s">
        <v>16</v>
      </c>
      <c r="F211" t="s">
        <v>42</v>
      </c>
      <c r="G211" t="s">
        <v>97</v>
      </c>
      <c r="H211" t="s">
        <v>98</v>
      </c>
      <c r="I211" t="s">
        <v>32</v>
      </c>
      <c r="J211">
        <v>2980</v>
      </c>
      <c r="K211">
        <v>226.48</v>
      </c>
      <c r="L211">
        <v>3206.48</v>
      </c>
      <c r="M211">
        <v>1192</v>
      </c>
    </row>
    <row r="212" spans="1:13" hidden="1" x14ac:dyDescent="0.25">
      <c r="A212" s="1">
        <v>43837</v>
      </c>
      <c r="B212" t="s">
        <v>21</v>
      </c>
      <c r="C212" t="s">
        <v>255</v>
      </c>
      <c r="D212" t="s">
        <v>15</v>
      </c>
      <c r="E212" t="s">
        <v>24</v>
      </c>
      <c r="F212" t="s">
        <v>28</v>
      </c>
      <c r="G212" t="s">
        <v>39</v>
      </c>
      <c r="H212" t="s">
        <v>40</v>
      </c>
      <c r="I212" t="s">
        <v>32</v>
      </c>
      <c r="J212">
        <v>410</v>
      </c>
      <c r="K212">
        <v>18.04</v>
      </c>
      <c r="L212">
        <v>428.04</v>
      </c>
      <c r="M212">
        <v>164</v>
      </c>
    </row>
    <row r="213" spans="1:13" hidden="1" x14ac:dyDescent="0.25">
      <c r="A213" s="1">
        <v>43875</v>
      </c>
      <c r="B213" t="s">
        <v>21</v>
      </c>
      <c r="C213" t="s">
        <v>256</v>
      </c>
      <c r="D213" t="s">
        <v>52</v>
      </c>
      <c r="E213" t="s">
        <v>16</v>
      </c>
      <c r="F213" t="s">
        <v>28</v>
      </c>
      <c r="G213" t="s">
        <v>53</v>
      </c>
      <c r="H213" t="s">
        <v>54</v>
      </c>
      <c r="I213" t="s">
        <v>20</v>
      </c>
      <c r="J213">
        <v>190</v>
      </c>
      <c r="K213">
        <v>10.64</v>
      </c>
      <c r="L213">
        <v>200.64</v>
      </c>
      <c r="M213">
        <v>76</v>
      </c>
    </row>
    <row r="214" spans="1:13" x14ac:dyDescent="0.25">
      <c r="A214" s="1">
        <v>44387</v>
      </c>
      <c r="B214" t="s">
        <v>13</v>
      </c>
      <c r="C214" t="s">
        <v>257</v>
      </c>
      <c r="D214" t="s">
        <v>37</v>
      </c>
      <c r="E214" t="s">
        <v>16</v>
      </c>
      <c r="F214" t="s">
        <v>42</v>
      </c>
      <c r="G214" t="s">
        <v>49</v>
      </c>
      <c r="H214" t="s">
        <v>50</v>
      </c>
      <c r="I214" t="s">
        <v>32</v>
      </c>
      <c r="J214">
        <v>5510</v>
      </c>
      <c r="K214">
        <v>369.17</v>
      </c>
      <c r="L214">
        <v>5879.17</v>
      </c>
      <c r="M214">
        <v>2204</v>
      </c>
    </row>
    <row r="215" spans="1:13" hidden="1" x14ac:dyDescent="0.25">
      <c r="A215" s="1">
        <v>44176</v>
      </c>
      <c r="B215" t="s">
        <v>21</v>
      </c>
      <c r="C215" t="s">
        <v>258</v>
      </c>
      <c r="D215" t="s">
        <v>15</v>
      </c>
      <c r="E215" t="s">
        <v>16</v>
      </c>
      <c r="F215" t="s">
        <v>42</v>
      </c>
      <c r="G215" t="s">
        <v>59</v>
      </c>
      <c r="H215" t="s">
        <v>60</v>
      </c>
      <c r="I215" t="s">
        <v>32</v>
      </c>
      <c r="J215">
        <v>2630</v>
      </c>
      <c r="K215">
        <v>115.72</v>
      </c>
      <c r="L215">
        <v>2745.72</v>
      </c>
      <c r="M215">
        <v>1052</v>
      </c>
    </row>
    <row r="216" spans="1:13" hidden="1" x14ac:dyDescent="0.25">
      <c r="A216" s="1">
        <v>44058</v>
      </c>
      <c r="B216" t="s">
        <v>21</v>
      </c>
      <c r="C216" t="s">
        <v>259</v>
      </c>
      <c r="D216" t="s">
        <v>15</v>
      </c>
      <c r="E216" t="s">
        <v>16</v>
      </c>
      <c r="F216" t="s">
        <v>42</v>
      </c>
      <c r="G216" t="s">
        <v>43</v>
      </c>
      <c r="H216" t="s">
        <v>44</v>
      </c>
      <c r="I216" t="s">
        <v>20</v>
      </c>
      <c r="J216">
        <v>1460</v>
      </c>
      <c r="K216">
        <v>68.62</v>
      </c>
      <c r="L216">
        <v>1528.62</v>
      </c>
      <c r="M216">
        <v>584</v>
      </c>
    </row>
    <row r="217" spans="1:13" x14ac:dyDescent="0.25">
      <c r="A217" s="1">
        <v>44400</v>
      </c>
      <c r="B217" t="s">
        <v>13</v>
      </c>
      <c r="C217" t="s">
        <v>260</v>
      </c>
      <c r="D217" t="s">
        <v>37</v>
      </c>
      <c r="E217" t="s">
        <v>16</v>
      </c>
      <c r="F217" t="s">
        <v>42</v>
      </c>
      <c r="G217" t="s">
        <v>59</v>
      </c>
      <c r="H217" t="s">
        <v>60</v>
      </c>
      <c r="I217" t="s">
        <v>20</v>
      </c>
      <c r="J217">
        <v>2790</v>
      </c>
      <c r="K217">
        <v>209.25</v>
      </c>
      <c r="L217">
        <v>2999.25</v>
      </c>
      <c r="M217">
        <v>1116</v>
      </c>
    </row>
    <row r="218" spans="1:13" x14ac:dyDescent="0.25">
      <c r="A218" s="1">
        <v>44501</v>
      </c>
      <c r="B218" t="s">
        <v>13</v>
      </c>
      <c r="C218" t="s">
        <v>261</v>
      </c>
      <c r="D218" t="s">
        <v>27</v>
      </c>
      <c r="E218" t="s">
        <v>16</v>
      </c>
      <c r="F218" t="s">
        <v>17</v>
      </c>
      <c r="G218" t="s">
        <v>34</v>
      </c>
      <c r="H218" t="s">
        <v>35</v>
      </c>
      <c r="I218" t="s">
        <v>20</v>
      </c>
      <c r="J218">
        <v>310</v>
      </c>
      <c r="K218">
        <v>11.78</v>
      </c>
      <c r="L218">
        <v>321.77999999999997</v>
      </c>
      <c r="M218">
        <v>124</v>
      </c>
    </row>
    <row r="219" spans="1:13" x14ac:dyDescent="0.25">
      <c r="A219" s="1">
        <v>44561</v>
      </c>
      <c r="B219" t="s">
        <v>13</v>
      </c>
      <c r="C219" t="s">
        <v>262</v>
      </c>
      <c r="D219" t="s">
        <v>37</v>
      </c>
      <c r="E219" t="s">
        <v>16</v>
      </c>
      <c r="F219" t="s">
        <v>28</v>
      </c>
      <c r="G219" t="s">
        <v>29</v>
      </c>
      <c r="H219" t="s">
        <v>30</v>
      </c>
      <c r="I219" t="s">
        <v>20</v>
      </c>
      <c r="J219">
        <v>60</v>
      </c>
      <c r="K219">
        <v>2.88</v>
      </c>
      <c r="L219">
        <v>62.88</v>
      </c>
      <c r="M219">
        <v>24</v>
      </c>
    </row>
    <row r="220" spans="1:13" hidden="1" x14ac:dyDescent="0.25">
      <c r="A220" s="1">
        <v>44071</v>
      </c>
      <c r="B220" t="s">
        <v>21</v>
      </c>
      <c r="C220" t="s">
        <v>263</v>
      </c>
      <c r="D220" t="s">
        <v>27</v>
      </c>
      <c r="E220" t="s">
        <v>16</v>
      </c>
      <c r="F220" t="s">
        <v>42</v>
      </c>
      <c r="G220" t="s">
        <v>49</v>
      </c>
      <c r="H220" t="s">
        <v>50</v>
      </c>
      <c r="I220" t="s">
        <v>20</v>
      </c>
      <c r="J220">
        <v>1210</v>
      </c>
      <c r="K220">
        <v>39.93</v>
      </c>
      <c r="L220">
        <v>1249.93</v>
      </c>
      <c r="M220">
        <v>484</v>
      </c>
    </row>
    <row r="221" spans="1:13" hidden="1" x14ac:dyDescent="0.25">
      <c r="A221" s="1">
        <v>43851</v>
      </c>
      <c r="B221" t="s">
        <v>21</v>
      </c>
      <c r="C221" t="s">
        <v>264</v>
      </c>
      <c r="D221" t="s">
        <v>27</v>
      </c>
      <c r="E221" t="s">
        <v>16</v>
      </c>
      <c r="F221" t="s">
        <v>28</v>
      </c>
      <c r="G221" t="s">
        <v>39</v>
      </c>
      <c r="H221" t="s">
        <v>40</v>
      </c>
      <c r="I221" t="s">
        <v>20</v>
      </c>
      <c r="J221">
        <v>630</v>
      </c>
      <c r="K221">
        <v>36.54</v>
      </c>
      <c r="L221">
        <v>666.54</v>
      </c>
      <c r="M221">
        <v>252</v>
      </c>
    </row>
    <row r="222" spans="1:13" x14ac:dyDescent="0.25">
      <c r="A222" s="1">
        <v>44448</v>
      </c>
      <c r="B222" t="s">
        <v>13</v>
      </c>
      <c r="C222" t="s">
        <v>265</v>
      </c>
      <c r="D222" t="s">
        <v>52</v>
      </c>
      <c r="E222" t="s">
        <v>16</v>
      </c>
      <c r="F222" t="s">
        <v>17</v>
      </c>
      <c r="G222" t="s">
        <v>18</v>
      </c>
      <c r="H222" t="s">
        <v>19</v>
      </c>
      <c r="I222" t="s">
        <v>32</v>
      </c>
      <c r="J222">
        <v>160</v>
      </c>
      <c r="K222">
        <v>9.1199999999999992</v>
      </c>
      <c r="L222">
        <v>169.12</v>
      </c>
      <c r="M222">
        <v>64</v>
      </c>
    </row>
    <row r="223" spans="1:13" hidden="1" x14ac:dyDescent="0.25">
      <c r="A223" s="1">
        <v>43851</v>
      </c>
      <c r="B223" t="s">
        <v>21</v>
      </c>
      <c r="C223" t="s">
        <v>266</v>
      </c>
      <c r="D223" t="s">
        <v>15</v>
      </c>
      <c r="E223" t="s">
        <v>24</v>
      </c>
      <c r="F223" t="s">
        <v>17</v>
      </c>
      <c r="G223" t="s">
        <v>66</v>
      </c>
      <c r="H223" t="s">
        <v>67</v>
      </c>
      <c r="I223" t="s">
        <v>20</v>
      </c>
      <c r="J223">
        <v>630</v>
      </c>
      <c r="K223">
        <v>47.88</v>
      </c>
      <c r="L223">
        <v>677.88</v>
      </c>
      <c r="M223">
        <v>252</v>
      </c>
    </row>
    <row r="224" spans="1:13" hidden="1" x14ac:dyDescent="0.25">
      <c r="A224" s="1">
        <v>43860</v>
      </c>
      <c r="B224" t="s">
        <v>21</v>
      </c>
      <c r="C224" t="s">
        <v>267</v>
      </c>
      <c r="D224" t="s">
        <v>52</v>
      </c>
      <c r="E224" t="s">
        <v>24</v>
      </c>
      <c r="F224" t="s">
        <v>42</v>
      </c>
      <c r="G224" t="s">
        <v>59</v>
      </c>
      <c r="H224" t="s">
        <v>60</v>
      </c>
      <c r="I224" t="s">
        <v>20</v>
      </c>
      <c r="J224">
        <v>850</v>
      </c>
      <c r="K224">
        <v>28.05</v>
      </c>
      <c r="L224">
        <v>878.05</v>
      </c>
      <c r="M224">
        <v>340</v>
      </c>
    </row>
    <row r="225" spans="1:13" x14ac:dyDescent="0.25">
      <c r="A225" s="1">
        <v>44352</v>
      </c>
      <c r="B225" t="s">
        <v>13</v>
      </c>
      <c r="C225" t="s">
        <v>268</v>
      </c>
      <c r="D225" t="s">
        <v>52</v>
      </c>
      <c r="E225" t="s">
        <v>24</v>
      </c>
      <c r="F225" t="s">
        <v>17</v>
      </c>
      <c r="G225" t="s">
        <v>66</v>
      </c>
      <c r="H225" t="s">
        <v>67</v>
      </c>
      <c r="I225" t="s">
        <v>25</v>
      </c>
      <c r="J225">
        <v>50</v>
      </c>
      <c r="K225">
        <v>2.85</v>
      </c>
      <c r="L225">
        <v>52.85</v>
      </c>
      <c r="M225">
        <v>20</v>
      </c>
    </row>
    <row r="226" spans="1:13" x14ac:dyDescent="0.25">
      <c r="A226" s="1">
        <v>44359</v>
      </c>
      <c r="B226" t="s">
        <v>13</v>
      </c>
      <c r="C226" t="s">
        <v>269</v>
      </c>
      <c r="D226" t="s">
        <v>27</v>
      </c>
      <c r="E226" t="s">
        <v>16</v>
      </c>
      <c r="F226" t="s">
        <v>17</v>
      </c>
      <c r="G226" t="s">
        <v>34</v>
      </c>
      <c r="H226" t="s">
        <v>35</v>
      </c>
      <c r="I226" t="s">
        <v>32</v>
      </c>
      <c r="J226">
        <v>1300</v>
      </c>
      <c r="K226">
        <v>87.1</v>
      </c>
      <c r="L226">
        <v>1387.1</v>
      </c>
      <c r="M226">
        <v>520</v>
      </c>
    </row>
    <row r="227" spans="1:13" x14ac:dyDescent="0.25">
      <c r="A227" s="1">
        <v>44501</v>
      </c>
      <c r="B227" t="s">
        <v>13</v>
      </c>
      <c r="C227" t="s">
        <v>270</v>
      </c>
      <c r="D227" t="s">
        <v>15</v>
      </c>
      <c r="E227" t="s">
        <v>24</v>
      </c>
      <c r="F227" t="s">
        <v>28</v>
      </c>
      <c r="G227" t="s">
        <v>53</v>
      </c>
      <c r="H227" t="s">
        <v>54</v>
      </c>
      <c r="I227" t="s">
        <v>20</v>
      </c>
      <c r="J227">
        <v>20</v>
      </c>
      <c r="K227">
        <v>0.76</v>
      </c>
      <c r="L227">
        <v>20.76</v>
      </c>
      <c r="M227">
        <v>8</v>
      </c>
    </row>
    <row r="228" spans="1:13" x14ac:dyDescent="0.25">
      <c r="A228" s="1">
        <v>44407</v>
      </c>
      <c r="B228" t="s">
        <v>13</v>
      </c>
      <c r="C228" t="s">
        <v>271</v>
      </c>
      <c r="D228" t="s">
        <v>15</v>
      </c>
      <c r="E228" t="s">
        <v>24</v>
      </c>
      <c r="F228" t="s">
        <v>42</v>
      </c>
      <c r="G228" t="s">
        <v>59</v>
      </c>
      <c r="H228" t="s">
        <v>60</v>
      </c>
      <c r="I228" t="s">
        <v>20</v>
      </c>
      <c r="J228">
        <v>1910</v>
      </c>
      <c r="K228">
        <v>53.48</v>
      </c>
      <c r="L228">
        <v>1963.48</v>
      </c>
      <c r="M228">
        <v>764</v>
      </c>
    </row>
    <row r="229" spans="1:13" x14ac:dyDescent="0.25">
      <c r="A229" s="1">
        <v>44454</v>
      </c>
      <c r="B229" t="s">
        <v>13</v>
      </c>
      <c r="C229" t="s">
        <v>272</v>
      </c>
      <c r="D229" t="s">
        <v>15</v>
      </c>
      <c r="E229" t="s">
        <v>24</v>
      </c>
      <c r="F229" t="s">
        <v>17</v>
      </c>
      <c r="G229" t="s">
        <v>66</v>
      </c>
      <c r="H229" t="s">
        <v>67</v>
      </c>
      <c r="I229" t="s">
        <v>20</v>
      </c>
      <c r="J229">
        <v>230</v>
      </c>
      <c r="K229">
        <v>5.0599999999999996</v>
      </c>
      <c r="L229">
        <v>235.06</v>
      </c>
      <c r="M229">
        <v>92</v>
      </c>
    </row>
    <row r="230" spans="1:13" hidden="1" x14ac:dyDescent="0.25">
      <c r="A230" s="1">
        <v>43856</v>
      </c>
      <c r="B230" t="s">
        <v>21</v>
      </c>
      <c r="C230" t="s">
        <v>273</v>
      </c>
      <c r="D230" t="s">
        <v>37</v>
      </c>
      <c r="E230" t="s">
        <v>16</v>
      </c>
      <c r="F230" t="s">
        <v>28</v>
      </c>
      <c r="G230" t="s">
        <v>39</v>
      </c>
      <c r="H230" t="s">
        <v>40</v>
      </c>
      <c r="I230" t="s">
        <v>25</v>
      </c>
      <c r="J230">
        <v>320</v>
      </c>
      <c r="K230">
        <v>13.44</v>
      </c>
      <c r="L230">
        <v>333.44</v>
      </c>
      <c r="M230">
        <v>128</v>
      </c>
    </row>
    <row r="231" spans="1:13" x14ac:dyDescent="0.25">
      <c r="A231" s="1">
        <v>44481</v>
      </c>
      <c r="B231" t="s">
        <v>13</v>
      </c>
      <c r="C231" t="s">
        <v>274</v>
      </c>
      <c r="D231" t="s">
        <v>37</v>
      </c>
      <c r="E231" t="s">
        <v>24</v>
      </c>
      <c r="F231" t="s">
        <v>17</v>
      </c>
      <c r="G231" t="s">
        <v>34</v>
      </c>
      <c r="H231" t="s">
        <v>35</v>
      </c>
      <c r="I231" t="s">
        <v>20</v>
      </c>
      <c r="J231">
        <v>1110</v>
      </c>
      <c r="K231">
        <v>75.48</v>
      </c>
      <c r="L231">
        <v>1185.48</v>
      </c>
      <c r="M231">
        <v>444</v>
      </c>
    </row>
    <row r="232" spans="1:13" x14ac:dyDescent="0.25">
      <c r="A232" s="1">
        <v>44443</v>
      </c>
      <c r="B232" t="s">
        <v>13</v>
      </c>
      <c r="C232" t="s">
        <v>275</v>
      </c>
      <c r="D232" t="s">
        <v>52</v>
      </c>
      <c r="E232" t="s">
        <v>16</v>
      </c>
      <c r="F232" t="s">
        <v>17</v>
      </c>
      <c r="G232" t="s">
        <v>34</v>
      </c>
      <c r="H232" t="s">
        <v>35</v>
      </c>
      <c r="I232" t="s">
        <v>20</v>
      </c>
      <c r="J232">
        <v>660</v>
      </c>
      <c r="K232">
        <v>48.84</v>
      </c>
      <c r="L232">
        <v>708.84</v>
      </c>
      <c r="M232">
        <v>264</v>
      </c>
    </row>
    <row r="233" spans="1:13" hidden="1" x14ac:dyDescent="0.25">
      <c r="A233" s="1">
        <v>44091</v>
      </c>
      <c r="B233" t="s">
        <v>21</v>
      </c>
      <c r="C233" t="s">
        <v>276</v>
      </c>
      <c r="D233" t="s">
        <v>27</v>
      </c>
      <c r="E233" t="s">
        <v>16</v>
      </c>
      <c r="F233" t="s">
        <v>42</v>
      </c>
      <c r="G233" t="s">
        <v>43</v>
      </c>
      <c r="H233" t="s">
        <v>44</v>
      </c>
      <c r="I233" t="s">
        <v>32</v>
      </c>
      <c r="J233">
        <v>2740</v>
      </c>
      <c r="K233">
        <v>131.52000000000001</v>
      </c>
      <c r="L233">
        <v>2871.52</v>
      </c>
      <c r="M233">
        <v>1096</v>
      </c>
    </row>
    <row r="234" spans="1:13" x14ac:dyDescent="0.25">
      <c r="A234" s="1">
        <v>44345</v>
      </c>
      <c r="B234" t="s">
        <v>13</v>
      </c>
      <c r="C234" t="s">
        <v>277</v>
      </c>
      <c r="D234" t="s">
        <v>15</v>
      </c>
      <c r="E234" t="s">
        <v>24</v>
      </c>
      <c r="F234" t="s">
        <v>42</v>
      </c>
      <c r="G234" t="s">
        <v>59</v>
      </c>
      <c r="H234" t="s">
        <v>60</v>
      </c>
      <c r="I234" t="s">
        <v>32</v>
      </c>
      <c r="J234">
        <v>1440</v>
      </c>
      <c r="K234">
        <v>69.12</v>
      </c>
      <c r="L234">
        <v>1509.12</v>
      </c>
      <c r="M234">
        <v>576</v>
      </c>
    </row>
    <row r="235" spans="1:13" hidden="1" x14ac:dyDescent="0.25">
      <c r="A235" s="1">
        <v>44010</v>
      </c>
      <c r="B235" t="s">
        <v>21</v>
      </c>
      <c r="C235" t="s">
        <v>157</v>
      </c>
      <c r="D235" t="s">
        <v>52</v>
      </c>
      <c r="E235" t="s">
        <v>16</v>
      </c>
      <c r="F235" t="s">
        <v>17</v>
      </c>
      <c r="G235" t="s">
        <v>66</v>
      </c>
      <c r="H235" t="s">
        <v>67</v>
      </c>
      <c r="I235" t="s">
        <v>20</v>
      </c>
      <c r="J235">
        <v>240</v>
      </c>
      <c r="K235">
        <v>10.56</v>
      </c>
      <c r="L235">
        <v>250.56</v>
      </c>
      <c r="M235">
        <v>96</v>
      </c>
    </row>
    <row r="236" spans="1:13" x14ac:dyDescent="0.25">
      <c r="A236" s="1">
        <v>44400</v>
      </c>
      <c r="B236" t="s">
        <v>13</v>
      </c>
      <c r="C236" t="s">
        <v>278</v>
      </c>
      <c r="D236" t="s">
        <v>37</v>
      </c>
      <c r="E236" t="s">
        <v>24</v>
      </c>
      <c r="F236" t="s">
        <v>42</v>
      </c>
      <c r="G236" t="s">
        <v>59</v>
      </c>
      <c r="H236" t="s">
        <v>60</v>
      </c>
      <c r="I236" t="s">
        <v>32</v>
      </c>
      <c r="J236">
        <v>2060</v>
      </c>
      <c r="K236">
        <v>94.76</v>
      </c>
      <c r="L236">
        <v>2154.7600000000002</v>
      </c>
      <c r="M236">
        <v>824</v>
      </c>
    </row>
    <row r="237" spans="1:13" hidden="1" x14ac:dyDescent="0.25">
      <c r="A237" s="1">
        <v>44058</v>
      </c>
      <c r="B237" t="s">
        <v>21</v>
      </c>
      <c r="C237" t="s">
        <v>279</v>
      </c>
      <c r="D237" t="s">
        <v>52</v>
      </c>
      <c r="E237" t="s">
        <v>24</v>
      </c>
      <c r="F237" t="s">
        <v>17</v>
      </c>
      <c r="G237" t="s">
        <v>62</v>
      </c>
      <c r="H237" t="s">
        <v>63</v>
      </c>
      <c r="I237" t="s">
        <v>20</v>
      </c>
      <c r="J237">
        <v>230</v>
      </c>
      <c r="K237">
        <v>11.73</v>
      </c>
      <c r="L237">
        <v>241.73</v>
      </c>
      <c r="M237">
        <v>92</v>
      </c>
    </row>
    <row r="238" spans="1:13" hidden="1" x14ac:dyDescent="0.25">
      <c r="A238" s="1">
        <v>44011</v>
      </c>
      <c r="B238" t="s">
        <v>21</v>
      </c>
      <c r="C238" t="s">
        <v>280</v>
      </c>
      <c r="D238" t="s">
        <v>23</v>
      </c>
      <c r="E238" t="s">
        <v>16</v>
      </c>
      <c r="F238" t="s">
        <v>42</v>
      </c>
      <c r="G238" t="s">
        <v>59</v>
      </c>
      <c r="H238" t="s">
        <v>60</v>
      </c>
      <c r="I238" t="s">
        <v>20</v>
      </c>
      <c r="J238">
        <v>1670</v>
      </c>
      <c r="K238">
        <v>106.88</v>
      </c>
      <c r="L238">
        <v>1776.88</v>
      </c>
      <c r="M238">
        <v>668</v>
      </c>
    </row>
    <row r="239" spans="1:13" x14ac:dyDescent="0.25">
      <c r="A239" s="1">
        <v>44294</v>
      </c>
      <c r="B239" t="s">
        <v>13</v>
      </c>
      <c r="C239" t="s">
        <v>281</v>
      </c>
      <c r="D239" t="s">
        <v>15</v>
      </c>
      <c r="E239" t="s">
        <v>24</v>
      </c>
      <c r="F239" t="s">
        <v>42</v>
      </c>
      <c r="G239" t="s">
        <v>59</v>
      </c>
      <c r="H239" t="s">
        <v>60</v>
      </c>
      <c r="I239" t="s">
        <v>20</v>
      </c>
      <c r="J239">
        <v>1580</v>
      </c>
      <c r="K239">
        <v>86.9</v>
      </c>
      <c r="L239">
        <v>1666.9</v>
      </c>
      <c r="M239">
        <v>632</v>
      </c>
    </row>
    <row r="240" spans="1:13" hidden="1" x14ac:dyDescent="0.25">
      <c r="A240" s="1">
        <v>43914</v>
      </c>
      <c r="B240" t="s">
        <v>21</v>
      </c>
      <c r="C240" t="s">
        <v>282</v>
      </c>
      <c r="D240" t="s">
        <v>23</v>
      </c>
      <c r="E240" t="s">
        <v>16</v>
      </c>
      <c r="F240" t="s">
        <v>17</v>
      </c>
      <c r="G240" t="s">
        <v>18</v>
      </c>
      <c r="H240" t="s">
        <v>19</v>
      </c>
      <c r="I240" t="s">
        <v>20</v>
      </c>
      <c r="J240">
        <v>280</v>
      </c>
      <c r="K240">
        <v>21</v>
      </c>
      <c r="L240">
        <v>301</v>
      </c>
      <c r="M240">
        <v>112</v>
      </c>
    </row>
    <row r="241" spans="1:13" hidden="1" x14ac:dyDescent="0.25">
      <c r="A241" s="1">
        <v>43849</v>
      </c>
      <c r="B241" t="s">
        <v>21</v>
      </c>
      <c r="C241" t="s">
        <v>283</v>
      </c>
      <c r="D241" t="s">
        <v>23</v>
      </c>
      <c r="E241" t="s">
        <v>16</v>
      </c>
      <c r="F241" t="s">
        <v>17</v>
      </c>
      <c r="G241" t="s">
        <v>66</v>
      </c>
      <c r="H241" t="s">
        <v>67</v>
      </c>
      <c r="I241" t="s">
        <v>32</v>
      </c>
      <c r="J241">
        <v>110</v>
      </c>
      <c r="K241">
        <v>8.4700000000000006</v>
      </c>
      <c r="L241">
        <v>118.47</v>
      </c>
      <c r="M241">
        <v>44</v>
      </c>
    </row>
    <row r="242" spans="1:13" hidden="1" x14ac:dyDescent="0.25">
      <c r="A242" s="1">
        <v>43851</v>
      </c>
      <c r="B242" t="s">
        <v>21</v>
      </c>
      <c r="C242" t="s">
        <v>284</v>
      </c>
      <c r="D242" t="s">
        <v>23</v>
      </c>
      <c r="E242" t="s">
        <v>16</v>
      </c>
      <c r="F242" t="s">
        <v>17</v>
      </c>
      <c r="G242" t="s">
        <v>34</v>
      </c>
      <c r="H242" t="s">
        <v>35</v>
      </c>
      <c r="I242" t="s">
        <v>20</v>
      </c>
      <c r="J242">
        <v>1130</v>
      </c>
      <c r="K242">
        <v>57.63</v>
      </c>
      <c r="L242">
        <v>1187.6300000000001</v>
      </c>
      <c r="M242">
        <v>452</v>
      </c>
    </row>
    <row r="243" spans="1:13" x14ac:dyDescent="0.25">
      <c r="A243" s="1">
        <v>44546</v>
      </c>
      <c r="B243" t="s">
        <v>13</v>
      </c>
      <c r="C243" t="s">
        <v>285</v>
      </c>
      <c r="D243" t="s">
        <v>15</v>
      </c>
      <c r="E243" t="s">
        <v>24</v>
      </c>
      <c r="F243" t="s">
        <v>42</v>
      </c>
      <c r="G243" t="s">
        <v>43</v>
      </c>
      <c r="H243" t="s">
        <v>44</v>
      </c>
      <c r="I243" t="s">
        <v>20</v>
      </c>
      <c r="J243">
        <v>1660</v>
      </c>
      <c r="K243">
        <v>107.9</v>
      </c>
      <c r="L243">
        <v>1767.9</v>
      </c>
      <c r="M243">
        <v>664</v>
      </c>
    </row>
    <row r="244" spans="1:13" hidden="1" x14ac:dyDescent="0.25">
      <c r="A244" s="1">
        <v>43905</v>
      </c>
      <c r="B244" t="s">
        <v>21</v>
      </c>
      <c r="C244" t="s">
        <v>286</v>
      </c>
      <c r="D244" t="s">
        <v>37</v>
      </c>
      <c r="E244" t="s">
        <v>24</v>
      </c>
      <c r="F244" t="s">
        <v>17</v>
      </c>
      <c r="G244" t="s">
        <v>34</v>
      </c>
      <c r="H244" t="s">
        <v>35</v>
      </c>
      <c r="I244" t="s">
        <v>25</v>
      </c>
      <c r="J244">
        <v>1470</v>
      </c>
      <c r="K244">
        <v>52.92</v>
      </c>
      <c r="L244">
        <v>1522.92</v>
      </c>
      <c r="M244">
        <v>588</v>
      </c>
    </row>
    <row r="245" spans="1:13" hidden="1" x14ac:dyDescent="0.25">
      <c r="A245" s="1">
        <v>43856</v>
      </c>
      <c r="B245" t="s">
        <v>21</v>
      </c>
      <c r="C245" t="s">
        <v>287</v>
      </c>
      <c r="D245" t="s">
        <v>23</v>
      </c>
      <c r="E245" t="s">
        <v>24</v>
      </c>
      <c r="F245" t="s">
        <v>17</v>
      </c>
      <c r="G245" t="s">
        <v>66</v>
      </c>
      <c r="H245" t="s">
        <v>67</v>
      </c>
      <c r="I245" t="s">
        <v>20</v>
      </c>
      <c r="J245">
        <v>80</v>
      </c>
      <c r="K245">
        <v>3.6</v>
      </c>
      <c r="L245">
        <v>83.6</v>
      </c>
      <c r="M245">
        <v>32</v>
      </c>
    </row>
    <row r="246" spans="1:13" hidden="1" x14ac:dyDescent="0.25">
      <c r="A246" s="1">
        <v>44143</v>
      </c>
      <c r="B246" t="s">
        <v>21</v>
      </c>
      <c r="C246" t="s">
        <v>288</v>
      </c>
      <c r="D246" t="s">
        <v>23</v>
      </c>
      <c r="E246" t="s">
        <v>16</v>
      </c>
      <c r="F246" t="s">
        <v>17</v>
      </c>
      <c r="G246" t="s">
        <v>34</v>
      </c>
      <c r="H246" t="s">
        <v>35</v>
      </c>
      <c r="I246" t="s">
        <v>32</v>
      </c>
      <c r="J246">
        <v>450</v>
      </c>
      <c r="K246">
        <v>30.6</v>
      </c>
      <c r="L246">
        <v>480.6</v>
      </c>
      <c r="M246">
        <v>180</v>
      </c>
    </row>
    <row r="247" spans="1:13" hidden="1" x14ac:dyDescent="0.25">
      <c r="A247" s="1">
        <v>43870</v>
      </c>
      <c r="B247" t="s">
        <v>21</v>
      </c>
      <c r="C247" t="s">
        <v>289</v>
      </c>
      <c r="D247" t="s">
        <v>23</v>
      </c>
      <c r="E247" t="s">
        <v>16</v>
      </c>
      <c r="F247" t="s">
        <v>17</v>
      </c>
      <c r="G247" t="s">
        <v>18</v>
      </c>
      <c r="H247" t="s">
        <v>19</v>
      </c>
      <c r="I247" t="s">
        <v>32</v>
      </c>
      <c r="J247">
        <v>190</v>
      </c>
      <c r="K247">
        <v>10.07</v>
      </c>
      <c r="L247">
        <v>200.07</v>
      </c>
      <c r="M247">
        <v>76</v>
      </c>
    </row>
    <row r="248" spans="1:13" x14ac:dyDescent="0.25">
      <c r="A248" s="1">
        <v>44448</v>
      </c>
      <c r="B248" t="s">
        <v>13</v>
      </c>
      <c r="C248" t="s">
        <v>290</v>
      </c>
      <c r="D248" t="s">
        <v>23</v>
      </c>
      <c r="E248" t="s">
        <v>16</v>
      </c>
      <c r="F248" t="s">
        <v>42</v>
      </c>
      <c r="G248" t="s">
        <v>59</v>
      </c>
      <c r="H248" t="s">
        <v>60</v>
      </c>
      <c r="I248" t="s">
        <v>25</v>
      </c>
      <c r="J248">
        <v>630</v>
      </c>
      <c r="K248">
        <v>36.54</v>
      </c>
      <c r="L248">
        <v>666.54</v>
      </c>
      <c r="M248">
        <v>252</v>
      </c>
    </row>
    <row r="249" spans="1:13" hidden="1" x14ac:dyDescent="0.25">
      <c r="A249" s="1">
        <v>43856</v>
      </c>
      <c r="B249" t="s">
        <v>21</v>
      </c>
      <c r="C249" t="s">
        <v>291</v>
      </c>
      <c r="D249" t="s">
        <v>52</v>
      </c>
      <c r="E249" t="s">
        <v>16</v>
      </c>
      <c r="F249" t="s">
        <v>17</v>
      </c>
      <c r="G249" t="s">
        <v>34</v>
      </c>
      <c r="H249" t="s">
        <v>35</v>
      </c>
      <c r="I249" t="s">
        <v>20</v>
      </c>
      <c r="J249">
        <v>1230</v>
      </c>
      <c r="K249">
        <v>68.88</v>
      </c>
      <c r="L249">
        <v>1298.8800000000001</v>
      </c>
      <c r="M249">
        <v>492</v>
      </c>
    </row>
    <row r="250" spans="1:13" x14ac:dyDescent="0.25">
      <c r="A250" s="1">
        <v>44407</v>
      </c>
      <c r="B250" t="s">
        <v>13</v>
      </c>
      <c r="C250" t="s">
        <v>292</v>
      </c>
      <c r="D250" t="s">
        <v>15</v>
      </c>
      <c r="E250" t="s">
        <v>24</v>
      </c>
      <c r="F250" t="s">
        <v>17</v>
      </c>
      <c r="G250" t="s">
        <v>18</v>
      </c>
      <c r="H250" t="s">
        <v>19</v>
      </c>
      <c r="I250" t="s">
        <v>32</v>
      </c>
      <c r="J250">
        <v>20</v>
      </c>
      <c r="K250">
        <v>1.46</v>
      </c>
      <c r="L250">
        <v>21.46</v>
      </c>
      <c r="M250">
        <v>8</v>
      </c>
    </row>
    <row r="251" spans="1:13" hidden="1" x14ac:dyDescent="0.25">
      <c r="A251" s="1">
        <v>43872</v>
      </c>
      <c r="B251" t="s">
        <v>21</v>
      </c>
      <c r="C251" t="s">
        <v>293</v>
      </c>
      <c r="D251" t="s">
        <v>15</v>
      </c>
      <c r="E251" t="s">
        <v>16</v>
      </c>
      <c r="F251" t="s">
        <v>17</v>
      </c>
      <c r="G251" t="s">
        <v>66</v>
      </c>
      <c r="H251" t="s">
        <v>67</v>
      </c>
      <c r="I251" t="s">
        <v>20</v>
      </c>
      <c r="J251">
        <v>900</v>
      </c>
      <c r="K251">
        <v>34.200000000000003</v>
      </c>
      <c r="L251">
        <v>934.2</v>
      </c>
      <c r="M251">
        <v>360</v>
      </c>
    </row>
    <row r="252" spans="1:13" hidden="1" x14ac:dyDescent="0.25">
      <c r="A252" s="1">
        <v>43865</v>
      </c>
      <c r="B252" t="s">
        <v>21</v>
      </c>
      <c r="C252" t="s">
        <v>294</v>
      </c>
      <c r="D252" t="s">
        <v>37</v>
      </c>
      <c r="E252" t="s">
        <v>16</v>
      </c>
      <c r="F252" t="s">
        <v>28</v>
      </c>
      <c r="G252" t="s">
        <v>39</v>
      </c>
      <c r="H252" t="s">
        <v>40</v>
      </c>
      <c r="I252" t="s">
        <v>20</v>
      </c>
      <c r="J252">
        <v>600</v>
      </c>
      <c r="K252">
        <v>42.6</v>
      </c>
      <c r="L252">
        <v>642.6</v>
      </c>
      <c r="M252">
        <v>240</v>
      </c>
    </row>
    <row r="253" spans="1:13" x14ac:dyDescent="0.25">
      <c r="A253" s="1">
        <v>44356</v>
      </c>
      <c r="B253" t="s">
        <v>13</v>
      </c>
      <c r="C253" t="s">
        <v>295</v>
      </c>
      <c r="D253" t="s">
        <v>37</v>
      </c>
      <c r="E253" t="s">
        <v>16</v>
      </c>
      <c r="F253" t="s">
        <v>17</v>
      </c>
      <c r="G253" t="s">
        <v>18</v>
      </c>
      <c r="H253" t="s">
        <v>19</v>
      </c>
      <c r="I253" t="s">
        <v>32</v>
      </c>
      <c r="J253">
        <v>260</v>
      </c>
      <c r="K253">
        <v>14.3</v>
      </c>
      <c r="L253">
        <v>274.3</v>
      </c>
      <c r="M253">
        <v>104</v>
      </c>
    </row>
    <row r="254" spans="1:13" x14ac:dyDescent="0.25">
      <c r="A254" s="1">
        <v>44445</v>
      </c>
      <c r="B254" t="s">
        <v>13</v>
      </c>
      <c r="C254" t="s">
        <v>296</v>
      </c>
      <c r="D254" t="s">
        <v>15</v>
      </c>
      <c r="E254" t="s">
        <v>16</v>
      </c>
      <c r="F254" t="s">
        <v>42</v>
      </c>
      <c r="G254" t="s">
        <v>97</v>
      </c>
      <c r="H254" t="s">
        <v>98</v>
      </c>
      <c r="I254" t="s">
        <v>20</v>
      </c>
      <c r="J254">
        <v>2510</v>
      </c>
      <c r="K254">
        <v>105.42</v>
      </c>
      <c r="L254">
        <v>2615.42</v>
      </c>
      <c r="M254">
        <v>1004</v>
      </c>
    </row>
    <row r="255" spans="1:13" x14ac:dyDescent="0.25">
      <c r="A255" s="1">
        <v>44494</v>
      </c>
      <c r="B255" t="s">
        <v>13</v>
      </c>
      <c r="C255" t="s">
        <v>297</v>
      </c>
      <c r="D255" t="s">
        <v>37</v>
      </c>
      <c r="E255" t="s">
        <v>16</v>
      </c>
      <c r="F255" t="s">
        <v>17</v>
      </c>
      <c r="G255" t="s">
        <v>18</v>
      </c>
      <c r="H255" t="s">
        <v>19</v>
      </c>
      <c r="I255" t="s">
        <v>25</v>
      </c>
      <c r="J255">
        <v>220</v>
      </c>
      <c r="K255">
        <v>15.84</v>
      </c>
      <c r="L255">
        <v>235.84</v>
      </c>
      <c r="M255">
        <v>88</v>
      </c>
    </row>
    <row r="256" spans="1:13" x14ac:dyDescent="0.25">
      <c r="A256" s="1">
        <v>44317</v>
      </c>
      <c r="B256" t="s">
        <v>13</v>
      </c>
      <c r="C256" t="s">
        <v>298</v>
      </c>
      <c r="D256" t="s">
        <v>37</v>
      </c>
      <c r="E256" t="s">
        <v>24</v>
      </c>
      <c r="F256" t="s">
        <v>42</v>
      </c>
      <c r="G256" t="s">
        <v>59</v>
      </c>
      <c r="H256" t="s">
        <v>60</v>
      </c>
      <c r="I256" t="s">
        <v>20</v>
      </c>
      <c r="J256">
        <v>3700</v>
      </c>
      <c r="K256">
        <v>240.5</v>
      </c>
      <c r="L256">
        <v>3940.5</v>
      </c>
      <c r="M256">
        <v>1480</v>
      </c>
    </row>
    <row r="257" spans="1:13" x14ac:dyDescent="0.25">
      <c r="A257" s="1">
        <v>44465</v>
      </c>
      <c r="B257" t="s">
        <v>13</v>
      </c>
      <c r="C257" t="s">
        <v>246</v>
      </c>
      <c r="D257" t="s">
        <v>23</v>
      </c>
      <c r="E257" t="s">
        <v>16</v>
      </c>
      <c r="F257" t="s">
        <v>17</v>
      </c>
      <c r="G257" t="s">
        <v>34</v>
      </c>
      <c r="H257" t="s">
        <v>35</v>
      </c>
      <c r="I257" t="s">
        <v>25</v>
      </c>
      <c r="J257">
        <v>1520</v>
      </c>
      <c r="K257">
        <v>139.84</v>
      </c>
      <c r="L257">
        <v>1659.84</v>
      </c>
      <c r="M257">
        <v>608</v>
      </c>
    </row>
    <row r="258" spans="1:13" hidden="1" x14ac:dyDescent="0.25">
      <c r="A258" s="1">
        <v>44088</v>
      </c>
      <c r="B258" t="s">
        <v>21</v>
      </c>
      <c r="C258" t="s">
        <v>299</v>
      </c>
      <c r="D258" t="s">
        <v>27</v>
      </c>
      <c r="E258" t="s">
        <v>16</v>
      </c>
      <c r="F258" t="s">
        <v>42</v>
      </c>
      <c r="G258" t="s">
        <v>59</v>
      </c>
      <c r="H258" t="s">
        <v>60</v>
      </c>
      <c r="I258" t="s">
        <v>20</v>
      </c>
      <c r="J258">
        <v>2410</v>
      </c>
      <c r="K258">
        <v>79.53</v>
      </c>
      <c r="L258">
        <v>2489.5300000000002</v>
      </c>
      <c r="M258">
        <v>964</v>
      </c>
    </row>
    <row r="259" spans="1:13" hidden="1" x14ac:dyDescent="0.25">
      <c r="A259" s="1">
        <v>43837</v>
      </c>
      <c r="B259" t="s">
        <v>21</v>
      </c>
      <c r="C259" t="s">
        <v>300</v>
      </c>
      <c r="D259" t="s">
        <v>37</v>
      </c>
      <c r="E259" t="s">
        <v>16</v>
      </c>
      <c r="F259" t="s">
        <v>42</v>
      </c>
      <c r="G259" t="s">
        <v>49</v>
      </c>
      <c r="H259" t="s">
        <v>50</v>
      </c>
      <c r="I259" t="s">
        <v>25</v>
      </c>
      <c r="J259">
        <v>6140</v>
      </c>
      <c r="K259">
        <v>325.42</v>
      </c>
      <c r="L259">
        <v>6465.42</v>
      </c>
      <c r="M259">
        <v>2456</v>
      </c>
    </row>
    <row r="260" spans="1:13" hidden="1" x14ac:dyDescent="0.25">
      <c r="A260" s="1">
        <v>44133</v>
      </c>
      <c r="B260" t="s">
        <v>21</v>
      </c>
      <c r="C260" t="s">
        <v>301</v>
      </c>
      <c r="D260" t="s">
        <v>27</v>
      </c>
      <c r="E260" t="s">
        <v>16</v>
      </c>
      <c r="F260" t="s">
        <v>28</v>
      </c>
      <c r="G260" t="s">
        <v>39</v>
      </c>
      <c r="H260" t="s">
        <v>40</v>
      </c>
      <c r="I260" t="s">
        <v>20</v>
      </c>
      <c r="J260">
        <v>770</v>
      </c>
      <c r="K260">
        <v>50.82</v>
      </c>
      <c r="L260">
        <v>820.82</v>
      </c>
      <c r="M260">
        <v>308</v>
      </c>
    </row>
    <row r="261" spans="1:13" x14ac:dyDescent="0.25">
      <c r="A261" s="1">
        <v>44477</v>
      </c>
      <c r="B261" t="s">
        <v>13</v>
      </c>
      <c r="C261" t="s">
        <v>302</v>
      </c>
      <c r="D261" t="s">
        <v>27</v>
      </c>
      <c r="E261" t="s">
        <v>24</v>
      </c>
      <c r="F261" t="s">
        <v>28</v>
      </c>
      <c r="G261" t="s">
        <v>39</v>
      </c>
      <c r="H261" t="s">
        <v>40</v>
      </c>
      <c r="I261" t="s">
        <v>20</v>
      </c>
      <c r="J261">
        <v>330</v>
      </c>
      <c r="K261">
        <v>24.42</v>
      </c>
      <c r="L261">
        <v>354.42</v>
      </c>
      <c r="M261">
        <v>132</v>
      </c>
    </row>
    <row r="262" spans="1:13" hidden="1" x14ac:dyDescent="0.25">
      <c r="A262" s="1">
        <v>44055</v>
      </c>
      <c r="B262" t="s">
        <v>21</v>
      </c>
      <c r="C262" t="s">
        <v>303</v>
      </c>
      <c r="D262" t="s">
        <v>15</v>
      </c>
      <c r="E262" t="s">
        <v>16</v>
      </c>
      <c r="F262" t="s">
        <v>42</v>
      </c>
      <c r="G262" t="s">
        <v>59</v>
      </c>
      <c r="H262" t="s">
        <v>60</v>
      </c>
      <c r="I262" t="s">
        <v>20</v>
      </c>
      <c r="J262">
        <v>1980</v>
      </c>
      <c r="K262">
        <v>134.63999999999999</v>
      </c>
      <c r="L262">
        <v>2114.64</v>
      </c>
      <c r="M262">
        <v>792</v>
      </c>
    </row>
    <row r="263" spans="1:13" x14ac:dyDescent="0.25">
      <c r="A263" s="1">
        <v>44345</v>
      </c>
      <c r="B263" t="s">
        <v>13</v>
      </c>
      <c r="C263" t="s">
        <v>304</v>
      </c>
      <c r="D263" t="s">
        <v>37</v>
      </c>
      <c r="E263" t="s">
        <v>16</v>
      </c>
      <c r="F263" t="s">
        <v>17</v>
      </c>
      <c r="G263" t="s">
        <v>18</v>
      </c>
      <c r="H263" t="s">
        <v>19</v>
      </c>
      <c r="I263" t="s">
        <v>20</v>
      </c>
      <c r="J263">
        <v>40</v>
      </c>
      <c r="K263">
        <v>3.04</v>
      </c>
      <c r="L263">
        <v>43.04</v>
      </c>
      <c r="M263">
        <v>16</v>
      </c>
    </row>
    <row r="264" spans="1:13" hidden="1" x14ac:dyDescent="0.25">
      <c r="A264" s="1">
        <v>43860</v>
      </c>
      <c r="B264" t="s">
        <v>21</v>
      </c>
      <c r="C264" t="s">
        <v>305</v>
      </c>
      <c r="D264" t="s">
        <v>52</v>
      </c>
      <c r="E264" t="s">
        <v>24</v>
      </c>
      <c r="F264" t="s">
        <v>28</v>
      </c>
      <c r="G264" t="s">
        <v>39</v>
      </c>
      <c r="H264" t="s">
        <v>40</v>
      </c>
      <c r="I264" t="s">
        <v>20</v>
      </c>
      <c r="J264">
        <v>80</v>
      </c>
      <c r="K264">
        <v>1.84</v>
      </c>
      <c r="L264">
        <v>81.84</v>
      </c>
      <c r="M264">
        <v>32</v>
      </c>
    </row>
    <row r="265" spans="1:13" hidden="1" x14ac:dyDescent="0.25">
      <c r="A265" s="1">
        <v>44094</v>
      </c>
      <c r="B265" t="s">
        <v>21</v>
      </c>
      <c r="C265" t="s">
        <v>306</v>
      </c>
      <c r="D265" t="s">
        <v>15</v>
      </c>
      <c r="E265" t="s">
        <v>16</v>
      </c>
      <c r="F265" t="s">
        <v>17</v>
      </c>
      <c r="G265" t="s">
        <v>66</v>
      </c>
      <c r="H265" t="s">
        <v>67</v>
      </c>
      <c r="I265" t="s">
        <v>25</v>
      </c>
      <c r="J265">
        <v>590</v>
      </c>
      <c r="K265">
        <v>48.38</v>
      </c>
      <c r="L265">
        <v>638.38</v>
      </c>
      <c r="M265">
        <v>236</v>
      </c>
    </row>
    <row r="266" spans="1:13" hidden="1" x14ac:dyDescent="0.25">
      <c r="A266" s="1">
        <v>44040</v>
      </c>
      <c r="B266" t="s">
        <v>21</v>
      </c>
      <c r="C266" t="s">
        <v>307</v>
      </c>
      <c r="D266" t="s">
        <v>15</v>
      </c>
      <c r="E266" t="s">
        <v>16</v>
      </c>
      <c r="F266" t="s">
        <v>28</v>
      </c>
      <c r="G266" t="s">
        <v>53</v>
      </c>
      <c r="H266" t="s">
        <v>54</v>
      </c>
      <c r="I266" t="s">
        <v>32</v>
      </c>
      <c r="J266">
        <v>150</v>
      </c>
      <c r="K266">
        <v>9.15</v>
      </c>
      <c r="L266">
        <v>159.15</v>
      </c>
      <c r="M266">
        <v>60</v>
      </c>
    </row>
    <row r="267" spans="1:13" hidden="1" x14ac:dyDescent="0.25">
      <c r="A267" s="1">
        <v>44176</v>
      </c>
      <c r="B267" t="s">
        <v>21</v>
      </c>
      <c r="C267" t="s">
        <v>308</v>
      </c>
      <c r="D267" t="s">
        <v>52</v>
      </c>
      <c r="E267" t="s">
        <v>16</v>
      </c>
      <c r="F267" t="s">
        <v>17</v>
      </c>
      <c r="G267" t="s">
        <v>62</v>
      </c>
      <c r="H267" t="s">
        <v>63</v>
      </c>
      <c r="I267" t="s">
        <v>20</v>
      </c>
      <c r="J267">
        <v>280</v>
      </c>
      <c r="K267">
        <v>17.64</v>
      </c>
      <c r="L267">
        <v>297.64</v>
      </c>
      <c r="M267">
        <v>112</v>
      </c>
    </row>
    <row r="268" spans="1:13" x14ac:dyDescent="0.25">
      <c r="A268" s="1">
        <v>44426</v>
      </c>
      <c r="B268" t="s">
        <v>13</v>
      </c>
      <c r="C268" t="s">
        <v>309</v>
      </c>
      <c r="D268" t="s">
        <v>23</v>
      </c>
      <c r="E268" t="s">
        <v>24</v>
      </c>
      <c r="F268" t="s">
        <v>28</v>
      </c>
      <c r="G268" t="s">
        <v>29</v>
      </c>
      <c r="H268" t="s">
        <v>30</v>
      </c>
      <c r="I268" t="s">
        <v>20</v>
      </c>
      <c r="J268">
        <v>90</v>
      </c>
      <c r="K268">
        <v>3.42</v>
      </c>
      <c r="L268">
        <v>93.42</v>
      </c>
      <c r="M268">
        <v>36</v>
      </c>
    </row>
    <row r="269" spans="1:13" hidden="1" x14ac:dyDescent="0.25">
      <c r="A269" s="1">
        <v>43931</v>
      </c>
      <c r="B269" t="s">
        <v>21</v>
      </c>
      <c r="C269" t="s">
        <v>310</v>
      </c>
      <c r="D269" t="s">
        <v>52</v>
      </c>
      <c r="E269" t="s">
        <v>24</v>
      </c>
      <c r="F269" t="s">
        <v>28</v>
      </c>
      <c r="G269" t="s">
        <v>39</v>
      </c>
      <c r="H269" t="s">
        <v>40</v>
      </c>
      <c r="I269" t="s">
        <v>32</v>
      </c>
      <c r="J269">
        <v>20</v>
      </c>
      <c r="K269">
        <v>0.92</v>
      </c>
      <c r="L269">
        <v>20.92</v>
      </c>
      <c r="M269">
        <v>8</v>
      </c>
    </row>
    <row r="270" spans="1:13" hidden="1" x14ac:dyDescent="0.25">
      <c r="A270" s="1">
        <v>43904</v>
      </c>
      <c r="B270" t="s">
        <v>21</v>
      </c>
      <c r="C270" t="s">
        <v>311</v>
      </c>
      <c r="D270" t="s">
        <v>27</v>
      </c>
      <c r="E270" t="s">
        <v>16</v>
      </c>
      <c r="F270" t="s">
        <v>28</v>
      </c>
      <c r="G270" t="s">
        <v>39</v>
      </c>
      <c r="H270" t="s">
        <v>40</v>
      </c>
      <c r="I270" t="s">
        <v>32</v>
      </c>
      <c r="J270">
        <v>780</v>
      </c>
      <c r="K270">
        <v>44.46</v>
      </c>
      <c r="L270">
        <v>824.46</v>
      </c>
      <c r="M270">
        <v>312</v>
      </c>
    </row>
    <row r="271" spans="1:13" hidden="1" x14ac:dyDescent="0.25">
      <c r="A271" s="1">
        <v>44079</v>
      </c>
      <c r="B271" t="s">
        <v>21</v>
      </c>
      <c r="C271" t="s">
        <v>312</v>
      </c>
      <c r="D271" t="s">
        <v>15</v>
      </c>
      <c r="E271" t="s">
        <v>24</v>
      </c>
      <c r="F271" t="s">
        <v>42</v>
      </c>
      <c r="G271" t="s">
        <v>43</v>
      </c>
      <c r="H271" t="s">
        <v>44</v>
      </c>
      <c r="I271" t="s">
        <v>20</v>
      </c>
      <c r="J271">
        <v>4810</v>
      </c>
      <c r="K271">
        <v>269.36</v>
      </c>
      <c r="L271">
        <v>5079.3599999999997</v>
      </c>
      <c r="M271">
        <v>1924</v>
      </c>
    </row>
    <row r="272" spans="1:13" hidden="1" x14ac:dyDescent="0.25">
      <c r="A272" s="1">
        <v>44018</v>
      </c>
      <c r="B272" t="s">
        <v>21</v>
      </c>
      <c r="C272" t="s">
        <v>313</v>
      </c>
      <c r="D272" t="s">
        <v>23</v>
      </c>
      <c r="E272" t="s">
        <v>24</v>
      </c>
      <c r="F272" t="s">
        <v>28</v>
      </c>
      <c r="G272" t="s">
        <v>39</v>
      </c>
      <c r="H272" t="s">
        <v>40</v>
      </c>
      <c r="I272" t="s">
        <v>25</v>
      </c>
      <c r="J272">
        <v>370</v>
      </c>
      <c r="K272">
        <v>24.05</v>
      </c>
      <c r="L272">
        <v>394.05</v>
      </c>
      <c r="M272">
        <v>148</v>
      </c>
    </row>
    <row r="273" spans="1:13" x14ac:dyDescent="0.25">
      <c r="A273" s="1">
        <v>44494</v>
      </c>
      <c r="B273" t="s">
        <v>13</v>
      </c>
      <c r="C273" t="s">
        <v>314</v>
      </c>
      <c r="D273" t="s">
        <v>15</v>
      </c>
      <c r="E273" t="s">
        <v>16</v>
      </c>
      <c r="F273" t="s">
        <v>42</v>
      </c>
      <c r="G273" t="s">
        <v>43</v>
      </c>
      <c r="H273" t="s">
        <v>44</v>
      </c>
      <c r="I273" t="s">
        <v>20</v>
      </c>
      <c r="J273">
        <v>2070</v>
      </c>
      <c r="K273">
        <v>194.58</v>
      </c>
      <c r="L273">
        <v>2264.58</v>
      </c>
      <c r="M273">
        <v>828</v>
      </c>
    </row>
    <row r="274" spans="1:13" x14ac:dyDescent="0.25">
      <c r="A274" s="1">
        <v>44535</v>
      </c>
      <c r="B274" t="s">
        <v>13</v>
      </c>
      <c r="C274" t="s">
        <v>112</v>
      </c>
      <c r="D274" t="s">
        <v>52</v>
      </c>
      <c r="E274" t="s">
        <v>16</v>
      </c>
      <c r="F274" t="s">
        <v>17</v>
      </c>
      <c r="G274" t="s">
        <v>18</v>
      </c>
      <c r="H274" t="s">
        <v>19</v>
      </c>
      <c r="I274" t="s">
        <v>20</v>
      </c>
      <c r="J274">
        <v>230</v>
      </c>
      <c r="K274">
        <v>12.88</v>
      </c>
      <c r="L274">
        <v>242.88</v>
      </c>
      <c r="M274">
        <v>92</v>
      </c>
    </row>
    <row r="275" spans="1:13" hidden="1" x14ac:dyDescent="0.25">
      <c r="A275" s="1">
        <v>43875</v>
      </c>
      <c r="B275" t="s">
        <v>21</v>
      </c>
      <c r="C275" t="s">
        <v>315</v>
      </c>
      <c r="D275" t="s">
        <v>27</v>
      </c>
      <c r="E275" t="s">
        <v>16</v>
      </c>
      <c r="F275" t="s">
        <v>17</v>
      </c>
      <c r="G275" t="s">
        <v>66</v>
      </c>
      <c r="H275" t="s">
        <v>67</v>
      </c>
      <c r="I275" t="s">
        <v>20</v>
      </c>
      <c r="J275">
        <v>270</v>
      </c>
      <c r="K275">
        <v>20.52</v>
      </c>
      <c r="L275">
        <v>290.52</v>
      </c>
      <c r="M275">
        <v>108</v>
      </c>
    </row>
    <row r="276" spans="1:13" x14ac:dyDescent="0.25">
      <c r="A276" s="1">
        <v>44206</v>
      </c>
      <c r="B276" t="s">
        <v>13</v>
      </c>
      <c r="C276" t="s">
        <v>316</v>
      </c>
      <c r="D276" t="s">
        <v>52</v>
      </c>
      <c r="E276" t="s">
        <v>24</v>
      </c>
      <c r="F276" t="s">
        <v>17</v>
      </c>
      <c r="G276" t="s">
        <v>34</v>
      </c>
      <c r="H276" t="s">
        <v>35</v>
      </c>
      <c r="I276" t="s">
        <v>20</v>
      </c>
      <c r="J276">
        <v>950</v>
      </c>
      <c r="K276">
        <v>50.35</v>
      </c>
      <c r="L276">
        <v>1000.35</v>
      </c>
      <c r="M276">
        <v>380</v>
      </c>
    </row>
    <row r="277" spans="1:13" hidden="1" x14ac:dyDescent="0.25">
      <c r="A277" s="1">
        <v>43912</v>
      </c>
      <c r="B277" t="s">
        <v>21</v>
      </c>
      <c r="C277" t="s">
        <v>317</v>
      </c>
      <c r="D277" t="s">
        <v>52</v>
      </c>
      <c r="E277" t="s">
        <v>16</v>
      </c>
      <c r="F277" t="s">
        <v>28</v>
      </c>
      <c r="G277" t="s">
        <v>70</v>
      </c>
      <c r="H277" t="s">
        <v>71</v>
      </c>
      <c r="I277" t="s">
        <v>25</v>
      </c>
      <c r="J277">
        <v>110</v>
      </c>
      <c r="K277">
        <v>5.72</v>
      </c>
      <c r="L277">
        <v>115.72</v>
      </c>
      <c r="M277">
        <v>44</v>
      </c>
    </row>
    <row r="278" spans="1:13" hidden="1" x14ac:dyDescent="0.25">
      <c r="A278" s="1">
        <v>43912</v>
      </c>
      <c r="B278" t="s">
        <v>21</v>
      </c>
      <c r="C278" t="s">
        <v>318</v>
      </c>
      <c r="D278" t="s">
        <v>37</v>
      </c>
      <c r="E278" t="s">
        <v>16</v>
      </c>
      <c r="F278" t="s">
        <v>17</v>
      </c>
      <c r="G278" t="s">
        <v>62</v>
      </c>
      <c r="H278" t="s">
        <v>63</v>
      </c>
      <c r="I278" t="s">
        <v>20</v>
      </c>
      <c r="J278">
        <v>290</v>
      </c>
      <c r="K278">
        <v>15.37</v>
      </c>
      <c r="L278">
        <v>305.37</v>
      </c>
      <c r="M278">
        <v>116</v>
      </c>
    </row>
    <row r="279" spans="1:13" x14ac:dyDescent="0.25">
      <c r="A279" s="1">
        <v>44359</v>
      </c>
      <c r="B279" t="s">
        <v>13</v>
      </c>
      <c r="C279" t="s">
        <v>47</v>
      </c>
      <c r="D279" t="s">
        <v>23</v>
      </c>
      <c r="E279" t="s">
        <v>16</v>
      </c>
      <c r="F279" t="s">
        <v>28</v>
      </c>
      <c r="G279" t="s">
        <v>70</v>
      </c>
      <c r="H279" t="s">
        <v>71</v>
      </c>
      <c r="I279" t="s">
        <v>25</v>
      </c>
      <c r="J279">
        <v>170</v>
      </c>
      <c r="K279">
        <v>14.45</v>
      </c>
      <c r="L279">
        <v>184.45</v>
      </c>
      <c r="M279">
        <v>68</v>
      </c>
    </row>
    <row r="280" spans="1:13" hidden="1" x14ac:dyDescent="0.25">
      <c r="A280" s="1">
        <v>43968</v>
      </c>
      <c r="B280" t="s">
        <v>21</v>
      </c>
      <c r="C280" t="s">
        <v>153</v>
      </c>
      <c r="D280" t="s">
        <v>23</v>
      </c>
      <c r="E280" t="s">
        <v>24</v>
      </c>
      <c r="F280" t="s">
        <v>17</v>
      </c>
      <c r="G280" t="s">
        <v>34</v>
      </c>
      <c r="H280" t="s">
        <v>35</v>
      </c>
      <c r="I280" t="s">
        <v>32</v>
      </c>
      <c r="J280">
        <v>140</v>
      </c>
      <c r="K280">
        <v>4.4800000000000004</v>
      </c>
      <c r="L280">
        <v>144.47999999999999</v>
      </c>
      <c r="M280">
        <v>56</v>
      </c>
    </row>
    <row r="281" spans="1:13" hidden="1" x14ac:dyDescent="0.25">
      <c r="A281" s="1">
        <v>43901</v>
      </c>
      <c r="B281" t="s">
        <v>21</v>
      </c>
      <c r="C281" t="s">
        <v>319</v>
      </c>
      <c r="D281" t="s">
        <v>23</v>
      </c>
      <c r="E281" t="s">
        <v>16</v>
      </c>
      <c r="F281" t="s">
        <v>42</v>
      </c>
      <c r="G281" t="s">
        <v>49</v>
      </c>
      <c r="H281" t="s">
        <v>50</v>
      </c>
      <c r="I281" t="s">
        <v>32</v>
      </c>
      <c r="J281">
        <v>6220</v>
      </c>
      <c r="K281">
        <v>447.84</v>
      </c>
      <c r="L281">
        <v>6667.84</v>
      </c>
      <c r="M281">
        <v>2488</v>
      </c>
    </row>
    <row r="282" spans="1:13" hidden="1" x14ac:dyDescent="0.25">
      <c r="A282" s="1">
        <v>44025</v>
      </c>
      <c r="B282" t="s">
        <v>21</v>
      </c>
      <c r="C282" t="s">
        <v>320</v>
      </c>
      <c r="D282" t="s">
        <v>15</v>
      </c>
      <c r="E282" t="s">
        <v>16</v>
      </c>
      <c r="F282" t="s">
        <v>17</v>
      </c>
      <c r="G282" t="s">
        <v>66</v>
      </c>
      <c r="H282" t="s">
        <v>67</v>
      </c>
      <c r="I282" t="s">
        <v>20</v>
      </c>
      <c r="J282">
        <v>370</v>
      </c>
      <c r="K282">
        <v>19.98</v>
      </c>
      <c r="L282">
        <v>389.98</v>
      </c>
      <c r="M282">
        <v>148</v>
      </c>
    </row>
    <row r="283" spans="1:13" hidden="1" x14ac:dyDescent="0.25">
      <c r="A283" s="1">
        <v>44030</v>
      </c>
      <c r="B283" t="s">
        <v>21</v>
      </c>
      <c r="C283" t="s">
        <v>321</v>
      </c>
      <c r="D283" t="s">
        <v>52</v>
      </c>
      <c r="E283" t="s">
        <v>16</v>
      </c>
      <c r="F283" t="s">
        <v>17</v>
      </c>
      <c r="G283" t="s">
        <v>66</v>
      </c>
      <c r="H283" t="s">
        <v>67</v>
      </c>
      <c r="I283" t="s">
        <v>32</v>
      </c>
      <c r="J283">
        <v>450</v>
      </c>
      <c r="K283">
        <v>34.65</v>
      </c>
      <c r="L283">
        <v>484.65</v>
      </c>
      <c r="M283">
        <v>180</v>
      </c>
    </row>
    <row r="284" spans="1:13" x14ac:dyDescent="0.25">
      <c r="A284" s="1">
        <v>44390</v>
      </c>
      <c r="B284" t="s">
        <v>13</v>
      </c>
      <c r="C284" t="s">
        <v>68</v>
      </c>
      <c r="D284" t="s">
        <v>52</v>
      </c>
      <c r="E284" t="s">
        <v>16</v>
      </c>
      <c r="F284" t="s">
        <v>42</v>
      </c>
      <c r="G284" t="s">
        <v>49</v>
      </c>
      <c r="H284" t="s">
        <v>50</v>
      </c>
      <c r="I284" t="s">
        <v>20</v>
      </c>
      <c r="J284">
        <v>3100</v>
      </c>
      <c r="K284">
        <v>192.2</v>
      </c>
      <c r="L284">
        <v>3292.2</v>
      </c>
      <c r="M284">
        <v>1240</v>
      </c>
    </row>
    <row r="285" spans="1:13" x14ac:dyDescent="0.25">
      <c r="A285" s="1">
        <v>44504</v>
      </c>
      <c r="B285" t="s">
        <v>13</v>
      </c>
      <c r="C285" t="s">
        <v>322</v>
      </c>
      <c r="D285" t="s">
        <v>23</v>
      </c>
      <c r="E285" t="s">
        <v>16</v>
      </c>
      <c r="F285" t="s">
        <v>28</v>
      </c>
      <c r="G285" t="s">
        <v>39</v>
      </c>
      <c r="H285" t="s">
        <v>40</v>
      </c>
      <c r="I285" t="s">
        <v>32</v>
      </c>
      <c r="J285">
        <v>540</v>
      </c>
      <c r="K285">
        <v>52.92</v>
      </c>
      <c r="L285">
        <v>592.91999999999996</v>
      </c>
      <c r="M285">
        <v>216</v>
      </c>
    </row>
    <row r="286" spans="1:13" x14ac:dyDescent="0.25">
      <c r="A286" s="1">
        <v>44426</v>
      </c>
      <c r="B286" t="s">
        <v>13</v>
      </c>
      <c r="C286" t="s">
        <v>146</v>
      </c>
      <c r="D286" t="s">
        <v>52</v>
      </c>
      <c r="E286" t="s">
        <v>16</v>
      </c>
      <c r="F286" t="s">
        <v>42</v>
      </c>
      <c r="G286" t="s">
        <v>49</v>
      </c>
      <c r="H286" t="s">
        <v>50</v>
      </c>
      <c r="I286" t="s">
        <v>20</v>
      </c>
      <c r="J286">
        <v>490</v>
      </c>
      <c r="K286">
        <v>22.54</v>
      </c>
      <c r="L286">
        <v>512.54</v>
      </c>
      <c r="M286">
        <v>196</v>
      </c>
    </row>
    <row r="287" spans="1:13" hidden="1" x14ac:dyDescent="0.25">
      <c r="A287" s="1">
        <v>43877</v>
      </c>
      <c r="B287" t="s">
        <v>21</v>
      </c>
      <c r="C287" t="s">
        <v>323</v>
      </c>
      <c r="D287" t="s">
        <v>15</v>
      </c>
      <c r="E287" t="s">
        <v>16</v>
      </c>
      <c r="F287" t="s">
        <v>28</v>
      </c>
      <c r="G287" t="s">
        <v>53</v>
      </c>
      <c r="H287" t="s">
        <v>54</v>
      </c>
      <c r="I287" t="s">
        <v>20</v>
      </c>
      <c r="J287">
        <v>170</v>
      </c>
      <c r="K287">
        <v>16.149999999999999</v>
      </c>
      <c r="L287">
        <v>186.15</v>
      </c>
      <c r="M287">
        <v>68</v>
      </c>
    </row>
    <row r="288" spans="1:13" hidden="1" x14ac:dyDescent="0.25">
      <c r="A288" s="1">
        <v>43931</v>
      </c>
      <c r="B288" t="s">
        <v>21</v>
      </c>
      <c r="C288" t="s">
        <v>324</v>
      </c>
      <c r="D288" t="s">
        <v>27</v>
      </c>
      <c r="E288" t="s">
        <v>16</v>
      </c>
      <c r="F288" t="s">
        <v>42</v>
      </c>
      <c r="G288" t="s">
        <v>49</v>
      </c>
      <c r="H288" t="s">
        <v>50</v>
      </c>
      <c r="I288" t="s">
        <v>25</v>
      </c>
      <c r="J288">
        <v>7610</v>
      </c>
      <c r="K288">
        <v>395.72</v>
      </c>
      <c r="L288">
        <v>8005.72</v>
      </c>
      <c r="M288">
        <v>3044</v>
      </c>
    </row>
    <row r="289" spans="1:13" hidden="1" x14ac:dyDescent="0.25">
      <c r="A289" s="1">
        <v>43900</v>
      </c>
      <c r="B289" t="s">
        <v>21</v>
      </c>
      <c r="C289" t="s">
        <v>325</v>
      </c>
      <c r="D289" t="s">
        <v>52</v>
      </c>
      <c r="E289" t="s">
        <v>16</v>
      </c>
      <c r="F289" t="s">
        <v>42</v>
      </c>
      <c r="G289" t="s">
        <v>59</v>
      </c>
      <c r="H289" t="s">
        <v>60</v>
      </c>
      <c r="I289" t="s">
        <v>32</v>
      </c>
      <c r="J289">
        <v>1910</v>
      </c>
      <c r="K289">
        <v>118.42</v>
      </c>
      <c r="L289">
        <v>2028.42</v>
      </c>
      <c r="M289">
        <v>764</v>
      </c>
    </row>
    <row r="290" spans="1:13" x14ac:dyDescent="0.25">
      <c r="A290" s="1">
        <v>44264</v>
      </c>
      <c r="B290" t="s">
        <v>13</v>
      </c>
      <c r="C290" t="s">
        <v>326</v>
      </c>
      <c r="D290" t="s">
        <v>52</v>
      </c>
      <c r="E290" t="s">
        <v>16</v>
      </c>
      <c r="F290" t="s">
        <v>17</v>
      </c>
      <c r="G290" t="s">
        <v>66</v>
      </c>
      <c r="H290" t="s">
        <v>67</v>
      </c>
      <c r="I290" t="s">
        <v>20</v>
      </c>
      <c r="J290">
        <v>50</v>
      </c>
      <c r="K290">
        <v>2.6</v>
      </c>
      <c r="L290">
        <v>52.6</v>
      </c>
      <c r="M290">
        <v>20</v>
      </c>
    </row>
    <row r="291" spans="1:13" hidden="1" x14ac:dyDescent="0.25">
      <c r="A291" s="1">
        <v>44129</v>
      </c>
      <c r="B291" t="s">
        <v>21</v>
      </c>
      <c r="C291" t="s">
        <v>327</v>
      </c>
      <c r="D291" t="s">
        <v>27</v>
      </c>
      <c r="E291" t="s">
        <v>16</v>
      </c>
      <c r="F291" t="s">
        <v>42</v>
      </c>
      <c r="G291" t="s">
        <v>49</v>
      </c>
      <c r="H291" t="s">
        <v>50</v>
      </c>
      <c r="I291" t="s">
        <v>32</v>
      </c>
      <c r="J291">
        <v>3050</v>
      </c>
      <c r="K291">
        <v>106.75</v>
      </c>
      <c r="L291">
        <v>3156.75</v>
      </c>
      <c r="M291">
        <v>1220</v>
      </c>
    </row>
    <row r="292" spans="1:13" x14ac:dyDescent="0.25">
      <c r="A292" s="1">
        <v>44546</v>
      </c>
      <c r="B292" t="s">
        <v>13</v>
      </c>
      <c r="C292" t="s">
        <v>328</v>
      </c>
      <c r="D292" t="s">
        <v>15</v>
      </c>
      <c r="E292" t="s">
        <v>24</v>
      </c>
      <c r="F292" t="s">
        <v>17</v>
      </c>
      <c r="G292" t="s">
        <v>66</v>
      </c>
      <c r="H292" t="s">
        <v>67</v>
      </c>
      <c r="I292" t="s">
        <v>20</v>
      </c>
      <c r="J292">
        <v>620</v>
      </c>
      <c r="K292">
        <v>27.28</v>
      </c>
      <c r="L292">
        <v>647.28</v>
      </c>
      <c r="M292">
        <v>248</v>
      </c>
    </row>
    <row r="293" spans="1:13" x14ac:dyDescent="0.25">
      <c r="A293" s="1">
        <v>44504</v>
      </c>
      <c r="B293" t="s">
        <v>13</v>
      </c>
      <c r="C293" t="s">
        <v>329</v>
      </c>
      <c r="D293" t="s">
        <v>15</v>
      </c>
      <c r="E293" t="s">
        <v>24</v>
      </c>
      <c r="F293" t="s">
        <v>42</v>
      </c>
      <c r="G293" t="s">
        <v>49</v>
      </c>
      <c r="H293" t="s">
        <v>50</v>
      </c>
      <c r="I293" t="s">
        <v>20</v>
      </c>
      <c r="J293">
        <v>6320</v>
      </c>
      <c r="K293">
        <v>486.64</v>
      </c>
      <c r="L293">
        <v>6806.64</v>
      </c>
      <c r="M293">
        <v>2528</v>
      </c>
    </row>
    <row r="294" spans="1:13" hidden="1" x14ac:dyDescent="0.25">
      <c r="A294" s="1">
        <v>44018</v>
      </c>
      <c r="B294" t="s">
        <v>21</v>
      </c>
      <c r="C294" t="s">
        <v>330</v>
      </c>
      <c r="D294" t="s">
        <v>15</v>
      </c>
      <c r="E294" t="s">
        <v>16</v>
      </c>
      <c r="F294" t="s">
        <v>42</v>
      </c>
      <c r="G294" t="s">
        <v>59</v>
      </c>
      <c r="H294" t="s">
        <v>60</v>
      </c>
      <c r="I294" t="s">
        <v>32</v>
      </c>
      <c r="J294">
        <v>3840</v>
      </c>
      <c r="K294">
        <v>218.88</v>
      </c>
      <c r="L294">
        <v>4058.88</v>
      </c>
      <c r="M294">
        <v>1536</v>
      </c>
    </row>
    <row r="295" spans="1:13" hidden="1" x14ac:dyDescent="0.25">
      <c r="A295" s="1">
        <v>43875</v>
      </c>
      <c r="B295" t="s">
        <v>21</v>
      </c>
      <c r="C295" t="s">
        <v>331</v>
      </c>
      <c r="D295" t="s">
        <v>27</v>
      </c>
      <c r="E295" t="s">
        <v>24</v>
      </c>
      <c r="F295" t="s">
        <v>28</v>
      </c>
      <c r="G295" t="s">
        <v>39</v>
      </c>
      <c r="H295" t="s">
        <v>40</v>
      </c>
      <c r="I295" t="s">
        <v>32</v>
      </c>
      <c r="J295">
        <v>170</v>
      </c>
      <c r="K295">
        <v>9.35</v>
      </c>
      <c r="L295">
        <v>179.35</v>
      </c>
      <c r="M295">
        <v>68</v>
      </c>
    </row>
    <row r="296" spans="1:13" hidden="1" x14ac:dyDescent="0.25">
      <c r="A296" s="1">
        <v>44057</v>
      </c>
      <c r="B296" t="s">
        <v>21</v>
      </c>
      <c r="C296" t="s">
        <v>332</v>
      </c>
      <c r="D296" t="s">
        <v>15</v>
      </c>
      <c r="E296" t="s">
        <v>24</v>
      </c>
      <c r="F296" t="s">
        <v>17</v>
      </c>
      <c r="G296" t="s">
        <v>18</v>
      </c>
      <c r="H296" t="s">
        <v>19</v>
      </c>
      <c r="I296" t="s">
        <v>20</v>
      </c>
      <c r="J296">
        <v>500</v>
      </c>
      <c r="K296">
        <v>31</v>
      </c>
      <c r="L296">
        <v>531</v>
      </c>
      <c r="M296">
        <v>200</v>
      </c>
    </row>
    <row r="297" spans="1:13" hidden="1" x14ac:dyDescent="0.25">
      <c r="A297" s="1">
        <v>44150</v>
      </c>
      <c r="B297" t="s">
        <v>21</v>
      </c>
      <c r="C297" t="s">
        <v>333</v>
      </c>
      <c r="D297" t="s">
        <v>27</v>
      </c>
      <c r="E297" t="s">
        <v>16</v>
      </c>
      <c r="F297" t="s">
        <v>17</v>
      </c>
      <c r="G297" t="s">
        <v>34</v>
      </c>
      <c r="H297" t="s">
        <v>35</v>
      </c>
      <c r="I297" t="s">
        <v>20</v>
      </c>
      <c r="J297">
        <v>1020</v>
      </c>
      <c r="K297">
        <v>77.52</v>
      </c>
      <c r="L297">
        <v>1097.52</v>
      </c>
      <c r="M297">
        <v>408</v>
      </c>
    </row>
    <row r="298" spans="1:13" x14ac:dyDescent="0.25">
      <c r="A298" s="1">
        <v>44359</v>
      </c>
      <c r="B298" t="s">
        <v>13</v>
      </c>
      <c r="C298" t="s">
        <v>199</v>
      </c>
      <c r="D298" t="s">
        <v>23</v>
      </c>
      <c r="E298" t="s">
        <v>16</v>
      </c>
      <c r="F298" t="s">
        <v>42</v>
      </c>
      <c r="G298" t="s">
        <v>43</v>
      </c>
      <c r="H298" t="s">
        <v>44</v>
      </c>
      <c r="I298" t="s">
        <v>20</v>
      </c>
      <c r="J298">
        <v>340</v>
      </c>
      <c r="K298">
        <v>24.48</v>
      </c>
      <c r="L298">
        <v>364.48</v>
      </c>
      <c r="M298">
        <v>136</v>
      </c>
    </row>
    <row r="299" spans="1:13" x14ac:dyDescent="0.25">
      <c r="A299" s="1">
        <v>44477</v>
      </c>
      <c r="B299" t="s">
        <v>13</v>
      </c>
      <c r="C299" t="s">
        <v>334</v>
      </c>
      <c r="D299" t="s">
        <v>27</v>
      </c>
      <c r="E299" t="s">
        <v>16</v>
      </c>
      <c r="F299" t="s">
        <v>17</v>
      </c>
      <c r="G299" t="s">
        <v>34</v>
      </c>
      <c r="H299" t="s">
        <v>35</v>
      </c>
      <c r="I299" t="s">
        <v>20</v>
      </c>
      <c r="J299">
        <v>770</v>
      </c>
      <c r="K299">
        <v>36.19</v>
      </c>
      <c r="L299">
        <v>806.19</v>
      </c>
      <c r="M299">
        <v>308</v>
      </c>
    </row>
    <row r="300" spans="1:13" x14ac:dyDescent="0.25">
      <c r="A300" s="1">
        <v>44319</v>
      </c>
      <c r="B300" t="s">
        <v>13</v>
      </c>
      <c r="C300" t="s">
        <v>335</v>
      </c>
      <c r="D300" t="s">
        <v>15</v>
      </c>
      <c r="E300" t="s">
        <v>16</v>
      </c>
      <c r="F300" t="s">
        <v>28</v>
      </c>
      <c r="G300" t="s">
        <v>29</v>
      </c>
      <c r="H300" t="s">
        <v>30</v>
      </c>
      <c r="I300" t="s">
        <v>25</v>
      </c>
      <c r="J300">
        <v>110</v>
      </c>
      <c r="K300">
        <v>4.84</v>
      </c>
      <c r="L300">
        <v>114.84</v>
      </c>
      <c r="M300">
        <v>44</v>
      </c>
    </row>
    <row r="301" spans="1:13" x14ac:dyDescent="0.25">
      <c r="A301" s="1">
        <v>44497</v>
      </c>
      <c r="B301" t="s">
        <v>13</v>
      </c>
      <c r="C301" t="s">
        <v>336</v>
      </c>
      <c r="D301" t="s">
        <v>27</v>
      </c>
      <c r="E301" t="s">
        <v>16</v>
      </c>
      <c r="F301" t="s">
        <v>42</v>
      </c>
      <c r="G301" t="s">
        <v>49</v>
      </c>
      <c r="H301" t="s">
        <v>50</v>
      </c>
      <c r="I301" t="s">
        <v>20</v>
      </c>
      <c r="J301">
        <v>6700</v>
      </c>
      <c r="K301">
        <v>348.4</v>
      </c>
      <c r="L301">
        <v>7048.4</v>
      </c>
      <c r="M301">
        <v>2680</v>
      </c>
    </row>
    <row r="302" spans="1:13" hidden="1" x14ac:dyDescent="0.25">
      <c r="A302" s="1">
        <v>43871</v>
      </c>
      <c r="B302" t="s">
        <v>21</v>
      </c>
      <c r="C302" t="s">
        <v>337</v>
      </c>
      <c r="D302" t="s">
        <v>37</v>
      </c>
      <c r="E302" t="s">
        <v>24</v>
      </c>
      <c r="F302" t="s">
        <v>17</v>
      </c>
      <c r="G302" t="s">
        <v>66</v>
      </c>
      <c r="H302" t="s">
        <v>67</v>
      </c>
      <c r="I302" t="s">
        <v>20</v>
      </c>
      <c r="J302">
        <v>880</v>
      </c>
      <c r="K302">
        <v>45.76</v>
      </c>
      <c r="L302">
        <v>925.76</v>
      </c>
      <c r="M302">
        <v>352</v>
      </c>
    </row>
    <row r="303" spans="1:13" x14ac:dyDescent="0.25">
      <c r="A303" s="1">
        <v>44412</v>
      </c>
      <c r="B303" t="s">
        <v>13</v>
      </c>
      <c r="C303" t="s">
        <v>169</v>
      </c>
      <c r="D303" t="s">
        <v>23</v>
      </c>
      <c r="E303" t="s">
        <v>24</v>
      </c>
      <c r="F303" t="s">
        <v>28</v>
      </c>
      <c r="G303" t="s">
        <v>39</v>
      </c>
      <c r="H303" t="s">
        <v>40</v>
      </c>
      <c r="I303" t="s">
        <v>20</v>
      </c>
      <c r="J303">
        <v>230</v>
      </c>
      <c r="K303">
        <v>15.41</v>
      </c>
      <c r="L303">
        <v>245.41</v>
      </c>
      <c r="M303">
        <v>92</v>
      </c>
    </row>
    <row r="304" spans="1:13" hidden="1" x14ac:dyDescent="0.25">
      <c r="A304" s="1">
        <v>43968</v>
      </c>
      <c r="B304" t="s">
        <v>21</v>
      </c>
      <c r="C304" t="s">
        <v>338</v>
      </c>
      <c r="D304" t="s">
        <v>23</v>
      </c>
      <c r="E304" t="s">
        <v>16</v>
      </c>
      <c r="F304" t="s">
        <v>28</v>
      </c>
      <c r="G304" t="s">
        <v>29</v>
      </c>
      <c r="H304" t="s">
        <v>30</v>
      </c>
      <c r="I304" t="s">
        <v>20</v>
      </c>
      <c r="J304">
        <v>40</v>
      </c>
      <c r="K304">
        <v>1.48</v>
      </c>
      <c r="L304">
        <v>41.48</v>
      </c>
      <c r="M304">
        <v>16</v>
      </c>
    </row>
    <row r="305" spans="1:13" x14ac:dyDescent="0.25">
      <c r="A305" s="1">
        <v>44454</v>
      </c>
      <c r="B305" t="s">
        <v>13</v>
      </c>
      <c r="C305" t="s">
        <v>320</v>
      </c>
      <c r="D305" t="s">
        <v>15</v>
      </c>
      <c r="E305" t="s">
        <v>16</v>
      </c>
      <c r="F305" t="s">
        <v>42</v>
      </c>
      <c r="G305" t="s">
        <v>97</v>
      </c>
      <c r="H305" t="s">
        <v>98</v>
      </c>
      <c r="I305" t="s">
        <v>20</v>
      </c>
      <c r="J305">
        <v>3210</v>
      </c>
      <c r="K305">
        <v>173.34</v>
      </c>
      <c r="L305">
        <v>3383.34</v>
      </c>
      <c r="M305">
        <v>1284</v>
      </c>
    </row>
    <row r="306" spans="1:13" x14ac:dyDescent="0.25">
      <c r="A306" s="1">
        <v>44501</v>
      </c>
      <c r="B306" t="s">
        <v>13</v>
      </c>
      <c r="C306" t="s">
        <v>339</v>
      </c>
      <c r="D306" t="s">
        <v>27</v>
      </c>
      <c r="E306" t="s">
        <v>16</v>
      </c>
      <c r="F306" t="s">
        <v>17</v>
      </c>
      <c r="G306" t="s">
        <v>66</v>
      </c>
      <c r="H306" t="s">
        <v>67</v>
      </c>
      <c r="I306" t="s">
        <v>20</v>
      </c>
      <c r="J306">
        <v>440</v>
      </c>
      <c r="K306">
        <v>26.84</v>
      </c>
      <c r="L306">
        <v>466.84</v>
      </c>
      <c r="M306">
        <v>176</v>
      </c>
    </row>
    <row r="307" spans="1:13" hidden="1" x14ac:dyDescent="0.25">
      <c r="A307" s="1">
        <v>44075</v>
      </c>
      <c r="B307" t="s">
        <v>21</v>
      </c>
      <c r="C307" t="s">
        <v>340</v>
      </c>
      <c r="D307" t="s">
        <v>37</v>
      </c>
      <c r="E307" t="s">
        <v>16</v>
      </c>
      <c r="F307" t="s">
        <v>42</v>
      </c>
      <c r="G307" t="s">
        <v>49</v>
      </c>
      <c r="H307" t="s">
        <v>50</v>
      </c>
      <c r="I307" t="s">
        <v>20</v>
      </c>
      <c r="J307">
        <v>2800</v>
      </c>
      <c r="K307">
        <v>123.2</v>
      </c>
      <c r="L307">
        <v>2923.2</v>
      </c>
      <c r="M307">
        <v>1120</v>
      </c>
    </row>
    <row r="308" spans="1:13" hidden="1" x14ac:dyDescent="0.25">
      <c r="A308" s="1">
        <v>43938</v>
      </c>
      <c r="B308" t="s">
        <v>21</v>
      </c>
      <c r="C308" t="s">
        <v>341</v>
      </c>
      <c r="D308" t="s">
        <v>52</v>
      </c>
      <c r="E308" t="s">
        <v>16</v>
      </c>
      <c r="F308" t="s">
        <v>17</v>
      </c>
      <c r="G308" t="s">
        <v>34</v>
      </c>
      <c r="H308" t="s">
        <v>35</v>
      </c>
      <c r="I308" t="s">
        <v>25</v>
      </c>
      <c r="J308">
        <v>1360</v>
      </c>
      <c r="K308">
        <v>87.04</v>
      </c>
      <c r="L308">
        <v>1447.04</v>
      </c>
      <c r="M308">
        <v>544</v>
      </c>
    </row>
    <row r="309" spans="1:13" x14ac:dyDescent="0.25">
      <c r="A309" s="1">
        <v>44417</v>
      </c>
      <c r="B309" t="s">
        <v>13</v>
      </c>
      <c r="C309" t="s">
        <v>342</v>
      </c>
      <c r="D309" t="s">
        <v>15</v>
      </c>
      <c r="E309" t="s">
        <v>24</v>
      </c>
      <c r="F309" t="s">
        <v>17</v>
      </c>
      <c r="G309" t="s">
        <v>34</v>
      </c>
      <c r="H309" t="s">
        <v>35</v>
      </c>
      <c r="I309" t="s">
        <v>20</v>
      </c>
      <c r="J309">
        <v>1920</v>
      </c>
      <c r="K309">
        <v>136.32</v>
      </c>
      <c r="L309">
        <v>2056.3200000000002</v>
      </c>
      <c r="M309">
        <v>768</v>
      </c>
    </row>
    <row r="310" spans="1:13" x14ac:dyDescent="0.25">
      <c r="A310" s="1">
        <v>44424</v>
      </c>
      <c r="B310" t="s">
        <v>13</v>
      </c>
      <c r="C310" t="s">
        <v>343</v>
      </c>
      <c r="D310" t="s">
        <v>52</v>
      </c>
      <c r="E310" t="s">
        <v>16</v>
      </c>
      <c r="F310" t="s">
        <v>42</v>
      </c>
      <c r="G310" t="s">
        <v>59</v>
      </c>
      <c r="H310" t="s">
        <v>60</v>
      </c>
      <c r="I310" t="s">
        <v>20</v>
      </c>
      <c r="J310">
        <v>3300</v>
      </c>
      <c r="K310">
        <v>118.8</v>
      </c>
      <c r="L310">
        <v>3418.8</v>
      </c>
      <c r="M310">
        <v>1320</v>
      </c>
    </row>
    <row r="311" spans="1:13" x14ac:dyDescent="0.25">
      <c r="A311" s="1">
        <v>44335</v>
      </c>
      <c r="B311" t="s">
        <v>13</v>
      </c>
      <c r="C311" t="s">
        <v>344</v>
      </c>
      <c r="D311" t="s">
        <v>27</v>
      </c>
      <c r="E311" t="s">
        <v>16</v>
      </c>
      <c r="F311" t="s">
        <v>17</v>
      </c>
      <c r="G311" t="s">
        <v>66</v>
      </c>
      <c r="H311" t="s">
        <v>67</v>
      </c>
      <c r="I311" t="s">
        <v>32</v>
      </c>
      <c r="J311">
        <v>220</v>
      </c>
      <c r="K311">
        <v>11.88</v>
      </c>
      <c r="L311">
        <v>231.88</v>
      </c>
      <c r="M311">
        <v>88</v>
      </c>
    </row>
    <row r="312" spans="1:13" x14ac:dyDescent="0.25">
      <c r="A312" s="1">
        <v>44469</v>
      </c>
      <c r="B312" t="s">
        <v>13</v>
      </c>
      <c r="C312" t="s">
        <v>345</v>
      </c>
      <c r="D312" t="s">
        <v>27</v>
      </c>
      <c r="E312" t="s">
        <v>16</v>
      </c>
      <c r="F312" t="s">
        <v>17</v>
      </c>
      <c r="G312" t="s">
        <v>34</v>
      </c>
      <c r="H312" t="s">
        <v>35</v>
      </c>
      <c r="I312" t="s">
        <v>20</v>
      </c>
      <c r="J312">
        <v>800</v>
      </c>
      <c r="K312">
        <v>52</v>
      </c>
      <c r="L312">
        <v>852</v>
      </c>
      <c r="M312">
        <v>320</v>
      </c>
    </row>
    <row r="313" spans="1:13" x14ac:dyDescent="0.25">
      <c r="A313" s="1">
        <v>44388</v>
      </c>
      <c r="B313" t="s">
        <v>13</v>
      </c>
      <c r="C313" t="s">
        <v>346</v>
      </c>
      <c r="D313" t="s">
        <v>15</v>
      </c>
      <c r="E313" t="s">
        <v>16</v>
      </c>
      <c r="F313" t="s">
        <v>28</v>
      </c>
      <c r="G313" t="s">
        <v>39</v>
      </c>
      <c r="H313" t="s">
        <v>40</v>
      </c>
      <c r="I313" t="s">
        <v>25</v>
      </c>
      <c r="J313">
        <v>430</v>
      </c>
      <c r="K313">
        <v>29.24</v>
      </c>
      <c r="L313">
        <v>459.24</v>
      </c>
      <c r="M313">
        <v>172</v>
      </c>
    </row>
    <row r="314" spans="1:13" x14ac:dyDescent="0.25">
      <c r="A314" s="1">
        <v>44413</v>
      </c>
      <c r="B314" t="s">
        <v>13</v>
      </c>
      <c r="C314" t="s">
        <v>347</v>
      </c>
      <c r="D314" t="s">
        <v>37</v>
      </c>
      <c r="E314" t="s">
        <v>16</v>
      </c>
      <c r="F314" t="s">
        <v>17</v>
      </c>
      <c r="G314" t="s">
        <v>66</v>
      </c>
      <c r="H314" t="s">
        <v>67</v>
      </c>
      <c r="I314" t="s">
        <v>20</v>
      </c>
      <c r="J314">
        <v>920</v>
      </c>
      <c r="K314">
        <v>86.48</v>
      </c>
      <c r="L314">
        <v>1006.48</v>
      </c>
      <c r="M314">
        <v>368</v>
      </c>
    </row>
    <row r="315" spans="1:13" hidden="1" x14ac:dyDescent="0.25">
      <c r="A315" s="1">
        <v>44040</v>
      </c>
      <c r="B315" t="s">
        <v>21</v>
      </c>
      <c r="C315" t="s">
        <v>348</v>
      </c>
      <c r="D315" t="s">
        <v>37</v>
      </c>
      <c r="E315" t="s">
        <v>16</v>
      </c>
      <c r="F315" t="s">
        <v>17</v>
      </c>
      <c r="G315" t="s">
        <v>66</v>
      </c>
      <c r="H315" t="s">
        <v>67</v>
      </c>
      <c r="I315" t="s">
        <v>20</v>
      </c>
      <c r="J315">
        <v>580</v>
      </c>
      <c r="K315">
        <v>35.380000000000003</v>
      </c>
      <c r="L315">
        <v>615.38</v>
      </c>
      <c r="M315">
        <v>232</v>
      </c>
    </row>
    <row r="316" spans="1:13" hidden="1" x14ac:dyDescent="0.25">
      <c r="A316" s="1">
        <v>44025</v>
      </c>
      <c r="B316" t="s">
        <v>21</v>
      </c>
      <c r="C316" t="s">
        <v>349</v>
      </c>
      <c r="D316" t="s">
        <v>52</v>
      </c>
      <c r="E316" t="s">
        <v>16</v>
      </c>
      <c r="F316" t="s">
        <v>17</v>
      </c>
      <c r="G316" t="s">
        <v>62</v>
      </c>
      <c r="H316" t="s">
        <v>63</v>
      </c>
      <c r="I316" t="s">
        <v>32</v>
      </c>
      <c r="J316">
        <v>300</v>
      </c>
      <c r="K316">
        <v>15.3</v>
      </c>
      <c r="L316">
        <v>315.3</v>
      </c>
      <c r="M316">
        <v>120</v>
      </c>
    </row>
    <row r="317" spans="1:13" hidden="1" x14ac:dyDescent="0.25">
      <c r="A317" s="1">
        <v>44058</v>
      </c>
      <c r="B317" t="s">
        <v>21</v>
      </c>
      <c r="C317" t="s">
        <v>350</v>
      </c>
      <c r="D317" t="s">
        <v>15</v>
      </c>
      <c r="E317" t="s">
        <v>16</v>
      </c>
      <c r="F317" t="s">
        <v>42</v>
      </c>
      <c r="G317" t="s">
        <v>49</v>
      </c>
      <c r="H317" t="s">
        <v>50</v>
      </c>
      <c r="I317" t="s">
        <v>20</v>
      </c>
      <c r="J317">
        <v>3750</v>
      </c>
      <c r="K317">
        <v>213.75</v>
      </c>
      <c r="L317">
        <v>3963.75</v>
      </c>
      <c r="M317">
        <v>1500</v>
      </c>
    </row>
    <row r="318" spans="1:13" hidden="1" x14ac:dyDescent="0.25">
      <c r="A318" s="1">
        <v>43931</v>
      </c>
      <c r="B318" t="s">
        <v>21</v>
      </c>
      <c r="C318" t="s">
        <v>351</v>
      </c>
      <c r="D318" t="s">
        <v>15</v>
      </c>
      <c r="E318" t="s">
        <v>16</v>
      </c>
      <c r="F318" t="s">
        <v>17</v>
      </c>
      <c r="G318" t="s">
        <v>34</v>
      </c>
      <c r="H318" t="s">
        <v>35</v>
      </c>
      <c r="I318" t="s">
        <v>20</v>
      </c>
      <c r="J318">
        <v>790</v>
      </c>
      <c r="K318">
        <v>19.75</v>
      </c>
      <c r="L318">
        <v>809.75</v>
      </c>
      <c r="M318">
        <v>316</v>
      </c>
    </row>
    <row r="319" spans="1:13" hidden="1" x14ac:dyDescent="0.25">
      <c r="A319" s="1">
        <v>44146</v>
      </c>
      <c r="B319" t="s">
        <v>21</v>
      </c>
      <c r="C319" t="s">
        <v>352</v>
      </c>
      <c r="D319" t="s">
        <v>37</v>
      </c>
      <c r="E319" t="s">
        <v>24</v>
      </c>
      <c r="F319" t="s">
        <v>42</v>
      </c>
      <c r="G319" t="s">
        <v>59</v>
      </c>
      <c r="H319" t="s">
        <v>60</v>
      </c>
      <c r="I319" t="s">
        <v>20</v>
      </c>
      <c r="J319">
        <v>2500</v>
      </c>
      <c r="K319">
        <v>170</v>
      </c>
      <c r="L319">
        <v>2670</v>
      </c>
      <c r="M319">
        <v>1000</v>
      </c>
    </row>
    <row r="320" spans="1:13" x14ac:dyDescent="0.25">
      <c r="A320" s="1">
        <v>44494</v>
      </c>
      <c r="B320" t="s">
        <v>13</v>
      </c>
      <c r="C320" t="s">
        <v>353</v>
      </c>
      <c r="D320" t="s">
        <v>37</v>
      </c>
      <c r="E320" t="s">
        <v>16</v>
      </c>
      <c r="F320" t="s">
        <v>28</v>
      </c>
      <c r="G320" t="s">
        <v>39</v>
      </c>
      <c r="H320" t="s">
        <v>40</v>
      </c>
      <c r="I320" t="s">
        <v>25</v>
      </c>
      <c r="J320">
        <v>100</v>
      </c>
      <c r="K320">
        <v>5.0999999999999996</v>
      </c>
      <c r="L320">
        <v>105.1</v>
      </c>
      <c r="M320">
        <v>40</v>
      </c>
    </row>
    <row r="321" spans="1:13" hidden="1" x14ac:dyDescent="0.25">
      <c r="A321" s="1">
        <v>44135</v>
      </c>
      <c r="B321" t="s">
        <v>21</v>
      </c>
      <c r="C321" t="s">
        <v>354</v>
      </c>
      <c r="D321" t="s">
        <v>15</v>
      </c>
      <c r="E321" t="s">
        <v>16</v>
      </c>
      <c r="F321" t="s">
        <v>42</v>
      </c>
      <c r="G321" t="s">
        <v>59</v>
      </c>
      <c r="H321" t="s">
        <v>60</v>
      </c>
      <c r="I321" t="s">
        <v>25</v>
      </c>
      <c r="J321">
        <v>3530</v>
      </c>
      <c r="K321">
        <v>271.81</v>
      </c>
      <c r="L321">
        <v>3801.81</v>
      </c>
      <c r="M321">
        <v>1412</v>
      </c>
    </row>
    <row r="322" spans="1:13" x14ac:dyDescent="0.25">
      <c r="A322" s="1">
        <v>44426</v>
      </c>
      <c r="B322" t="s">
        <v>13</v>
      </c>
      <c r="C322" t="s">
        <v>355</v>
      </c>
      <c r="D322" t="s">
        <v>37</v>
      </c>
      <c r="E322" t="s">
        <v>16</v>
      </c>
      <c r="F322" t="s">
        <v>42</v>
      </c>
      <c r="G322" t="s">
        <v>49</v>
      </c>
      <c r="H322" t="s">
        <v>50</v>
      </c>
      <c r="I322" t="s">
        <v>25</v>
      </c>
      <c r="J322">
        <v>4870</v>
      </c>
      <c r="K322">
        <v>272.72000000000003</v>
      </c>
      <c r="L322">
        <v>5142.72</v>
      </c>
      <c r="M322">
        <v>1948</v>
      </c>
    </row>
    <row r="323" spans="1:13" hidden="1" x14ac:dyDescent="0.25">
      <c r="A323" s="1">
        <v>43900</v>
      </c>
      <c r="B323" t="s">
        <v>21</v>
      </c>
      <c r="C323" t="s">
        <v>356</v>
      </c>
      <c r="D323" t="s">
        <v>37</v>
      </c>
      <c r="E323" t="s">
        <v>24</v>
      </c>
      <c r="F323" t="s">
        <v>28</v>
      </c>
      <c r="G323" t="s">
        <v>39</v>
      </c>
      <c r="H323" t="s">
        <v>40</v>
      </c>
      <c r="I323" t="s">
        <v>20</v>
      </c>
      <c r="J323">
        <v>350</v>
      </c>
      <c r="K323">
        <v>12.95</v>
      </c>
      <c r="L323">
        <v>362.95</v>
      </c>
      <c r="M323">
        <v>140</v>
      </c>
    </row>
    <row r="324" spans="1:13" hidden="1" x14ac:dyDescent="0.25">
      <c r="A324" s="1">
        <v>43850</v>
      </c>
      <c r="B324" t="s">
        <v>21</v>
      </c>
      <c r="C324" t="s">
        <v>255</v>
      </c>
      <c r="D324" t="s">
        <v>15</v>
      </c>
      <c r="E324" t="s">
        <v>24</v>
      </c>
      <c r="F324" t="s">
        <v>17</v>
      </c>
      <c r="G324" t="s">
        <v>66</v>
      </c>
      <c r="H324" t="s">
        <v>67</v>
      </c>
      <c r="I324" t="s">
        <v>20</v>
      </c>
      <c r="J324">
        <v>450</v>
      </c>
      <c r="K324">
        <v>19.8</v>
      </c>
      <c r="L324">
        <v>469.8</v>
      </c>
      <c r="M324">
        <v>180</v>
      </c>
    </row>
    <row r="325" spans="1:13" x14ac:dyDescent="0.25">
      <c r="A325" s="1">
        <v>44544</v>
      </c>
      <c r="B325" t="s">
        <v>13</v>
      </c>
      <c r="C325" t="s">
        <v>357</v>
      </c>
      <c r="D325" t="s">
        <v>27</v>
      </c>
      <c r="E325" t="s">
        <v>16</v>
      </c>
      <c r="F325" t="s">
        <v>17</v>
      </c>
      <c r="G325" t="s">
        <v>18</v>
      </c>
      <c r="H325" t="s">
        <v>19</v>
      </c>
      <c r="I325" t="s">
        <v>20</v>
      </c>
      <c r="J325">
        <v>110</v>
      </c>
      <c r="K325">
        <v>8.58</v>
      </c>
      <c r="L325">
        <v>118.58</v>
      </c>
      <c r="M325">
        <v>44</v>
      </c>
    </row>
    <row r="326" spans="1:13" x14ac:dyDescent="0.25">
      <c r="A326" s="1">
        <v>44319</v>
      </c>
      <c r="B326" t="s">
        <v>13</v>
      </c>
      <c r="C326" t="s">
        <v>358</v>
      </c>
      <c r="D326" t="s">
        <v>15</v>
      </c>
      <c r="E326" t="s">
        <v>16</v>
      </c>
      <c r="F326" t="s">
        <v>42</v>
      </c>
      <c r="G326" t="s">
        <v>97</v>
      </c>
      <c r="H326" t="s">
        <v>98</v>
      </c>
      <c r="I326" t="s">
        <v>20</v>
      </c>
      <c r="J326">
        <v>1360</v>
      </c>
      <c r="K326">
        <v>84.32</v>
      </c>
      <c r="L326">
        <v>1444.32</v>
      </c>
      <c r="M326">
        <v>544</v>
      </c>
    </row>
    <row r="327" spans="1:13" hidden="1" x14ac:dyDescent="0.25">
      <c r="A327" s="1">
        <v>44069</v>
      </c>
      <c r="B327" t="s">
        <v>21</v>
      </c>
      <c r="C327" t="s">
        <v>359</v>
      </c>
      <c r="D327" t="s">
        <v>23</v>
      </c>
      <c r="E327" t="s">
        <v>16</v>
      </c>
      <c r="F327" t="s">
        <v>28</v>
      </c>
      <c r="G327" t="s">
        <v>53</v>
      </c>
      <c r="H327" t="s">
        <v>54</v>
      </c>
      <c r="I327" t="s">
        <v>32</v>
      </c>
      <c r="J327">
        <v>100</v>
      </c>
      <c r="K327">
        <v>6.8</v>
      </c>
      <c r="L327">
        <v>106.8</v>
      </c>
      <c r="M327">
        <v>40</v>
      </c>
    </row>
    <row r="328" spans="1:13" x14ac:dyDescent="0.25">
      <c r="A328" s="1">
        <v>44319</v>
      </c>
      <c r="B328" t="s">
        <v>13</v>
      </c>
      <c r="C328" t="s">
        <v>360</v>
      </c>
      <c r="D328" t="s">
        <v>52</v>
      </c>
      <c r="E328" t="s">
        <v>16</v>
      </c>
      <c r="F328" t="s">
        <v>42</v>
      </c>
      <c r="G328" t="s">
        <v>43</v>
      </c>
      <c r="H328" t="s">
        <v>44</v>
      </c>
      <c r="I328" t="s">
        <v>20</v>
      </c>
      <c r="J328">
        <v>2770</v>
      </c>
      <c r="K328">
        <v>168.97</v>
      </c>
      <c r="L328">
        <v>2938.97</v>
      </c>
      <c r="M328">
        <v>1108</v>
      </c>
    </row>
    <row r="329" spans="1:13" x14ac:dyDescent="0.25">
      <c r="A329" s="1">
        <v>44465</v>
      </c>
      <c r="B329" t="s">
        <v>13</v>
      </c>
      <c r="C329" t="s">
        <v>269</v>
      </c>
      <c r="D329" t="s">
        <v>27</v>
      </c>
      <c r="E329" t="s">
        <v>16</v>
      </c>
      <c r="F329" t="s">
        <v>28</v>
      </c>
      <c r="G329" t="s">
        <v>53</v>
      </c>
      <c r="H329" t="s">
        <v>54</v>
      </c>
      <c r="I329" t="s">
        <v>20</v>
      </c>
      <c r="J329">
        <v>190</v>
      </c>
      <c r="K329">
        <v>12.73</v>
      </c>
      <c r="L329">
        <v>202.73</v>
      </c>
      <c r="M329">
        <v>76</v>
      </c>
    </row>
    <row r="330" spans="1:13" x14ac:dyDescent="0.25">
      <c r="A330" s="1">
        <v>44445</v>
      </c>
      <c r="B330" t="s">
        <v>13</v>
      </c>
      <c r="C330" t="s">
        <v>361</v>
      </c>
      <c r="D330" t="s">
        <v>15</v>
      </c>
      <c r="E330" t="s">
        <v>16</v>
      </c>
      <c r="F330" t="s">
        <v>42</v>
      </c>
      <c r="G330" t="s">
        <v>59</v>
      </c>
      <c r="H330" t="s">
        <v>60</v>
      </c>
      <c r="I330" t="s">
        <v>32</v>
      </c>
      <c r="J330">
        <v>2270</v>
      </c>
      <c r="K330">
        <v>77.180000000000007</v>
      </c>
      <c r="L330">
        <v>2347.1799999999998</v>
      </c>
      <c r="M330">
        <v>908</v>
      </c>
    </row>
    <row r="331" spans="1:13" hidden="1" x14ac:dyDescent="0.25">
      <c r="A331" s="1">
        <v>44186</v>
      </c>
      <c r="B331" t="s">
        <v>21</v>
      </c>
      <c r="C331" t="s">
        <v>362</v>
      </c>
      <c r="D331" t="s">
        <v>27</v>
      </c>
      <c r="E331" t="s">
        <v>16</v>
      </c>
      <c r="F331" t="s">
        <v>17</v>
      </c>
      <c r="G331" t="s">
        <v>34</v>
      </c>
      <c r="H331" t="s">
        <v>35</v>
      </c>
      <c r="I331" t="s">
        <v>20</v>
      </c>
      <c r="J331">
        <v>1420</v>
      </c>
      <c r="K331">
        <v>49.7</v>
      </c>
      <c r="L331">
        <v>1469.7</v>
      </c>
      <c r="M331">
        <v>568</v>
      </c>
    </row>
    <row r="332" spans="1:13" hidden="1" x14ac:dyDescent="0.25">
      <c r="A332" s="1">
        <v>43851</v>
      </c>
      <c r="B332" t="s">
        <v>21</v>
      </c>
      <c r="C332" t="s">
        <v>260</v>
      </c>
      <c r="D332" t="s">
        <v>37</v>
      </c>
      <c r="E332" t="s">
        <v>16</v>
      </c>
      <c r="F332" t="s">
        <v>42</v>
      </c>
      <c r="G332" t="s">
        <v>43</v>
      </c>
      <c r="H332" t="s">
        <v>44</v>
      </c>
      <c r="I332" t="s">
        <v>20</v>
      </c>
      <c r="J332">
        <v>3250</v>
      </c>
      <c r="K332">
        <v>243.75</v>
      </c>
      <c r="L332">
        <v>3493.75</v>
      </c>
      <c r="M332">
        <v>1300</v>
      </c>
    </row>
    <row r="333" spans="1:13" x14ac:dyDescent="0.25">
      <c r="A333" s="1">
        <v>44465</v>
      </c>
      <c r="B333" t="s">
        <v>13</v>
      </c>
      <c r="C333" t="s">
        <v>363</v>
      </c>
      <c r="D333" t="s">
        <v>27</v>
      </c>
      <c r="E333" t="s">
        <v>16</v>
      </c>
      <c r="F333" t="s">
        <v>42</v>
      </c>
      <c r="G333" t="s">
        <v>59</v>
      </c>
      <c r="H333" t="s">
        <v>60</v>
      </c>
      <c r="I333" t="s">
        <v>25</v>
      </c>
      <c r="J333">
        <v>2440</v>
      </c>
      <c r="K333">
        <v>65.88</v>
      </c>
      <c r="L333">
        <v>2505.88</v>
      </c>
      <c r="M333">
        <v>976</v>
      </c>
    </row>
    <row r="334" spans="1:13" x14ac:dyDescent="0.25">
      <c r="A334" s="1">
        <v>44235</v>
      </c>
      <c r="B334" t="s">
        <v>13</v>
      </c>
      <c r="C334" t="s">
        <v>364</v>
      </c>
      <c r="D334" t="s">
        <v>52</v>
      </c>
      <c r="E334" t="s">
        <v>24</v>
      </c>
      <c r="F334" t="s">
        <v>28</v>
      </c>
      <c r="G334" t="s">
        <v>53</v>
      </c>
      <c r="H334" t="s">
        <v>54</v>
      </c>
      <c r="I334" t="s">
        <v>25</v>
      </c>
      <c r="J334">
        <v>100</v>
      </c>
      <c r="K334">
        <v>4.3</v>
      </c>
      <c r="L334">
        <v>104.3</v>
      </c>
      <c r="M334">
        <v>40</v>
      </c>
    </row>
    <row r="335" spans="1:13" x14ac:dyDescent="0.25">
      <c r="A335" s="1">
        <v>44387</v>
      </c>
      <c r="B335" t="s">
        <v>13</v>
      </c>
      <c r="C335" t="s">
        <v>365</v>
      </c>
      <c r="D335" t="s">
        <v>37</v>
      </c>
      <c r="E335" t="s">
        <v>24</v>
      </c>
      <c r="F335" t="s">
        <v>17</v>
      </c>
      <c r="G335" t="s">
        <v>66</v>
      </c>
      <c r="H335" t="s">
        <v>67</v>
      </c>
      <c r="I335" t="s">
        <v>20</v>
      </c>
      <c r="J335">
        <v>590</v>
      </c>
      <c r="K335">
        <v>27.14</v>
      </c>
      <c r="L335">
        <v>617.14</v>
      </c>
      <c r="M335">
        <v>236</v>
      </c>
    </row>
    <row r="336" spans="1:13" hidden="1" x14ac:dyDescent="0.25">
      <c r="A336" s="1">
        <v>44112</v>
      </c>
      <c r="B336" t="s">
        <v>21</v>
      </c>
      <c r="C336" t="s">
        <v>366</v>
      </c>
      <c r="D336" t="s">
        <v>15</v>
      </c>
      <c r="E336" t="s">
        <v>16</v>
      </c>
      <c r="F336" t="s">
        <v>28</v>
      </c>
      <c r="G336" t="s">
        <v>39</v>
      </c>
      <c r="H336" t="s">
        <v>40</v>
      </c>
      <c r="I336" t="s">
        <v>20</v>
      </c>
      <c r="J336">
        <v>160</v>
      </c>
      <c r="K336">
        <v>8.32</v>
      </c>
      <c r="L336">
        <v>168.32</v>
      </c>
      <c r="M336">
        <v>64</v>
      </c>
    </row>
    <row r="337" spans="1:13" hidden="1" x14ac:dyDescent="0.25">
      <c r="A337" s="1">
        <v>43851</v>
      </c>
      <c r="B337" t="s">
        <v>21</v>
      </c>
      <c r="C337" t="s">
        <v>367</v>
      </c>
      <c r="D337" t="s">
        <v>15</v>
      </c>
      <c r="E337" t="s">
        <v>16</v>
      </c>
      <c r="F337" t="s">
        <v>17</v>
      </c>
      <c r="G337" t="s">
        <v>18</v>
      </c>
      <c r="H337" t="s">
        <v>19</v>
      </c>
      <c r="I337" t="s">
        <v>20</v>
      </c>
      <c r="J337">
        <v>210</v>
      </c>
      <c r="K337">
        <v>7.56</v>
      </c>
      <c r="L337">
        <v>217.56</v>
      </c>
      <c r="M337">
        <v>84</v>
      </c>
    </row>
    <row r="338" spans="1:13" hidden="1" x14ac:dyDescent="0.25">
      <c r="A338" s="1">
        <v>43970</v>
      </c>
      <c r="B338" t="s">
        <v>21</v>
      </c>
      <c r="C338" t="s">
        <v>368</v>
      </c>
      <c r="D338" t="s">
        <v>15</v>
      </c>
      <c r="E338" t="s">
        <v>16</v>
      </c>
      <c r="F338" t="s">
        <v>17</v>
      </c>
      <c r="G338" t="s">
        <v>34</v>
      </c>
      <c r="H338" t="s">
        <v>35</v>
      </c>
      <c r="I338" t="s">
        <v>25</v>
      </c>
      <c r="J338">
        <v>1040</v>
      </c>
      <c r="K338">
        <v>81.12</v>
      </c>
      <c r="L338">
        <v>1121.1199999999999</v>
      </c>
      <c r="M338">
        <v>416</v>
      </c>
    </row>
    <row r="339" spans="1:13" x14ac:dyDescent="0.25">
      <c r="A339" s="1">
        <v>44235</v>
      </c>
      <c r="B339" t="s">
        <v>13</v>
      </c>
      <c r="C339" t="s">
        <v>369</v>
      </c>
      <c r="D339" t="s">
        <v>15</v>
      </c>
      <c r="E339" t="s">
        <v>16</v>
      </c>
      <c r="F339" t="s">
        <v>17</v>
      </c>
      <c r="G339" t="s">
        <v>18</v>
      </c>
      <c r="H339" t="s">
        <v>19</v>
      </c>
      <c r="I339" t="s">
        <v>32</v>
      </c>
      <c r="J339">
        <v>480</v>
      </c>
      <c r="K339">
        <v>26.88</v>
      </c>
      <c r="L339">
        <v>506.88</v>
      </c>
      <c r="M339">
        <v>192</v>
      </c>
    </row>
    <row r="340" spans="1:13" hidden="1" x14ac:dyDescent="0.25">
      <c r="A340" s="1">
        <v>44040</v>
      </c>
      <c r="B340" t="s">
        <v>21</v>
      </c>
      <c r="C340" t="s">
        <v>370</v>
      </c>
      <c r="D340" t="s">
        <v>37</v>
      </c>
      <c r="E340" t="s">
        <v>24</v>
      </c>
      <c r="F340" t="s">
        <v>42</v>
      </c>
      <c r="G340" t="s">
        <v>43</v>
      </c>
      <c r="H340" t="s">
        <v>44</v>
      </c>
      <c r="I340" t="s">
        <v>20</v>
      </c>
      <c r="J340">
        <v>2500</v>
      </c>
      <c r="K340">
        <v>130</v>
      </c>
      <c r="L340">
        <v>2630</v>
      </c>
      <c r="M340">
        <v>1000</v>
      </c>
    </row>
    <row r="341" spans="1:13" x14ac:dyDescent="0.25">
      <c r="A341" s="1">
        <v>44465</v>
      </c>
      <c r="B341" t="s">
        <v>13</v>
      </c>
      <c r="C341" t="s">
        <v>371</v>
      </c>
      <c r="D341" t="s">
        <v>15</v>
      </c>
      <c r="E341" t="s">
        <v>16</v>
      </c>
      <c r="F341" t="s">
        <v>17</v>
      </c>
      <c r="G341" t="s">
        <v>18</v>
      </c>
      <c r="H341" t="s">
        <v>19</v>
      </c>
      <c r="I341" t="s">
        <v>25</v>
      </c>
      <c r="J341">
        <v>50</v>
      </c>
      <c r="K341">
        <v>2.65</v>
      </c>
      <c r="L341">
        <v>52.65</v>
      </c>
      <c r="M341">
        <v>20</v>
      </c>
    </row>
    <row r="342" spans="1:13" hidden="1" x14ac:dyDescent="0.25">
      <c r="A342" s="1">
        <v>43970</v>
      </c>
      <c r="B342" t="s">
        <v>21</v>
      </c>
      <c r="C342" t="s">
        <v>372</v>
      </c>
      <c r="D342" t="s">
        <v>27</v>
      </c>
      <c r="E342" t="s">
        <v>16</v>
      </c>
      <c r="F342" t="s">
        <v>17</v>
      </c>
      <c r="G342" t="s">
        <v>18</v>
      </c>
      <c r="H342" t="s">
        <v>19</v>
      </c>
      <c r="I342" t="s">
        <v>20</v>
      </c>
      <c r="J342">
        <v>280</v>
      </c>
      <c r="K342">
        <v>7.84</v>
      </c>
      <c r="L342">
        <v>287.83999999999997</v>
      </c>
      <c r="M342">
        <v>112</v>
      </c>
    </row>
    <row r="343" spans="1:13" hidden="1" x14ac:dyDescent="0.25">
      <c r="A343" s="1">
        <v>43912</v>
      </c>
      <c r="B343" t="s">
        <v>21</v>
      </c>
      <c r="C343" t="s">
        <v>373</v>
      </c>
      <c r="D343" t="s">
        <v>27</v>
      </c>
      <c r="E343" t="s">
        <v>16</v>
      </c>
      <c r="F343" t="s">
        <v>17</v>
      </c>
      <c r="G343" t="s">
        <v>66</v>
      </c>
      <c r="H343" t="s">
        <v>67</v>
      </c>
      <c r="I343" t="s">
        <v>20</v>
      </c>
      <c r="J343">
        <v>860</v>
      </c>
      <c r="K343">
        <v>58.48</v>
      </c>
      <c r="L343">
        <v>918.48</v>
      </c>
      <c r="M343">
        <v>344</v>
      </c>
    </row>
    <row r="344" spans="1:13" x14ac:dyDescent="0.25">
      <c r="A344" s="1">
        <v>44561</v>
      </c>
      <c r="B344" t="s">
        <v>13</v>
      </c>
      <c r="C344" t="s">
        <v>374</v>
      </c>
      <c r="D344" t="s">
        <v>15</v>
      </c>
      <c r="E344" t="s">
        <v>16</v>
      </c>
      <c r="F344" t="s">
        <v>42</v>
      </c>
      <c r="G344" t="s">
        <v>49</v>
      </c>
      <c r="H344" t="s">
        <v>50</v>
      </c>
      <c r="I344" t="s">
        <v>20</v>
      </c>
      <c r="J344">
        <v>6090</v>
      </c>
      <c r="K344">
        <v>341.04</v>
      </c>
      <c r="L344">
        <v>6431.04</v>
      </c>
      <c r="M344">
        <v>2436</v>
      </c>
    </row>
    <row r="345" spans="1:13" hidden="1" x14ac:dyDescent="0.25">
      <c r="A345" s="1">
        <v>44150</v>
      </c>
      <c r="B345" t="s">
        <v>21</v>
      </c>
      <c r="C345" t="s">
        <v>375</v>
      </c>
      <c r="D345" t="s">
        <v>15</v>
      </c>
      <c r="E345" t="s">
        <v>16</v>
      </c>
      <c r="F345" t="s">
        <v>17</v>
      </c>
      <c r="G345" t="s">
        <v>34</v>
      </c>
      <c r="H345" t="s">
        <v>35</v>
      </c>
      <c r="I345" t="s">
        <v>25</v>
      </c>
      <c r="J345">
        <v>260</v>
      </c>
      <c r="K345">
        <v>13.78</v>
      </c>
      <c r="L345">
        <v>273.77999999999997</v>
      </c>
      <c r="M345">
        <v>104</v>
      </c>
    </row>
    <row r="346" spans="1:13" x14ac:dyDescent="0.25">
      <c r="A346" s="1">
        <v>44494</v>
      </c>
      <c r="B346" t="s">
        <v>13</v>
      </c>
      <c r="C346" t="s">
        <v>376</v>
      </c>
      <c r="D346" t="s">
        <v>37</v>
      </c>
      <c r="E346" t="s">
        <v>16</v>
      </c>
      <c r="F346" t="s">
        <v>17</v>
      </c>
      <c r="G346" t="s">
        <v>66</v>
      </c>
      <c r="H346" t="s">
        <v>67</v>
      </c>
      <c r="I346" t="s">
        <v>20</v>
      </c>
      <c r="J346">
        <v>510</v>
      </c>
      <c r="K346">
        <v>21.93</v>
      </c>
      <c r="L346">
        <v>531.92999999999995</v>
      </c>
      <c r="M346">
        <v>204</v>
      </c>
    </row>
    <row r="347" spans="1:13" x14ac:dyDescent="0.25">
      <c r="A347" s="1">
        <v>44357</v>
      </c>
      <c r="B347" t="s">
        <v>13</v>
      </c>
      <c r="C347" t="s">
        <v>377</v>
      </c>
      <c r="D347" t="s">
        <v>52</v>
      </c>
      <c r="E347" t="s">
        <v>16</v>
      </c>
      <c r="F347" t="s">
        <v>17</v>
      </c>
      <c r="G347" t="s">
        <v>18</v>
      </c>
      <c r="H347" t="s">
        <v>19</v>
      </c>
      <c r="I347" t="s">
        <v>20</v>
      </c>
      <c r="J347">
        <v>20</v>
      </c>
      <c r="K347">
        <v>1.06</v>
      </c>
      <c r="L347">
        <v>21.06</v>
      </c>
      <c r="M347">
        <v>8</v>
      </c>
    </row>
    <row r="348" spans="1:13" x14ac:dyDescent="0.25">
      <c r="A348" s="1">
        <v>44445</v>
      </c>
      <c r="B348" t="s">
        <v>13</v>
      </c>
      <c r="C348" t="s">
        <v>378</v>
      </c>
      <c r="D348" t="s">
        <v>27</v>
      </c>
      <c r="E348" t="s">
        <v>24</v>
      </c>
      <c r="F348" t="s">
        <v>42</v>
      </c>
      <c r="G348" t="s">
        <v>43</v>
      </c>
      <c r="H348" t="s">
        <v>44</v>
      </c>
      <c r="I348" t="s">
        <v>20</v>
      </c>
      <c r="J348">
        <v>3790</v>
      </c>
      <c r="K348">
        <v>83.38</v>
      </c>
      <c r="L348">
        <v>3873.38</v>
      </c>
      <c r="M348">
        <v>1516</v>
      </c>
    </row>
    <row r="349" spans="1:13" x14ac:dyDescent="0.25">
      <c r="A349" s="1">
        <v>44388</v>
      </c>
      <c r="B349" t="s">
        <v>13</v>
      </c>
      <c r="C349" t="s">
        <v>379</v>
      </c>
      <c r="D349" t="s">
        <v>52</v>
      </c>
      <c r="E349" t="s">
        <v>16</v>
      </c>
      <c r="F349" t="s">
        <v>17</v>
      </c>
      <c r="G349" t="s">
        <v>18</v>
      </c>
      <c r="H349" t="s">
        <v>19</v>
      </c>
      <c r="I349" t="s">
        <v>20</v>
      </c>
      <c r="J349">
        <v>290</v>
      </c>
      <c r="K349">
        <v>15.37</v>
      </c>
      <c r="L349">
        <v>305.37</v>
      </c>
      <c r="M349">
        <v>116</v>
      </c>
    </row>
    <row r="350" spans="1:13" x14ac:dyDescent="0.25">
      <c r="A350" s="1">
        <v>44345</v>
      </c>
      <c r="B350" t="s">
        <v>13</v>
      </c>
      <c r="C350" t="s">
        <v>380</v>
      </c>
      <c r="D350" t="s">
        <v>37</v>
      </c>
      <c r="E350" t="s">
        <v>16</v>
      </c>
      <c r="F350" t="s">
        <v>28</v>
      </c>
      <c r="G350" t="s">
        <v>53</v>
      </c>
      <c r="H350" t="s">
        <v>54</v>
      </c>
      <c r="I350" t="s">
        <v>32</v>
      </c>
      <c r="J350">
        <v>100</v>
      </c>
      <c r="K350">
        <v>3.4</v>
      </c>
      <c r="L350">
        <v>103.4</v>
      </c>
      <c r="M350">
        <v>40</v>
      </c>
    </row>
    <row r="351" spans="1:13" x14ac:dyDescent="0.25">
      <c r="A351" s="1">
        <v>44235</v>
      </c>
      <c r="B351" t="s">
        <v>13</v>
      </c>
      <c r="C351" t="s">
        <v>381</v>
      </c>
      <c r="D351" t="s">
        <v>15</v>
      </c>
      <c r="E351" t="s">
        <v>16</v>
      </c>
      <c r="F351" t="s">
        <v>42</v>
      </c>
      <c r="G351" t="s">
        <v>59</v>
      </c>
      <c r="H351" t="s">
        <v>60</v>
      </c>
      <c r="I351" t="s">
        <v>20</v>
      </c>
      <c r="J351">
        <v>2970</v>
      </c>
      <c r="K351">
        <v>124.74</v>
      </c>
      <c r="L351">
        <v>3094.74</v>
      </c>
      <c r="M351">
        <v>1188</v>
      </c>
    </row>
    <row r="352" spans="1:13" hidden="1" x14ac:dyDescent="0.25">
      <c r="A352" s="1">
        <v>43901</v>
      </c>
      <c r="B352" t="s">
        <v>21</v>
      </c>
      <c r="C352" t="s">
        <v>382</v>
      </c>
      <c r="D352" t="s">
        <v>27</v>
      </c>
      <c r="E352" t="s">
        <v>16</v>
      </c>
      <c r="F352" t="s">
        <v>28</v>
      </c>
      <c r="G352" t="s">
        <v>53</v>
      </c>
      <c r="H352" t="s">
        <v>54</v>
      </c>
      <c r="I352" t="s">
        <v>20</v>
      </c>
      <c r="J352">
        <v>140</v>
      </c>
      <c r="K352">
        <v>4.9000000000000004</v>
      </c>
      <c r="L352">
        <v>144.9</v>
      </c>
      <c r="M352">
        <v>56</v>
      </c>
    </row>
    <row r="353" spans="1:13" hidden="1" x14ac:dyDescent="0.25">
      <c r="A353" s="1">
        <v>43924</v>
      </c>
      <c r="B353" t="s">
        <v>21</v>
      </c>
      <c r="C353" t="s">
        <v>383</v>
      </c>
      <c r="D353" t="s">
        <v>52</v>
      </c>
      <c r="E353" t="s">
        <v>16</v>
      </c>
      <c r="F353" t="s">
        <v>28</v>
      </c>
      <c r="G353" t="s">
        <v>39</v>
      </c>
      <c r="H353" t="s">
        <v>40</v>
      </c>
      <c r="I353" t="s">
        <v>32</v>
      </c>
      <c r="J353">
        <v>320</v>
      </c>
      <c r="K353">
        <v>24</v>
      </c>
      <c r="L353">
        <v>344</v>
      </c>
      <c r="M353">
        <v>128</v>
      </c>
    </row>
    <row r="354" spans="1:13" x14ac:dyDescent="0.25">
      <c r="A354" s="1">
        <v>44315</v>
      </c>
      <c r="B354" t="s">
        <v>13</v>
      </c>
      <c r="C354" t="s">
        <v>384</v>
      </c>
      <c r="D354" t="s">
        <v>37</v>
      </c>
      <c r="E354" t="s">
        <v>16</v>
      </c>
      <c r="F354" t="s">
        <v>28</v>
      </c>
      <c r="G354" t="s">
        <v>70</v>
      </c>
      <c r="H354" t="s">
        <v>71</v>
      </c>
      <c r="I354" t="s">
        <v>25</v>
      </c>
      <c r="J354">
        <v>490</v>
      </c>
      <c r="K354">
        <v>21.07</v>
      </c>
      <c r="L354">
        <v>511.07</v>
      </c>
      <c r="M354">
        <v>196</v>
      </c>
    </row>
    <row r="355" spans="1:13" hidden="1" x14ac:dyDescent="0.25">
      <c r="A355" s="1">
        <v>43905</v>
      </c>
      <c r="B355" t="s">
        <v>21</v>
      </c>
      <c r="C355" t="s">
        <v>385</v>
      </c>
      <c r="D355" t="s">
        <v>27</v>
      </c>
      <c r="E355" t="s">
        <v>16</v>
      </c>
      <c r="F355" t="s">
        <v>42</v>
      </c>
      <c r="G355" t="s">
        <v>59</v>
      </c>
      <c r="H355" t="s">
        <v>60</v>
      </c>
      <c r="I355" t="s">
        <v>20</v>
      </c>
      <c r="J355">
        <v>1720</v>
      </c>
      <c r="K355">
        <v>113.52</v>
      </c>
      <c r="L355">
        <v>1833.52</v>
      </c>
      <c r="M355">
        <v>688</v>
      </c>
    </row>
    <row r="356" spans="1:13" hidden="1" x14ac:dyDescent="0.25">
      <c r="A356" s="1">
        <v>44058</v>
      </c>
      <c r="B356" t="s">
        <v>21</v>
      </c>
      <c r="C356" t="s">
        <v>386</v>
      </c>
      <c r="D356" t="s">
        <v>27</v>
      </c>
      <c r="E356" t="s">
        <v>16</v>
      </c>
      <c r="F356" t="s">
        <v>17</v>
      </c>
      <c r="G356" t="s">
        <v>18</v>
      </c>
      <c r="H356" t="s">
        <v>19</v>
      </c>
      <c r="I356" t="s">
        <v>20</v>
      </c>
      <c r="J356">
        <v>160</v>
      </c>
      <c r="K356">
        <v>6.72</v>
      </c>
      <c r="L356">
        <v>166.72</v>
      </c>
      <c r="M356">
        <v>64</v>
      </c>
    </row>
    <row r="357" spans="1:13" hidden="1" x14ac:dyDescent="0.25">
      <c r="A357" s="1">
        <v>43850</v>
      </c>
      <c r="B357" t="s">
        <v>21</v>
      </c>
      <c r="C357" t="s">
        <v>387</v>
      </c>
      <c r="D357" t="s">
        <v>37</v>
      </c>
      <c r="E357" t="s">
        <v>16</v>
      </c>
      <c r="F357" t="s">
        <v>42</v>
      </c>
      <c r="G357" t="s">
        <v>49</v>
      </c>
      <c r="H357" t="s">
        <v>50</v>
      </c>
      <c r="I357" t="s">
        <v>20</v>
      </c>
      <c r="J357">
        <v>7300</v>
      </c>
      <c r="K357">
        <v>532.9</v>
      </c>
      <c r="L357">
        <v>7832.9</v>
      </c>
      <c r="M357">
        <v>2920</v>
      </c>
    </row>
    <row r="358" spans="1:13" x14ac:dyDescent="0.25">
      <c r="A358" s="1">
        <v>44501</v>
      </c>
      <c r="B358" t="s">
        <v>13</v>
      </c>
      <c r="C358" t="s">
        <v>22</v>
      </c>
      <c r="D358" t="s">
        <v>23</v>
      </c>
      <c r="E358" t="s">
        <v>24</v>
      </c>
      <c r="F358" t="s">
        <v>42</v>
      </c>
      <c r="G358" t="s">
        <v>59</v>
      </c>
      <c r="H358" t="s">
        <v>60</v>
      </c>
      <c r="I358" t="s">
        <v>32</v>
      </c>
      <c r="J358">
        <v>2470</v>
      </c>
      <c r="K358">
        <v>160.55000000000001</v>
      </c>
      <c r="L358">
        <v>2630.55</v>
      </c>
      <c r="M358">
        <v>988</v>
      </c>
    </row>
    <row r="359" spans="1:13" hidden="1" x14ac:dyDescent="0.25">
      <c r="A359" s="1">
        <v>44075</v>
      </c>
      <c r="B359" t="s">
        <v>21</v>
      </c>
      <c r="C359" t="s">
        <v>388</v>
      </c>
      <c r="D359" t="s">
        <v>23</v>
      </c>
      <c r="E359" t="s">
        <v>16</v>
      </c>
      <c r="F359" t="s">
        <v>17</v>
      </c>
      <c r="G359" t="s">
        <v>62</v>
      </c>
      <c r="H359" t="s">
        <v>63</v>
      </c>
      <c r="I359" t="s">
        <v>20</v>
      </c>
      <c r="J359">
        <v>80</v>
      </c>
      <c r="K359">
        <v>3.04</v>
      </c>
      <c r="L359">
        <v>83.04</v>
      </c>
      <c r="M359">
        <v>32</v>
      </c>
    </row>
    <row r="360" spans="1:13" x14ac:dyDescent="0.25">
      <c r="A360" s="1">
        <v>44544</v>
      </c>
      <c r="B360" t="s">
        <v>13</v>
      </c>
      <c r="C360" t="s">
        <v>389</v>
      </c>
      <c r="D360" t="s">
        <v>27</v>
      </c>
      <c r="E360" t="s">
        <v>24</v>
      </c>
      <c r="F360" t="s">
        <v>28</v>
      </c>
      <c r="G360" t="s">
        <v>70</v>
      </c>
      <c r="H360" t="s">
        <v>71</v>
      </c>
      <c r="I360" t="s">
        <v>32</v>
      </c>
      <c r="J360">
        <v>190</v>
      </c>
      <c r="K360">
        <v>11.78</v>
      </c>
      <c r="L360">
        <v>201.78</v>
      </c>
      <c r="M360">
        <v>76</v>
      </c>
    </row>
    <row r="361" spans="1:13" x14ac:dyDescent="0.25">
      <c r="A361" s="1">
        <v>44454</v>
      </c>
      <c r="B361" t="s">
        <v>13</v>
      </c>
      <c r="C361" t="s">
        <v>390</v>
      </c>
      <c r="D361" t="s">
        <v>23</v>
      </c>
      <c r="E361" t="s">
        <v>24</v>
      </c>
      <c r="F361" t="s">
        <v>42</v>
      </c>
      <c r="G361" t="s">
        <v>49</v>
      </c>
      <c r="H361" t="s">
        <v>50</v>
      </c>
      <c r="I361" t="s">
        <v>25</v>
      </c>
      <c r="J361">
        <v>5520</v>
      </c>
      <c r="K361">
        <v>314.64</v>
      </c>
      <c r="L361">
        <v>5834.64</v>
      </c>
      <c r="M361">
        <v>2208</v>
      </c>
    </row>
    <row r="362" spans="1:13" x14ac:dyDescent="0.25">
      <c r="A362" s="1">
        <v>44501</v>
      </c>
      <c r="B362" t="s">
        <v>13</v>
      </c>
      <c r="C362" t="s">
        <v>391</v>
      </c>
      <c r="D362" t="s">
        <v>27</v>
      </c>
      <c r="E362" t="s">
        <v>16</v>
      </c>
      <c r="F362" t="s">
        <v>17</v>
      </c>
      <c r="G362" t="s">
        <v>18</v>
      </c>
      <c r="H362" t="s">
        <v>19</v>
      </c>
      <c r="I362" t="s">
        <v>20</v>
      </c>
      <c r="J362">
        <v>210</v>
      </c>
      <c r="K362">
        <v>12.81</v>
      </c>
      <c r="L362">
        <v>222.81</v>
      </c>
      <c r="M362">
        <v>84</v>
      </c>
    </row>
    <row r="363" spans="1:13" hidden="1" x14ac:dyDescent="0.25">
      <c r="A363" s="1">
        <v>43931</v>
      </c>
      <c r="B363" t="s">
        <v>21</v>
      </c>
      <c r="C363" t="s">
        <v>392</v>
      </c>
      <c r="D363" t="s">
        <v>15</v>
      </c>
      <c r="E363" t="s">
        <v>16</v>
      </c>
      <c r="F363" t="s">
        <v>17</v>
      </c>
      <c r="G363" t="s">
        <v>34</v>
      </c>
      <c r="H363" t="s">
        <v>35</v>
      </c>
      <c r="I363" t="s">
        <v>25</v>
      </c>
      <c r="J363">
        <v>1190</v>
      </c>
      <c r="K363">
        <v>67.83</v>
      </c>
      <c r="L363">
        <v>1257.83</v>
      </c>
      <c r="M363">
        <v>476</v>
      </c>
    </row>
    <row r="364" spans="1:13" hidden="1" x14ac:dyDescent="0.25">
      <c r="A364" s="1">
        <v>44010</v>
      </c>
      <c r="B364" t="s">
        <v>21</v>
      </c>
      <c r="C364" t="s">
        <v>393</v>
      </c>
      <c r="D364" t="s">
        <v>52</v>
      </c>
      <c r="E364" t="s">
        <v>16</v>
      </c>
      <c r="F364" t="s">
        <v>28</v>
      </c>
      <c r="G364" t="s">
        <v>39</v>
      </c>
      <c r="H364" t="s">
        <v>40</v>
      </c>
      <c r="I364" t="s">
        <v>20</v>
      </c>
      <c r="J364">
        <v>670</v>
      </c>
      <c r="K364">
        <v>37.520000000000003</v>
      </c>
      <c r="L364">
        <v>707.52</v>
      </c>
      <c r="M364">
        <v>268</v>
      </c>
    </row>
    <row r="365" spans="1:13" hidden="1" x14ac:dyDescent="0.25">
      <c r="A365" s="1">
        <v>44150</v>
      </c>
      <c r="B365" t="s">
        <v>21</v>
      </c>
      <c r="C365" t="s">
        <v>219</v>
      </c>
      <c r="D365" t="s">
        <v>37</v>
      </c>
      <c r="E365" t="s">
        <v>16</v>
      </c>
      <c r="F365" t="s">
        <v>42</v>
      </c>
      <c r="G365" t="s">
        <v>43</v>
      </c>
      <c r="H365" t="s">
        <v>44</v>
      </c>
      <c r="I365" t="s">
        <v>20</v>
      </c>
      <c r="J365">
        <v>4410</v>
      </c>
      <c r="K365">
        <v>189.63</v>
      </c>
      <c r="L365">
        <v>4599.63</v>
      </c>
      <c r="M365">
        <v>1764</v>
      </c>
    </row>
    <row r="366" spans="1:13" x14ac:dyDescent="0.25">
      <c r="A366" s="1">
        <v>44440</v>
      </c>
      <c r="B366" t="s">
        <v>13</v>
      </c>
      <c r="C366" t="s">
        <v>394</v>
      </c>
      <c r="D366" t="s">
        <v>37</v>
      </c>
      <c r="E366" t="s">
        <v>16</v>
      </c>
      <c r="F366" t="s">
        <v>42</v>
      </c>
      <c r="G366" t="s">
        <v>49</v>
      </c>
      <c r="H366" t="s">
        <v>50</v>
      </c>
      <c r="I366" t="s">
        <v>25</v>
      </c>
      <c r="J366">
        <v>7320</v>
      </c>
      <c r="K366">
        <v>527.04</v>
      </c>
      <c r="L366">
        <v>7847.04</v>
      </c>
      <c r="M366">
        <v>2928</v>
      </c>
    </row>
    <row r="367" spans="1:13" hidden="1" x14ac:dyDescent="0.25">
      <c r="A367" s="1">
        <v>44075</v>
      </c>
      <c r="B367" t="s">
        <v>21</v>
      </c>
      <c r="C367" t="s">
        <v>395</v>
      </c>
      <c r="D367" t="s">
        <v>27</v>
      </c>
      <c r="E367" t="s">
        <v>16</v>
      </c>
      <c r="F367" t="s">
        <v>17</v>
      </c>
      <c r="G367" t="s">
        <v>34</v>
      </c>
      <c r="H367" t="s">
        <v>35</v>
      </c>
      <c r="I367" t="s">
        <v>20</v>
      </c>
      <c r="J367">
        <v>320</v>
      </c>
      <c r="K367">
        <v>7.68</v>
      </c>
      <c r="L367">
        <v>327.68</v>
      </c>
      <c r="M367">
        <v>128</v>
      </c>
    </row>
    <row r="368" spans="1:13" x14ac:dyDescent="0.25">
      <c r="A368" s="1">
        <v>44390</v>
      </c>
      <c r="B368" t="s">
        <v>13</v>
      </c>
      <c r="C368" t="s">
        <v>396</v>
      </c>
      <c r="D368" t="s">
        <v>37</v>
      </c>
      <c r="E368" t="s">
        <v>16</v>
      </c>
      <c r="F368" t="s">
        <v>17</v>
      </c>
      <c r="G368" t="s">
        <v>34</v>
      </c>
      <c r="H368" t="s">
        <v>35</v>
      </c>
      <c r="I368" t="s">
        <v>25</v>
      </c>
      <c r="J368">
        <v>1490</v>
      </c>
      <c r="K368">
        <v>81.95</v>
      </c>
      <c r="L368">
        <v>1571.95</v>
      </c>
      <c r="M368">
        <v>596</v>
      </c>
    </row>
    <row r="369" spans="1:13" hidden="1" x14ac:dyDescent="0.25">
      <c r="A369" s="1">
        <v>44191</v>
      </c>
      <c r="B369" t="s">
        <v>21</v>
      </c>
      <c r="C369" t="s">
        <v>397</v>
      </c>
      <c r="D369" t="s">
        <v>23</v>
      </c>
      <c r="E369" t="s">
        <v>16</v>
      </c>
      <c r="F369" t="s">
        <v>42</v>
      </c>
      <c r="G369" t="s">
        <v>59</v>
      </c>
      <c r="H369" t="s">
        <v>60</v>
      </c>
      <c r="I369" t="s">
        <v>25</v>
      </c>
      <c r="J369">
        <v>3100</v>
      </c>
      <c r="K369">
        <v>133.30000000000001</v>
      </c>
      <c r="L369">
        <v>3233.3</v>
      </c>
      <c r="M369">
        <v>1240</v>
      </c>
    </row>
    <row r="370" spans="1:13" hidden="1" x14ac:dyDescent="0.25">
      <c r="A370" s="1">
        <v>43865</v>
      </c>
      <c r="B370" t="s">
        <v>21</v>
      </c>
      <c r="C370" t="s">
        <v>398</v>
      </c>
      <c r="D370" t="s">
        <v>37</v>
      </c>
      <c r="E370" t="s">
        <v>16</v>
      </c>
      <c r="F370" t="s">
        <v>42</v>
      </c>
      <c r="G370" t="s">
        <v>49</v>
      </c>
      <c r="H370" t="s">
        <v>50</v>
      </c>
      <c r="I370" t="s">
        <v>20</v>
      </c>
      <c r="J370">
        <v>1600</v>
      </c>
      <c r="K370">
        <v>76.8</v>
      </c>
      <c r="L370">
        <v>1676.8</v>
      </c>
      <c r="M370">
        <v>640</v>
      </c>
    </row>
    <row r="371" spans="1:13" hidden="1" x14ac:dyDescent="0.25">
      <c r="A371" s="1">
        <v>44158</v>
      </c>
      <c r="B371" t="s">
        <v>21</v>
      </c>
      <c r="C371" t="s">
        <v>399</v>
      </c>
      <c r="D371" t="s">
        <v>23</v>
      </c>
      <c r="E371" t="s">
        <v>16</v>
      </c>
      <c r="F371" t="s">
        <v>17</v>
      </c>
      <c r="G371" t="s">
        <v>62</v>
      </c>
      <c r="H371" t="s">
        <v>63</v>
      </c>
      <c r="I371" t="s">
        <v>25</v>
      </c>
      <c r="J371">
        <v>130</v>
      </c>
      <c r="K371">
        <v>5.72</v>
      </c>
      <c r="L371">
        <v>135.72</v>
      </c>
      <c r="M371">
        <v>52</v>
      </c>
    </row>
    <row r="372" spans="1:13" hidden="1" x14ac:dyDescent="0.25">
      <c r="A372" s="1">
        <v>43974</v>
      </c>
      <c r="B372" t="s">
        <v>21</v>
      </c>
      <c r="C372" t="s">
        <v>400</v>
      </c>
      <c r="D372" t="s">
        <v>23</v>
      </c>
      <c r="E372" t="s">
        <v>16</v>
      </c>
      <c r="F372" t="s">
        <v>42</v>
      </c>
      <c r="G372" t="s">
        <v>49</v>
      </c>
      <c r="H372" t="s">
        <v>50</v>
      </c>
      <c r="I372" t="s">
        <v>20</v>
      </c>
      <c r="J372">
        <v>7290</v>
      </c>
      <c r="K372">
        <v>605.07000000000005</v>
      </c>
      <c r="L372">
        <v>7895.07</v>
      </c>
      <c r="M372">
        <v>2916</v>
      </c>
    </row>
    <row r="373" spans="1:13" hidden="1" x14ac:dyDescent="0.25">
      <c r="A373" s="1">
        <v>44129</v>
      </c>
      <c r="B373" t="s">
        <v>21</v>
      </c>
      <c r="C373" t="s">
        <v>401</v>
      </c>
      <c r="D373" t="s">
        <v>27</v>
      </c>
      <c r="E373" t="s">
        <v>16</v>
      </c>
      <c r="F373" t="s">
        <v>17</v>
      </c>
      <c r="G373" t="s">
        <v>18</v>
      </c>
      <c r="H373" t="s">
        <v>19</v>
      </c>
      <c r="I373" t="s">
        <v>20</v>
      </c>
      <c r="J373">
        <v>140</v>
      </c>
      <c r="K373">
        <v>7.84</v>
      </c>
      <c r="L373">
        <v>147.84</v>
      </c>
      <c r="M373">
        <v>56</v>
      </c>
    </row>
    <row r="374" spans="1:13" x14ac:dyDescent="0.25">
      <c r="A374" s="1">
        <v>44469</v>
      </c>
      <c r="B374" t="s">
        <v>13</v>
      </c>
      <c r="C374" t="s">
        <v>68</v>
      </c>
      <c r="D374" t="s">
        <v>52</v>
      </c>
      <c r="E374" t="s">
        <v>16</v>
      </c>
      <c r="F374" t="s">
        <v>17</v>
      </c>
      <c r="G374" t="s">
        <v>66</v>
      </c>
      <c r="H374" t="s">
        <v>67</v>
      </c>
      <c r="I374" t="s">
        <v>32</v>
      </c>
      <c r="J374">
        <v>690</v>
      </c>
      <c r="K374">
        <v>42.78</v>
      </c>
      <c r="L374">
        <v>732.78</v>
      </c>
      <c r="M374">
        <v>276</v>
      </c>
    </row>
    <row r="375" spans="1:13" x14ac:dyDescent="0.25">
      <c r="A375" s="1">
        <v>44445</v>
      </c>
      <c r="B375" t="s">
        <v>13</v>
      </c>
      <c r="C375" t="s">
        <v>402</v>
      </c>
      <c r="D375" t="s">
        <v>23</v>
      </c>
      <c r="E375" t="s">
        <v>16</v>
      </c>
      <c r="F375" t="s">
        <v>17</v>
      </c>
      <c r="G375" t="s">
        <v>18</v>
      </c>
      <c r="H375" t="s">
        <v>19</v>
      </c>
      <c r="I375" t="s">
        <v>20</v>
      </c>
      <c r="J375">
        <v>270</v>
      </c>
      <c r="K375">
        <v>23.22</v>
      </c>
      <c r="L375">
        <v>293.22000000000003</v>
      </c>
      <c r="M375">
        <v>108</v>
      </c>
    </row>
    <row r="376" spans="1:13" x14ac:dyDescent="0.25">
      <c r="A376" s="1">
        <v>44440</v>
      </c>
      <c r="B376" t="s">
        <v>13</v>
      </c>
      <c r="C376" t="s">
        <v>403</v>
      </c>
      <c r="D376" t="s">
        <v>15</v>
      </c>
      <c r="E376" t="s">
        <v>16</v>
      </c>
      <c r="F376" t="s">
        <v>17</v>
      </c>
      <c r="G376" t="s">
        <v>34</v>
      </c>
      <c r="H376" t="s">
        <v>35</v>
      </c>
      <c r="I376" t="s">
        <v>20</v>
      </c>
      <c r="J376">
        <v>1630</v>
      </c>
      <c r="K376">
        <v>104.32</v>
      </c>
      <c r="L376">
        <v>1734.32</v>
      </c>
      <c r="M376">
        <v>652</v>
      </c>
    </row>
    <row r="377" spans="1:13" hidden="1" x14ac:dyDescent="0.25">
      <c r="A377" s="1">
        <v>44025</v>
      </c>
      <c r="B377" t="s">
        <v>21</v>
      </c>
      <c r="C377" t="s">
        <v>179</v>
      </c>
      <c r="D377" t="s">
        <v>52</v>
      </c>
      <c r="E377" t="s">
        <v>16</v>
      </c>
      <c r="F377" t="s">
        <v>17</v>
      </c>
      <c r="G377" t="s">
        <v>34</v>
      </c>
      <c r="H377" t="s">
        <v>35</v>
      </c>
      <c r="I377" t="s">
        <v>20</v>
      </c>
      <c r="J377">
        <v>1400</v>
      </c>
      <c r="K377">
        <v>81.2</v>
      </c>
      <c r="L377">
        <v>1481.2</v>
      </c>
      <c r="M377">
        <v>560</v>
      </c>
    </row>
    <row r="378" spans="1:13" hidden="1" x14ac:dyDescent="0.25">
      <c r="A378" s="1">
        <v>43988</v>
      </c>
      <c r="B378" t="s">
        <v>21</v>
      </c>
      <c r="C378" t="s">
        <v>404</v>
      </c>
      <c r="D378" t="s">
        <v>27</v>
      </c>
      <c r="E378" t="s">
        <v>24</v>
      </c>
      <c r="F378" t="s">
        <v>28</v>
      </c>
      <c r="G378" t="s">
        <v>29</v>
      </c>
      <c r="H378" t="s">
        <v>30</v>
      </c>
      <c r="I378" t="s">
        <v>32</v>
      </c>
      <c r="J378">
        <v>10</v>
      </c>
      <c r="K378">
        <v>0.67</v>
      </c>
      <c r="L378">
        <v>10.67</v>
      </c>
      <c r="M378">
        <v>4</v>
      </c>
    </row>
    <row r="379" spans="1:13" hidden="1" x14ac:dyDescent="0.25">
      <c r="A379" s="1">
        <v>43837</v>
      </c>
      <c r="B379" t="s">
        <v>21</v>
      </c>
      <c r="C379" t="s">
        <v>405</v>
      </c>
      <c r="D379" t="s">
        <v>27</v>
      </c>
      <c r="E379" t="s">
        <v>24</v>
      </c>
      <c r="F379" t="s">
        <v>17</v>
      </c>
      <c r="G379" t="s">
        <v>34</v>
      </c>
      <c r="H379" t="s">
        <v>35</v>
      </c>
      <c r="I379" t="s">
        <v>20</v>
      </c>
      <c r="J379">
        <v>700</v>
      </c>
      <c r="K379">
        <v>30.8</v>
      </c>
      <c r="L379">
        <v>730.8</v>
      </c>
      <c r="M379">
        <v>280</v>
      </c>
    </row>
    <row r="380" spans="1:13" hidden="1" x14ac:dyDescent="0.25">
      <c r="A380" s="1">
        <v>43968</v>
      </c>
      <c r="B380" t="s">
        <v>21</v>
      </c>
      <c r="C380" t="s">
        <v>406</v>
      </c>
      <c r="D380" t="s">
        <v>37</v>
      </c>
      <c r="E380" t="s">
        <v>16</v>
      </c>
      <c r="F380" t="s">
        <v>17</v>
      </c>
      <c r="G380" t="s">
        <v>66</v>
      </c>
      <c r="H380" t="s">
        <v>67</v>
      </c>
      <c r="I380" t="s">
        <v>32</v>
      </c>
      <c r="J380">
        <v>390</v>
      </c>
      <c r="K380">
        <v>13.26</v>
      </c>
      <c r="L380">
        <v>403.26</v>
      </c>
      <c r="M380">
        <v>156</v>
      </c>
    </row>
    <row r="381" spans="1:13" hidden="1" x14ac:dyDescent="0.25">
      <c r="A381" s="1">
        <v>44158</v>
      </c>
      <c r="B381" t="s">
        <v>21</v>
      </c>
      <c r="C381" t="s">
        <v>407</v>
      </c>
      <c r="D381" t="s">
        <v>15</v>
      </c>
      <c r="E381" t="s">
        <v>16</v>
      </c>
      <c r="F381" t="s">
        <v>42</v>
      </c>
      <c r="G381" t="s">
        <v>59</v>
      </c>
      <c r="H381" t="s">
        <v>60</v>
      </c>
      <c r="I381" t="s">
        <v>20</v>
      </c>
      <c r="J381">
        <v>3970</v>
      </c>
      <c r="K381">
        <v>162.77000000000001</v>
      </c>
      <c r="L381">
        <v>4132.7700000000004</v>
      </c>
      <c r="M381">
        <v>1588</v>
      </c>
    </row>
    <row r="382" spans="1:13" x14ac:dyDescent="0.25">
      <c r="A382" s="1">
        <v>44481</v>
      </c>
      <c r="B382" t="s">
        <v>13</v>
      </c>
      <c r="C382" t="s">
        <v>82</v>
      </c>
      <c r="D382" t="s">
        <v>23</v>
      </c>
      <c r="E382" t="s">
        <v>16</v>
      </c>
      <c r="F382" t="s">
        <v>17</v>
      </c>
      <c r="G382" t="s">
        <v>66</v>
      </c>
      <c r="H382" t="s">
        <v>67</v>
      </c>
      <c r="I382" t="s">
        <v>32</v>
      </c>
      <c r="J382">
        <v>480</v>
      </c>
      <c r="K382">
        <v>35.04</v>
      </c>
      <c r="L382">
        <v>515.04</v>
      </c>
      <c r="M382">
        <v>192</v>
      </c>
    </row>
    <row r="383" spans="1:13" x14ac:dyDescent="0.25">
      <c r="A383" s="1">
        <v>44443</v>
      </c>
      <c r="B383" t="s">
        <v>13</v>
      </c>
      <c r="C383" t="s">
        <v>408</v>
      </c>
      <c r="D383" t="s">
        <v>15</v>
      </c>
      <c r="E383" t="s">
        <v>16</v>
      </c>
      <c r="F383" t="s">
        <v>42</v>
      </c>
      <c r="G383" t="s">
        <v>59</v>
      </c>
      <c r="H383" t="s">
        <v>60</v>
      </c>
      <c r="I383" t="s">
        <v>32</v>
      </c>
      <c r="J383">
        <v>1780</v>
      </c>
      <c r="K383">
        <v>108.58</v>
      </c>
      <c r="L383">
        <v>1888.58</v>
      </c>
      <c r="M383">
        <v>712</v>
      </c>
    </row>
    <row r="384" spans="1:13" hidden="1" x14ac:dyDescent="0.25">
      <c r="A384" s="1">
        <v>44130</v>
      </c>
      <c r="B384" t="s">
        <v>21</v>
      </c>
      <c r="C384" t="s">
        <v>409</v>
      </c>
      <c r="D384" t="s">
        <v>52</v>
      </c>
      <c r="E384" t="s">
        <v>24</v>
      </c>
      <c r="F384" t="s">
        <v>17</v>
      </c>
      <c r="G384" t="s">
        <v>34</v>
      </c>
      <c r="H384" t="s">
        <v>35</v>
      </c>
      <c r="I384" t="s">
        <v>20</v>
      </c>
      <c r="J384">
        <v>1590</v>
      </c>
      <c r="K384">
        <v>124.02</v>
      </c>
      <c r="L384">
        <v>1714.02</v>
      </c>
      <c r="M384">
        <v>636</v>
      </c>
    </row>
    <row r="385" spans="1:13" x14ac:dyDescent="0.25">
      <c r="A385" s="1">
        <v>44353</v>
      </c>
      <c r="B385" t="s">
        <v>13</v>
      </c>
      <c r="C385" t="s">
        <v>410</v>
      </c>
      <c r="D385" t="s">
        <v>52</v>
      </c>
      <c r="E385" t="s">
        <v>16</v>
      </c>
      <c r="F385" t="s">
        <v>42</v>
      </c>
      <c r="G385" t="s">
        <v>49</v>
      </c>
      <c r="H385" t="s">
        <v>50</v>
      </c>
      <c r="I385" t="s">
        <v>25</v>
      </c>
      <c r="J385">
        <v>2510</v>
      </c>
      <c r="K385">
        <v>145.58000000000001</v>
      </c>
      <c r="L385">
        <v>2655.58</v>
      </c>
      <c r="M385">
        <v>1004</v>
      </c>
    </row>
    <row r="386" spans="1:13" x14ac:dyDescent="0.25">
      <c r="A386" s="1">
        <v>44359</v>
      </c>
      <c r="B386" t="s">
        <v>13</v>
      </c>
      <c r="C386" t="s">
        <v>411</v>
      </c>
      <c r="D386" t="s">
        <v>37</v>
      </c>
      <c r="E386" t="s">
        <v>24</v>
      </c>
      <c r="F386" t="s">
        <v>28</v>
      </c>
      <c r="G386" t="s">
        <v>39</v>
      </c>
      <c r="H386" t="s">
        <v>40</v>
      </c>
      <c r="I386" t="s">
        <v>32</v>
      </c>
      <c r="J386">
        <v>220</v>
      </c>
      <c r="K386">
        <v>9.24</v>
      </c>
      <c r="L386">
        <v>229.24</v>
      </c>
      <c r="M386">
        <v>88</v>
      </c>
    </row>
    <row r="387" spans="1:13" hidden="1" x14ac:dyDescent="0.25">
      <c r="A387" s="1">
        <v>43951</v>
      </c>
      <c r="B387" t="s">
        <v>21</v>
      </c>
      <c r="C387" t="s">
        <v>412</v>
      </c>
      <c r="D387" t="s">
        <v>27</v>
      </c>
      <c r="E387" t="s">
        <v>16</v>
      </c>
      <c r="F387" t="s">
        <v>28</v>
      </c>
      <c r="G387" t="s">
        <v>39</v>
      </c>
      <c r="H387" t="s">
        <v>40</v>
      </c>
      <c r="I387" t="s">
        <v>20</v>
      </c>
      <c r="J387">
        <v>780</v>
      </c>
      <c r="K387">
        <v>59.28</v>
      </c>
      <c r="L387">
        <v>839.28</v>
      </c>
      <c r="M387">
        <v>312</v>
      </c>
    </row>
    <row r="388" spans="1:13" hidden="1" x14ac:dyDescent="0.25">
      <c r="A388" s="1">
        <v>43916</v>
      </c>
      <c r="B388" t="s">
        <v>21</v>
      </c>
      <c r="C388" t="s">
        <v>413</v>
      </c>
      <c r="D388" t="s">
        <v>23</v>
      </c>
      <c r="E388" t="s">
        <v>16</v>
      </c>
      <c r="F388" t="s">
        <v>28</v>
      </c>
      <c r="G388" t="s">
        <v>39</v>
      </c>
      <c r="H388" t="s">
        <v>40</v>
      </c>
      <c r="I388" t="s">
        <v>20</v>
      </c>
      <c r="J388">
        <v>770</v>
      </c>
      <c r="K388">
        <v>50.82</v>
      </c>
      <c r="L388">
        <v>820.82</v>
      </c>
      <c r="M388">
        <v>308</v>
      </c>
    </row>
    <row r="389" spans="1:13" x14ac:dyDescent="0.25">
      <c r="A389" s="1">
        <v>44390</v>
      </c>
      <c r="B389" t="s">
        <v>13</v>
      </c>
      <c r="C389" t="s">
        <v>414</v>
      </c>
      <c r="D389" t="s">
        <v>52</v>
      </c>
      <c r="E389" t="s">
        <v>16</v>
      </c>
      <c r="F389" t="s">
        <v>28</v>
      </c>
      <c r="G389" t="s">
        <v>39</v>
      </c>
      <c r="H389" t="s">
        <v>40</v>
      </c>
      <c r="I389" t="s">
        <v>20</v>
      </c>
      <c r="J389">
        <v>400</v>
      </c>
      <c r="K389">
        <v>14</v>
      </c>
      <c r="L389">
        <v>414</v>
      </c>
      <c r="M389">
        <v>160</v>
      </c>
    </row>
    <row r="390" spans="1:13" hidden="1" x14ac:dyDescent="0.25">
      <c r="A390" s="1">
        <v>44150</v>
      </c>
      <c r="B390" t="s">
        <v>21</v>
      </c>
      <c r="C390" t="s">
        <v>415</v>
      </c>
      <c r="D390" t="s">
        <v>27</v>
      </c>
      <c r="E390" t="s">
        <v>24</v>
      </c>
      <c r="F390" t="s">
        <v>17</v>
      </c>
      <c r="G390" t="s">
        <v>34</v>
      </c>
      <c r="H390" t="s">
        <v>35</v>
      </c>
      <c r="I390" t="s">
        <v>20</v>
      </c>
      <c r="J390">
        <v>320</v>
      </c>
      <c r="K390">
        <v>21.76</v>
      </c>
      <c r="L390">
        <v>341.76</v>
      </c>
      <c r="M390">
        <v>128</v>
      </c>
    </row>
    <row r="391" spans="1:13" x14ac:dyDescent="0.25">
      <c r="A391" s="1">
        <v>44407</v>
      </c>
      <c r="B391" t="s">
        <v>13</v>
      </c>
      <c r="C391" t="s">
        <v>416</v>
      </c>
      <c r="D391" t="s">
        <v>52</v>
      </c>
      <c r="E391" t="s">
        <v>16</v>
      </c>
      <c r="F391" t="s">
        <v>42</v>
      </c>
      <c r="G391" t="s">
        <v>59</v>
      </c>
      <c r="H391" t="s">
        <v>60</v>
      </c>
      <c r="I391" t="s">
        <v>32</v>
      </c>
      <c r="J391">
        <v>3450</v>
      </c>
      <c r="K391">
        <v>182.85</v>
      </c>
      <c r="L391">
        <v>3632.85</v>
      </c>
      <c r="M391">
        <v>1380</v>
      </c>
    </row>
    <row r="392" spans="1:13" hidden="1" x14ac:dyDescent="0.25">
      <c r="A392" s="1">
        <v>43933</v>
      </c>
      <c r="B392" t="s">
        <v>21</v>
      </c>
      <c r="C392" t="s">
        <v>417</v>
      </c>
      <c r="D392" t="s">
        <v>23</v>
      </c>
      <c r="E392" t="s">
        <v>24</v>
      </c>
      <c r="F392" t="s">
        <v>42</v>
      </c>
      <c r="G392" t="s">
        <v>49</v>
      </c>
      <c r="H392" t="s">
        <v>50</v>
      </c>
      <c r="I392" t="s">
        <v>32</v>
      </c>
      <c r="J392">
        <v>6500</v>
      </c>
      <c r="K392">
        <v>435.5</v>
      </c>
      <c r="L392">
        <v>6935.5</v>
      </c>
      <c r="M392">
        <v>2600</v>
      </c>
    </row>
    <row r="393" spans="1:13" hidden="1" x14ac:dyDescent="0.25">
      <c r="A393" s="1">
        <v>44055</v>
      </c>
      <c r="B393" t="s">
        <v>21</v>
      </c>
      <c r="C393" t="s">
        <v>116</v>
      </c>
      <c r="D393" t="s">
        <v>23</v>
      </c>
      <c r="E393" t="s">
        <v>24</v>
      </c>
      <c r="F393" t="s">
        <v>17</v>
      </c>
      <c r="G393" t="s">
        <v>34</v>
      </c>
      <c r="H393" t="s">
        <v>35</v>
      </c>
      <c r="I393" t="s">
        <v>20</v>
      </c>
      <c r="J393">
        <v>1090</v>
      </c>
      <c r="K393">
        <v>61.04</v>
      </c>
      <c r="L393">
        <v>1151.04</v>
      </c>
      <c r="M393">
        <v>436</v>
      </c>
    </row>
    <row r="394" spans="1:13" hidden="1" x14ac:dyDescent="0.25">
      <c r="A394" s="1">
        <v>43865</v>
      </c>
      <c r="B394" t="s">
        <v>21</v>
      </c>
      <c r="C394" t="s">
        <v>418</v>
      </c>
      <c r="D394" t="s">
        <v>15</v>
      </c>
      <c r="E394" t="s">
        <v>16</v>
      </c>
      <c r="F394" t="s">
        <v>42</v>
      </c>
      <c r="G394" t="s">
        <v>43</v>
      </c>
      <c r="H394" t="s">
        <v>44</v>
      </c>
      <c r="I394" t="s">
        <v>20</v>
      </c>
      <c r="J394">
        <v>4650</v>
      </c>
      <c r="K394">
        <v>255.75</v>
      </c>
      <c r="L394">
        <v>4905.75</v>
      </c>
      <c r="M394">
        <v>1860</v>
      </c>
    </row>
    <row r="395" spans="1:13" x14ac:dyDescent="0.25">
      <c r="A395" s="1">
        <v>44340</v>
      </c>
      <c r="B395" t="s">
        <v>13</v>
      </c>
      <c r="C395" t="s">
        <v>419</v>
      </c>
      <c r="D395" t="s">
        <v>52</v>
      </c>
      <c r="E395" t="s">
        <v>24</v>
      </c>
      <c r="F395" t="s">
        <v>17</v>
      </c>
      <c r="G395" t="s">
        <v>18</v>
      </c>
      <c r="H395" t="s">
        <v>19</v>
      </c>
      <c r="I395" t="s">
        <v>25</v>
      </c>
      <c r="J395">
        <v>170</v>
      </c>
      <c r="K395">
        <v>10.54</v>
      </c>
      <c r="L395">
        <v>180.54</v>
      </c>
      <c r="M395">
        <v>68</v>
      </c>
    </row>
    <row r="396" spans="1:13" x14ac:dyDescent="0.25">
      <c r="A396" s="1">
        <v>44504</v>
      </c>
      <c r="B396" t="s">
        <v>13</v>
      </c>
      <c r="C396" t="s">
        <v>420</v>
      </c>
      <c r="D396" t="s">
        <v>15</v>
      </c>
      <c r="E396" t="s">
        <v>24</v>
      </c>
      <c r="F396" t="s">
        <v>42</v>
      </c>
      <c r="G396" t="s">
        <v>49</v>
      </c>
      <c r="H396" t="s">
        <v>50</v>
      </c>
      <c r="I396" t="s">
        <v>20</v>
      </c>
      <c r="J396">
        <v>3390</v>
      </c>
      <c r="K396">
        <v>227.13</v>
      </c>
      <c r="L396">
        <v>3617.13</v>
      </c>
      <c r="M396">
        <v>1356</v>
      </c>
    </row>
    <row r="397" spans="1:13" x14ac:dyDescent="0.25">
      <c r="A397" s="1">
        <v>44345</v>
      </c>
      <c r="B397" t="s">
        <v>13</v>
      </c>
      <c r="C397" t="s">
        <v>421</v>
      </c>
      <c r="D397" t="s">
        <v>23</v>
      </c>
      <c r="E397" t="s">
        <v>16</v>
      </c>
      <c r="F397" t="s">
        <v>42</v>
      </c>
      <c r="G397" t="s">
        <v>43</v>
      </c>
      <c r="H397" t="s">
        <v>44</v>
      </c>
      <c r="I397" t="s">
        <v>20</v>
      </c>
      <c r="J397">
        <v>550</v>
      </c>
      <c r="K397">
        <v>29.7</v>
      </c>
      <c r="L397">
        <v>579.70000000000005</v>
      </c>
      <c r="M397">
        <v>220</v>
      </c>
    </row>
    <row r="398" spans="1:13" x14ac:dyDescent="0.25">
      <c r="A398" s="1">
        <v>44390</v>
      </c>
      <c r="B398" t="s">
        <v>13</v>
      </c>
      <c r="C398" t="s">
        <v>422</v>
      </c>
      <c r="D398" t="s">
        <v>27</v>
      </c>
      <c r="E398" t="s">
        <v>16</v>
      </c>
      <c r="F398" t="s">
        <v>17</v>
      </c>
      <c r="G398" t="s">
        <v>34</v>
      </c>
      <c r="H398" t="s">
        <v>35</v>
      </c>
      <c r="I398" t="s">
        <v>20</v>
      </c>
      <c r="J398">
        <v>1880</v>
      </c>
      <c r="K398">
        <v>125.96</v>
      </c>
      <c r="L398">
        <v>2005.96</v>
      </c>
      <c r="M398">
        <v>752</v>
      </c>
    </row>
    <row r="399" spans="1:13" x14ac:dyDescent="0.25">
      <c r="A399" s="1">
        <v>44535</v>
      </c>
      <c r="B399" t="s">
        <v>13</v>
      </c>
      <c r="C399" t="s">
        <v>423</v>
      </c>
      <c r="D399" t="s">
        <v>37</v>
      </c>
      <c r="E399" t="s">
        <v>16</v>
      </c>
      <c r="F399" t="s">
        <v>42</v>
      </c>
      <c r="G399" t="s">
        <v>49</v>
      </c>
      <c r="H399" t="s">
        <v>50</v>
      </c>
      <c r="I399" t="s">
        <v>20</v>
      </c>
      <c r="J399">
        <v>1570</v>
      </c>
      <c r="K399">
        <v>89.49</v>
      </c>
      <c r="L399">
        <v>1659.49</v>
      </c>
      <c r="M399">
        <v>628</v>
      </c>
    </row>
    <row r="400" spans="1:13" hidden="1" x14ac:dyDescent="0.25">
      <c r="A400" s="1">
        <v>43921</v>
      </c>
      <c r="B400" t="s">
        <v>21</v>
      </c>
      <c r="C400" t="s">
        <v>424</v>
      </c>
      <c r="D400" t="s">
        <v>15</v>
      </c>
      <c r="E400" t="s">
        <v>16</v>
      </c>
      <c r="F400" t="s">
        <v>17</v>
      </c>
      <c r="G400" t="s">
        <v>34</v>
      </c>
      <c r="H400" t="s">
        <v>35</v>
      </c>
      <c r="I400" t="s">
        <v>20</v>
      </c>
      <c r="J400">
        <v>820</v>
      </c>
      <c r="K400">
        <v>80.36</v>
      </c>
      <c r="L400">
        <v>900.36</v>
      </c>
      <c r="M400">
        <v>328</v>
      </c>
    </row>
    <row r="401" spans="1:13" hidden="1" x14ac:dyDescent="0.25">
      <c r="A401" s="1">
        <v>44176</v>
      </c>
      <c r="B401" t="s">
        <v>21</v>
      </c>
      <c r="C401" t="s">
        <v>425</v>
      </c>
      <c r="D401" t="s">
        <v>15</v>
      </c>
      <c r="E401" t="s">
        <v>16</v>
      </c>
      <c r="F401" t="s">
        <v>17</v>
      </c>
      <c r="G401" t="s">
        <v>34</v>
      </c>
      <c r="H401" t="s">
        <v>35</v>
      </c>
      <c r="I401" t="s">
        <v>20</v>
      </c>
      <c r="J401">
        <v>1330</v>
      </c>
      <c r="K401">
        <v>77.14</v>
      </c>
      <c r="L401">
        <v>1407.14</v>
      </c>
      <c r="M401">
        <v>532</v>
      </c>
    </row>
    <row r="402" spans="1:13" hidden="1" x14ac:dyDescent="0.25">
      <c r="A402" s="1">
        <v>43933</v>
      </c>
      <c r="B402" t="s">
        <v>21</v>
      </c>
      <c r="C402" t="s">
        <v>426</v>
      </c>
      <c r="D402" t="s">
        <v>52</v>
      </c>
      <c r="E402" t="s">
        <v>16</v>
      </c>
      <c r="F402" t="s">
        <v>42</v>
      </c>
      <c r="G402" t="s">
        <v>59</v>
      </c>
      <c r="H402" t="s">
        <v>60</v>
      </c>
      <c r="I402" t="s">
        <v>32</v>
      </c>
      <c r="J402">
        <v>3970</v>
      </c>
      <c r="K402">
        <v>254.08</v>
      </c>
      <c r="L402">
        <v>4224.08</v>
      </c>
      <c r="M402">
        <v>1588</v>
      </c>
    </row>
    <row r="403" spans="1:13" x14ac:dyDescent="0.25">
      <c r="A403" s="1">
        <v>44426</v>
      </c>
      <c r="B403" t="s">
        <v>13</v>
      </c>
      <c r="C403" t="s">
        <v>427</v>
      </c>
      <c r="D403" t="s">
        <v>37</v>
      </c>
      <c r="E403" t="s">
        <v>24</v>
      </c>
      <c r="F403" t="s">
        <v>17</v>
      </c>
      <c r="G403" t="s">
        <v>66</v>
      </c>
      <c r="H403" t="s">
        <v>67</v>
      </c>
      <c r="I403" t="s">
        <v>32</v>
      </c>
      <c r="J403">
        <v>930</v>
      </c>
      <c r="K403">
        <v>66.959999999999994</v>
      </c>
      <c r="L403">
        <v>996.96</v>
      </c>
      <c r="M403">
        <v>372</v>
      </c>
    </row>
    <row r="404" spans="1:13" x14ac:dyDescent="0.25">
      <c r="A404" s="1">
        <v>44445</v>
      </c>
      <c r="B404" t="s">
        <v>13</v>
      </c>
      <c r="C404" t="s">
        <v>428</v>
      </c>
      <c r="D404" t="s">
        <v>52</v>
      </c>
      <c r="E404" t="s">
        <v>24</v>
      </c>
      <c r="F404" t="s">
        <v>17</v>
      </c>
      <c r="G404" t="s">
        <v>18</v>
      </c>
      <c r="H404" t="s">
        <v>19</v>
      </c>
      <c r="I404" t="s">
        <v>25</v>
      </c>
      <c r="J404">
        <v>270</v>
      </c>
      <c r="K404">
        <v>14.04</v>
      </c>
      <c r="L404">
        <v>284.04000000000002</v>
      </c>
      <c r="M404">
        <v>108</v>
      </c>
    </row>
    <row r="405" spans="1:13" hidden="1" x14ac:dyDescent="0.25">
      <c r="A405" s="1">
        <v>44071</v>
      </c>
      <c r="B405" t="s">
        <v>21</v>
      </c>
      <c r="C405" t="s">
        <v>429</v>
      </c>
      <c r="D405" t="s">
        <v>27</v>
      </c>
      <c r="E405" t="s">
        <v>24</v>
      </c>
      <c r="F405" t="s">
        <v>42</v>
      </c>
      <c r="G405" t="s">
        <v>59</v>
      </c>
      <c r="H405" t="s">
        <v>60</v>
      </c>
      <c r="I405" t="s">
        <v>20</v>
      </c>
      <c r="J405">
        <v>1890</v>
      </c>
      <c r="K405">
        <v>100.17</v>
      </c>
      <c r="L405">
        <v>1990.17</v>
      </c>
      <c r="M405">
        <v>756</v>
      </c>
    </row>
    <row r="406" spans="1:13" hidden="1" x14ac:dyDescent="0.25">
      <c r="A406" s="1">
        <v>43995</v>
      </c>
      <c r="B406" t="s">
        <v>21</v>
      </c>
      <c r="C406" t="s">
        <v>215</v>
      </c>
      <c r="D406" t="s">
        <v>37</v>
      </c>
      <c r="E406" t="s">
        <v>16</v>
      </c>
      <c r="F406" t="s">
        <v>17</v>
      </c>
      <c r="G406" t="s">
        <v>34</v>
      </c>
      <c r="H406" t="s">
        <v>35</v>
      </c>
      <c r="I406" t="s">
        <v>25</v>
      </c>
      <c r="J406">
        <v>1400</v>
      </c>
      <c r="K406">
        <v>102.2</v>
      </c>
      <c r="L406">
        <v>1502.2</v>
      </c>
      <c r="M406">
        <v>560</v>
      </c>
    </row>
    <row r="407" spans="1:13" hidden="1" x14ac:dyDescent="0.25">
      <c r="A407" s="1">
        <v>43933</v>
      </c>
      <c r="B407" t="s">
        <v>21</v>
      </c>
      <c r="C407" t="s">
        <v>430</v>
      </c>
      <c r="D407" t="s">
        <v>15</v>
      </c>
      <c r="E407" t="s">
        <v>24</v>
      </c>
      <c r="F407" t="s">
        <v>28</v>
      </c>
      <c r="G407" t="s">
        <v>39</v>
      </c>
      <c r="H407" t="s">
        <v>40</v>
      </c>
      <c r="I407" t="s">
        <v>20</v>
      </c>
      <c r="J407">
        <v>290</v>
      </c>
      <c r="K407">
        <v>9.86</v>
      </c>
      <c r="L407">
        <v>299.86</v>
      </c>
      <c r="M407">
        <v>116</v>
      </c>
    </row>
    <row r="408" spans="1:13" x14ac:dyDescent="0.25">
      <c r="A408" s="1">
        <v>44419</v>
      </c>
      <c r="B408" t="s">
        <v>13</v>
      </c>
      <c r="C408" t="s">
        <v>431</v>
      </c>
      <c r="D408" t="s">
        <v>23</v>
      </c>
      <c r="E408" t="s">
        <v>24</v>
      </c>
      <c r="F408" t="s">
        <v>17</v>
      </c>
      <c r="G408" t="s">
        <v>66</v>
      </c>
      <c r="H408" t="s">
        <v>67</v>
      </c>
      <c r="I408" t="s">
        <v>25</v>
      </c>
      <c r="J408">
        <v>920</v>
      </c>
      <c r="K408">
        <v>41.4</v>
      </c>
      <c r="L408">
        <v>961.4</v>
      </c>
      <c r="M408">
        <v>368</v>
      </c>
    </row>
    <row r="409" spans="1:13" x14ac:dyDescent="0.25">
      <c r="A409" s="1">
        <v>44403</v>
      </c>
      <c r="B409" t="s">
        <v>13</v>
      </c>
      <c r="C409" t="s">
        <v>432</v>
      </c>
      <c r="D409" t="s">
        <v>15</v>
      </c>
      <c r="E409" t="s">
        <v>24</v>
      </c>
      <c r="F409" t="s">
        <v>17</v>
      </c>
      <c r="G409" t="s">
        <v>66</v>
      </c>
      <c r="H409" t="s">
        <v>67</v>
      </c>
      <c r="I409" t="s">
        <v>25</v>
      </c>
      <c r="J409">
        <v>770</v>
      </c>
      <c r="K409">
        <v>55.44</v>
      </c>
      <c r="L409">
        <v>825.44</v>
      </c>
      <c r="M409">
        <v>308</v>
      </c>
    </row>
    <row r="410" spans="1:13" hidden="1" x14ac:dyDescent="0.25">
      <c r="A410" s="1">
        <v>44171</v>
      </c>
      <c r="B410" t="s">
        <v>21</v>
      </c>
      <c r="C410" t="s">
        <v>433</v>
      </c>
      <c r="D410" t="s">
        <v>27</v>
      </c>
      <c r="E410" t="s">
        <v>16</v>
      </c>
      <c r="F410" t="s">
        <v>17</v>
      </c>
      <c r="G410" t="s">
        <v>18</v>
      </c>
      <c r="H410" t="s">
        <v>19</v>
      </c>
      <c r="I410" t="s">
        <v>32</v>
      </c>
      <c r="J410">
        <v>400</v>
      </c>
      <c r="K410">
        <v>14.4</v>
      </c>
      <c r="L410">
        <v>414.4</v>
      </c>
      <c r="M410">
        <v>160</v>
      </c>
    </row>
    <row r="411" spans="1:13" hidden="1" x14ac:dyDescent="0.25">
      <c r="A411" s="1">
        <v>44009</v>
      </c>
      <c r="B411" t="s">
        <v>21</v>
      </c>
      <c r="C411" t="s">
        <v>434</v>
      </c>
      <c r="D411" t="s">
        <v>27</v>
      </c>
      <c r="E411" t="s">
        <v>16</v>
      </c>
      <c r="F411" t="s">
        <v>17</v>
      </c>
      <c r="G411" t="s">
        <v>18</v>
      </c>
      <c r="H411" t="s">
        <v>19</v>
      </c>
      <c r="I411" t="s">
        <v>20</v>
      </c>
      <c r="J411">
        <v>270</v>
      </c>
      <c r="K411">
        <v>24.57</v>
      </c>
      <c r="L411">
        <v>294.57</v>
      </c>
      <c r="M411">
        <v>108</v>
      </c>
    </row>
    <row r="412" spans="1:13" hidden="1" x14ac:dyDescent="0.25">
      <c r="A412" s="1">
        <v>44029</v>
      </c>
      <c r="B412" t="s">
        <v>21</v>
      </c>
      <c r="C412" t="s">
        <v>435</v>
      </c>
      <c r="D412" t="s">
        <v>37</v>
      </c>
      <c r="E412" t="s">
        <v>24</v>
      </c>
      <c r="F412" t="s">
        <v>42</v>
      </c>
      <c r="G412" t="s">
        <v>43</v>
      </c>
      <c r="H412" t="s">
        <v>44</v>
      </c>
      <c r="I412" t="s">
        <v>20</v>
      </c>
      <c r="J412">
        <v>3820</v>
      </c>
      <c r="K412">
        <v>233.02</v>
      </c>
      <c r="L412">
        <v>4053.02</v>
      </c>
      <c r="M412">
        <v>1528</v>
      </c>
    </row>
    <row r="413" spans="1:13" hidden="1" x14ac:dyDescent="0.25">
      <c r="A413" s="1">
        <v>44029</v>
      </c>
      <c r="B413" t="s">
        <v>21</v>
      </c>
      <c r="C413" t="s">
        <v>436</v>
      </c>
      <c r="D413" t="s">
        <v>27</v>
      </c>
      <c r="E413" t="s">
        <v>16</v>
      </c>
      <c r="F413" t="s">
        <v>42</v>
      </c>
      <c r="G413" t="s">
        <v>59</v>
      </c>
      <c r="H413" t="s">
        <v>60</v>
      </c>
      <c r="I413" t="s">
        <v>20</v>
      </c>
      <c r="J413">
        <v>850</v>
      </c>
      <c r="K413">
        <v>45.05</v>
      </c>
      <c r="L413">
        <v>895.05</v>
      </c>
      <c r="M413">
        <v>340</v>
      </c>
    </row>
    <row r="414" spans="1:13" x14ac:dyDescent="0.25">
      <c r="A414" s="1">
        <v>44448</v>
      </c>
      <c r="B414" t="s">
        <v>13</v>
      </c>
      <c r="C414" t="s">
        <v>437</v>
      </c>
      <c r="D414" t="s">
        <v>23</v>
      </c>
      <c r="E414" t="s">
        <v>24</v>
      </c>
      <c r="F414" t="s">
        <v>17</v>
      </c>
      <c r="G414" t="s">
        <v>34</v>
      </c>
      <c r="H414" t="s">
        <v>35</v>
      </c>
      <c r="I414" t="s">
        <v>25</v>
      </c>
      <c r="J414">
        <v>1970</v>
      </c>
      <c r="K414">
        <v>53.19</v>
      </c>
      <c r="L414">
        <v>2023.19</v>
      </c>
      <c r="M414">
        <v>788</v>
      </c>
    </row>
    <row r="415" spans="1:13" x14ac:dyDescent="0.25">
      <c r="A415" s="1">
        <v>44489</v>
      </c>
      <c r="B415" t="s">
        <v>13</v>
      </c>
      <c r="C415" t="s">
        <v>438</v>
      </c>
      <c r="D415" t="s">
        <v>23</v>
      </c>
      <c r="E415" t="s">
        <v>16</v>
      </c>
      <c r="F415" t="s">
        <v>42</v>
      </c>
      <c r="G415" t="s">
        <v>43</v>
      </c>
      <c r="H415" t="s">
        <v>44</v>
      </c>
      <c r="I415" t="s">
        <v>20</v>
      </c>
      <c r="J415">
        <v>3270</v>
      </c>
      <c r="K415">
        <v>245.25</v>
      </c>
      <c r="L415">
        <v>3515.25</v>
      </c>
      <c r="M415">
        <v>1308</v>
      </c>
    </row>
    <row r="416" spans="1:13" hidden="1" x14ac:dyDescent="0.25">
      <c r="A416" s="1">
        <v>43995</v>
      </c>
      <c r="B416" t="s">
        <v>21</v>
      </c>
      <c r="C416" t="s">
        <v>439</v>
      </c>
      <c r="D416" t="s">
        <v>15</v>
      </c>
      <c r="E416" t="s">
        <v>16</v>
      </c>
      <c r="F416" t="s">
        <v>42</v>
      </c>
      <c r="G416" t="s">
        <v>49</v>
      </c>
      <c r="H416" t="s">
        <v>50</v>
      </c>
      <c r="I416" t="s">
        <v>20</v>
      </c>
      <c r="J416">
        <v>7290</v>
      </c>
      <c r="K416">
        <v>561.33000000000004</v>
      </c>
      <c r="L416">
        <v>7851.33</v>
      </c>
      <c r="M416">
        <v>2916</v>
      </c>
    </row>
    <row r="417" spans="1:13" hidden="1" x14ac:dyDescent="0.25">
      <c r="A417" s="1">
        <v>43900</v>
      </c>
      <c r="B417" t="s">
        <v>21</v>
      </c>
      <c r="C417" t="s">
        <v>440</v>
      </c>
      <c r="D417" t="s">
        <v>15</v>
      </c>
      <c r="E417" t="s">
        <v>16</v>
      </c>
      <c r="F417" t="s">
        <v>17</v>
      </c>
      <c r="G417" t="s">
        <v>18</v>
      </c>
      <c r="H417" t="s">
        <v>19</v>
      </c>
      <c r="I417" t="s">
        <v>25</v>
      </c>
      <c r="J417">
        <v>220</v>
      </c>
      <c r="K417">
        <v>7.48</v>
      </c>
      <c r="L417">
        <v>227.48</v>
      </c>
      <c r="M417">
        <v>88</v>
      </c>
    </row>
    <row r="418" spans="1:13" x14ac:dyDescent="0.25">
      <c r="A418" s="1">
        <v>44494</v>
      </c>
      <c r="B418" t="s">
        <v>13</v>
      </c>
      <c r="C418" t="s">
        <v>441</v>
      </c>
      <c r="D418" t="s">
        <v>23</v>
      </c>
      <c r="E418" t="s">
        <v>24</v>
      </c>
      <c r="F418" t="s">
        <v>17</v>
      </c>
      <c r="G418" t="s">
        <v>66</v>
      </c>
      <c r="H418" t="s">
        <v>67</v>
      </c>
      <c r="I418" t="s">
        <v>25</v>
      </c>
      <c r="J418">
        <v>730</v>
      </c>
      <c r="K418">
        <v>51.83</v>
      </c>
      <c r="L418">
        <v>781.83</v>
      </c>
      <c r="M418">
        <v>292</v>
      </c>
    </row>
    <row r="419" spans="1:13" x14ac:dyDescent="0.25">
      <c r="A419" s="1">
        <v>44357</v>
      </c>
      <c r="B419" t="s">
        <v>13</v>
      </c>
      <c r="C419" t="s">
        <v>199</v>
      </c>
      <c r="D419" t="s">
        <v>23</v>
      </c>
      <c r="E419" t="s">
        <v>16</v>
      </c>
      <c r="F419" t="s">
        <v>42</v>
      </c>
      <c r="G419" t="s">
        <v>43</v>
      </c>
      <c r="H419" t="s">
        <v>44</v>
      </c>
      <c r="I419" t="s">
        <v>20</v>
      </c>
      <c r="J419">
        <v>4510</v>
      </c>
      <c r="K419">
        <v>324.72000000000003</v>
      </c>
      <c r="L419">
        <v>4834.72</v>
      </c>
      <c r="M419">
        <v>1804</v>
      </c>
    </row>
    <row r="420" spans="1:13" hidden="1" x14ac:dyDescent="0.25">
      <c r="A420" s="1">
        <v>43877</v>
      </c>
      <c r="B420" t="s">
        <v>21</v>
      </c>
      <c r="C420" t="s">
        <v>442</v>
      </c>
      <c r="D420" t="s">
        <v>37</v>
      </c>
      <c r="E420" t="s">
        <v>24</v>
      </c>
      <c r="F420" t="s">
        <v>17</v>
      </c>
      <c r="G420" t="s">
        <v>34</v>
      </c>
      <c r="H420" t="s">
        <v>35</v>
      </c>
      <c r="I420" t="s">
        <v>32</v>
      </c>
      <c r="J420">
        <v>350</v>
      </c>
      <c r="K420">
        <v>22.05</v>
      </c>
      <c r="L420">
        <v>372.05</v>
      </c>
      <c r="M420">
        <v>140</v>
      </c>
    </row>
    <row r="421" spans="1:13" hidden="1" x14ac:dyDescent="0.25">
      <c r="A421" s="1">
        <v>44011</v>
      </c>
      <c r="B421" t="s">
        <v>21</v>
      </c>
      <c r="C421" t="s">
        <v>443</v>
      </c>
      <c r="D421" t="s">
        <v>27</v>
      </c>
      <c r="E421" t="s">
        <v>16</v>
      </c>
      <c r="F421" t="s">
        <v>28</v>
      </c>
      <c r="G421" t="s">
        <v>53</v>
      </c>
      <c r="H421" t="s">
        <v>54</v>
      </c>
      <c r="I421" t="s">
        <v>20</v>
      </c>
      <c r="J421">
        <v>90</v>
      </c>
      <c r="K421">
        <v>4.7699999999999996</v>
      </c>
      <c r="L421">
        <v>94.77</v>
      </c>
      <c r="M421">
        <v>36</v>
      </c>
    </row>
    <row r="422" spans="1:13" hidden="1" x14ac:dyDescent="0.25">
      <c r="A422" s="1">
        <v>43849</v>
      </c>
      <c r="B422" t="s">
        <v>21</v>
      </c>
      <c r="C422" t="s">
        <v>444</v>
      </c>
      <c r="D422" t="s">
        <v>52</v>
      </c>
      <c r="E422" t="s">
        <v>16</v>
      </c>
      <c r="F422" t="s">
        <v>28</v>
      </c>
      <c r="G422" t="s">
        <v>53</v>
      </c>
      <c r="H422" t="s">
        <v>54</v>
      </c>
      <c r="I422" t="s">
        <v>20</v>
      </c>
      <c r="J422">
        <v>160</v>
      </c>
      <c r="K422">
        <v>10.56</v>
      </c>
      <c r="L422">
        <v>170.56</v>
      </c>
      <c r="M422">
        <v>64</v>
      </c>
    </row>
    <row r="423" spans="1:13" hidden="1" x14ac:dyDescent="0.25">
      <c r="A423" s="1">
        <v>44011</v>
      </c>
      <c r="B423" t="s">
        <v>21</v>
      </c>
      <c r="C423" t="s">
        <v>95</v>
      </c>
      <c r="D423" t="s">
        <v>52</v>
      </c>
      <c r="E423" t="s">
        <v>24</v>
      </c>
      <c r="F423" t="s">
        <v>17</v>
      </c>
      <c r="G423" t="s">
        <v>66</v>
      </c>
      <c r="H423" t="s">
        <v>67</v>
      </c>
      <c r="I423" t="s">
        <v>20</v>
      </c>
      <c r="J423">
        <v>770</v>
      </c>
      <c r="K423">
        <v>50.82</v>
      </c>
      <c r="L423">
        <v>820.82</v>
      </c>
      <c r="M423">
        <v>308</v>
      </c>
    </row>
    <row r="424" spans="1:13" hidden="1" x14ac:dyDescent="0.25">
      <c r="A424" s="1">
        <v>44011</v>
      </c>
      <c r="B424" t="s">
        <v>21</v>
      </c>
      <c r="C424" t="s">
        <v>445</v>
      </c>
      <c r="D424" t="s">
        <v>52</v>
      </c>
      <c r="E424" t="s">
        <v>16</v>
      </c>
      <c r="F424" t="s">
        <v>17</v>
      </c>
      <c r="G424" t="s">
        <v>66</v>
      </c>
      <c r="H424" t="s">
        <v>67</v>
      </c>
      <c r="I424" t="s">
        <v>20</v>
      </c>
      <c r="J424">
        <v>320</v>
      </c>
      <c r="K424">
        <v>18.239999999999998</v>
      </c>
      <c r="L424">
        <v>338.24</v>
      </c>
      <c r="M424">
        <v>128</v>
      </c>
    </row>
    <row r="425" spans="1:13" hidden="1" x14ac:dyDescent="0.25">
      <c r="A425" s="1">
        <v>44011</v>
      </c>
      <c r="B425" t="s">
        <v>21</v>
      </c>
      <c r="C425" t="s">
        <v>446</v>
      </c>
      <c r="D425" t="s">
        <v>15</v>
      </c>
      <c r="E425" t="s">
        <v>24</v>
      </c>
      <c r="F425" t="s">
        <v>17</v>
      </c>
      <c r="G425" t="s">
        <v>18</v>
      </c>
      <c r="H425" t="s">
        <v>19</v>
      </c>
      <c r="I425" t="s">
        <v>20</v>
      </c>
      <c r="J425">
        <v>80</v>
      </c>
      <c r="K425">
        <v>4.24</v>
      </c>
      <c r="L425">
        <v>84.24</v>
      </c>
      <c r="M425">
        <v>32</v>
      </c>
    </row>
    <row r="426" spans="1:13" x14ac:dyDescent="0.25">
      <c r="A426" s="1">
        <v>44381</v>
      </c>
      <c r="B426" t="s">
        <v>13</v>
      </c>
      <c r="C426" t="s">
        <v>447</v>
      </c>
      <c r="D426" t="s">
        <v>23</v>
      </c>
      <c r="E426" t="s">
        <v>24</v>
      </c>
      <c r="F426" t="s">
        <v>17</v>
      </c>
      <c r="G426" t="s">
        <v>66</v>
      </c>
      <c r="H426" t="s">
        <v>67</v>
      </c>
      <c r="I426" t="s">
        <v>25</v>
      </c>
      <c r="J426">
        <v>290</v>
      </c>
      <c r="K426">
        <v>16.53</v>
      </c>
      <c r="L426">
        <v>306.52999999999997</v>
      </c>
      <c r="M426">
        <v>116</v>
      </c>
    </row>
    <row r="427" spans="1:13" x14ac:dyDescent="0.25">
      <c r="A427" s="1">
        <v>44352</v>
      </c>
      <c r="B427" t="s">
        <v>13</v>
      </c>
      <c r="C427" t="s">
        <v>448</v>
      </c>
      <c r="D427" t="s">
        <v>52</v>
      </c>
      <c r="E427" t="s">
        <v>24</v>
      </c>
      <c r="F427" t="s">
        <v>42</v>
      </c>
      <c r="G427" t="s">
        <v>43</v>
      </c>
      <c r="H427" t="s">
        <v>44</v>
      </c>
      <c r="I427" t="s">
        <v>32</v>
      </c>
      <c r="J427">
        <v>4890</v>
      </c>
      <c r="K427">
        <v>283.62</v>
      </c>
      <c r="L427">
        <v>5173.62</v>
      </c>
      <c r="M427">
        <v>1956</v>
      </c>
    </row>
    <row r="428" spans="1:13" hidden="1" x14ac:dyDescent="0.25">
      <c r="A428" s="1">
        <v>43912</v>
      </c>
      <c r="B428" t="s">
        <v>21</v>
      </c>
      <c r="C428" t="s">
        <v>449</v>
      </c>
      <c r="D428" t="s">
        <v>15</v>
      </c>
      <c r="E428" t="s">
        <v>24</v>
      </c>
      <c r="F428" t="s">
        <v>17</v>
      </c>
      <c r="G428" t="s">
        <v>34</v>
      </c>
      <c r="H428" t="s">
        <v>35</v>
      </c>
      <c r="I428" t="s">
        <v>25</v>
      </c>
      <c r="J428">
        <v>1880</v>
      </c>
      <c r="K428">
        <v>86.48</v>
      </c>
      <c r="L428">
        <v>1966.48</v>
      </c>
      <c r="M428">
        <v>752</v>
      </c>
    </row>
    <row r="429" spans="1:13" hidden="1" x14ac:dyDescent="0.25">
      <c r="A429" s="1">
        <v>43875</v>
      </c>
      <c r="B429" t="s">
        <v>21</v>
      </c>
      <c r="C429" t="s">
        <v>450</v>
      </c>
      <c r="D429" t="s">
        <v>37</v>
      </c>
      <c r="E429" t="s">
        <v>16</v>
      </c>
      <c r="F429" t="s">
        <v>28</v>
      </c>
      <c r="G429" t="s">
        <v>53</v>
      </c>
      <c r="H429" t="s">
        <v>54</v>
      </c>
      <c r="I429" t="s">
        <v>20</v>
      </c>
      <c r="J429">
        <v>10</v>
      </c>
      <c r="K429">
        <v>0.36</v>
      </c>
      <c r="L429">
        <v>10.36</v>
      </c>
      <c r="M429">
        <v>4</v>
      </c>
    </row>
    <row r="430" spans="1:13" hidden="1" x14ac:dyDescent="0.25">
      <c r="A430" s="1">
        <v>43900</v>
      </c>
      <c r="B430" t="s">
        <v>21</v>
      </c>
      <c r="C430" t="s">
        <v>451</v>
      </c>
      <c r="D430" t="s">
        <v>37</v>
      </c>
      <c r="E430" t="s">
        <v>16</v>
      </c>
      <c r="F430" t="s">
        <v>17</v>
      </c>
      <c r="G430" t="s">
        <v>66</v>
      </c>
      <c r="H430" t="s">
        <v>67</v>
      </c>
      <c r="I430" t="s">
        <v>20</v>
      </c>
      <c r="J430">
        <v>880</v>
      </c>
      <c r="K430">
        <v>59.84</v>
      </c>
      <c r="L430">
        <v>939.84</v>
      </c>
      <c r="M430">
        <v>352</v>
      </c>
    </row>
    <row r="431" spans="1:13" hidden="1" x14ac:dyDescent="0.25">
      <c r="A431" s="1">
        <v>43870</v>
      </c>
      <c r="B431" t="s">
        <v>21</v>
      </c>
      <c r="C431" t="s">
        <v>452</v>
      </c>
      <c r="D431" t="s">
        <v>27</v>
      </c>
      <c r="E431" t="s">
        <v>16</v>
      </c>
      <c r="F431" t="s">
        <v>42</v>
      </c>
      <c r="G431" t="s">
        <v>49</v>
      </c>
      <c r="H431" t="s">
        <v>50</v>
      </c>
      <c r="I431" t="s">
        <v>20</v>
      </c>
      <c r="J431">
        <v>9150</v>
      </c>
      <c r="K431">
        <v>494.1</v>
      </c>
      <c r="L431">
        <v>9644.1</v>
      </c>
      <c r="M431">
        <v>3660</v>
      </c>
    </row>
    <row r="432" spans="1:13" x14ac:dyDescent="0.25">
      <c r="A432" s="1">
        <v>44390</v>
      </c>
      <c r="B432" t="s">
        <v>13</v>
      </c>
      <c r="C432" t="s">
        <v>453</v>
      </c>
      <c r="D432" t="s">
        <v>27</v>
      </c>
      <c r="E432" t="s">
        <v>16</v>
      </c>
      <c r="F432" t="s">
        <v>42</v>
      </c>
      <c r="G432" t="s">
        <v>49</v>
      </c>
      <c r="H432" t="s">
        <v>50</v>
      </c>
      <c r="I432" t="s">
        <v>25</v>
      </c>
      <c r="J432">
        <v>7440</v>
      </c>
      <c r="K432">
        <v>409.2</v>
      </c>
      <c r="L432">
        <v>7849.2</v>
      </c>
      <c r="M432">
        <v>2976</v>
      </c>
    </row>
    <row r="433" spans="1:13" x14ac:dyDescent="0.25">
      <c r="A433" s="1">
        <v>44465</v>
      </c>
      <c r="B433" t="s">
        <v>13</v>
      </c>
      <c r="C433" t="s">
        <v>454</v>
      </c>
      <c r="D433" t="s">
        <v>15</v>
      </c>
      <c r="E433" t="s">
        <v>16</v>
      </c>
      <c r="F433" t="s">
        <v>28</v>
      </c>
      <c r="G433" t="s">
        <v>53</v>
      </c>
      <c r="H433" t="s">
        <v>54</v>
      </c>
      <c r="I433" t="s">
        <v>20</v>
      </c>
      <c r="J433">
        <v>160</v>
      </c>
      <c r="K433">
        <v>6.56</v>
      </c>
      <c r="L433">
        <v>166.56</v>
      </c>
      <c r="M433">
        <v>64</v>
      </c>
    </row>
    <row r="434" spans="1:13" hidden="1" x14ac:dyDescent="0.25">
      <c r="A434" s="1">
        <v>43851</v>
      </c>
      <c r="B434" t="s">
        <v>21</v>
      </c>
      <c r="C434" t="s">
        <v>455</v>
      </c>
      <c r="D434" t="s">
        <v>52</v>
      </c>
      <c r="E434" t="s">
        <v>16</v>
      </c>
      <c r="F434" t="s">
        <v>42</v>
      </c>
      <c r="G434" t="s">
        <v>43</v>
      </c>
      <c r="H434" t="s">
        <v>44</v>
      </c>
      <c r="I434" t="s">
        <v>20</v>
      </c>
      <c r="J434">
        <v>3700</v>
      </c>
      <c r="K434">
        <v>284.89999999999998</v>
      </c>
      <c r="L434">
        <v>3984.9</v>
      </c>
      <c r="M434">
        <v>1480</v>
      </c>
    </row>
    <row r="435" spans="1:13" x14ac:dyDescent="0.25">
      <c r="A435" s="1">
        <v>44489</v>
      </c>
      <c r="B435" t="s">
        <v>13</v>
      </c>
      <c r="C435" t="s">
        <v>407</v>
      </c>
      <c r="D435" t="s">
        <v>15</v>
      </c>
      <c r="E435" t="s">
        <v>16</v>
      </c>
      <c r="F435" t="s">
        <v>17</v>
      </c>
      <c r="G435" t="s">
        <v>34</v>
      </c>
      <c r="H435" t="s">
        <v>35</v>
      </c>
      <c r="I435" t="s">
        <v>20</v>
      </c>
      <c r="J435">
        <v>140</v>
      </c>
      <c r="K435">
        <v>5.74</v>
      </c>
      <c r="L435">
        <v>145.74</v>
      </c>
      <c r="M435">
        <v>56</v>
      </c>
    </row>
    <row r="436" spans="1:13" hidden="1" x14ac:dyDescent="0.25">
      <c r="A436" s="1">
        <v>43901</v>
      </c>
      <c r="B436" t="s">
        <v>21</v>
      </c>
      <c r="C436" t="s">
        <v>456</v>
      </c>
      <c r="D436" t="s">
        <v>52</v>
      </c>
      <c r="E436" t="s">
        <v>24</v>
      </c>
      <c r="F436" t="s">
        <v>17</v>
      </c>
      <c r="G436" t="s">
        <v>34</v>
      </c>
      <c r="H436" t="s">
        <v>35</v>
      </c>
      <c r="I436" t="s">
        <v>20</v>
      </c>
      <c r="J436">
        <v>1670</v>
      </c>
      <c r="K436">
        <v>105.21</v>
      </c>
      <c r="L436">
        <v>1775.21</v>
      </c>
      <c r="M436">
        <v>668</v>
      </c>
    </row>
    <row r="437" spans="1:13" hidden="1" x14ac:dyDescent="0.25">
      <c r="A437" s="1">
        <v>43988</v>
      </c>
      <c r="B437" t="s">
        <v>21</v>
      </c>
      <c r="C437" t="s">
        <v>457</v>
      </c>
      <c r="D437" t="s">
        <v>37</v>
      </c>
      <c r="E437" t="s">
        <v>16</v>
      </c>
      <c r="F437" t="s">
        <v>17</v>
      </c>
      <c r="G437" t="s">
        <v>62</v>
      </c>
      <c r="H437" t="s">
        <v>63</v>
      </c>
      <c r="I437" t="s">
        <v>25</v>
      </c>
      <c r="J437">
        <v>20</v>
      </c>
      <c r="K437">
        <v>0.68</v>
      </c>
      <c r="L437">
        <v>20.68</v>
      </c>
      <c r="M437">
        <v>8</v>
      </c>
    </row>
    <row r="438" spans="1:13" x14ac:dyDescent="0.25">
      <c r="A438" s="1">
        <v>44524</v>
      </c>
      <c r="B438" t="s">
        <v>13</v>
      </c>
      <c r="C438" t="s">
        <v>458</v>
      </c>
      <c r="D438" t="s">
        <v>27</v>
      </c>
      <c r="E438" t="s">
        <v>16</v>
      </c>
      <c r="F438" t="s">
        <v>17</v>
      </c>
      <c r="G438" t="s">
        <v>66</v>
      </c>
      <c r="H438" t="s">
        <v>67</v>
      </c>
      <c r="I438" t="s">
        <v>32</v>
      </c>
      <c r="J438">
        <v>970</v>
      </c>
      <c r="K438">
        <v>69.84</v>
      </c>
      <c r="L438">
        <v>1039.8399999999999</v>
      </c>
      <c r="M438">
        <v>388</v>
      </c>
    </row>
    <row r="439" spans="1:13" x14ac:dyDescent="0.25">
      <c r="A439" s="1">
        <v>44441</v>
      </c>
      <c r="B439" t="s">
        <v>13</v>
      </c>
      <c r="C439" t="s">
        <v>459</v>
      </c>
      <c r="D439" t="s">
        <v>15</v>
      </c>
      <c r="E439" t="s">
        <v>16</v>
      </c>
      <c r="F439" t="s">
        <v>28</v>
      </c>
      <c r="G439" t="s">
        <v>39</v>
      </c>
      <c r="H439" t="s">
        <v>40</v>
      </c>
      <c r="I439" t="s">
        <v>20</v>
      </c>
      <c r="J439">
        <v>90</v>
      </c>
      <c r="K439">
        <v>5.94</v>
      </c>
      <c r="L439">
        <v>95.94</v>
      </c>
      <c r="M439">
        <v>36</v>
      </c>
    </row>
    <row r="440" spans="1:13" x14ac:dyDescent="0.25">
      <c r="A440" s="1">
        <v>44335</v>
      </c>
      <c r="B440" t="s">
        <v>13</v>
      </c>
      <c r="C440" t="s">
        <v>460</v>
      </c>
      <c r="D440" t="s">
        <v>37</v>
      </c>
      <c r="E440" t="s">
        <v>16</v>
      </c>
      <c r="F440" t="s">
        <v>28</v>
      </c>
      <c r="G440" t="s">
        <v>70</v>
      </c>
      <c r="H440" t="s">
        <v>71</v>
      </c>
      <c r="I440" t="s">
        <v>25</v>
      </c>
      <c r="J440">
        <v>130</v>
      </c>
      <c r="K440">
        <v>4.68</v>
      </c>
      <c r="L440">
        <v>134.68</v>
      </c>
      <c r="M440">
        <v>52</v>
      </c>
    </row>
    <row r="441" spans="1:13" hidden="1" x14ac:dyDescent="0.25">
      <c r="A441" s="1">
        <v>44112</v>
      </c>
      <c r="B441" t="s">
        <v>21</v>
      </c>
      <c r="C441" t="s">
        <v>461</v>
      </c>
      <c r="D441" t="s">
        <v>15</v>
      </c>
      <c r="E441" t="s">
        <v>24</v>
      </c>
      <c r="F441" t="s">
        <v>17</v>
      </c>
      <c r="G441" t="s">
        <v>66</v>
      </c>
      <c r="H441" t="s">
        <v>67</v>
      </c>
      <c r="I441" t="s">
        <v>32</v>
      </c>
      <c r="J441">
        <v>150</v>
      </c>
      <c r="K441">
        <v>8.5500000000000007</v>
      </c>
      <c r="L441">
        <v>158.55000000000001</v>
      </c>
      <c r="M441">
        <v>60</v>
      </c>
    </row>
    <row r="442" spans="1:13" hidden="1" x14ac:dyDescent="0.25">
      <c r="A442" s="1">
        <v>44176</v>
      </c>
      <c r="B442" t="s">
        <v>21</v>
      </c>
      <c r="C442" t="s">
        <v>462</v>
      </c>
      <c r="D442" t="s">
        <v>37</v>
      </c>
      <c r="E442" t="s">
        <v>16</v>
      </c>
      <c r="F442" t="s">
        <v>28</v>
      </c>
      <c r="G442" t="s">
        <v>39</v>
      </c>
      <c r="H442" t="s">
        <v>40</v>
      </c>
      <c r="I442" t="s">
        <v>20</v>
      </c>
      <c r="J442">
        <v>730</v>
      </c>
      <c r="K442">
        <v>31.39</v>
      </c>
      <c r="L442">
        <v>761.39</v>
      </c>
      <c r="M442">
        <v>292</v>
      </c>
    </row>
    <row r="443" spans="1:13" hidden="1" x14ac:dyDescent="0.25">
      <c r="A443" s="1">
        <v>43933</v>
      </c>
      <c r="B443" t="s">
        <v>21</v>
      </c>
      <c r="C443" t="s">
        <v>463</v>
      </c>
      <c r="D443" t="s">
        <v>15</v>
      </c>
      <c r="E443" t="s">
        <v>16</v>
      </c>
      <c r="F443" t="s">
        <v>42</v>
      </c>
      <c r="G443" t="s">
        <v>97</v>
      </c>
      <c r="H443" t="s">
        <v>98</v>
      </c>
      <c r="I443" t="s">
        <v>20</v>
      </c>
      <c r="J443">
        <v>1000</v>
      </c>
      <c r="K443">
        <v>48</v>
      </c>
      <c r="L443">
        <v>1048</v>
      </c>
      <c r="M443">
        <v>400</v>
      </c>
    </row>
    <row r="444" spans="1:13" hidden="1" x14ac:dyDescent="0.25">
      <c r="A444" s="1">
        <v>44057</v>
      </c>
      <c r="B444" t="s">
        <v>21</v>
      </c>
      <c r="C444" t="s">
        <v>464</v>
      </c>
      <c r="D444" t="s">
        <v>37</v>
      </c>
      <c r="E444" t="s">
        <v>16</v>
      </c>
      <c r="F444" t="s">
        <v>17</v>
      </c>
      <c r="G444" t="s">
        <v>18</v>
      </c>
      <c r="H444" t="s">
        <v>19</v>
      </c>
      <c r="I444" t="s">
        <v>20</v>
      </c>
      <c r="J444">
        <v>130</v>
      </c>
      <c r="K444">
        <v>4.29</v>
      </c>
      <c r="L444">
        <v>134.29</v>
      </c>
      <c r="M444">
        <v>52</v>
      </c>
    </row>
    <row r="445" spans="1:13" x14ac:dyDescent="0.25">
      <c r="A445" s="1">
        <v>44497</v>
      </c>
      <c r="B445" t="s">
        <v>13</v>
      </c>
      <c r="C445" t="s">
        <v>465</v>
      </c>
      <c r="D445" t="s">
        <v>15</v>
      </c>
      <c r="E445" t="s">
        <v>16</v>
      </c>
      <c r="F445" t="s">
        <v>42</v>
      </c>
      <c r="G445" t="s">
        <v>59</v>
      </c>
      <c r="H445" t="s">
        <v>60</v>
      </c>
      <c r="I445" t="s">
        <v>32</v>
      </c>
      <c r="J445">
        <v>2510</v>
      </c>
      <c r="K445">
        <v>138.05000000000001</v>
      </c>
      <c r="L445">
        <v>2648.05</v>
      </c>
      <c r="M445">
        <v>1004</v>
      </c>
    </row>
    <row r="446" spans="1:13" hidden="1" x14ac:dyDescent="0.25">
      <c r="A446" s="1">
        <v>43914</v>
      </c>
      <c r="B446" t="s">
        <v>21</v>
      </c>
      <c r="C446" t="s">
        <v>207</v>
      </c>
      <c r="D446" t="s">
        <v>15</v>
      </c>
      <c r="E446" t="s">
        <v>16</v>
      </c>
      <c r="F446" t="s">
        <v>17</v>
      </c>
      <c r="G446" t="s">
        <v>62</v>
      </c>
      <c r="H446" t="s">
        <v>63</v>
      </c>
      <c r="I446" t="s">
        <v>32</v>
      </c>
      <c r="J446">
        <v>150</v>
      </c>
      <c r="K446">
        <v>10.65</v>
      </c>
      <c r="L446">
        <v>160.65</v>
      </c>
      <c r="M446">
        <v>60</v>
      </c>
    </row>
    <row r="447" spans="1:13" x14ac:dyDescent="0.25">
      <c r="A447" s="1">
        <v>44477</v>
      </c>
      <c r="B447" t="s">
        <v>13</v>
      </c>
      <c r="C447" t="s">
        <v>466</v>
      </c>
      <c r="D447" t="s">
        <v>15</v>
      </c>
      <c r="E447" t="s">
        <v>16</v>
      </c>
      <c r="F447" t="s">
        <v>17</v>
      </c>
      <c r="G447" t="s">
        <v>18</v>
      </c>
      <c r="H447" t="s">
        <v>19</v>
      </c>
      <c r="I447" t="s">
        <v>20</v>
      </c>
      <c r="J447">
        <v>450</v>
      </c>
      <c r="K447">
        <v>24.75</v>
      </c>
      <c r="L447">
        <v>474.75</v>
      </c>
      <c r="M447">
        <v>180</v>
      </c>
    </row>
    <row r="448" spans="1:13" hidden="1" x14ac:dyDescent="0.25">
      <c r="A448" s="1">
        <v>44029</v>
      </c>
      <c r="B448" t="s">
        <v>21</v>
      </c>
      <c r="C448" t="s">
        <v>467</v>
      </c>
      <c r="D448" t="s">
        <v>23</v>
      </c>
      <c r="E448" t="s">
        <v>16</v>
      </c>
      <c r="F448" t="s">
        <v>17</v>
      </c>
      <c r="G448" t="s">
        <v>66</v>
      </c>
      <c r="H448" t="s">
        <v>67</v>
      </c>
      <c r="I448" t="s">
        <v>32</v>
      </c>
      <c r="J448">
        <v>910</v>
      </c>
      <c r="K448">
        <v>65.52</v>
      </c>
      <c r="L448">
        <v>975.52</v>
      </c>
      <c r="M448">
        <v>364</v>
      </c>
    </row>
    <row r="449" spans="1:13" x14ac:dyDescent="0.25">
      <c r="A449" s="1">
        <v>44209</v>
      </c>
      <c r="B449" t="s">
        <v>13</v>
      </c>
      <c r="C449" t="s">
        <v>468</v>
      </c>
      <c r="D449" t="s">
        <v>23</v>
      </c>
      <c r="E449" t="s">
        <v>24</v>
      </c>
      <c r="F449" t="s">
        <v>17</v>
      </c>
      <c r="G449" t="s">
        <v>34</v>
      </c>
      <c r="H449" t="s">
        <v>35</v>
      </c>
      <c r="I449" t="s">
        <v>20</v>
      </c>
      <c r="J449">
        <v>960</v>
      </c>
      <c r="K449">
        <v>21.12</v>
      </c>
      <c r="L449">
        <v>981.12</v>
      </c>
      <c r="M449">
        <v>384</v>
      </c>
    </row>
    <row r="450" spans="1:13" x14ac:dyDescent="0.25">
      <c r="A450" s="1">
        <v>44469</v>
      </c>
      <c r="B450" t="s">
        <v>13</v>
      </c>
      <c r="C450" t="s">
        <v>469</v>
      </c>
      <c r="D450" t="s">
        <v>37</v>
      </c>
      <c r="E450" t="s">
        <v>24</v>
      </c>
      <c r="F450" t="s">
        <v>42</v>
      </c>
      <c r="G450" t="s">
        <v>49</v>
      </c>
      <c r="H450" t="s">
        <v>50</v>
      </c>
      <c r="I450" t="s">
        <v>20</v>
      </c>
      <c r="J450">
        <v>3310</v>
      </c>
      <c r="K450">
        <v>142.33000000000001</v>
      </c>
      <c r="L450">
        <v>3452.33</v>
      </c>
      <c r="M450">
        <v>1324</v>
      </c>
    </row>
    <row r="451" spans="1:13" x14ac:dyDescent="0.25">
      <c r="A451" s="1">
        <v>44237</v>
      </c>
      <c r="B451" t="s">
        <v>13</v>
      </c>
      <c r="C451" t="s">
        <v>470</v>
      </c>
      <c r="D451" t="s">
        <v>52</v>
      </c>
      <c r="E451" t="s">
        <v>24</v>
      </c>
      <c r="F451" t="s">
        <v>42</v>
      </c>
      <c r="G451" t="s">
        <v>59</v>
      </c>
      <c r="H451" t="s">
        <v>60</v>
      </c>
      <c r="I451" t="s">
        <v>25</v>
      </c>
      <c r="J451">
        <v>3860</v>
      </c>
      <c r="K451">
        <v>277.92</v>
      </c>
      <c r="L451">
        <v>4137.92</v>
      </c>
      <c r="M451">
        <v>1544</v>
      </c>
    </row>
    <row r="452" spans="1:13" hidden="1" x14ac:dyDescent="0.25">
      <c r="A452" s="1">
        <v>43900</v>
      </c>
      <c r="B452" t="s">
        <v>21</v>
      </c>
      <c r="C452" t="s">
        <v>471</v>
      </c>
      <c r="D452" t="s">
        <v>27</v>
      </c>
      <c r="E452" t="s">
        <v>16</v>
      </c>
      <c r="F452" t="s">
        <v>42</v>
      </c>
      <c r="G452" t="s">
        <v>43</v>
      </c>
      <c r="H452" t="s">
        <v>44</v>
      </c>
      <c r="I452" t="s">
        <v>25</v>
      </c>
      <c r="J452">
        <v>200</v>
      </c>
      <c r="K452">
        <v>10.199999999999999</v>
      </c>
      <c r="L452">
        <v>210.2</v>
      </c>
      <c r="M452">
        <v>80</v>
      </c>
    </row>
    <row r="453" spans="1:13" x14ac:dyDescent="0.25">
      <c r="A453" s="1">
        <v>44561</v>
      </c>
      <c r="B453" t="s">
        <v>13</v>
      </c>
      <c r="C453" t="s">
        <v>472</v>
      </c>
      <c r="D453" t="s">
        <v>37</v>
      </c>
      <c r="E453" t="s">
        <v>16</v>
      </c>
      <c r="F453" t="s">
        <v>42</v>
      </c>
      <c r="G453" t="s">
        <v>43</v>
      </c>
      <c r="H453" t="s">
        <v>44</v>
      </c>
      <c r="I453" t="s">
        <v>20</v>
      </c>
      <c r="J453">
        <v>1530</v>
      </c>
      <c r="K453">
        <v>85.68</v>
      </c>
      <c r="L453">
        <v>1615.68</v>
      </c>
      <c r="M453">
        <v>612</v>
      </c>
    </row>
    <row r="454" spans="1:13" hidden="1" x14ac:dyDescent="0.25">
      <c r="A454" s="1">
        <v>43870</v>
      </c>
      <c r="B454" t="s">
        <v>21</v>
      </c>
      <c r="C454" t="s">
        <v>473</v>
      </c>
      <c r="D454" t="s">
        <v>27</v>
      </c>
      <c r="E454" t="s">
        <v>16</v>
      </c>
      <c r="F454" t="s">
        <v>42</v>
      </c>
      <c r="G454" t="s">
        <v>43</v>
      </c>
      <c r="H454" t="s">
        <v>44</v>
      </c>
      <c r="I454" t="s">
        <v>20</v>
      </c>
      <c r="J454">
        <v>3080</v>
      </c>
      <c r="K454">
        <v>132.44</v>
      </c>
      <c r="L454">
        <v>3212.44</v>
      </c>
      <c r="M454">
        <v>1232</v>
      </c>
    </row>
    <row r="455" spans="1:13" hidden="1" x14ac:dyDescent="0.25">
      <c r="A455" s="1">
        <v>44152</v>
      </c>
      <c r="B455" t="s">
        <v>21</v>
      </c>
      <c r="C455" t="s">
        <v>354</v>
      </c>
      <c r="D455" t="s">
        <v>15</v>
      </c>
      <c r="E455" t="s">
        <v>16</v>
      </c>
      <c r="F455" t="s">
        <v>17</v>
      </c>
      <c r="G455" t="s">
        <v>66</v>
      </c>
      <c r="H455" t="s">
        <v>67</v>
      </c>
      <c r="I455" t="s">
        <v>20</v>
      </c>
      <c r="J455">
        <v>810</v>
      </c>
      <c r="K455">
        <v>62.37</v>
      </c>
      <c r="L455">
        <v>872.37</v>
      </c>
      <c r="M455">
        <v>324</v>
      </c>
    </row>
    <row r="456" spans="1:13" hidden="1" x14ac:dyDescent="0.25">
      <c r="A456" s="1">
        <v>43904</v>
      </c>
      <c r="B456" t="s">
        <v>21</v>
      </c>
      <c r="C456" t="s">
        <v>474</v>
      </c>
      <c r="D456" t="s">
        <v>37</v>
      </c>
      <c r="E456" t="s">
        <v>24</v>
      </c>
      <c r="F456" t="s">
        <v>17</v>
      </c>
      <c r="G456" t="s">
        <v>34</v>
      </c>
      <c r="H456" t="s">
        <v>35</v>
      </c>
      <c r="I456" t="s">
        <v>25</v>
      </c>
      <c r="J456">
        <v>1290</v>
      </c>
      <c r="K456">
        <v>43.86</v>
      </c>
      <c r="L456">
        <v>1333.86</v>
      </c>
      <c r="M456">
        <v>516</v>
      </c>
    </row>
    <row r="457" spans="1:13" hidden="1" x14ac:dyDescent="0.25">
      <c r="A457" s="1">
        <v>43883</v>
      </c>
      <c r="B457" t="s">
        <v>21</v>
      </c>
      <c r="C457" t="s">
        <v>475</v>
      </c>
      <c r="D457" t="s">
        <v>37</v>
      </c>
      <c r="E457" t="s">
        <v>16</v>
      </c>
      <c r="F457" t="s">
        <v>42</v>
      </c>
      <c r="G457" t="s">
        <v>43</v>
      </c>
      <c r="H457" t="s">
        <v>44</v>
      </c>
      <c r="I457" t="s">
        <v>32</v>
      </c>
      <c r="J457">
        <v>2580</v>
      </c>
      <c r="K457">
        <v>149.63999999999999</v>
      </c>
      <c r="L457">
        <v>2729.64</v>
      </c>
      <c r="M457">
        <v>1032</v>
      </c>
    </row>
    <row r="458" spans="1:13" hidden="1" x14ac:dyDescent="0.25">
      <c r="A458" s="1">
        <v>44011</v>
      </c>
      <c r="B458" t="s">
        <v>21</v>
      </c>
      <c r="C458" t="s">
        <v>476</v>
      </c>
      <c r="D458" t="s">
        <v>23</v>
      </c>
      <c r="E458" t="s">
        <v>24</v>
      </c>
      <c r="F458" t="s">
        <v>42</v>
      </c>
      <c r="G458" t="s">
        <v>49</v>
      </c>
      <c r="H458" t="s">
        <v>50</v>
      </c>
      <c r="I458" t="s">
        <v>20</v>
      </c>
      <c r="J458">
        <v>6690</v>
      </c>
      <c r="K458">
        <v>441.54</v>
      </c>
      <c r="L458">
        <v>7131.54</v>
      </c>
      <c r="M458">
        <v>2676</v>
      </c>
    </row>
    <row r="459" spans="1:13" hidden="1" x14ac:dyDescent="0.25">
      <c r="A459" s="1">
        <v>43851</v>
      </c>
      <c r="B459" t="s">
        <v>21</v>
      </c>
      <c r="C459" t="s">
        <v>408</v>
      </c>
      <c r="D459" t="s">
        <v>15</v>
      </c>
      <c r="E459" t="s">
        <v>16</v>
      </c>
      <c r="F459" t="s">
        <v>28</v>
      </c>
      <c r="G459" t="s">
        <v>29</v>
      </c>
      <c r="H459" t="s">
        <v>30</v>
      </c>
      <c r="I459" t="s">
        <v>20</v>
      </c>
      <c r="J459">
        <v>120</v>
      </c>
      <c r="K459">
        <v>7.32</v>
      </c>
      <c r="L459">
        <v>127.32</v>
      </c>
      <c r="M459">
        <v>48</v>
      </c>
    </row>
    <row r="460" spans="1:13" hidden="1" x14ac:dyDescent="0.25">
      <c r="A460" s="1">
        <v>43851</v>
      </c>
      <c r="B460" t="s">
        <v>21</v>
      </c>
      <c r="C460" t="s">
        <v>477</v>
      </c>
      <c r="D460" t="s">
        <v>15</v>
      </c>
      <c r="E460" t="s">
        <v>16</v>
      </c>
      <c r="F460" t="s">
        <v>17</v>
      </c>
      <c r="G460" t="s">
        <v>34</v>
      </c>
      <c r="H460" t="s">
        <v>35</v>
      </c>
      <c r="I460" t="s">
        <v>25</v>
      </c>
      <c r="J460">
        <v>1140</v>
      </c>
      <c r="K460">
        <v>29.64</v>
      </c>
      <c r="L460">
        <v>1169.6400000000001</v>
      </c>
      <c r="M460">
        <v>456</v>
      </c>
    </row>
    <row r="461" spans="1:13" x14ac:dyDescent="0.25">
      <c r="A461" s="1">
        <v>44412</v>
      </c>
      <c r="B461" t="s">
        <v>13</v>
      </c>
      <c r="C461" t="s">
        <v>478</v>
      </c>
      <c r="D461" t="s">
        <v>27</v>
      </c>
      <c r="E461" t="s">
        <v>16</v>
      </c>
      <c r="F461" t="s">
        <v>28</v>
      </c>
      <c r="G461" t="s">
        <v>39</v>
      </c>
      <c r="H461" t="s">
        <v>40</v>
      </c>
      <c r="I461" t="s">
        <v>32</v>
      </c>
      <c r="J461">
        <v>500</v>
      </c>
      <c r="K461">
        <v>32.5</v>
      </c>
      <c r="L461">
        <v>532.5</v>
      </c>
      <c r="M461">
        <v>200</v>
      </c>
    </row>
    <row r="462" spans="1:13" hidden="1" x14ac:dyDescent="0.25">
      <c r="A462" s="1">
        <v>43968</v>
      </c>
      <c r="B462" t="s">
        <v>21</v>
      </c>
      <c r="C462" t="s">
        <v>479</v>
      </c>
      <c r="D462" t="s">
        <v>52</v>
      </c>
      <c r="E462" t="s">
        <v>24</v>
      </c>
      <c r="F462" t="s">
        <v>42</v>
      </c>
      <c r="G462" t="s">
        <v>97</v>
      </c>
      <c r="H462" t="s">
        <v>98</v>
      </c>
      <c r="I462" t="s">
        <v>20</v>
      </c>
      <c r="J462">
        <v>3200</v>
      </c>
      <c r="K462">
        <v>105.6</v>
      </c>
      <c r="L462">
        <v>3305.6</v>
      </c>
      <c r="M462">
        <v>1280</v>
      </c>
    </row>
    <row r="463" spans="1:13" x14ac:dyDescent="0.25">
      <c r="A463" s="1">
        <v>44436</v>
      </c>
      <c r="B463" t="s">
        <v>13</v>
      </c>
      <c r="C463" t="s">
        <v>480</v>
      </c>
      <c r="D463" t="s">
        <v>37</v>
      </c>
      <c r="E463" t="s">
        <v>16</v>
      </c>
      <c r="F463" t="s">
        <v>17</v>
      </c>
      <c r="G463" t="s">
        <v>34</v>
      </c>
      <c r="H463" t="s">
        <v>35</v>
      </c>
      <c r="I463" t="s">
        <v>20</v>
      </c>
      <c r="J463">
        <v>520</v>
      </c>
      <c r="K463">
        <v>24.96</v>
      </c>
      <c r="L463">
        <v>544.96</v>
      </c>
      <c r="M463">
        <v>208</v>
      </c>
    </row>
    <row r="464" spans="1:13" hidden="1" x14ac:dyDescent="0.25">
      <c r="A464" s="1">
        <v>44069</v>
      </c>
      <c r="B464" t="s">
        <v>21</v>
      </c>
      <c r="C464" t="s">
        <v>481</v>
      </c>
      <c r="D464" t="s">
        <v>23</v>
      </c>
      <c r="E464" t="s">
        <v>24</v>
      </c>
      <c r="F464" t="s">
        <v>42</v>
      </c>
      <c r="G464" t="s">
        <v>59</v>
      </c>
      <c r="H464" t="s">
        <v>60</v>
      </c>
      <c r="I464" t="s">
        <v>32</v>
      </c>
      <c r="J464">
        <v>3760</v>
      </c>
      <c r="K464">
        <v>199.28</v>
      </c>
      <c r="L464">
        <v>3959.28</v>
      </c>
      <c r="M464">
        <v>1504</v>
      </c>
    </row>
    <row r="465" spans="1:13" hidden="1" x14ac:dyDescent="0.25">
      <c r="A465" s="1">
        <v>44071</v>
      </c>
      <c r="B465" t="s">
        <v>21</v>
      </c>
      <c r="C465" t="s">
        <v>482</v>
      </c>
      <c r="D465" t="s">
        <v>52</v>
      </c>
      <c r="E465" t="s">
        <v>24</v>
      </c>
      <c r="F465" t="s">
        <v>17</v>
      </c>
      <c r="G465" t="s">
        <v>34</v>
      </c>
      <c r="H465" t="s">
        <v>35</v>
      </c>
      <c r="I465" t="s">
        <v>20</v>
      </c>
      <c r="J465">
        <v>1800</v>
      </c>
      <c r="K465">
        <v>109.8</v>
      </c>
      <c r="L465">
        <v>1909.8</v>
      </c>
      <c r="M465">
        <v>720</v>
      </c>
    </row>
    <row r="466" spans="1:13" hidden="1" x14ac:dyDescent="0.25">
      <c r="A466" s="1">
        <v>44112</v>
      </c>
      <c r="B466" t="s">
        <v>21</v>
      </c>
      <c r="C466" t="s">
        <v>483</v>
      </c>
      <c r="D466" t="s">
        <v>23</v>
      </c>
      <c r="E466" t="s">
        <v>16</v>
      </c>
      <c r="F466" t="s">
        <v>17</v>
      </c>
      <c r="G466" t="s">
        <v>18</v>
      </c>
      <c r="H466" t="s">
        <v>19</v>
      </c>
      <c r="I466" t="s">
        <v>20</v>
      </c>
      <c r="J466">
        <v>200</v>
      </c>
      <c r="K466">
        <v>12.4</v>
      </c>
      <c r="L466">
        <v>212.4</v>
      </c>
      <c r="M466">
        <v>80</v>
      </c>
    </row>
    <row r="467" spans="1:13" x14ac:dyDescent="0.25">
      <c r="A467" s="1">
        <v>44407</v>
      </c>
      <c r="B467" t="s">
        <v>13</v>
      </c>
      <c r="C467" t="s">
        <v>484</v>
      </c>
      <c r="D467" t="s">
        <v>23</v>
      </c>
      <c r="E467" t="s">
        <v>16</v>
      </c>
      <c r="F467" t="s">
        <v>17</v>
      </c>
      <c r="G467" t="s">
        <v>34</v>
      </c>
      <c r="H467" t="s">
        <v>35</v>
      </c>
      <c r="I467" t="s">
        <v>20</v>
      </c>
      <c r="J467">
        <v>120</v>
      </c>
      <c r="K467">
        <v>5.04</v>
      </c>
      <c r="L467">
        <v>125.04</v>
      </c>
      <c r="M467">
        <v>48</v>
      </c>
    </row>
    <row r="468" spans="1:13" x14ac:dyDescent="0.25">
      <c r="A468" s="1">
        <v>44498</v>
      </c>
      <c r="B468" t="s">
        <v>13</v>
      </c>
      <c r="C468" t="s">
        <v>485</v>
      </c>
      <c r="D468" t="s">
        <v>27</v>
      </c>
      <c r="E468" t="s">
        <v>16</v>
      </c>
      <c r="F468" t="s">
        <v>17</v>
      </c>
      <c r="G468" t="s">
        <v>18</v>
      </c>
      <c r="H468" t="s">
        <v>19</v>
      </c>
      <c r="I468" t="s">
        <v>20</v>
      </c>
      <c r="J468">
        <v>10</v>
      </c>
      <c r="K468">
        <v>0.57999999999999996</v>
      </c>
      <c r="L468">
        <v>10.58</v>
      </c>
      <c r="M468">
        <v>4</v>
      </c>
    </row>
    <row r="469" spans="1:13" x14ac:dyDescent="0.25">
      <c r="A469" s="1">
        <v>44528</v>
      </c>
      <c r="B469" t="s">
        <v>13</v>
      </c>
      <c r="C469" t="s">
        <v>486</v>
      </c>
      <c r="D469" t="s">
        <v>52</v>
      </c>
      <c r="E469" t="s">
        <v>16</v>
      </c>
      <c r="F469" t="s">
        <v>17</v>
      </c>
      <c r="G469" t="s">
        <v>66</v>
      </c>
      <c r="H469" t="s">
        <v>67</v>
      </c>
      <c r="I469" t="s">
        <v>20</v>
      </c>
      <c r="J469">
        <v>820</v>
      </c>
      <c r="K469">
        <v>27.06</v>
      </c>
      <c r="L469">
        <v>847.06</v>
      </c>
      <c r="M469">
        <v>328</v>
      </c>
    </row>
    <row r="470" spans="1:13" x14ac:dyDescent="0.25">
      <c r="A470" s="1">
        <v>44426</v>
      </c>
      <c r="B470" t="s">
        <v>13</v>
      </c>
      <c r="C470" t="s">
        <v>343</v>
      </c>
      <c r="D470" t="s">
        <v>52</v>
      </c>
      <c r="E470" t="s">
        <v>16</v>
      </c>
      <c r="F470" t="s">
        <v>28</v>
      </c>
      <c r="G470" t="s">
        <v>39</v>
      </c>
      <c r="H470" t="s">
        <v>40</v>
      </c>
      <c r="I470" t="s">
        <v>20</v>
      </c>
      <c r="J470">
        <v>320</v>
      </c>
      <c r="K470">
        <v>11.52</v>
      </c>
      <c r="L470">
        <v>331.52</v>
      </c>
      <c r="M470">
        <v>128</v>
      </c>
    </row>
    <row r="471" spans="1:13" hidden="1" x14ac:dyDescent="0.25">
      <c r="A471" s="1">
        <v>43921</v>
      </c>
      <c r="B471" t="s">
        <v>21</v>
      </c>
      <c r="C471" t="s">
        <v>487</v>
      </c>
      <c r="D471" t="s">
        <v>37</v>
      </c>
      <c r="E471" t="s">
        <v>16</v>
      </c>
      <c r="F471" t="s">
        <v>42</v>
      </c>
      <c r="G471" t="s">
        <v>43</v>
      </c>
      <c r="H471" t="s">
        <v>44</v>
      </c>
      <c r="I471" t="s">
        <v>20</v>
      </c>
      <c r="J471">
        <v>340</v>
      </c>
      <c r="K471">
        <v>16.32</v>
      </c>
      <c r="L471">
        <v>356.32</v>
      </c>
      <c r="M471">
        <v>136</v>
      </c>
    </row>
    <row r="472" spans="1:13" hidden="1" x14ac:dyDescent="0.25">
      <c r="A472" s="1">
        <v>44146</v>
      </c>
      <c r="B472" t="s">
        <v>21</v>
      </c>
      <c r="C472" t="s">
        <v>488</v>
      </c>
      <c r="D472" t="s">
        <v>15</v>
      </c>
      <c r="E472" t="s">
        <v>16</v>
      </c>
      <c r="F472" t="s">
        <v>17</v>
      </c>
      <c r="G472" t="s">
        <v>34</v>
      </c>
      <c r="H472" t="s">
        <v>35</v>
      </c>
      <c r="I472" t="s">
        <v>32</v>
      </c>
      <c r="J472">
        <v>760</v>
      </c>
      <c r="K472">
        <v>57</v>
      </c>
      <c r="L472">
        <v>817</v>
      </c>
      <c r="M472">
        <v>304</v>
      </c>
    </row>
    <row r="473" spans="1:13" hidden="1" x14ac:dyDescent="0.25">
      <c r="A473" s="1">
        <v>43859</v>
      </c>
      <c r="B473" t="s">
        <v>21</v>
      </c>
      <c r="C473" t="s">
        <v>489</v>
      </c>
      <c r="D473" t="s">
        <v>27</v>
      </c>
      <c r="E473" t="s">
        <v>16</v>
      </c>
      <c r="F473" t="s">
        <v>17</v>
      </c>
      <c r="G473" t="s">
        <v>34</v>
      </c>
      <c r="H473" t="s">
        <v>35</v>
      </c>
      <c r="I473" t="s">
        <v>20</v>
      </c>
      <c r="J473">
        <v>920</v>
      </c>
      <c r="K473">
        <v>38.64</v>
      </c>
      <c r="L473">
        <v>958.64</v>
      </c>
      <c r="M473">
        <v>368</v>
      </c>
    </row>
    <row r="474" spans="1:13" hidden="1" x14ac:dyDescent="0.25">
      <c r="A474" s="1">
        <v>43916</v>
      </c>
      <c r="B474" t="s">
        <v>21</v>
      </c>
      <c r="C474" t="s">
        <v>490</v>
      </c>
      <c r="D474" t="s">
        <v>27</v>
      </c>
      <c r="E474" t="s">
        <v>16</v>
      </c>
      <c r="F474" t="s">
        <v>17</v>
      </c>
      <c r="G474" t="s">
        <v>18</v>
      </c>
      <c r="H474" t="s">
        <v>19</v>
      </c>
      <c r="I474" t="s">
        <v>25</v>
      </c>
      <c r="J474">
        <v>50</v>
      </c>
      <c r="K474">
        <v>2.6</v>
      </c>
      <c r="L474">
        <v>52.6</v>
      </c>
      <c r="M474">
        <v>20</v>
      </c>
    </row>
    <row r="475" spans="1:13" x14ac:dyDescent="0.25">
      <c r="A475" s="1">
        <v>44357</v>
      </c>
      <c r="B475" t="s">
        <v>13</v>
      </c>
      <c r="C475" t="s">
        <v>491</v>
      </c>
      <c r="D475" t="s">
        <v>52</v>
      </c>
      <c r="E475" t="s">
        <v>16</v>
      </c>
      <c r="F475" t="s">
        <v>28</v>
      </c>
      <c r="G475" t="s">
        <v>29</v>
      </c>
      <c r="H475" t="s">
        <v>30</v>
      </c>
      <c r="I475" t="s">
        <v>25</v>
      </c>
      <c r="J475">
        <v>90</v>
      </c>
      <c r="K475">
        <v>3.87</v>
      </c>
      <c r="L475">
        <v>93.87</v>
      </c>
      <c r="M475">
        <v>36</v>
      </c>
    </row>
    <row r="476" spans="1:13" x14ac:dyDescent="0.25">
      <c r="A476" s="1">
        <v>44419</v>
      </c>
      <c r="B476" t="s">
        <v>13</v>
      </c>
      <c r="C476" t="s">
        <v>492</v>
      </c>
      <c r="D476" t="s">
        <v>37</v>
      </c>
      <c r="E476" t="s">
        <v>16</v>
      </c>
      <c r="F476" t="s">
        <v>17</v>
      </c>
      <c r="G476" t="s">
        <v>66</v>
      </c>
      <c r="H476" t="s">
        <v>67</v>
      </c>
      <c r="I476" t="s">
        <v>20</v>
      </c>
      <c r="J476">
        <v>10</v>
      </c>
      <c r="K476">
        <v>0.54</v>
      </c>
      <c r="L476">
        <v>10.54</v>
      </c>
      <c r="M476">
        <v>4</v>
      </c>
    </row>
    <row r="477" spans="1:13" hidden="1" x14ac:dyDescent="0.25">
      <c r="A477" s="1">
        <v>43977</v>
      </c>
      <c r="B477" t="s">
        <v>21</v>
      </c>
      <c r="C477" t="s">
        <v>493</v>
      </c>
      <c r="D477" t="s">
        <v>52</v>
      </c>
      <c r="E477" t="s">
        <v>24</v>
      </c>
      <c r="F477" t="s">
        <v>17</v>
      </c>
      <c r="G477" t="s">
        <v>34</v>
      </c>
      <c r="H477" t="s">
        <v>35</v>
      </c>
      <c r="I477" t="s">
        <v>20</v>
      </c>
      <c r="J477">
        <v>1100</v>
      </c>
      <c r="K477">
        <v>101.2</v>
      </c>
      <c r="L477">
        <v>1201.2</v>
      </c>
      <c r="M477">
        <v>440</v>
      </c>
    </row>
    <row r="478" spans="1:13" x14ac:dyDescent="0.25">
      <c r="A478" s="1">
        <v>44489</v>
      </c>
      <c r="B478" t="s">
        <v>13</v>
      </c>
      <c r="C478" t="s">
        <v>494</v>
      </c>
      <c r="D478" t="s">
        <v>27</v>
      </c>
      <c r="E478" t="s">
        <v>16</v>
      </c>
      <c r="F478" t="s">
        <v>17</v>
      </c>
      <c r="G478" t="s">
        <v>62</v>
      </c>
      <c r="H478" t="s">
        <v>63</v>
      </c>
      <c r="I478" t="s">
        <v>20</v>
      </c>
      <c r="J478">
        <v>90</v>
      </c>
      <c r="K478">
        <v>7.02</v>
      </c>
      <c r="L478">
        <v>97.02</v>
      </c>
      <c r="M478">
        <v>36</v>
      </c>
    </row>
    <row r="479" spans="1:13" hidden="1" x14ac:dyDescent="0.25">
      <c r="A479" s="1">
        <v>44018</v>
      </c>
      <c r="B479" t="s">
        <v>21</v>
      </c>
      <c r="C479" t="s">
        <v>495</v>
      </c>
      <c r="D479" t="s">
        <v>15</v>
      </c>
      <c r="E479" t="s">
        <v>16</v>
      </c>
      <c r="F479" t="s">
        <v>17</v>
      </c>
      <c r="G479" t="s">
        <v>18</v>
      </c>
      <c r="H479" t="s">
        <v>19</v>
      </c>
      <c r="I479" t="s">
        <v>20</v>
      </c>
      <c r="J479">
        <v>30</v>
      </c>
      <c r="K479">
        <v>1.56</v>
      </c>
      <c r="L479">
        <v>31.56</v>
      </c>
      <c r="M479">
        <v>12</v>
      </c>
    </row>
    <row r="480" spans="1:13" x14ac:dyDescent="0.25">
      <c r="A480" s="1">
        <v>44392</v>
      </c>
      <c r="B480" t="s">
        <v>13</v>
      </c>
      <c r="C480" t="s">
        <v>496</v>
      </c>
      <c r="D480" t="s">
        <v>23</v>
      </c>
      <c r="E480" t="s">
        <v>24</v>
      </c>
      <c r="F480" t="s">
        <v>17</v>
      </c>
      <c r="G480" t="s">
        <v>18</v>
      </c>
      <c r="H480" t="s">
        <v>19</v>
      </c>
      <c r="I480" t="s">
        <v>32</v>
      </c>
      <c r="J480">
        <v>250</v>
      </c>
      <c r="K480">
        <v>13.25</v>
      </c>
      <c r="L480">
        <v>263.25</v>
      </c>
      <c r="M480">
        <v>100</v>
      </c>
    </row>
    <row r="481" spans="1:13" x14ac:dyDescent="0.25">
      <c r="A481" s="1">
        <v>44413</v>
      </c>
      <c r="B481" t="s">
        <v>13</v>
      </c>
      <c r="C481" t="s">
        <v>497</v>
      </c>
      <c r="D481" t="s">
        <v>27</v>
      </c>
      <c r="E481" t="s">
        <v>24</v>
      </c>
      <c r="F481" t="s">
        <v>17</v>
      </c>
      <c r="G481" t="s">
        <v>66</v>
      </c>
      <c r="H481" t="s">
        <v>67</v>
      </c>
      <c r="I481" t="s">
        <v>20</v>
      </c>
      <c r="J481">
        <v>210</v>
      </c>
      <c r="K481">
        <v>12.18</v>
      </c>
      <c r="L481">
        <v>222.18</v>
      </c>
      <c r="M481">
        <v>84</v>
      </c>
    </row>
    <row r="482" spans="1:13" x14ac:dyDescent="0.25">
      <c r="A482" s="1">
        <v>44559</v>
      </c>
      <c r="B482" t="s">
        <v>13</v>
      </c>
      <c r="C482" t="s">
        <v>498</v>
      </c>
      <c r="D482" t="s">
        <v>23</v>
      </c>
      <c r="E482" t="s">
        <v>24</v>
      </c>
      <c r="F482" t="s">
        <v>17</v>
      </c>
      <c r="G482" t="s">
        <v>18</v>
      </c>
      <c r="H482" t="s">
        <v>19</v>
      </c>
      <c r="I482" t="s">
        <v>20</v>
      </c>
      <c r="J482">
        <v>460</v>
      </c>
      <c r="K482">
        <v>23.46</v>
      </c>
      <c r="L482">
        <v>483.46</v>
      </c>
      <c r="M482">
        <v>184</v>
      </c>
    </row>
    <row r="483" spans="1:13" hidden="1" x14ac:dyDescent="0.25">
      <c r="A483" s="1">
        <v>44071</v>
      </c>
      <c r="B483" t="s">
        <v>21</v>
      </c>
      <c r="C483" t="s">
        <v>499</v>
      </c>
      <c r="D483" t="s">
        <v>23</v>
      </c>
      <c r="E483" t="s">
        <v>16</v>
      </c>
      <c r="F483" t="s">
        <v>28</v>
      </c>
      <c r="G483" t="s">
        <v>29</v>
      </c>
      <c r="H483" t="s">
        <v>30</v>
      </c>
      <c r="I483" t="s">
        <v>25</v>
      </c>
      <c r="J483">
        <v>20</v>
      </c>
      <c r="K483">
        <v>1.46</v>
      </c>
      <c r="L483">
        <v>21.46</v>
      </c>
      <c r="M483">
        <v>8</v>
      </c>
    </row>
    <row r="484" spans="1:13" hidden="1" x14ac:dyDescent="0.25">
      <c r="A484" s="1">
        <v>43933</v>
      </c>
      <c r="B484" t="s">
        <v>21</v>
      </c>
      <c r="C484" t="s">
        <v>500</v>
      </c>
      <c r="D484" t="s">
        <v>37</v>
      </c>
      <c r="E484" t="s">
        <v>16</v>
      </c>
      <c r="F484" t="s">
        <v>42</v>
      </c>
      <c r="G484" t="s">
        <v>43</v>
      </c>
      <c r="H484" t="s">
        <v>44</v>
      </c>
      <c r="I484" t="s">
        <v>25</v>
      </c>
      <c r="J484">
        <v>4110</v>
      </c>
      <c r="K484">
        <v>168.51</v>
      </c>
      <c r="L484">
        <v>4278.51</v>
      </c>
      <c r="M484">
        <v>1644</v>
      </c>
    </row>
    <row r="485" spans="1:13" hidden="1" x14ac:dyDescent="0.25">
      <c r="A485" s="1">
        <v>44057</v>
      </c>
      <c r="B485" t="s">
        <v>21</v>
      </c>
      <c r="C485" t="s">
        <v>501</v>
      </c>
      <c r="D485" t="s">
        <v>15</v>
      </c>
      <c r="E485" t="s">
        <v>16</v>
      </c>
      <c r="F485" t="s">
        <v>17</v>
      </c>
      <c r="G485" t="s">
        <v>18</v>
      </c>
      <c r="H485" t="s">
        <v>19</v>
      </c>
      <c r="I485" t="s">
        <v>20</v>
      </c>
      <c r="J485">
        <v>390</v>
      </c>
      <c r="K485">
        <v>23.79</v>
      </c>
      <c r="L485">
        <v>413.79</v>
      </c>
      <c r="M485">
        <v>156</v>
      </c>
    </row>
    <row r="486" spans="1:13" hidden="1" x14ac:dyDescent="0.25">
      <c r="A486" s="1">
        <v>43872</v>
      </c>
      <c r="B486" t="s">
        <v>21</v>
      </c>
      <c r="C486" t="s">
        <v>502</v>
      </c>
      <c r="D486" t="s">
        <v>27</v>
      </c>
      <c r="E486" t="s">
        <v>16</v>
      </c>
      <c r="F486" t="s">
        <v>42</v>
      </c>
      <c r="G486" t="s">
        <v>49</v>
      </c>
      <c r="H486" t="s">
        <v>50</v>
      </c>
      <c r="I486" t="s">
        <v>25</v>
      </c>
      <c r="J486">
        <v>2670</v>
      </c>
      <c r="K486">
        <v>176.22</v>
      </c>
      <c r="L486">
        <v>2846.22</v>
      </c>
      <c r="M486">
        <v>1068</v>
      </c>
    </row>
    <row r="487" spans="1:13" x14ac:dyDescent="0.25">
      <c r="A487" s="1">
        <v>44352</v>
      </c>
      <c r="B487" t="s">
        <v>13</v>
      </c>
      <c r="C487" t="s">
        <v>503</v>
      </c>
      <c r="D487" t="s">
        <v>23</v>
      </c>
      <c r="E487" t="s">
        <v>16</v>
      </c>
      <c r="F487" t="s">
        <v>17</v>
      </c>
      <c r="G487" t="s">
        <v>34</v>
      </c>
      <c r="H487" t="s">
        <v>35</v>
      </c>
      <c r="I487" t="s">
        <v>20</v>
      </c>
      <c r="J487">
        <v>670</v>
      </c>
      <c r="K487">
        <v>43.55</v>
      </c>
      <c r="L487">
        <v>713.55</v>
      </c>
      <c r="M487">
        <v>268</v>
      </c>
    </row>
    <row r="488" spans="1:13" hidden="1" x14ac:dyDescent="0.25">
      <c r="A488" s="1">
        <v>43951</v>
      </c>
      <c r="B488" t="s">
        <v>21</v>
      </c>
      <c r="C488" t="s">
        <v>504</v>
      </c>
      <c r="D488" t="s">
        <v>37</v>
      </c>
      <c r="E488" t="s">
        <v>24</v>
      </c>
      <c r="F488" t="s">
        <v>17</v>
      </c>
      <c r="G488" t="s">
        <v>66</v>
      </c>
      <c r="H488" t="s">
        <v>67</v>
      </c>
      <c r="I488" t="s">
        <v>20</v>
      </c>
      <c r="J488">
        <v>350</v>
      </c>
      <c r="K488">
        <v>11.55</v>
      </c>
      <c r="L488">
        <v>361.55</v>
      </c>
      <c r="M488">
        <v>140</v>
      </c>
    </row>
    <row r="489" spans="1:13" x14ac:dyDescent="0.25">
      <c r="A489" s="1">
        <v>44441</v>
      </c>
      <c r="B489" t="s">
        <v>13</v>
      </c>
      <c r="C489" t="s">
        <v>505</v>
      </c>
      <c r="D489" t="s">
        <v>23</v>
      </c>
      <c r="E489" t="s">
        <v>16</v>
      </c>
      <c r="F489" t="s">
        <v>28</v>
      </c>
      <c r="G489" t="s">
        <v>53</v>
      </c>
      <c r="H489" t="s">
        <v>54</v>
      </c>
      <c r="I489" t="s">
        <v>20</v>
      </c>
      <c r="J489">
        <v>130</v>
      </c>
      <c r="K489">
        <v>8.7100000000000009</v>
      </c>
      <c r="L489">
        <v>138.71</v>
      </c>
      <c r="M489">
        <v>52</v>
      </c>
    </row>
    <row r="490" spans="1:13" hidden="1" x14ac:dyDescent="0.25">
      <c r="A490" s="1">
        <v>44186</v>
      </c>
      <c r="B490" t="s">
        <v>21</v>
      </c>
      <c r="C490" t="s">
        <v>506</v>
      </c>
      <c r="D490" t="s">
        <v>27</v>
      </c>
      <c r="E490" t="s">
        <v>16</v>
      </c>
      <c r="F490" t="s">
        <v>42</v>
      </c>
      <c r="G490" t="s">
        <v>43</v>
      </c>
      <c r="H490" t="s">
        <v>44</v>
      </c>
      <c r="I490" t="s">
        <v>32</v>
      </c>
      <c r="J490">
        <v>2220</v>
      </c>
      <c r="K490">
        <v>99.9</v>
      </c>
      <c r="L490">
        <v>2319.9</v>
      </c>
      <c r="M490">
        <v>888</v>
      </c>
    </row>
    <row r="491" spans="1:13" x14ac:dyDescent="0.25">
      <c r="A491" s="1">
        <v>44403</v>
      </c>
      <c r="B491" t="s">
        <v>13</v>
      </c>
      <c r="C491" t="s">
        <v>507</v>
      </c>
      <c r="D491" t="s">
        <v>27</v>
      </c>
      <c r="E491" t="s">
        <v>24</v>
      </c>
      <c r="F491" t="s">
        <v>17</v>
      </c>
      <c r="G491" t="s">
        <v>18</v>
      </c>
      <c r="H491" t="s">
        <v>19</v>
      </c>
      <c r="I491" t="s">
        <v>20</v>
      </c>
      <c r="J491">
        <v>100</v>
      </c>
      <c r="K491">
        <v>7.5</v>
      </c>
      <c r="L491">
        <v>107.5</v>
      </c>
      <c r="M491">
        <v>40</v>
      </c>
    </row>
    <row r="492" spans="1:13" x14ac:dyDescent="0.25">
      <c r="A492" s="1">
        <v>44264</v>
      </c>
      <c r="B492" t="s">
        <v>13</v>
      </c>
      <c r="C492" t="s">
        <v>508</v>
      </c>
      <c r="D492" t="s">
        <v>15</v>
      </c>
      <c r="E492" t="s">
        <v>24</v>
      </c>
      <c r="F492" t="s">
        <v>42</v>
      </c>
      <c r="G492" t="s">
        <v>59</v>
      </c>
      <c r="H492" t="s">
        <v>60</v>
      </c>
      <c r="I492" t="s">
        <v>20</v>
      </c>
      <c r="J492">
        <v>470</v>
      </c>
      <c r="K492">
        <v>22.56</v>
      </c>
      <c r="L492">
        <v>492.56</v>
      </c>
      <c r="M492">
        <v>188</v>
      </c>
    </row>
    <row r="493" spans="1:13" x14ac:dyDescent="0.25">
      <c r="A493" s="1">
        <v>44489</v>
      </c>
      <c r="B493" t="s">
        <v>13</v>
      </c>
      <c r="C493" t="s">
        <v>509</v>
      </c>
      <c r="D493" t="s">
        <v>27</v>
      </c>
      <c r="E493" t="s">
        <v>16</v>
      </c>
      <c r="F493" t="s">
        <v>42</v>
      </c>
      <c r="G493" t="s">
        <v>43</v>
      </c>
      <c r="H493" t="s">
        <v>44</v>
      </c>
      <c r="I493" t="s">
        <v>32</v>
      </c>
      <c r="J493">
        <v>4680</v>
      </c>
      <c r="K493">
        <v>336.96</v>
      </c>
      <c r="L493">
        <v>5016.96</v>
      </c>
      <c r="M493">
        <v>1872</v>
      </c>
    </row>
    <row r="494" spans="1:13" x14ac:dyDescent="0.25">
      <c r="A494" s="1">
        <v>44390</v>
      </c>
      <c r="B494" t="s">
        <v>13</v>
      </c>
      <c r="C494" t="s">
        <v>510</v>
      </c>
      <c r="D494" t="s">
        <v>23</v>
      </c>
      <c r="E494" t="s">
        <v>16</v>
      </c>
      <c r="F494" t="s">
        <v>28</v>
      </c>
      <c r="G494" t="s">
        <v>39</v>
      </c>
      <c r="H494" t="s">
        <v>40</v>
      </c>
      <c r="I494" t="s">
        <v>32</v>
      </c>
      <c r="J494">
        <v>530</v>
      </c>
      <c r="K494">
        <v>37.630000000000003</v>
      </c>
      <c r="L494">
        <v>567.63</v>
      </c>
      <c r="M494">
        <v>212</v>
      </c>
    </row>
    <row r="495" spans="1:13" x14ac:dyDescent="0.25">
      <c r="A495" s="1">
        <v>44465</v>
      </c>
      <c r="B495" t="s">
        <v>13</v>
      </c>
      <c r="C495" t="s">
        <v>511</v>
      </c>
      <c r="D495" t="s">
        <v>27</v>
      </c>
      <c r="E495" t="s">
        <v>16</v>
      </c>
      <c r="F495" t="s">
        <v>42</v>
      </c>
      <c r="G495" t="s">
        <v>43</v>
      </c>
      <c r="H495" t="s">
        <v>44</v>
      </c>
      <c r="I495" t="s">
        <v>20</v>
      </c>
      <c r="J495">
        <v>640</v>
      </c>
      <c r="K495">
        <v>34.56</v>
      </c>
      <c r="L495">
        <v>674.56</v>
      </c>
      <c r="M495">
        <v>256</v>
      </c>
    </row>
    <row r="496" spans="1:13" hidden="1" x14ac:dyDescent="0.25">
      <c r="A496" s="1">
        <v>43938</v>
      </c>
      <c r="B496" t="s">
        <v>21</v>
      </c>
      <c r="C496" t="s">
        <v>512</v>
      </c>
      <c r="D496" t="s">
        <v>15</v>
      </c>
      <c r="E496" t="s">
        <v>24</v>
      </c>
      <c r="F496" t="s">
        <v>17</v>
      </c>
      <c r="G496" t="s">
        <v>34</v>
      </c>
      <c r="H496" t="s">
        <v>35</v>
      </c>
      <c r="I496" t="s">
        <v>20</v>
      </c>
      <c r="J496">
        <v>1260</v>
      </c>
      <c r="K496">
        <v>83.16</v>
      </c>
      <c r="L496">
        <v>1343.16</v>
      </c>
      <c r="M496">
        <v>504</v>
      </c>
    </row>
    <row r="497" spans="1:13" x14ac:dyDescent="0.25">
      <c r="A497" s="1">
        <v>44501</v>
      </c>
      <c r="B497" t="s">
        <v>13</v>
      </c>
      <c r="C497" t="s">
        <v>513</v>
      </c>
      <c r="D497" t="s">
        <v>27</v>
      </c>
      <c r="E497" t="s">
        <v>16</v>
      </c>
      <c r="F497" t="s">
        <v>42</v>
      </c>
      <c r="G497" t="s">
        <v>43</v>
      </c>
      <c r="H497" t="s">
        <v>44</v>
      </c>
      <c r="I497" t="s">
        <v>20</v>
      </c>
      <c r="J497">
        <v>330</v>
      </c>
      <c r="K497">
        <v>25.74</v>
      </c>
      <c r="L497">
        <v>355.74</v>
      </c>
      <c r="M497">
        <v>132</v>
      </c>
    </row>
    <row r="498" spans="1:13" x14ac:dyDescent="0.25">
      <c r="A498" s="1">
        <v>44267</v>
      </c>
      <c r="B498" t="s">
        <v>13</v>
      </c>
      <c r="C498" t="s">
        <v>514</v>
      </c>
      <c r="D498" t="s">
        <v>23</v>
      </c>
      <c r="E498" t="s">
        <v>24</v>
      </c>
      <c r="F498" t="s">
        <v>17</v>
      </c>
      <c r="G498" t="s">
        <v>18</v>
      </c>
      <c r="H498" t="s">
        <v>19</v>
      </c>
      <c r="I498" t="s">
        <v>20</v>
      </c>
      <c r="J498">
        <v>280</v>
      </c>
      <c r="K498">
        <v>12.6</v>
      </c>
      <c r="L498">
        <v>292.60000000000002</v>
      </c>
      <c r="M498">
        <v>112</v>
      </c>
    </row>
    <row r="499" spans="1:13" hidden="1" x14ac:dyDescent="0.25">
      <c r="A499" s="1">
        <v>44030</v>
      </c>
      <c r="B499" t="s">
        <v>21</v>
      </c>
      <c r="C499" t="s">
        <v>515</v>
      </c>
      <c r="D499" t="s">
        <v>52</v>
      </c>
      <c r="E499" t="s">
        <v>16</v>
      </c>
      <c r="F499" t="s">
        <v>28</v>
      </c>
      <c r="G499" t="s">
        <v>39</v>
      </c>
      <c r="H499" t="s">
        <v>40</v>
      </c>
      <c r="I499" t="s">
        <v>32</v>
      </c>
      <c r="J499">
        <v>50</v>
      </c>
      <c r="K499">
        <v>2.8</v>
      </c>
      <c r="L499">
        <v>52.8</v>
      </c>
      <c r="M499">
        <v>20</v>
      </c>
    </row>
    <row r="500" spans="1:13" hidden="1" x14ac:dyDescent="0.25">
      <c r="A500" s="1">
        <v>44186</v>
      </c>
      <c r="B500" t="s">
        <v>21</v>
      </c>
      <c r="C500" t="s">
        <v>516</v>
      </c>
      <c r="D500" t="s">
        <v>37</v>
      </c>
      <c r="E500" t="s">
        <v>16</v>
      </c>
      <c r="F500" t="s">
        <v>42</v>
      </c>
      <c r="G500" t="s">
        <v>43</v>
      </c>
      <c r="H500" t="s">
        <v>44</v>
      </c>
      <c r="I500" t="s">
        <v>20</v>
      </c>
      <c r="J500">
        <v>2840</v>
      </c>
      <c r="K500">
        <v>173.24</v>
      </c>
      <c r="L500">
        <v>3013.24</v>
      </c>
      <c r="M500">
        <v>1136</v>
      </c>
    </row>
    <row r="501" spans="1:13" x14ac:dyDescent="0.25">
      <c r="A501" s="1">
        <v>44477</v>
      </c>
      <c r="B501" t="s">
        <v>13</v>
      </c>
      <c r="C501" t="s">
        <v>517</v>
      </c>
      <c r="D501" t="s">
        <v>27</v>
      </c>
      <c r="E501" t="s">
        <v>16</v>
      </c>
      <c r="F501" t="s">
        <v>42</v>
      </c>
      <c r="G501" t="s">
        <v>97</v>
      </c>
      <c r="H501" t="s">
        <v>98</v>
      </c>
      <c r="I501" t="s">
        <v>20</v>
      </c>
      <c r="J501">
        <v>3190</v>
      </c>
      <c r="K501">
        <v>194.59</v>
      </c>
      <c r="L501">
        <v>3384.59</v>
      </c>
      <c r="M501">
        <v>1276</v>
      </c>
    </row>
    <row r="502" spans="1:13" x14ac:dyDescent="0.25">
      <c r="A502" s="1">
        <v>44531</v>
      </c>
      <c r="B502" t="s">
        <v>13</v>
      </c>
      <c r="C502" t="s">
        <v>518</v>
      </c>
      <c r="D502" t="s">
        <v>15</v>
      </c>
      <c r="E502" t="s">
        <v>16</v>
      </c>
      <c r="F502" t="s">
        <v>17</v>
      </c>
      <c r="G502" t="s">
        <v>66</v>
      </c>
      <c r="H502" t="s">
        <v>67</v>
      </c>
      <c r="I502" t="s">
        <v>20</v>
      </c>
      <c r="J502">
        <v>950</v>
      </c>
      <c r="K502">
        <v>49.4</v>
      </c>
      <c r="L502">
        <v>999.4</v>
      </c>
      <c r="M502">
        <v>380</v>
      </c>
    </row>
    <row r="503" spans="1:13" x14ac:dyDescent="0.25">
      <c r="A503" s="1">
        <v>44381</v>
      </c>
      <c r="B503" t="s">
        <v>13</v>
      </c>
      <c r="C503" t="s">
        <v>519</v>
      </c>
      <c r="D503" t="s">
        <v>52</v>
      </c>
      <c r="E503" t="s">
        <v>16</v>
      </c>
      <c r="F503" t="s">
        <v>28</v>
      </c>
      <c r="G503" t="s">
        <v>39</v>
      </c>
      <c r="H503" t="s">
        <v>40</v>
      </c>
      <c r="I503" t="s">
        <v>25</v>
      </c>
      <c r="J503">
        <v>160</v>
      </c>
      <c r="K503">
        <v>6.56</v>
      </c>
      <c r="L503">
        <v>166.56</v>
      </c>
      <c r="M503">
        <v>64</v>
      </c>
    </row>
    <row r="504" spans="1:13" x14ac:dyDescent="0.25">
      <c r="A504" s="1">
        <v>44407</v>
      </c>
      <c r="B504" t="s">
        <v>13</v>
      </c>
      <c r="C504" t="s">
        <v>517</v>
      </c>
      <c r="D504" t="s">
        <v>27</v>
      </c>
      <c r="E504" t="s">
        <v>16</v>
      </c>
      <c r="F504" t="s">
        <v>17</v>
      </c>
      <c r="G504" t="s">
        <v>34</v>
      </c>
      <c r="H504" t="s">
        <v>35</v>
      </c>
      <c r="I504" t="s">
        <v>20</v>
      </c>
      <c r="J504">
        <v>800</v>
      </c>
      <c r="K504">
        <v>48.8</v>
      </c>
      <c r="L504">
        <v>848.8</v>
      </c>
      <c r="M504">
        <v>320</v>
      </c>
    </row>
    <row r="505" spans="1:13" hidden="1" x14ac:dyDescent="0.25">
      <c r="A505" s="1">
        <v>44133</v>
      </c>
      <c r="B505" t="s">
        <v>21</v>
      </c>
      <c r="C505" t="s">
        <v>520</v>
      </c>
      <c r="D505" t="s">
        <v>52</v>
      </c>
      <c r="E505" t="s">
        <v>24</v>
      </c>
      <c r="F505" t="s">
        <v>42</v>
      </c>
      <c r="G505" t="s">
        <v>59</v>
      </c>
      <c r="H505" t="s">
        <v>60</v>
      </c>
      <c r="I505" t="s">
        <v>25</v>
      </c>
      <c r="J505">
        <v>1240</v>
      </c>
      <c r="K505">
        <v>91.76</v>
      </c>
      <c r="L505">
        <v>1331.76</v>
      </c>
      <c r="M505">
        <v>496</v>
      </c>
    </row>
    <row r="506" spans="1:13" x14ac:dyDescent="0.25">
      <c r="A506" s="1">
        <v>44480</v>
      </c>
      <c r="B506" t="s">
        <v>13</v>
      </c>
      <c r="C506" t="s">
        <v>521</v>
      </c>
      <c r="D506" t="s">
        <v>27</v>
      </c>
      <c r="E506" t="s">
        <v>16</v>
      </c>
      <c r="F506" t="s">
        <v>17</v>
      </c>
      <c r="G506" t="s">
        <v>34</v>
      </c>
      <c r="H506" t="s">
        <v>35</v>
      </c>
      <c r="I506" t="s">
        <v>20</v>
      </c>
      <c r="J506">
        <v>960</v>
      </c>
      <c r="K506">
        <v>80.64</v>
      </c>
      <c r="L506">
        <v>1040.6400000000001</v>
      </c>
      <c r="M506">
        <v>384</v>
      </c>
    </row>
    <row r="507" spans="1:13" x14ac:dyDescent="0.25">
      <c r="A507" s="1">
        <v>44319</v>
      </c>
      <c r="B507" t="s">
        <v>13</v>
      </c>
      <c r="C507" t="s">
        <v>214</v>
      </c>
      <c r="D507" t="s">
        <v>37</v>
      </c>
      <c r="E507" t="s">
        <v>24</v>
      </c>
      <c r="F507" t="s">
        <v>17</v>
      </c>
      <c r="G507" t="s">
        <v>66</v>
      </c>
      <c r="H507" t="s">
        <v>67</v>
      </c>
      <c r="I507" t="s">
        <v>20</v>
      </c>
      <c r="J507">
        <v>970</v>
      </c>
      <c r="K507">
        <v>45.59</v>
      </c>
      <c r="L507">
        <v>1015.59</v>
      </c>
      <c r="M507">
        <v>388</v>
      </c>
    </row>
    <row r="508" spans="1:13" hidden="1" x14ac:dyDescent="0.25">
      <c r="A508" s="1">
        <v>43870</v>
      </c>
      <c r="B508" t="s">
        <v>21</v>
      </c>
      <c r="C508" t="s">
        <v>522</v>
      </c>
      <c r="D508" t="s">
        <v>52</v>
      </c>
      <c r="E508" t="s">
        <v>16</v>
      </c>
      <c r="F508" t="s">
        <v>42</v>
      </c>
      <c r="G508" t="s">
        <v>59</v>
      </c>
      <c r="H508" t="s">
        <v>60</v>
      </c>
      <c r="I508" t="s">
        <v>20</v>
      </c>
      <c r="J508">
        <v>410</v>
      </c>
      <c r="K508">
        <v>40.18</v>
      </c>
      <c r="L508">
        <v>450.18</v>
      </c>
      <c r="M508">
        <v>164</v>
      </c>
    </row>
    <row r="509" spans="1:13" hidden="1" x14ac:dyDescent="0.25">
      <c r="A509" s="1">
        <v>44130</v>
      </c>
      <c r="B509" t="s">
        <v>21</v>
      </c>
      <c r="C509" t="s">
        <v>523</v>
      </c>
      <c r="D509" t="s">
        <v>27</v>
      </c>
      <c r="E509" t="s">
        <v>16</v>
      </c>
      <c r="F509" t="s">
        <v>28</v>
      </c>
      <c r="G509" t="s">
        <v>39</v>
      </c>
      <c r="H509" t="s">
        <v>40</v>
      </c>
      <c r="I509" t="s">
        <v>20</v>
      </c>
      <c r="J509">
        <v>790</v>
      </c>
      <c r="K509">
        <v>26.07</v>
      </c>
      <c r="L509">
        <v>816.07</v>
      </c>
      <c r="M509">
        <v>316</v>
      </c>
    </row>
    <row r="510" spans="1:13" hidden="1" x14ac:dyDescent="0.25">
      <c r="A510" s="1">
        <v>44040</v>
      </c>
      <c r="B510" t="s">
        <v>21</v>
      </c>
      <c r="C510" t="s">
        <v>524</v>
      </c>
      <c r="D510" t="s">
        <v>15</v>
      </c>
      <c r="E510" t="s">
        <v>24</v>
      </c>
      <c r="F510" t="s">
        <v>42</v>
      </c>
      <c r="G510" t="s">
        <v>49</v>
      </c>
      <c r="H510" t="s">
        <v>50</v>
      </c>
      <c r="I510" t="s">
        <v>20</v>
      </c>
      <c r="J510">
        <v>5460</v>
      </c>
      <c r="K510">
        <v>414.96</v>
      </c>
      <c r="L510">
        <v>5874.96</v>
      </c>
      <c r="M510">
        <v>2184</v>
      </c>
    </row>
    <row r="511" spans="1:13" x14ac:dyDescent="0.25">
      <c r="A511" s="1">
        <v>44548</v>
      </c>
      <c r="B511" t="s">
        <v>13</v>
      </c>
      <c r="C511" t="s">
        <v>525</v>
      </c>
      <c r="D511" t="s">
        <v>37</v>
      </c>
      <c r="E511" t="s">
        <v>16</v>
      </c>
      <c r="F511" t="s">
        <v>17</v>
      </c>
      <c r="G511" t="s">
        <v>34</v>
      </c>
      <c r="H511" t="s">
        <v>35</v>
      </c>
      <c r="I511" t="s">
        <v>20</v>
      </c>
      <c r="J511">
        <v>1950</v>
      </c>
      <c r="K511">
        <v>132.6</v>
      </c>
      <c r="L511">
        <v>2082.6</v>
      </c>
      <c r="M511">
        <v>780</v>
      </c>
    </row>
    <row r="512" spans="1:13" hidden="1" x14ac:dyDescent="0.25">
      <c r="A512" s="1">
        <v>43931</v>
      </c>
      <c r="B512" t="s">
        <v>21</v>
      </c>
      <c r="C512" t="s">
        <v>526</v>
      </c>
      <c r="D512" t="s">
        <v>27</v>
      </c>
      <c r="E512" t="s">
        <v>16</v>
      </c>
      <c r="F512" t="s">
        <v>42</v>
      </c>
      <c r="G512" t="s">
        <v>49</v>
      </c>
      <c r="H512" t="s">
        <v>50</v>
      </c>
      <c r="I512" t="s">
        <v>20</v>
      </c>
      <c r="J512">
        <v>5320</v>
      </c>
      <c r="K512">
        <v>521.36</v>
      </c>
      <c r="L512">
        <v>5841.36</v>
      </c>
      <c r="M512">
        <v>2128</v>
      </c>
    </row>
    <row r="513" spans="1:13" x14ac:dyDescent="0.25">
      <c r="A513" s="1">
        <v>44413</v>
      </c>
      <c r="B513" t="s">
        <v>13</v>
      </c>
      <c r="C513" t="s">
        <v>527</v>
      </c>
      <c r="D513" t="s">
        <v>27</v>
      </c>
      <c r="E513" t="s">
        <v>16</v>
      </c>
      <c r="F513" t="s">
        <v>28</v>
      </c>
      <c r="G513" t="s">
        <v>39</v>
      </c>
      <c r="H513" t="s">
        <v>40</v>
      </c>
      <c r="I513" t="s">
        <v>25</v>
      </c>
      <c r="J513">
        <v>600</v>
      </c>
      <c r="K513">
        <v>26.4</v>
      </c>
      <c r="L513">
        <v>626.4</v>
      </c>
      <c r="M513">
        <v>240</v>
      </c>
    </row>
    <row r="514" spans="1:13" hidden="1" x14ac:dyDescent="0.25">
      <c r="A514" s="1">
        <v>43875</v>
      </c>
      <c r="B514" t="s">
        <v>21</v>
      </c>
      <c r="C514" t="s">
        <v>528</v>
      </c>
      <c r="D514" t="s">
        <v>23</v>
      </c>
      <c r="E514" t="s">
        <v>16</v>
      </c>
      <c r="F514" t="s">
        <v>42</v>
      </c>
      <c r="G514" t="s">
        <v>43</v>
      </c>
      <c r="H514" t="s">
        <v>44</v>
      </c>
      <c r="I514" t="s">
        <v>20</v>
      </c>
      <c r="J514">
        <v>3600</v>
      </c>
      <c r="K514">
        <v>277.2</v>
      </c>
      <c r="L514">
        <v>3877.2</v>
      </c>
      <c r="M514">
        <v>1440</v>
      </c>
    </row>
    <row r="515" spans="1:13" hidden="1" x14ac:dyDescent="0.25">
      <c r="A515" s="1">
        <v>44032</v>
      </c>
      <c r="B515" t="s">
        <v>21</v>
      </c>
      <c r="C515" t="s">
        <v>529</v>
      </c>
      <c r="D515" t="s">
        <v>15</v>
      </c>
      <c r="E515" t="s">
        <v>16</v>
      </c>
      <c r="F515" t="s">
        <v>28</v>
      </c>
      <c r="G515" t="s">
        <v>39</v>
      </c>
      <c r="H515" t="s">
        <v>40</v>
      </c>
      <c r="I515" t="s">
        <v>20</v>
      </c>
      <c r="J515">
        <v>520</v>
      </c>
      <c r="K515">
        <v>18.2</v>
      </c>
      <c r="L515">
        <v>538.20000000000005</v>
      </c>
      <c r="M515">
        <v>208</v>
      </c>
    </row>
    <row r="516" spans="1:13" hidden="1" x14ac:dyDescent="0.25">
      <c r="A516" s="1">
        <v>43951</v>
      </c>
      <c r="B516" t="s">
        <v>21</v>
      </c>
      <c r="C516" t="s">
        <v>530</v>
      </c>
      <c r="D516" t="s">
        <v>15</v>
      </c>
      <c r="E516" t="s">
        <v>16</v>
      </c>
      <c r="F516" t="s">
        <v>42</v>
      </c>
      <c r="G516" t="s">
        <v>49</v>
      </c>
      <c r="H516" t="s">
        <v>50</v>
      </c>
      <c r="I516" t="s">
        <v>25</v>
      </c>
      <c r="J516">
        <v>3830</v>
      </c>
      <c r="K516">
        <v>168.52</v>
      </c>
      <c r="L516">
        <v>3998.52</v>
      </c>
      <c r="M516">
        <v>1532</v>
      </c>
    </row>
    <row r="517" spans="1:13" hidden="1" x14ac:dyDescent="0.25">
      <c r="A517" s="1">
        <v>44191</v>
      </c>
      <c r="B517" t="s">
        <v>21</v>
      </c>
      <c r="C517" t="s">
        <v>531</v>
      </c>
      <c r="D517" t="s">
        <v>27</v>
      </c>
      <c r="E517" t="s">
        <v>16</v>
      </c>
      <c r="F517" t="s">
        <v>42</v>
      </c>
      <c r="G517" t="s">
        <v>49</v>
      </c>
      <c r="H517" t="s">
        <v>50</v>
      </c>
      <c r="I517" t="s">
        <v>20</v>
      </c>
      <c r="J517">
        <v>2640</v>
      </c>
      <c r="K517">
        <v>250.8</v>
      </c>
      <c r="L517">
        <v>2890.8</v>
      </c>
      <c r="M517">
        <v>1056</v>
      </c>
    </row>
    <row r="518" spans="1:13" x14ac:dyDescent="0.25">
      <c r="A518" s="1">
        <v>44501</v>
      </c>
      <c r="B518" t="s">
        <v>13</v>
      </c>
      <c r="C518" t="s">
        <v>532</v>
      </c>
      <c r="D518" t="s">
        <v>23</v>
      </c>
      <c r="E518" t="s">
        <v>16</v>
      </c>
      <c r="F518" t="s">
        <v>17</v>
      </c>
      <c r="G518" t="s">
        <v>18</v>
      </c>
      <c r="H518" t="s">
        <v>19</v>
      </c>
      <c r="I518" t="s">
        <v>32</v>
      </c>
      <c r="J518">
        <v>110</v>
      </c>
      <c r="K518">
        <v>5.61</v>
      </c>
      <c r="L518">
        <v>115.61</v>
      </c>
      <c r="M518">
        <v>44</v>
      </c>
    </row>
    <row r="519" spans="1:13" x14ac:dyDescent="0.25">
      <c r="A519" s="1">
        <v>44359</v>
      </c>
      <c r="B519" t="s">
        <v>13</v>
      </c>
      <c r="C519" t="s">
        <v>533</v>
      </c>
      <c r="D519" t="s">
        <v>27</v>
      </c>
      <c r="E519" t="s">
        <v>16</v>
      </c>
      <c r="F519" t="s">
        <v>28</v>
      </c>
      <c r="G519" t="s">
        <v>29</v>
      </c>
      <c r="H519" t="s">
        <v>30</v>
      </c>
      <c r="I519" t="s">
        <v>20</v>
      </c>
      <c r="J519">
        <v>130</v>
      </c>
      <c r="K519">
        <v>3.25</v>
      </c>
      <c r="L519">
        <v>133.25</v>
      </c>
      <c r="M519">
        <v>52</v>
      </c>
    </row>
    <row r="520" spans="1:13" x14ac:dyDescent="0.25">
      <c r="A520" s="1">
        <v>44465</v>
      </c>
      <c r="B520" t="s">
        <v>13</v>
      </c>
      <c r="C520" t="s">
        <v>534</v>
      </c>
      <c r="D520" t="s">
        <v>23</v>
      </c>
      <c r="E520" t="s">
        <v>24</v>
      </c>
      <c r="F520" t="s">
        <v>17</v>
      </c>
      <c r="G520" t="s">
        <v>66</v>
      </c>
      <c r="H520" t="s">
        <v>67</v>
      </c>
      <c r="I520" t="s">
        <v>20</v>
      </c>
      <c r="J520">
        <v>550</v>
      </c>
      <c r="K520">
        <v>29.7</v>
      </c>
      <c r="L520">
        <v>579.70000000000005</v>
      </c>
      <c r="M520">
        <v>220</v>
      </c>
    </row>
    <row r="521" spans="1:13" x14ac:dyDescent="0.25">
      <c r="A521" s="1">
        <v>44424</v>
      </c>
      <c r="B521" t="s">
        <v>13</v>
      </c>
      <c r="C521" t="s">
        <v>535</v>
      </c>
      <c r="D521" t="s">
        <v>27</v>
      </c>
      <c r="E521" t="s">
        <v>24</v>
      </c>
      <c r="F521" t="s">
        <v>17</v>
      </c>
      <c r="G521" t="s">
        <v>34</v>
      </c>
      <c r="H521" t="s">
        <v>35</v>
      </c>
      <c r="I521" t="s">
        <v>20</v>
      </c>
      <c r="J521">
        <v>240</v>
      </c>
      <c r="K521">
        <v>7.68</v>
      </c>
      <c r="L521">
        <v>247.68</v>
      </c>
      <c r="M521">
        <v>96</v>
      </c>
    </row>
    <row r="522" spans="1:13" x14ac:dyDescent="0.25">
      <c r="A522" s="1">
        <v>44407</v>
      </c>
      <c r="B522" t="s">
        <v>13</v>
      </c>
      <c r="C522" t="s">
        <v>536</v>
      </c>
      <c r="D522" t="s">
        <v>23</v>
      </c>
      <c r="E522" t="s">
        <v>16</v>
      </c>
      <c r="F522" t="s">
        <v>17</v>
      </c>
      <c r="G522" t="s">
        <v>34</v>
      </c>
      <c r="H522" t="s">
        <v>35</v>
      </c>
      <c r="I522" t="s">
        <v>20</v>
      </c>
      <c r="J522">
        <v>390</v>
      </c>
      <c r="K522">
        <v>26.52</v>
      </c>
      <c r="L522">
        <v>416.52</v>
      </c>
      <c r="M522">
        <v>156</v>
      </c>
    </row>
    <row r="523" spans="1:13" hidden="1" x14ac:dyDescent="0.25">
      <c r="A523" s="1">
        <v>43988</v>
      </c>
      <c r="B523" t="s">
        <v>21</v>
      </c>
      <c r="C523" t="s">
        <v>537</v>
      </c>
      <c r="D523" t="s">
        <v>37</v>
      </c>
      <c r="E523" t="s">
        <v>24</v>
      </c>
      <c r="F523" t="s">
        <v>17</v>
      </c>
      <c r="G523" t="s">
        <v>18</v>
      </c>
      <c r="H523" t="s">
        <v>19</v>
      </c>
      <c r="I523" t="s">
        <v>32</v>
      </c>
      <c r="J523">
        <v>210</v>
      </c>
      <c r="K523">
        <v>15.96</v>
      </c>
      <c r="L523">
        <v>225.96</v>
      </c>
      <c r="M523">
        <v>84</v>
      </c>
    </row>
    <row r="524" spans="1:13" hidden="1" x14ac:dyDescent="0.25">
      <c r="A524" s="1">
        <v>44186</v>
      </c>
      <c r="B524" t="s">
        <v>21</v>
      </c>
      <c r="C524" t="s">
        <v>538</v>
      </c>
      <c r="D524" t="s">
        <v>37</v>
      </c>
      <c r="E524" t="s">
        <v>16</v>
      </c>
      <c r="F524" t="s">
        <v>17</v>
      </c>
      <c r="G524" t="s">
        <v>62</v>
      </c>
      <c r="H524" t="s">
        <v>63</v>
      </c>
      <c r="I524" t="s">
        <v>20</v>
      </c>
      <c r="J524">
        <v>100</v>
      </c>
      <c r="K524">
        <v>6.2</v>
      </c>
      <c r="L524">
        <v>106.2</v>
      </c>
      <c r="M524">
        <v>40</v>
      </c>
    </row>
    <row r="525" spans="1:13" hidden="1" x14ac:dyDescent="0.25">
      <c r="A525" s="1">
        <v>43938</v>
      </c>
      <c r="B525" t="s">
        <v>21</v>
      </c>
      <c r="C525" t="s">
        <v>539</v>
      </c>
      <c r="D525" t="s">
        <v>15</v>
      </c>
      <c r="E525" t="s">
        <v>24</v>
      </c>
      <c r="F525" t="s">
        <v>17</v>
      </c>
      <c r="G525" t="s">
        <v>62</v>
      </c>
      <c r="H525" t="s">
        <v>63</v>
      </c>
      <c r="I525" t="s">
        <v>25</v>
      </c>
      <c r="J525">
        <v>130</v>
      </c>
      <c r="K525">
        <v>10.53</v>
      </c>
      <c r="L525">
        <v>140.53</v>
      </c>
      <c r="M525">
        <v>52</v>
      </c>
    </row>
    <row r="526" spans="1:13" hidden="1" x14ac:dyDescent="0.25">
      <c r="A526" s="1">
        <v>44146</v>
      </c>
      <c r="B526" t="s">
        <v>21</v>
      </c>
      <c r="C526" t="s">
        <v>540</v>
      </c>
      <c r="D526" t="s">
        <v>27</v>
      </c>
      <c r="E526" t="s">
        <v>24</v>
      </c>
      <c r="F526" t="s">
        <v>42</v>
      </c>
      <c r="G526" t="s">
        <v>49</v>
      </c>
      <c r="H526" t="s">
        <v>50</v>
      </c>
      <c r="I526" t="s">
        <v>32</v>
      </c>
      <c r="J526">
        <v>9170</v>
      </c>
      <c r="K526">
        <v>871.15</v>
      </c>
      <c r="L526">
        <v>10041.15</v>
      </c>
      <c r="M526">
        <v>3668</v>
      </c>
    </row>
    <row r="527" spans="1:13" x14ac:dyDescent="0.25">
      <c r="A527" s="1">
        <v>44544</v>
      </c>
      <c r="B527" t="s">
        <v>13</v>
      </c>
      <c r="C527" t="s">
        <v>541</v>
      </c>
      <c r="D527" t="s">
        <v>27</v>
      </c>
      <c r="E527" t="s">
        <v>16</v>
      </c>
      <c r="F527" t="s">
        <v>17</v>
      </c>
      <c r="G527" t="s">
        <v>18</v>
      </c>
      <c r="H527" t="s">
        <v>19</v>
      </c>
      <c r="I527" t="s">
        <v>20</v>
      </c>
      <c r="J527">
        <v>220</v>
      </c>
      <c r="K527">
        <v>12.1</v>
      </c>
      <c r="L527">
        <v>232.1</v>
      </c>
      <c r="M527">
        <v>88</v>
      </c>
    </row>
    <row r="528" spans="1:13" hidden="1" x14ac:dyDescent="0.25">
      <c r="A528" s="1">
        <v>43974</v>
      </c>
      <c r="B528" t="s">
        <v>21</v>
      </c>
      <c r="C528" t="s">
        <v>542</v>
      </c>
      <c r="D528" t="s">
        <v>23</v>
      </c>
      <c r="E528" t="s">
        <v>24</v>
      </c>
      <c r="F528" t="s">
        <v>17</v>
      </c>
      <c r="G528" t="s">
        <v>66</v>
      </c>
      <c r="H528" t="s">
        <v>67</v>
      </c>
      <c r="I528" t="s">
        <v>20</v>
      </c>
      <c r="J528">
        <v>870</v>
      </c>
      <c r="K528">
        <v>20.010000000000002</v>
      </c>
      <c r="L528">
        <v>890.01</v>
      </c>
      <c r="M528">
        <v>348</v>
      </c>
    </row>
    <row r="529" spans="1:13" x14ac:dyDescent="0.25">
      <c r="A529" s="1">
        <v>44388</v>
      </c>
      <c r="B529" t="s">
        <v>13</v>
      </c>
      <c r="C529" t="s">
        <v>212</v>
      </c>
      <c r="D529" t="s">
        <v>52</v>
      </c>
      <c r="E529" t="s">
        <v>24</v>
      </c>
      <c r="F529" t="s">
        <v>42</v>
      </c>
      <c r="G529" t="s">
        <v>49</v>
      </c>
      <c r="H529" t="s">
        <v>50</v>
      </c>
      <c r="I529" t="s">
        <v>20</v>
      </c>
      <c r="J529">
        <v>1080</v>
      </c>
      <c r="K529">
        <v>57.24</v>
      </c>
      <c r="L529">
        <v>1137.24</v>
      </c>
      <c r="M529">
        <v>432</v>
      </c>
    </row>
    <row r="530" spans="1:13" x14ac:dyDescent="0.25">
      <c r="A530" s="1">
        <v>44559</v>
      </c>
      <c r="B530" t="s">
        <v>13</v>
      </c>
      <c r="C530" t="s">
        <v>543</v>
      </c>
      <c r="D530" t="s">
        <v>27</v>
      </c>
      <c r="E530" t="s">
        <v>24</v>
      </c>
      <c r="F530" t="s">
        <v>28</v>
      </c>
      <c r="G530" t="s">
        <v>39</v>
      </c>
      <c r="H530" t="s">
        <v>40</v>
      </c>
      <c r="I530" t="s">
        <v>20</v>
      </c>
      <c r="J530">
        <v>370</v>
      </c>
      <c r="K530">
        <v>27.01</v>
      </c>
      <c r="L530">
        <v>397.01</v>
      </c>
      <c r="M530">
        <v>148</v>
      </c>
    </row>
    <row r="531" spans="1:13" x14ac:dyDescent="0.25">
      <c r="A531" s="1">
        <v>44400</v>
      </c>
      <c r="B531" t="s">
        <v>13</v>
      </c>
      <c r="C531" t="s">
        <v>58</v>
      </c>
      <c r="D531" t="s">
        <v>15</v>
      </c>
      <c r="E531" t="s">
        <v>16</v>
      </c>
      <c r="F531" t="s">
        <v>42</v>
      </c>
      <c r="G531" t="s">
        <v>59</v>
      </c>
      <c r="H531" t="s">
        <v>60</v>
      </c>
      <c r="I531" t="s">
        <v>25</v>
      </c>
      <c r="J531">
        <v>1050</v>
      </c>
      <c r="K531">
        <v>55.65</v>
      </c>
      <c r="L531">
        <v>1105.6500000000001</v>
      </c>
      <c r="M531">
        <v>420</v>
      </c>
    </row>
    <row r="532" spans="1:13" x14ac:dyDescent="0.25">
      <c r="A532" s="1">
        <v>44359</v>
      </c>
      <c r="B532" t="s">
        <v>13</v>
      </c>
      <c r="C532" t="s">
        <v>544</v>
      </c>
      <c r="D532" t="s">
        <v>15</v>
      </c>
      <c r="E532" t="s">
        <v>16</v>
      </c>
      <c r="F532" t="s">
        <v>42</v>
      </c>
      <c r="G532" t="s">
        <v>97</v>
      </c>
      <c r="H532" t="s">
        <v>98</v>
      </c>
      <c r="I532" t="s">
        <v>20</v>
      </c>
      <c r="J532">
        <v>1760</v>
      </c>
      <c r="K532">
        <v>130.24</v>
      </c>
      <c r="L532">
        <v>1890.24</v>
      </c>
      <c r="M532">
        <v>704</v>
      </c>
    </row>
    <row r="533" spans="1:13" x14ac:dyDescent="0.25">
      <c r="A533" s="1">
        <v>44548</v>
      </c>
      <c r="B533" t="s">
        <v>13</v>
      </c>
      <c r="C533" t="s">
        <v>545</v>
      </c>
      <c r="D533" t="s">
        <v>52</v>
      </c>
      <c r="E533" t="s">
        <v>24</v>
      </c>
      <c r="F533" t="s">
        <v>42</v>
      </c>
      <c r="G533" t="s">
        <v>43</v>
      </c>
      <c r="H533" t="s">
        <v>44</v>
      </c>
      <c r="I533" t="s">
        <v>20</v>
      </c>
      <c r="J533">
        <v>3850</v>
      </c>
      <c r="K533">
        <v>261.8</v>
      </c>
      <c r="L533">
        <v>4111.8</v>
      </c>
      <c r="M533">
        <v>1540</v>
      </c>
    </row>
    <row r="534" spans="1:13" x14ac:dyDescent="0.25">
      <c r="A534" s="1">
        <v>44559</v>
      </c>
      <c r="B534" t="s">
        <v>13</v>
      </c>
      <c r="C534" t="s">
        <v>546</v>
      </c>
      <c r="D534" t="s">
        <v>37</v>
      </c>
      <c r="E534" t="s">
        <v>16</v>
      </c>
      <c r="F534" t="s">
        <v>42</v>
      </c>
      <c r="G534" t="s">
        <v>43</v>
      </c>
      <c r="H534" t="s">
        <v>44</v>
      </c>
      <c r="I534" t="s">
        <v>20</v>
      </c>
      <c r="J534">
        <v>3010</v>
      </c>
      <c r="K534">
        <v>288.95999999999998</v>
      </c>
      <c r="L534">
        <v>3298.96</v>
      </c>
      <c r="M534">
        <v>1204</v>
      </c>
    </row>
    <row r="535" spans="1:13" hidden="1" x14ac:dyDescent="0.25">
      <c r="A535" s="1">
        <v>43905</v>
      </c>
      <c r="B535" t="s">
        <v>21</v>
      </c>
      <c r="C535" t="s">
        <v>547</v>
      </c>
      <c r="D535" t="s">
        <v>37</v>
      </c>
      <c r="E535" t="s">
        <v>16</v>
      </c>
      <c r="F535" t="s">
        <v>42</v>
      </c>
      <c r="G535" t="s">
        <v>97</v>
      </c>
      <c r="H535" t="s">
        <v>98</v>
      </c>
      <c r="I535" t="s">
        <v>32</v>
      </c>
      <c r="J535">
        <v>680</v>
      </c>
      <c r="K535">
        <v>39.44</v>
      </c>
      <c r="L535">
        <v>719.44</v>
      </c>
      <c r="M535">
        <v>272</v>
      </c>
    </row>
    <row r="536" spans="1:13" hidden="1" x14ac:dyDescent="0.25">
      <c r="A536" s="1">
        <v>44098</v>
      </c>
      <c r="B536" t="s">
        <v>21</v>
      </c>
      <c r="C536" t="s">
        <v>548</v>
      </c>
      <c r="D536" t="s">
        <v>23</v>
      </c>
      <c r="E536" t="s">
        <v>16</v>
      </c>
      <c r="F536" t="s">
        <v>28</v>
      </c>
      <c r="G536" t="s">
        <v>39</v>
      </c>
      <c r="H536" t="s">
        <v>40</v>
      </c>
      <c r="I536" t="s">
        <v>25</v>
      </c>
      <c r="J536">
        <v>10</v>
      </c>
      <c r="K536">
        <v>0.82</v>
      </c>
      <c r="L536">
        <v>10.82</v>
      </c>
      <c r="M536">
        <v>4</v>
      </c>
    </row>
    <row r="537" spans="1:13" x14ac:dyDescent="0.25">
      <c r="A537" s="1">
        <v>44417</v>
      </c>
      <c r="B537" t="s">
        <v>13</v>
      </c>
      <c r="C537" t="s">
        <v>549</v>
      </c>
      <c r="D537" t="s">
        <v>27</v>
      </c>
      <c r="E537" t="s">
        <v>24</v>
      </c>
      <c r="F537" t="s">
        <v>17</v>
      </c>
      <c r="G537" t="s">
        <v>18</v>
      </c>
      <c r="H537" t="s">
        <v>19</v>
      </c>
      <c r="I537" t="s">
        <v>25</v>
      </c>
      <c r="J537">
        <v>180</v>
      </c>
      <c r="K537">
        <v>9.36</v>
      </c>
      <c r="L537">
        <v>189.36</v>
      </c>
      <c r="M537">
        <v>72</v>
      </c>
    </row>
    <row r="538" spans="1:13" hidden="1" x14ac:dyDescent="0.25">
      <c r="A538" s="1">
        <v>43945</v>
      </c>
      <c r="B538" t="s">
        <v>21</v>
      </c>
      <c r="C538" t="s">
        <v>550</v>
      </c>
      <c r="D538" t="s">
        <v>15</v>
      </c>
      <c r="E538" t="s">
        <v>16</v>
      </c>
      <c r="F538" t="s">
        <v>42</v>
      </c>
      <c r="G538" t="s">
        <v>49</v>
      </c>
      <c r="H538" t="s">
        <v>50</v>
      </c>
      <c r="I538" t="s">
        <v>20</v>
      </c>
      <c r="J538">
        <v>740</v>
      </c>
      <c r="K538">
        <v>34.78</v>
      </c>
      <c r="L538">
        <v>774.78</v>
      </c>
      <c r="M538">
        <v>296</v>
      </c>
    </row>
    <row r="539" spans="1:13" hidden="1" x14ac:dyDescent="0.25">
      <c r="A539" s="1">
        <v>43871</v>
      </c>
      <c r="B539" t="s">
        <v>21</v>
      </c>
      <c r="C539" t="s">
        <v>551</v>
      </c>
      <c r="D539" t="s">
        <v>37</v>
      </c>
      <c r="E539" t="s">
        <v>16</v>
      </c>
      <c r="F539" t="s">
        <v>42</v>
      </c>
      <c r="G539" t="s">
        <v>49</v>
      </c>
      <c r="H539" t="s">
        <v>50</v>
      </c>
      <c r="I539" t="s">
        <v>32</v>
      </c>
      <c r="J539">
        <v>3900</v>
      </c>
      <c r="K539">
        <v>81.900000000000006</v>
      </c>
      <c r="L539">
        <v>3981.9</v>
      </c>
      <c r="M539">
        <v>1560</v>
      </c>
    </row>
    <row r="540" spans="1:13" x14ac:dyDescent="0.25">
      <c r="A540" s="1">
        <v>44454</v>
      </c>
      <c r="B540" t="s">
        <v>13</v>
      </c>
      <c r="C540" t="s">
        <v>552</v>
      </c>
      <c r="D540" t="s">
        <v>27</v>
      </c>
      <c r="E540" t="s">
        <v>16</v>
      </c>
      <c r="F540" t="s">
        <v>28</v>
      </c>
      <c r="G540" t="s">
        <v>29</v>
      </c>
      <c r="H540" t="s">
        <v>30</v>
      </c>
      <c r="I540" t="s">
        <v>32</v>
      </c>
      <c r="J540">
        <v>40</v>
      </c>
      <c r="K540">
        <v>3.04</v>
      </c>
      <c r="L540">
        <v>43.04</v>
      </c>
      <c r="M540">
        <v>16</v>
      </c>
    </row>
    <row r="541" spans="1:13" x14ac:dyDescent="0.25">
      <c r="A541" s="1">
        <v>44209</v>
      </c>
      <c r="B541" t="s">
        <v>13</v>
      </c>
      <c r="C541" t="s">
        <v>553</v>
      </c>
      <c r="D541" t="s">
        <v>37</v>
      </c>
      <c r="E541" t="s">
        <v>16</v>
      </c>
      <c r="F541" t="s">
        <v>17</v>
      </c>
      <c r="G541" t="s">
        <v>66</v>
      </c>
      <c r="H541" t="s">
        <v>67</v>
      </c>
      <c r="I541" t="s">
        <v>20</v>
      </c>
      <c r="J541">
        <v>1000</v>
      </c>
      <c r="K541">
        <v>93</v>
      </c>
      <c r="L541">
        <v>1093</v>
      </c>
      <c r="M541">
        <v>400</v>
      </c>
    </row>
    <row r="542" spans="1:13" x14ac:dyDescent="0.25">
      <c r="A542" s="1">
        <v>44524</v>
      </c>
      <c r="B542" t="s">
        <v>13</v>
      </c>
      <c r="C542" t="s">
        <v>554</v>
      </c>
      <c r="D542" t="s">
        <v>15</v>
      </c>
      <c r="E542" t="s">
        <v>16</v>
      </c>
      <c r="F542" t="s">
        <v>17</v>
      </c>
      <c r="G542" t="s">
        <v>66</v>
      </c>
      <c r="H542" t="s">
        <v>67</v>
      </c>
      <c r="I542" t="s">
        <v>20</v>
      </c>
      <c r="J542">
        <v>60</v>
      </c>
      <c r="K542">
        <v>1.32</v>
      </c>
      <c r="L542">
        <v>61.32</v>
      </c>
      <c r="M542">
        <v>24</v>
      </c>
    </row>
    <row r="543" spans="1:13" hidden="1" x14ac:dyDescent="0.25">
      <c r="A543" s="1">
        <v>43871</v>
      </c>
      <c r="B543" t="s">
        <v>21</v>
      </c>
      <c r="C543" t="s">
        <v>270</v>
      </c>
      <c r="D543" t="s">
        <v>15</v>
      </c>
      <c r="E543" t="s">
        <v>24</v>
      </c>
      <c r="F543" t="s">
        <v>17</v>
      </c>
      <c r="G543" t="s">
        <v>66</v>
      </c>
      <c r="H543" t="s">
        <v>67</v>
      </c>
      <c r="I543" t="s">
        <v>20</v>
      </c>
      <c r="J543">
        <v>820</v>
      </c>
      <c r="K543">
        <v>31.16</v>
      </c>
      <c r="L543">
        <v>851.16</v>
      </c>
      <c r="M543">
        <v>328</v>
      </c>
    </row>
    <row r="544" spans="1:13" hidden="1" x14ac:dyDescent="0.25">
      <c r="A544" s="1">
        <v>44136</v>
      </c>
      <c r="B544" t="s">
        <v>21</v>
      </c>
      <c r="C544" t="s">
        <v>555</v>
      </c>
      <c r="D544" t="s">
        <v>15</v>
      </c>
      <c r="E544" t="s">
        <v>24</v>
      </c>
      <c r="F544" t="s">
        <v>28</v>
      </c>
      <c r="G544" t="s">
        <v>39</v>
      </c>
      <c r="H544" t="s">
        <v>40</v>
      </c>
      <c r="I544" t="s">
        <v>20</v>
      </c>
      <c r="J544">
        <v>340</v>
      </c>
      <c r="K544">
        <v>25.5</v>
      </c>
      <c r="L544">
        <v>365.5</v>
      </c>
      <c r="M544">
        <v>136</v>
      </c>
    </row>
    <row r="545" spans="1:13" x14ac:dyDescent="0.25">
      <c r="A545" s="1">
        <v>44209</v>
      </c>
      <c r="B545" t="s">
        <v>13</v>
      </c>
      <c r="C545" t="s">
        <v>556</v>
      </c>
      <c r="D545" t="s">
        <v>37</v>
      </c>
      <c r="E545" t="s">
        <v>24</v>
      </c>
      <c r="F545" t="s">
        <v>17</v>
      </c>
      <c r="G545" t="s">
        <v>18</v>
      </c>
      <c r="H545" t="s">
        <v>19</v>
      </c>
      <c r="I545" t="s">
        <v>20</v>
      </c>
      <c r="J545">
        <v>150</v>
      </c>
      <c r="K545">
        <v>5.25</v>
      </c>
      <c r="L545">
        <v>155.25</v>
      </c>
      <c r="M545">
        <v>60</v>
      </c>
    </row>
    <row r="546" spans="1:13" hidden="1" x14ac:dyDescent="0.25">
      <c r="A546" s="1">
        <v>43988</v>
      </c>
      <c r="B546" t="s">
        <v>21</v>
      </c>
      <c r="C546" t="s">
        <v>557</v>
      </c>
      <c r="D546" t="s">
        <v>15</v>
      </c>
      <c r="E546" t="s">
        <v>16</v>
      </c>
      <c r="F546" t="s">
        <v>28</v>
      </c>
      <c r="G546" t="s">
        <v>29</v>
      </c>
      <c r="H546" t="s">
        <v>30</v>
      </c>
      <c r="I546" t="s">
        <v>20</v>
      </c>
      <c r="J546">
        <v>10</v>
      </c>
      <c r="K546">
        <v>0.83</v>
      </c>
      <c r="L546">
        <v>10.83</v>
      </c>
      <c r="M546">
        <v>4</v>
      </c>
    </row>
    <row r="547" spans="1:13" hidden="1" x14ac:dyDescent="0.25">
      <c r="A547" s="1">
        <v>44088</v>
      </c>
      <c r="B547" t="s">
        <v>21</v>
      </c>
      <c r="C547" t="s">
        <v>558</v>
      </c>
      <c r="D547" t="s">
        <v>37</v>
      </c>
      <c r="E547" t="s">
        <v>16</v>
      </c>
      <c r="F547" t="s">
        <v>17</v>
      </c>
      <c r="G547" t="s">
        <v>66</v>
      </c>
      <c r="H547" t="s">
        <v>67</v>
      </c>
      <c r="I547" t="s">
        <v>20</v>
      </c>
      <c r="J547">
        <v>440</v>
      </c>
      <c r="K547">
        <v>27.72</v>
      </c>
      <c r="L547">
        <v>467.72</v>
      </c>
      <c r="M547">
        <v>176</v>
      </c>
    </row>
    <row r="548" spans="1:13" x14ac:dyDescent="0.25">
      <c r="A548" s="1">
        <v>44494</v>
      </c>
      <c r="B548" t="s">
        <v>13</v>
      </c>
      <c r="C548" t="s">
        <v>559</v>
      </c>
      <c r="D548" t="s">
        <v>27</v>
      </c>
      <c r="E548" t="s">
        <v>24</v>
      </c>
      <c r="F548" t="s">
        <v>42</v>
      </c>
      <c r="G548" t="s">
        <v>97</v>
      </c>
      <c r="H548" t="s">
        <v>98</v>
      </c>
      <c r="I548" t="s">
        <v>25</v>
      </c>
      <c r="J548">
        <v>660</v>
      </c>
      <c r="K548">
        <v>44.88</v>
      </c>
      <c r="L548">
        <v>704.88</v>
      </c>
      <c r="M548">
        <v>264</v>
      </c>
    </row>
    <row r="549" spans="1:13" hidden="1" x14ac:dyDescent="0.25">
      <c r="A549" s="1">
        <v>44030</v>
      </c>
      <c r="B549" t="s">
        <v>21</v>
      </c>
      <c r="C549" t="s">
        <v>153</v>
      </c>
      <c r="D549" t="s">
        <v>23</v>
      </c>
      <c r="E549" t="s">
        <v>24</v>
      </c>
      <c r="F549" t="s">
        <v>42</v>
      </c>
      <c r="G549" t="s">
        <v>49</v>
      </c>
      <c r="H549" t="s">
        <v>50</v>
      </c>
      <c r="I549" t="s">
        <v>20</v>
      </c>
      <c r="J549">
        <v>3340</v>
      </c>
      <c r="K549">
        <v>106.88</v>
      </c>
      <c r="L549">
        <v>3446.88</v>
      </c>
      <c r="M549">
        <v>1336</v>
      </c>
    </row>
    <row r="550" spans="1:13" x14ac:dyDescent="0.25">
      <c r="A550" s="1">
        <v>44315</v>
      </c>
      <c r="B550" t="s">
        <v>13</v>
      </c>
      <c r="C550" t="s">
        <v>560</v>
      </c>
      <c r="D550" t="s">
        <v>15</v>
      </c>
      <c r="E550" t="s">
        <v>16</v>
      </c>
      <c r="F550" t="s">
        <v>42</v>
      </c>
      <c r="G550" t="s">
        <v>43</v>
      </c>
      <c r="H550" t="s">
        <v>44</v>
      </c>
      <c r="I550" t="s">
        <v>20</v>
      </c>
      <c r="J550">
        <v>4480</v>
      </c>
      <c r="K550">
        <v>197.12</v>
      </c>
      <c r="L550">
        <v>4677.12</v>
      </c>
      <c r="M550">
        <v>1792</v>
      </c>
    </row>
    <row r="551" spans="1:13" x14ac:dyDescent="0.25">
      <c r="A551" s="1">
        <v>44524</v>
      </c>
      <c r="B551" t="s">
        <v>13</v>
      </c>
      <c r="C551" t="s">
        <v>561</v>
      </c>
      <c r="D551" t="s">
        <v>23</v>
      </c>
      <c r="E551" t="s">
        <v>24</v>
      </c>
      <c r="F551" t="s">
        <v>42</v>
      </c>
      <c r="G551" t="s">
        <v>59</v>
      </c>
      <c r="H551" t="s">
        <v>60</v>
      </c>
      <c r="I551" t="s">
        <v>25</v>
      </c>
      <c r="J551">
        <v>990</v>
      </c>
      <c r="K551">
        <v>35.64</v>
      </c>
      <c r="L551">
        <v>1025.6400000000001</v>
      </c>
      <c r="M551">
        <v>396</v>
      </c>
    </row>
    <row r="552" spans="1:13" hidden="1" x14ac:dyDescent="0.25">
      <c r="A552" s="1">
        <v>43924</v>
      </c>
      <c r="B552" t="s">
        <v>21</v>
      </c>
      <c r="C552" t="s">
        <v>562</v>
      </c>
      <c r="D552" t="s">
        <v>37</v>
      </c>
      <c r="E552" t="s">
        <v>16</v>
      </c>
      <c r="F552" t="s">
        <v>17</v>
      </c>
      <c r="G552" t="s">
        <v>34</v>
      </c>
      <c r="H552" t="s">
        <v>35</v>
      </c>
      <c r="I552" t="s">
        <v>20</v>
      </c>
      <c r="J552">
        <v>540</v>
      </c>
      <c r="K552">
        <v>30.24</v>
      </c>
      <c r="L552">
        <v>570.24</v>
      </c>
      <c r="M552">
        <v>216</v>
      </c>
    </row>
    <row r="553" spans="1:13" hidden="1" x14ac:dyDescent="0.25">
      <c r="A553" s="1">
        <v>43921</v>
      </c>
      <c r="B553" t="s">
        <v>21</v>
      </c>
      <c r="C553" t="s">
        <v>563</v>
      </c>
      <c r="D553" t="s">
        <v>23</v>
      </c>
      <c r="E553" t="s">
        <v>16</v>
      </c>
      <c r="F553" t="s">
        <v>28</v>
      </c>
      <c r="G553" t="s">
        <v>53</v>
      </c>
      <c r="H553" t="s">
        <v>54</v>
      </c>
      <c r="I553" t="s">
        <v>32</v>
      </c>
      <c r="J553">
        <v>90</v>
      </c>
      <c r="K553">
        <v>7.65</v>
      </c>
      <c r="L553">
        <v>97.65</v>
      </c>
      <c r="M553">
        <v>36</v>
      </c>
    </row>
    <row r="554" spans="1:13" hidden="1" x14ac:dyDescent="0.25">
      <c r="A554" s="1">
        <v>43921</v>
      </c>
      <c r="B554" t="s">
        <v>21</v>
      </c>
      <c r="C554" t="s">
        <v>522</v>
      </c>
      <c r="D554" t="s">
        <v>52</v>
      </c>
      <c r="E554" t="s">
        <v>16</v>
      </c>
      <c r="F554" t="s">
        <v>42</v>
      </c>
      <c r="G554" t="s">
        <v>59</v>
      </c>
      <c r="H554" t="s">
        <v>60</v>
      </c>
      <c r="I554" t="s">
        <v>32</v>
      </c>
      <c r="J554">
        <v>2150</v>
      </c>
      <c r="K554">
        <v>210.7</v>
      </c>
      <c r="L554">
        <v>2360.6999999999998</v>
      </c>
      <c r="M554">
        <v>860</v>
      </c>
    </row>
    <row r="555" spans="1:13" x14ac:dyDescent="0.25">
      <c r="A555" s="1">
        <v>44206</v>
      </c>
      <c r="B555" t="s">
        <v>13</v>
      </c>
      <c r="C555" t="s">
        <v>564</v>
      </c>
      <c r="D555" t="s">
        <v>37</v>
      </c>
      <c r="E555" t="s">
        <v>16</v>
      </c>
      <c r="F555" t="s">
        <v>28</v>
      </c>
      <c r="G555" t="s">
        <v>39</v>
      </c>
      <c r="H555" t="s">
        <v>40</v>
      </c>
      <c r="I555" t="s">
        <v>20</v>
      </c>
      <c r="J555">
        <v>730</v>
      </c>
      <c r="K555">
        <v>24.09</v>
      </c>
      <c r="L555">
        <v>754.09</v>
      </c>
      <c r="M555">
        <v>292</v>
      </c>
    </row>
    <row r="556" spans="1:13" x14ac:dyDescent="0.25">
      <c r="A556" s="1">
        <v>44419</v>
      </c>
      <c r="B556" t="s">
        <v>13</v>
      </c>
      <c r="C556" t="s">
        <v>565</v>
      </c>
      <c r="D556" t="s">
        <v>52</v>
      </c>
      <c r="E556" t="s">
        <v>24</v>
      </c>
      <c r="F556" t="s">
        <v>17</v>
      </c>
      <c r="G556" t="s">
        <v>18</v>
      </c>
      <c r="H556" t="s">
        <v>19</v>
      </c>
      <c r="I556" t="s">
        <v>20</v>
      </c>
      <c r="J556">
        <v>260</v>
      </c>
      <c r="K556">
        <v>7.28</v>
      </c>
      <c r="L556">
        <v>267.27999999999997</v>
      </c>
      <c r="M556">
        <v>104</v>
      </c>
    </row>
    <row r="557" spans="1:13" x14ac:dyDescent="0.25">
      <c r="A557" s="1">
        <v>44465</v>
      </c>
      <c r="B557" t="s">
        <v>13</v>
      </c>
      <c r="C557" t="s">
        <v>566</v>
      </c>
      <c r="D557" t="s">
        <v>23</v>
      </c>
      <c r="E557" t="s">
        <v>16</v>
      </c>
      <c r="F557" t="s">
        <v>42</v>
      </c>
      <c r="G557" t="s">
        <v>43</v>
      </c>
      <c r="H557" t="s">
        <v>44</v>
      </c>
      <c r="I557" t="s">
        <v>20</v>
      </c>
      <c r="J557">
        <v>1830</v>
      </c>
      <c r="K557">
        <v>100.65</v>
      </c>
      <c r="L557">
        <v>1930.65</v>
      </c>
      <c r="M557">
        <v>732</v>
      </c>
    </row>
    <row r="558" spans="1:13" x14ac:dyDescent="0.25">
      <c r="A558" s="1">
        <v>44489</v>
      </c>
      <c r="B558" t="s">
        <v>13</v>
      </c>
      <c r="C558" t="s">
        <v>567</v>
      </c>
      <c r="D558" t="s">
        <v>15</v>
      </c>
      <c r="E558" t="s">
        <v>24</v>
      </c>
      <c r="F558" t="s">
        <v>17</v>
      </c>
      <c r="G558" t="s">
        <v>66</v>
      </c>
      <c r="H558" t="s">
        <v>67</v>
      </c>
      <c r="I558" t="s">
        <v>20</v>
      </c>
      <c r="J558">
        <v>670</v>
      </c>
      <c r="K558">
        <v>54.94</v>
      </c>
      <c r="L558">
        <v>724.94</v>
      </c>
      <c r="M558">
        <v>268</v>
      </c>
    </row>
    <row r="559" spans="1:13" x14ac:dyDescent="0.25">
      <c r="A559" s="1">
        <v>44206</v>
      </c>
      <c r="B559" t="s">
        <v>13</v>
      </c>
      <c r="C559" t="s">
        <v>568</v>
      </c>
      <c r="D559" t="s">
        <v>52</v>
      </c>
      <c r="E559" t="s">
        <v>24</v>
      </c>
      <c r="F559" t="s">
        <v>28</v>
      </c>
      <c r="G559" t="s">
        <v>29</v>
      </c>
      <c r="H559" t="s">
        <v>30</v>
      </c>
      <c r="I559" t="s">
        <v>20</v>
      </c>
      <c r="J559">
        <v>150</v>
      </c>
      <c r="K559">
        <v>7.05</v>
      </c>
      <c r="L559">
        <v>157.05000000000001</v>
      </c>
      <c r="M559">
        <v>60</v>
      </c>
    </row>
    <row r="560" spans="1:13" hidden="1" x14ac:dyDescent="0.25">
      <c r="A560" s="1">
        <v>44176</v>
      </c>
      <c r="B560" t="s">
        <v>21</v>
      </c>
      <c r="C560" t="s">
        <v>569</v>
      </c>
      <c r="D560" t="s">
        <v>23</v>
      </c>
      <c r="E560" t="s">
        <v>24</v>
      </c>
      <c r="F560" t="s">
        <v>17</v>
      </c>
      <c r="G560" t="s">
        <v>18</v>
      </c>
      <c r="H560" t="s">
        <v>19</v>
      </c>
      <c r="I560" t="s">
        <v>32</v>
      </c>
      <c r="J560">
        <v>450</v>
      </c>
      <c r="K560">
        <v>30.6</v>
      </c>
      <c r="L560">
        <v>480.6</v>
      </c>
      <c r="M560">
        <v>180</v>
      </c>
    </row>
    <row r="561" spans="1:13" hidden="1" x14ac:dyDescent="0.25">
      <c r="A561" s="1">
        <v>43988</v>
      </c>
      <c r="B561" t="s">
        <v>21</v>
      </c>
      <c r="C561" t="s">
        <v>570</v>
      </c>
      <c r="D561" t="s">
        <v>27</v>
      </c>
      <c r="E561" t="s">
        <v>24</v>
      </c>
      <c r="F561" t="s">
        <v>42</v>
      </c>
      <c r="G561" t="s">
        <v>49</v>
      </c>
      <c r="H561" t="s">
        <v>50</v>
      </c>
      <c r="I561" t="s">
        <v>25</v>
      </c>
      <c r="J561">
        <v>6550</v>
      </c>
      <c r="K561">
        <v>504.35</v>
      </c>
      <c r="L561">
        <v>7054.35</v>
      </c>
      <c r="M561">
        <v>2620</v>
      </c>
    </row>
    <row r="562" spans="1:13" hidden="1" x14ac:dyDescent="0.25">
      <c r="A562" s="1">
        <v>44107</v>
      </c>
      <c r="B562" t="s">
        <v>21</v>
      </c>
      <c r="C562" t="s">
        <v>571</v>
      </c>
      <c r="D562" t="s">
        <v>52</v>
      </c>
      <c r="E562" t="s">
        <v>24</v>
      </c>
      <c r="F562" t="s">
        <v>42</v>
      </c>
      <c r="G562" t="s">
        <v>97</v>
      </c>
      <c r="H562" t="s">
        <v>98</v>
      </c>
      <c r="I562" t="s">
        <v>20</v>
      </c>
      <c r="J562">
        <v>2320</v>
      </c>
      <c r="K562">
        <v>51.04</v>
      </c>
      <c r="L562">
        <v>2371.04</v>
      </c>
      <c r="M562">
        <v>928</v>
      </c>
    </row>
    <row r="563" spans="1:13" hidden="1" x14ac:dyDescent="0.25">
      <c r="A563" s="1">
        <v>44025</v>
      </c>
      <c r="B563" t="s">
        <v>21</v>
      </c>
      <c r="C563" t="s">
        <v>572</v>
      </c>
      <c r="D563" t="s">
        <v>23</v>
      </c>
      <c r="E563" t="s">
        <v>16</v>
      </c>
      <c r="F563" t="s">
        <v>17</v>
      </c>
      <c r="G563" t="s">
        <v>34</v>
      </c>
      <c r="H563" t="s">
        <v>35</v>
      </c>
      <c r="I563" t="s">
        <v>32</v>
      </c>
      <c r="J563">
        <v>560</v>
      </c>
      <c r="K563">
        <v>41.44</v>
      </c>
      <c r="L563">
        <v>601.44000000000005</v>
      </c>
      <c r="M563">
        <v>224</v>
      </c>
    </row>
    <row r="564" spans="1:13" hidden="1" x14ac:dyDescent="0.25">
      <c r="A564" s="1">
        <v>43927</v>
      </c>
      <c r="B564" t="s">
        <v>21</v>
      </c>
      <c r="C564" t="s">
        <v>573</v>
      </c>
      <c r="D564" t="s">
        <v>27</v>
      </c>
      <c r="E564" t="s">
        <v>24</v>
      </c>
      <c r="F564" t="s">
        <v>42</v>
      </c>
      <c r="G564" t="s">
        <v>43</v>
      </c>
      <c r="H564" t="s">
        <v>44</v>
      </c>
      <c r="I564" t="s">
        <v>20</v>
      </c>
      <c r="J564">
        <v>1560</v>
      </c>
      <c r="K564">
        <v>99.84</v>
      </c>
      <c r="L564">
        <v>1659.84</v>
      </c>
      <c r="M564">
        <v>624</v>
      </c>
    </row>
    <row r="565" spans="1:13" x14ac:dyDescent="0.25">
      <c r="A565" s="1">
        <v>44390</v>
      </c>
      <c r="B565" t="s">
        <v>13</v>
      </c>
      <c r="C565" t="s">
        <v>574</v>
      </c>
      <c r="D565" t="s">
        <v>15</v>
      </c>
      <c r="E565" t="s">
        <v>16</v>
      </c>
      <c r="F565" t="s">
        <v>17</v>
      </c>
      <c r="G565" t="s">
        <v>66</v>
      </c>
      <c r="H565" t="s">
        <v>67</v>
      </c>
      <c r="I565" t="s">
        <v>20</v>
      </c>
      <c r="J565">
        <v>890</v>
      </c>
      <c r="K565">
        <v>60.52</v>
      </c>
      <c r="L565">
        <v>950.52</v>
      </c>
      <c r="M565">
        <v>356</v>
      </c>
    </row>
    <row r="566" spans="1:13" x14ac:dyDescent="0.25">
      <c r="A566" s="1">
        <v>44352</v>
      </c>
      <c r="B566" t="s">
        <v>13</v>
      </c>
      <c r="C566" t="s">
        <v>575</v>
      </c>
      <c r="D566" t="s">
        <v>23</v>
      </c>
      <c r="E566" t="s">
        <v>16</v>
      </c>
      <c r="F566" t="s">
        <v>42</v>
      </c>
      <c r="G566" t="s">
        <v>59</v>
      </c>
      <c r="H566" t="s">
        <v>60</v>
      </c>
      <c r="I566" t="s">
        <v>32</v>
      </c>
      <c r="J566">
        <v>420</v>
      </c>
      <c r="K566">
        <v>18.48</v>
      </c>
      <c r="L566">
        <v>438.48</v>
      </c>
      <c r="M566">
        <v>168</v>
      </c>
    </row>
    <row r="567" spans="1:13" x14ac:dyDescent="0.25">
      <c r="A567" s="1">
        <v>44524</v>
      </c>
      <c r="B567" t="s">
        <v>13</v>
      </c>
      <c r="C567" t="s">
        <v>576</v>
      </c>
      <c r="D567" t="s">
        <v>37</v>
      </c>
      <c r="E567" t="s">
        <v>16</v>
      </c>
      <c r="F567" t="s">
        <v>42</v>
      </c>
      <c r="G567" t="s">
        <v>49</v>
      </c>
      <c r="H567" t="s">
        <v>50</v>
      </c>
      <c r="I567" t="s">
        <v>32</v>
      </c>
      <c r="J567">
        <v>240</v>
      </c>
      <c r="K567">
        <v>13.44</v>
      </c>
      <c r="L567">
        <v>253.44</v>
      </c>
      <c r="M567">
        <v>96</v>
      </c>
    </row>
    <row r="568" spans="1:13" x14ac:dyDescent="0.25">
      <c r="A568" s="1">
        <v>44352</v>
      </c>
      <c r="B568" t="s">
        <v>13</v>
      </c>
      <c r="C568" t="s">
        <v>577</v>
      </c>
      <c r="D568" t="s">
        <v>27</v>
      </c>
      <c r="E568" t="s">
        <v>16</v>
      </c>
      <c r="F568" t="s">
        <v>28</v>
      </c>
      <c r="G568" t="s">
        <v>39</v>
      </c>
      <c r="H568" t="s">
        <v>40</v>
      </c>
      <c r="I568" t="s">
        <v>20</v>
      </c>
      <c r="J568">
        <v>20</v>
      </c>
      <c r="K568">
        <v>0.88</v>
      </c>
      <c r="L568">
        <v>20.88</v>
      </c>
      <c r="M568">
        <v>8</v>
      </c>
    </row>
    <row r="569" spans="1:13" x14ac:dyDescent="0.25">
      <c r="A569" s="1">
        <v>44548</v>
      </c>
      <c r="B569" t="s">
        <v>13</v>
      </c>
      <c r="C569" t="s">
        <v>578</v>
      </c>
      <c r="D569" t="s">
        <v>37</v>
      </c>
      <c r="E569" t="s">
        <v>24</v>
      </c>
      <c r="F569" t="s">
        <v>42</v>
      </c>
      <c r="G569" t="s">
        <v>49</v>
      </c>
      <c r="H569" t="s">
        <v>50</v>
      </c>
      <c r="I569" t="s">
        <v>32</v>
      </c>
      <c r="J569">
        <v>7210</v>
      </c>
      <c r="K569">
        <v>237.93</v>
      </c>
      <c r="L569">
        <v>7447.93</v>
      </c>
      <c r="M569">
        <v>2884</v>
      </c>
    </row>
    <row r="570" spans="1:13" x14ac:dyDescent="0.25">
      <c r="A570" s="1">
        <v>44479</v>
      </c>
      <c r="B570" t="s">
        <v>13</v>
      </c>
      <c r="C570" t="s">
        <v>579</v>
      </c>
      <c r="D570" t="s">
        <v>52</v>
      </c>
      <c r="E570" t="s">
        <v>24</v>
      </c>
      <c r="F570" t="s">
        <v>17</v>
      </c>
      <c r="G570" t="s">
        <v>66</v>
      </c>
      <c r="H570" t="s">
        <v>67</v>
      </c>
      <c r="I570" t="s">
        <v>32</v>
      </c>
      <c r="J570">
        <v>50</v>
      </c>
      <c r="K570">
        <v>3.15</v>
      </c>
      <c r="L570">
        <v>53.15</v>
      </c>
      <c r="M570">
        <v>20</v>
      </c>
    </row>
    <row r="571" spans="1:13" x14ac:dyDescent="0.25">
      <c r="A571" s="1">
        <v>44489</v>
      </c>
      <c r="B571" t="s">
        <v>13</v>
      </c>
      <c r="C571" t="s">
        <v>580</v>
      </c>
      <c r="D571" t="s">
        <v>52</v>
      </c>
      <c r="E571" t="s">
        <v>24</v>
      </c>
      <c r="F571" t="s">
        <v>42</v>
      </c>
      <c r="G571" t="s">
        <v>59</v>
      </c>
      <c r="H571" t="s">
        <v>60</v>
      </c>
      <c r="I571" t="s">
        <v>20</v>
      </c>
      <c r="J571">
        <v>1520</v>
      </c>
      <c r="K571">
        <v>147.44</v>
      </c>
      <c r="L571">
        <v>1667.44</v>
      </c>
      <c r="M571">
        <v>608</v>
      </c>
    </row>
    <row r="572" spans="1:13" hidden="1" x14ac:dyDescent="0.25">
      <c r="A572" s="1">
        <v>43977</v>
      </c>
      <c r="B572" t="s">
        <v>21</v>
      </c>
      <c r="C572" t="s">
        <v>581</v>
      </c>
      <c r="D572" t="s">
        <v>52</v>
      </c>
      <c r="E572" t="s">
        <v>24</v>
      </c>
      <c r="F572" t="s">
        <v>17</v>
      </c>
      <c r="G572" t="s">
        <v>66</v>
      </c>
      <c r="H572" t="s">
        <v>67</v>
      </c>
      <c r="I572" t="s">
        <v>25</v>
      </c>
      <c r="J572">
        <v>410</v>
      </c>
      <c r="K572">
        <v>19.68</v>
      </c>
      <c r="L572">
        <v>429.68</v>
      </c>
      <c r="M572">
        <v>164</v>
      </c>
    </row>
    <row r="573" spans="1:13" x14ac:dyDescent="0.25">
      <c r="A573" s="1">
        <v>44235</v>
      </c>
      <c r="B573" t="s">
        <v>13</v>
      </c>
      <c r="C573" t="s">
        <v>582</v>
      </c>
      <c r="D573" t="s">
        <v>52</v>
      </c>
      <c r="E573" t="s">
        <v>16</v>
      </c>
      <c r="F573" t="s">
        <v>17</v>
      </c>
      <c r="G573" t="s">
        <v>62</v>
      </c>
      <c r="H573" t="s">
        <v>63</v>
      </c>
      <c r="I573" t="s">
        <v>20</v>
      </c>
      <c r="J573">
        <v>180</v>
      </c>
      <c r="K573">
        <v>12.78</v>
      </c>
      <c r="L573">
        <v>192.78</v>
      </c>
      <c r="M573">
        <v>72</v>
      </c>
    </row>
    <row r="574" spans="1:13" hidden="1" x14ac:dyDescent="0.25">
      <c r="A574" s="1">
        <v>43870</v>
      </c>
      <c r="B574" t="s">
        <v>21</v>
      </c>
      <c r="C574" t="s">
        <v>583</v>
      </c>
      <c r="D574" t="s">
        <v>52</v>
      </c>
      <c r="E574" t="s">
        <v>16</v>
      </c>
      <c r="F574" t="s">
        <v>42</v>
      </c>
      <c r="G574" t="s">
        <v>59</v>
      </c>
      <c r="H574" t="s">
        <v>60</v>
      </c>
      <c r="I574" t="s">
        <v>20</v>
      </c>
      <c r="J574">
        <v>3690</v>
      </c>
      <c r="K574">
        <v>276.75</v>
      </c>
      <c r="L574">
        <v>3966.75</v>
      </c>
      <c r="M574">
        <v>1476</v>
      </c>
    </row>
    <row r="575" spans="1:13" hidden="1" x14ac:dyDescent="0.25">
      <c r="A575" s="1">
        <v>43995</v>
      </c>
      <c r="B575" t="s">
        <v>21</v>
      </c>
      <c r="C575" t="s">
        <v>584</v>
      </c>
      <c r="D575" t="s">
        <v>23</v>
      </c>
      <c r="E575" t="s">
        <v>16</v>
      </c>
      <c r="F575" t="s">
        <v>17</v>
      </c>
      <c r="G575" t="s">
        <v>34</v>
      </c>
      <c r="H575" t="s">
        <v>35</v>
      </c>
      <c r="I575" t="s">
        <v>20</v>
      </c>
      <c r="J575">
        <v>420</v>
      </c>
      <c r="K575">
        <v>26.88</v>
      </c>
      <c r="L575">
        <v>446.88</v>
      </c>
      <c r="M575">
        <v>168</v>
      </c>
    </row>
    <row r="576" spans="1:13" hidden="1" x14ac:dyDescent="0.25">
      <c r="A576" s="1">
        <v>43931</v>
      </c>
      <c r="B576" t="s">
        <v>21</v>
      </c>
      <c r="C576" t="s">
        <v>585</v>
      </c>
      <c r="D576" t="s">
        <v>23</v>
      </c>
      <c r="E576" t="s">
        <v>16</v>
      </c>
      <c r="F576" t="s">
        <v>17</v>
      </c>
      <c r="G576" t="s">
        <v>18</v>
      </c>
      <c r="H576" t="s">
        <v>19</v>
      </c>
      <c r="I576" t="s">
        <v>20</v>
      </c>
      <c r="J576">
        <v>390</v>
      </c>
      <c r="K576">
        <v>18.329999999999998</v>
      </c>
      <c r="L576">
        <v>408.33</v>
      </c>
      <c r="M576">
        <v>156</v>
      </c>
    </row>
    <row r="577" spans="1:13" x14ac:dyDescent="0.25">
      <c r="A577" s="1">
        <v>44390</v>
      </c>
      <c r="B577" t="s">
        <v>13</v>
      </c>
      <c r="C577" t="s">
        <v>538</v>
      </c>
      <c r="D577" t="s">
        <v>37</v>
      </c>
      <c r="E577" t="s">
        <v>16</v>
      </c>
      <c r="F577" t="s">
        <v>42</v>
      </c>
      <c r="G577" t="s">
        <v>43</v>
      </c>
      <c r="H577" t="s">
        <v>44</v>
      </c>
      <c r="I577" t="s">
        <v>20</v>
      </c>
      <c r="J577">
        <v>2840</v>
      </c>
      <c r="K577">
        <v>176.08</v>
      </c>
      <c r="L577">
        <v>3016.08</v>
      </c>
      <c r="M577">
        <v>1136</v>
      </c>
    </row>
    <row r="578" spans="1:13" hidden="1" x14ac:dyDescent="0.25">
      <c r="A578" s="1">
        <v>44069</v>
      </c>
      <c r="B578" t="s">
        <v>21</v>
      </c>
      <c r="C578" t="s">
        <v>586</v>
      </c>
      <c r="D578" t="s">
        <v>52</v>
      </c>
      <c r="E578" t="s">
        <v>16</v>
      </c>
      <c r="F578" t="s">
        <v>17</v>
      </c>
      <c r="G578" t="s">
        <v>34</v>
      </c>
      <c r="H578" t="s">
        <v>35</v>
      </c>
      <c r="I578" t="s">
        <v>20</v>
      </c>
      <c r="J578">
        <v>650</v>
      </c>
      <c r="K578">
        <v>36.4</v>
      </c>
      <c r="L578">
        <v>686.4</v>
      </c>
      <c r="M578">
        <v>260</v>
      </c>
    </row>
    <row r="579" spans="1:13" hidden="1" x14ac:dyDescent="0.25">
      <c r="A579" s="1">
        <v>44158</v>
      </c>
      <c r="B579" t="s">
        <v>21</v>
      </c>
      <c r="C579" t="s">
        <v>587</v>
      </c>
      <c r="D579" t="s">
        <v>23</v>
      </c>
      <c r="E579" t="s">
        <v>16</v>
      </c>
      <c r="F579" t="s">
        <v>42</v>
      </c>
      <c r="G579" t="s">
        <v>49</v>
      </c>
      <c r="H579" t="s">
        <v>50</v>
      </c>
      <c r="I579" t="s">
        <v>25</v>
      </c>
      <c r="J579">
        <v>5310</v>
      </c>
      <c r="K579">
        <v>292.05</v>
      </c>
      <c r="L579">
        <v>5602.05</v>
      </c>
      <c r="M579">
        <v>2124</v>
      </c>
    </row>
    <row r="580" spans="1:13" hidden="1" x14ac:dyDescent="0.25">
      <c r="A580" s="1">
        <v>44191</v>
      </c>
      <c r="B580" t="s">
        <v>21</v>
      </c>
      <c r="C580" t="s">
        <v>588</v>
      </c>
      <c r="D580" t="s">
        <v>37</v>
      </c>
      <c r="E580" t="s">
        <v>16</v>
      </c>
      <c r="F580" t="s">
        <v>17</v>
      </c>
      <c r="G580" t="s">
        <v>18</v>
      </c>
      <c r="H580" t="s">
        <v>19</v>
      </c>
      <c r="I580" t="s">
        <v>25</v>
      </c>
      <c r="J580">
        <v>230</v>
      </c>
      <c r="K580">
        <v>16.329999999999998</v>
      </c>
      <c r="L580">
        <v>246.32999999999998</v>
      </c>
      <c r="M580">
        <v>92</v>
      </c>
    </row>
    <row r="581" spans="1:13" hidden="1" x14ac:dyDescent="0.25">
      <c r="A581" s="1">
        <v>44071</v>
      </c>
      <c r="B581" t="s">
        <v>21</v>
      </c>
      <c r="C581" t="s">
        <v>589</v>
      </c>
      <c r="D581" t="s">
        <v>23</v>
      </c>
      <c r="E581" t="s">
        <v>24</v>
      </c>
      <c r="F581" t="s">
        <v>17</v>
      </c>
      <c r="G581" t="s">
        <v>34</v>
      </c>
      <c r="H581" t="s">
        <v>35</v>
      </c>
      <c r="I581" t="s">
        <v>25</v>
      </c>
      <c r="J581">
        <v>820</v>
      </c>
      <c r="K581">
        <v>45.1</v>
      </c>
      <c r="L581">
        <v>865.1</v>
      </c>
      <c r="M581">
        <v>328</v>
      </c>
    </row>
    <row r="582" spans="1:13" x14ac:dyDescent="0.25">
      <c r="A582" s="1">
        <v>44426</v>
      </c>
      <c r="B582" t="s">
        <v>13</v>
      </c>
      <c r="C582" t="s">
        <v>590</v>
      </c>
      <c r="D582" t="s">
        <v>52</v>
      </c>
      <c r="E582" t="s">
        <v>16</v>
      </c>
      <c r="F582" t="s">
        <v>17</v>
      </c>
      <c r="G582" t="s">
        <v>66</v>
      </c>
      <c r="H582" t="s">
        <v>67</v>
      </c>
      <c r="I582" t="s">
        <v>20</v>
      </c>
      <c r="J582">
        <v>90</v>
      </c>
      <c r="K582">
        <v>2.25</v>
      </c>
      <c r="L582">
        <v>92.25</v>
      </c>
      <c r="M582">
        <v>36</v>
      </c>
    </row>
    <row r="583" spans="1:13" hidden="1" x14ac:dyDescent="0.25">
      <c r="A583" s="1">
        <v>44075</v>
      </c>
      <c r="B583" t="s">
        <v>21</v>
      </c>
      <c r="C583" t="s">
        <v>591</v>
      </c>
      <c r="D583" t="s">
        <v>37</v>
      </c>
      <c r="E583" t="s">
        <v>16</v>
      </c>
      <c r="F583" t="s">
        <v>28</v>
      </c>
      <c r="G583" t="s">
        <v>39</v>
      </c>
      <c r="H583" t="s">
        <v>40</v>
      </c>
      <c r="I583" t="s">
        <v>25</v>
      </c>
      <c r="J583">
        <v>440</v>
      </c>
      <c r="K583">
        <v>23.76</v>
      </c>
      <c r="L583">
        <v>463.76</v>
      </c>
      <c r="M583">
        <v>176</v>
      </c>
    </row>
    <row r="584" spans="1:13" hidden="1" x14ac:dyDescent="0.25">
      <c r="A584" s="1">
        <v>44010</v>
      </c>
      <c r="B584" t="s">
        <v>21</v>
      </c>
      <c r="C584" t="s">
        <v>592</v>
      </c>
      <c r="D584" t="s">
        <v>15</v>
      </c>
      <c r="E584" t="s">
        <v>24</v>
      </c>
      <c r="F584" t="s">
        <v>17</v>
      </c>
      <c r="G584" t="s">
        <v>66</v>
      </c>
      <c r="H584" t="s">
        <v>67</v>
      </c>
      <c r="I584" t="s">
        <v>20</v>
      </c>
      <c r="J584">
        <v>50</v>
      </c>
      <c r="K584">
        <v>3.05</v>
      </c>
      <c r="L584">
        <v>53.05</v>
      </c>
      <c r="M584">
        <v>20</v>
      </c>
    </row>
    <row r="585" spans="1:13" x14ac:dyDescent="0.25">
      <c r="A585" s="1">
        <v>44489</v>
      </c>
      <c r="B585" t="s">
        <v>13</v>
      </c>
      <c r="C585" t="s">
        <v>593</v>
      </c>
      <c r="D585" t="s">
        <v>15</v>
      </c>
      <c r="E585" t="s">
        <v>24</v>
      </c>
      <c r="F585" t="s">
        <v>42</v>
      </c>
      <c r="G585" t="s">
        <v>59</v>
      </c>
      <c r="H585" t="s">
        <v>60</v>
      </c>
      <c r="I585" t="s">
        <v>25</v>
      </c>
      <c r="J585">
        <v>3020</v>
      </c>
      <c r="K585">
        <v>280.86</v>
      </c>
      <c r="L585">
        <v>3300.86</v>
      </c>
      <c r="M585">
        <v>1208</v>
      </c>
    </row>
    <row r="586" spans="1:13" x14ac:dyDescent="0.25">
      <c r="A586" s="1">
        <v>44353</v>
      </c>
      <c r="B586" t="s">
        <v>13</v>
      </c>
      <c r="C586" t="s">
        <v>594</v>
      </c>
      <c r="D586" t="s">
        <v>37</v>
      </c>
      <c r="E586" t="s">
        <v>16</v>
      </c>
      <c r="F586" t="s">
        <v>28</v>
      </c>
      <c r="G586" t="s">
        <v>53</v>
      </c>
      <c r="H586" t="s">
        <v>54</v>
      </c>
      <c r="I586" t="s">
        <v>25</v>
      </c>
      <c r="J586">
        <v>210</v>
      </c>
      <c r="K586">
        <v>7.77</v>
      </c>
      <c r="L586">
        <v>217.77</v>
      </c>
      <c r="M586">
        <v>84</v>
      </c>
    </row>
    <row r="587" spans="1:13" hidden="1" x14ac:dyDescent="0.25">
      <c r="A587" s="1">
        <v>44058</v>
      </c>
      <c r="B587" t="s">
        <v>21</v>
      </c>
      <c r="C587" t="s">
        <v>595</v>
      </c>
      <c r="D587" t="s">
        <v>37</v>
      </c>
      <c r="E587" t="s">
        <v>16</v>
      </c>
      <c r="F587" t="s">
        <v>17</v>
      </c>
      <c r="G587" t="s">
        <v>18</v>
      </c>
      <c r="H587" t="s">
        <v>19</v>
      </c>
      <c r="I587" t="s">
        <v>20</v>
      </c>
      <c r="J587">
        <v>180</v>
      </c>
      <c r="K587">
        <v>8.4600000000000009</v>
      </c>
      <c r="L587">
        <v>188.46</v>
      </c>
      <c r="M587">
        <v>72</v>
      </c>
    </row>
    <row r="588" spans="1:13" hidden="1" x14ac:dyDescent="0.25">
      <c r="A588" s="1">
        <v>43998</v>
      </c>
      <c r="B588" t="s">
        <v>21</v>
      </c>
      <c r="C588" t="s">
        <v>596</v>
      </c>
      <c r="D588" t="s">
        <v>52</v>
      </c>
      <c r="E588" t="s">
        <v>24</v>
      </c>
      <c r="F588" t="s">
        <v>17</v>
      </c>
      <c r="G588" t="s">
        <v>62</v>
      </c>
      <c r="H588" t="s">
        <v>63</v>
      </c>
      <c r="I588" t="s">
        <v>32</v>
      </c>
      <c r="J588">
        <v>60</v>
      </c>
      <c r="K588">
        <v>3.72</v>
      </c>
      <c r="L588">
        <v>63.72</v>
      </c>
      <c r="M588">
        <v>24</v>
      </c>
    </row>
    <row r="589" spans="1:13" hidden="1" x14ac:dyDescent="0.25">
      <c r="A589" s="1">
        <v>43998</v>
      </c>
      <c r="B589" t="s">
        <v>21</v>
      </c>
      <c r="C589" t="s">
        <v>597</v>
      </c>
      <c r="D589" t="s">
        <v>15</v>
      </c>
      <c r="E589" t="s">
        <v>24</v>
      </c>
      <c r="F589" t="s">
        <v>42</v>
      </c>
      <c r="G589" t="s">
        <v>59</v>
      </c>
      <c r="H589" t="s">
        <v>60</v>
      </c>
      <c r="I589" t="s">
        <v>20</v>
      </c>
      <c r="J589">
        <v>3330</v>
      </c>
      <c r="K589">
        <v>246.42</v>
      </c>
      <c r="L589">
        <v>3576.42</v>
      </c>
      <c r="M589">
        <v>1332</v>
      </c>
    </row>
    <row r="590" spans="1:13" hidden="1" x14ac:dyDescent="0.25">
      <c r="A590" s="1">
        <v>43995</v>
      </c>
      <c r="B590" t="s">
        <v>21</v>
      </c>
      <c r="C590" t="s">
        <v>482</v>
      </c>
      <c r="D590" t="s">
        <v>52</v>
      </c>
      <c r="E590" t="s">
        <v>24</v>
      </c>
      <c r="F590" t="s">
        <v>28</v>
      </c>
      <c r="G590" t="s">
        <v>53</v>
      </c>
      <c r="H590" t="s">
        <v>54</v>
      </c>
      <c r="I590" t="s">
        <v>20</v>
      </c>
      <c r="J590">
        <v>180</v>
      </c>
      <c r="K590">
        <v>10.98</v>
      </c>
      <c r="L590">
        <v>190.98</v>
      </c>
      <c r="M590">
        <v>72</v>
      </c>
    </row>
    <row r="591" spans="1:13" x14ac:dyDescent="0.25">
      <c r="A591" s="1">
        <v>44356</v>
      </c>
      <c r="B591" t="s">
        <v>13</v>
      </c>
      <c r="C591" t="s">
        <v>598</v>
      </c>
      <c r="D591" t="s">
        <v>52</v>
      </c>
      <c r="E591" t="s">
        <v>16</v>
      </c>
      <c r="F591" t="s">
        <v>17</v>
      </c>
      <c r="G591" t="s">
        <v>18</v>
      </c>
      <c r="H591" t="s">
        <v>19</v>
      </c>
      <c r="I591" t="s">
        <v>20</v>
      </c>
      <c r="J591">
        <v>250</v>
      </c>
      <c r="K591">
        <v>15.5</v>
      </c>
      <c r="L591">
        <v>265.5</v>
      </c>
      <c r="M591">
        <v>100</v>
      </c>
    </row>
    <row r="592" spans="1:13" x14ac:dyDescent="0.25">
      <c r="A592" s="1">
        <v>44267</v>
      </c>
      <c r="B592" t="s">
        <v>13</v>
      </c>
      <c r="C592" t="s">
        <v>599</v>
      </c>
      <c r="D592" t="s">
        <v>15</v>
      </c>
      <c r="E592" t="s">
        <v>16</v>
      </c>
      <c r="F592" t="s">
        <v>42</v>
      </c>
      <c r="G592" t="s">
        <v>59</v>
      </c>
      <c r="H592" t="s">
        <v>60</v>
      </c>
      <c r="I592" t="s">
        <v>20</v>
      </c>
      <c r="J592">
        <v>1880</v>
      </c>
      <c r="K592">
        <v>86.48</v>
      </c>
      <c r="L592">
        <v>1966.48</v>
      </c>
      <c r="M592">
        <v>752</v>
      </c>
    </row>
    <row r="593" spans="1:13" hidden="1" x14ac:dyDescent="0.25">
      <c r="A593" s="1">
        <v>44029</v>
      </c>
      <c r="B593" t="s">
        <v>21</v>
      </c>
      <c r="C593" t="s">
        <v>600</v>
      </c>
      <c r="D593" t="s">
        <v>23</v>
      </c>
      <c r="E593" t="s">
        <v>16</v>
      </c>
      <c r="F593" t="s">
        <v>17</v>
      </c>
      <c r="G593" t="s">
        <v>34</v>
      </c>
      <c r="H593" t="s">
        <v>35</v>
      </c>
      <c r="I593" t="s">
        <v>20</v>
      </c>
      <c r="J593">
        <v>200</v>
      </c>
      <c r="K593">
        <v>13.6</v>
      </c>
      <c r="L593">
        <v>213.6</v>
      </c>
      <c r="M593">
        <v>80</v>
      </c>
    </row>
    <row r="594" spans="1:13" hidden="1" x14ac:dyDescent="0.25">
      <c r="A594" s="1">
        <v>43921</v>
      </c>
      <c r="B594" t="s">
        <v>21</v>
      </c>
      <c r="C594" t="s">
        <v>601</v>
      </c>
      <c r="D594" t="s">
        <v>52</v>
      </c>
      <c r="E594" t="s">
        <v>16</v>
      </c>
      <c r="F594" t="s">
        <v>17</v>
      </c>
      <c r="G594" t="s">
        <v>66</v>
      </c>
      <c r="H594" t="s">
        <v>67</v>
      </c>
      <c r="I594" t="s">
        <v>32</v>
      </c>
      <c r="J594">
        <v>790</v>
      </c>
      <c r="K594">
        <v>52.93</v>
      </c>
      <c r="L594">
        <v>842.93</v>
      </c>
      <c r="M594">
        <v>316</v>
      </c>
    </row>
    <row r="595" spans="1:13" x14ac:dyDescent="0.25">
      <c r="A595" s="1">
        <v>44546</v>
      </c>
      <c r="B595" t="s">
        <v>13</v>
      </c>
      <c r="C595" t="s">
        <v>602</v>
      </c>
      <c r="D595" t="s">
        <v>15</v>
      </c>
      <c r="E595" t="s">
        <v>16</v>
      </c>
      <c r="F595" t="s">
        <v>17</v>
      </c>
      <c r="G595" t="s">
        <v>62</v>
      </c>
      <c r="H595" t="s">
        <v>63</v>
      </c>
      <c r="I595" t="s">
        <v>25</v>
      </c>
      <c r="J595">
        <v>180</v>
      </c>
      <c r="K595">
        <v>12.96</v>
      </c>
      <c r="L595">
        <v>192.96</v>
      </c>
      <c r="M595">
        <v>72</v>
      </c>
    </row>
    <row r="596" spans="1:13" x14ac:dyDescent="0.25">
      <c r="A596" s="1">
        <v>44413</v>
      </c>
      <c r="B596" t="s">
        <v>13</v>
      </c>
      <c r="C596" t="s">
        <v>603</v>
      </c>
      <c r="D596" t="s">
        <v>27</v>
      </c>
      <c r="E596" t="s">
        <v>16</v>
      </c>
      <c r="F596" t="s">
        <v>42</v>
      </c>
      <c r="G596" t="s">
        <v>43</v>
      </c>
      <c r="H596" t="s">
        <v>44</v>
      </c>
      <c r="I596" t="s">
        <v>32</v>
      </c>
      <c r="J596">
        <v>4410</v>
      </c>
      <c r="K596">
        <v>242.55</v>
      </c>
      <c r="L596">
        <v>4652.55</v>
      </c>
      <c r="M596">
        <v>1764</v>
      </c>
    </row>
    <row r="597" spans="1:13" x14ac:dyDescent="0.25">
      <c r="A597" s="1">
        <v>44353</v>
      </c>
      <c r="B597" t="s">
        <v>13</v>
      </c>
      <c r="C597" t="s">
        <v>593</v>
      </c>
      <c r="D597" t="s">
        <v>15</v>
      </c>
      <c r="E597" t="s">
        <v>24</v>
      </c>
      <c r="F597" t="s">
        <v>17</v>
      </c>
      <c r="G597" t="s">
        <v>66</v>
      </c>
      <c r="H597" t="s">
        <v>67</v>
      </c>
      <c r="I597" t="s">
        <v>32</v>
      </c>
      <c r="J597">
        <v>750</v>
      </c>
      <c r="K597">
        <v>69.75</v>
      </c>
      <c r="L597">
        <v>819.75</v>
      </c>
      <c r="M597">
        <v>300</v>
      </c>
    </row>
    <row r="598" spans="1:13" x14ac:dyDescent="0.25">
      <c r="A598" s="1">
        <v>44352</v>
      </c>
      <c r="B598" t="s">
        <v>13</v>
      </c>
      <c r="C598" t="s">
        <v>604</v>
      </c>
      <c r="D598" t="s">
        <v>15</v>
      </c>
      <c r="E598" t="s">
        <v>24</v>
      </c>
      <c r="F598" t="s">
        <v>28</v>
      </c>
      <c r="G598" t="s">
        <v>29</v>
      </c>
      <c r="H598" t="s">
        <v>30</v>
      </c>
      <c r="I598" t="s">
        <v>25</v>
      </c>
      <c r="J598">
        <v>20</v>
      </c>
      <c r="K598">
        <v>1.22</v>
      </c>
      <c r="L598">
        <v>21.22</v>
      </c>
      <c r="M598">
        <v>8</v>
      </c>
    </row>
    <row r="599" spans="1:13" x14ac:dyDescent="0.25">
      <c r="A599" s="1">
        <v>44497</v>
      </c>
      <c r="B599" t="s">
        <v>13</v>
      </c>
      <c r="C599" t="s">
        <v>605</v>
      </c>
      <c r="D599" t="s">
        <v>37</v>
      </c>
      <c r="E599" t="s">
        <v>24</v>
      </c>
      <c r="F599" t="s">
        <v>42</v>
      </c>
      <c r="G599" t="s">
        <v>97</v>
      </c>
      <c r="H599" t="s">
        <v>98</v>
      </c>
      <c r="I599" t="s">
        <v>20</v>
      </c>
      <c r="J599">
        <v>970</v>
      </c>
      <c r="K599">
        <v>73.72</v>
      </c>
      <c r="L599">
        <v>1043.72</v>
      </c>
      <c r="M599">
        <v>388</v>
      </c>
    </row>
    <row r="600" spans="1:13" hidden="1" x14ac:dyDescent="0.25">
      <c r="A600" s="1">
        <v>44011</v>
      </c>
      <c r="B600" t="s">
        <v>21</v>
      </c>
      <c r="C600" t="s">
        <v>606</v>
      </c>
      <c r="D600" t="s">
        <v>23</v>
      </c>
      <c r="E600" t="s">
        <v>24</v>
      </c>
      <c r="F600" t="s">
        <v>17</v>
      </c>
      <c r="G600" t="s">
        <v>62</v>
      </c>
      <c r="H600" t="s">
        <v>63</v>
      </c>
      <c r="I600" t="s">
        <v>32</v>
      </c>
      <c r="J600">
        <v>220</v>
      </c>
      <c r="K600">
        <v>8.14</v>
      </c>
      <c r="L600">
        <v>228.14</v>
      </c>
      <c r="M600">
        <v>88</v>
      </c>
    </row>
    <row r="601" spans="1:13" hidden="1" x14ac:dyDescent="0.25">
      <c r="A601" s="1">
        <v>43872</v>
      </c>
      <c r="B601" t="s">
        <v>21</v>
      </c>
      <c r="C601" t="s">
        <v>607</v>
      </c>
      <c r="D601" t="s">
        <v>15</v>
      </c>
      <c r="E601" t="s">
        <v>24</v>
      </c>
      <c r="F601" t="s">
        <v>28</v>
      </c>
      <c r="G601" t="s">
        <v>39</v>
      </c>
      <c r="H601" t="s">
        <v>40</v>
      </c>
      <c r="I601" t="s">
        <v>20</v>
      </c>
      <c r="J601">
        <v>330</v>
      </c>
      <c r="K601">
        <v>28.71</v>
      </c>
      <c r="L601">
        <v>358.71</v>
      </c>
      <c r="M601">
        <v>132</v>
      </c>
    </row>
    <row r="602" spans="1:13" x14ac:dyDescent="0.25">
      <c r="A602" s="1">
        <v>44559</v>
      </c>
      <c r="B602" t="s">
        <v>13</v>
      </c>
      <c r="C602" t="s">
        <v>608</v>
      </c>
      <c r="D602" t="s">
        <v>27</v>
      </c>
      <c r="E602" t="s">
        <v>16</v>
      </c>
      <c r="F602" t="s">
        <v>42</v>
      </c>
      <c r="G602" t="s">
        <v>49</v>
      </c>
      <c r="H602" t="s">
        <v>50</v>
      </c>
      <c r="I602" t="s">
        <v>32</v>
      </c>
      <c r="J602">
        <v>9130</v>
      </c>
      <c r="K602">
        <v>493.02</v>
      </c>
      <c r="L602">
        <v>9623.02</v>
      </c>
      <c r="M602">
        <v>3652</v>
      </c>
    </row>
    <row r="603" spans="1:13" x14ac:dyDescent="0.25">
      <c r="A603" s="1">
        <v>44548</v>
      </c>
      <c r="B603" t="s">
        <v>13</v>
      </c>
      <c r="C603" t="s">
        <v>609</v>
      </c>
      <c r="D603" t="s">
        <v>27</v>
      </c>
      <c r="E603" t="s">
        <v>24</v>
      </c>
      <c r="F603" t="s">
        <v>42</v>
      </c>
      <c r="G603" t="s">
        <v>49</v>
      </c>
      <c r="H603" t="s">
        <v>50</v>
      </c>
      <c r="I603" t="s">
        <v>20</v>
      </c>
      <c r="J603">
        <v>5800</v>
      </c>
      <c r="K603">
        <v>324.8</v>
      </c>
      <c r="L603">
        <v>6124.8</v>
      </c>
      <c r="M603">
        <v>2320</v>
      </c>
    </row>
    <row r="604" spans="1:13" hidden="1" x14ac:dyDescent="0.25">
      <c r="A604" s="1">
        <v>44146</v>
      </c>
      <c r="B604" t="s">
        <v>21</v>
      </c>
      <c r="C604" t="s">
        <v>610</v>
      </c>
      <c r="D604" t="s">
        <v>37</v>
      </c>
      <c r="E604" t="s">
        <v>24</v>
      </c>
      <c r="F604" t="s">
        <v>28</v>
      </c>
      <c r="G604" t="s">
        <v>29</v>
      </c>
      <c r="H604" t="s">
        <v>30</v>
      </c>
      <c r="I604" t="s">
        <v>20</v>
      </c>
      <c r="J604">
        <v>20</v>
      </c>
      <c r="K604">
        <v>1.1599999999999999</v>
      </c>
      <c r="L604">
        <v>21.16</v>
      </c>
      <c r="M604">
        <v>8</v>
      </c>
    </row>
    <row r="605" spans="1:13" x14ac:dyDescent="0.25">
      <c r="A605" s="1">
        <v>44345</v>
      </c>
      <c r="B605" t="s">
        <v>13</v>
      </c>
      <c r="C605" t="s">
        <v>182</v>
      </c>
      <c r="D605" t="s">
        <v>27</v>
      </c>
      <c r="E605" t="s">
        <v>16</v>
      </c>
      <c r="F605" t="s">
        <v>17</v>
      </c>
      <c r="G605" t="s">
        <v>62</v>
      </c>
      <c r="H605" t="s">
        <v>63</v>
      </c>
      <c r="I605" t="s">
        <v>20</v>
      </c>
      <c r="J605">
        <v>250</v>
      </c>
      <c r="K605">
        <v>19.25</v>
      </c>
      <c r="L605">
        <v>269.25</v>
      </c>
      <c r="M605">
        <v>100</v>
      </c>
    </row>
    <row r="606" spans="1:13" hidden="1" x14ac:dyDescent="0.25">
      <c r="A606" s="1">
        <v>44040</v>
      </c>
      <c r="B606" t="s">
        <v>21</v>
      </c>
      <c r="C606" t="s">
        <v>611</v>
      </c>
      <c r="D606" t="s">
        <v>23</v>
      </c>
      <c r="E606" t="s">
        <v>24</v>
      </c>
      <c r="F606" t="s">
        <v>17</v>
      </c>
      <c r="G606" t="s">
        <v>34</v>
      </c>
      <c r="H606" t="s">
        <v>35</v>
      </c>
      <c r="I606" t="s">
        <v>20</v>
      </c>
      <c r="J606">
        <v>640</v>
      </c>
      <c r="K606">
        <v>42.88</v>
      </c>
      <c r="L606">
        <v>682.88</v>
      </c>
      <c r="M606">
        <v>256</v>
      </c>
    </row>
    <row r="607" spans="1:13" hidden="1" x14ac:dyDescent="0.25">
      <c r="A607" s="1">
        <v>44107</v>
      </c>
      <c r="B607" t="s">
        <v>21</v>
      </c>
      <c r="C607" t="s">
        <v>612</v>
      </c>
      <c r="D607" t="s">
        <v>27</v>
      </c>
      <c r="E607" t="s">
        <v>16</v>
      </c>
      <c r="F607" t="s">
        <v>17</v>
      </c>
      <c r="G607" t="s">
        <v>66</v>
      </c>
      <c r="H607" t="s">
        <v>67</v>
      </c>
      <c r="I607" t="s">
        <v>20</v>
      </c>
      <c r="J607">
        <v>700</v>
      </c>
      <c r="K607">
        <v>59.5</v>
      </c>
      <c r="L607">
        <v>759.5</v>
      </c>
      <c r="M607">
        <v>280</v>
      </c>
    </row>
    <row r="608" spans="1:13" hidden="1" x14ac:dyDescent="0.25">
      <c r="A608" s="1">
        <v>44181</v>
      </c>
      <c r="B608" t="s">
        <v>21</v>
      </c>
      <c r="C608" t="s">
        <v>613</v>
      </c>
      <c r="D608" t="s">
        <v>27</v>
      </c>
      <c r="E608" t="s">
        <v>16</v>
      </c>
      <c r="F608" t="s">
        <v>28</v>
      </c>
      <c r="G608" t="s">
        <v>39</v>
      </c>
      <c r="H608" t="s">
        <v>40</v>
      </c>
      <c r="I608" t="s">
        <v>32</v>
      </c>
      <c r="J608">
        <v>230</v>
      </c>
      <c r="K608">
        <v>13.34</v>
      </c>
      <c r="L608">
        <v>243.34</v>
      </c>
      <c r="M608">
        <v>92</v>
      </c>
    </row>
    <row r="609" spans="1:13" x14ac:dyDescent="0.25">
      <c r="A609" s="1">
        <v>44209</v>
      </c>
      <c r="B609" t="s">
        <v>13</v>
      </c>
      <c r="C609" t="s">
        <v>614</v>
      </c>
      <c r="D609" t="s">
        <v>27</v>
      </c>
      <c r="E609" t="s">
        <v>16</v>
      </c>
      <c r="F609" t="s">
        <v>28</v>
      </c>
      <c r="G609" t="s">
        <v>29</v>
      </c>
      <c r="H609" t="s">
        <v>30</v>
      </c>
      <c r="I609" t="s">
        <v>25</v>
      </c>
      <c r="J609">
        <v>60</v>
      </c>
      <c r="K609">
        <v>3.72</v>
      </c>
      <c r="L609">
        <v>63.72</v>
      </c>
      <c r="M609">
        <v>24</v>
      </c>
    </row>
    <row r="610" spans="1:13" x14ac:dyDescent="0.25">
      <c r="A610" s="1">
        <v>44454</v>
      </c>
      <c r="B610" t="s">
        <v>13</v>
      </c>
      <c r="C610" t="s">
        <v>615</v>
      </c>
      <c r="D610" t="s">
        <v>23</v>
      </c>
      <c r="E610" t="s">
        <v>16</v>
      </c>
      <c r="F610" t="s">
        <v>42</v>
      </c>
      <c r="G610" t="s">
        <v>59</v>
      </c>
      <c r="H610" t="s">
        <v>60</v>
      </c>
      <c r="I610" t="s">
        <v>25</v>
      </c>
      <c r="J610">
        <v>1540</v>
      </c>
      <c r="K610">
        <v>87.78</v>
      </c>
      <c r="L610">
        <v>1627.78</v>
      </c>
      <c r="M610">
        <v>616</v>
      </c>
    </row>
    <row r="611" spans="1:13" x14ac:dyDescent="0.25">
      <c r="A611" s="1">
        <v>44504</v>
      </c>
      <c r="B611" t="s">
        <v>13</v>
      </c>
      <c r="C611" t="s">
        <v>616</v>
      </c>
      <c r="D611" t="s">
        <v>52</v>
      </c>
      <c r="E611" t="s">
        <v>16</v>
      </c>
      <c r="F611" t="s">
        <v>42</v>
      </c>
      <c r="G611" t="s">
        <v>59</v>
      </c>
      <c r="H611" t="s">
        <v>60</v>
      </c>
      <c r="I611" t="s">
        <v>20</v>
      </c>
      <c r="J611">
        <v>1450</v>
      </c>
      <c r="K611">
        <v>105.85</v>
      </c>
      <c r="L611">
        <v>1555.85</v>
      </c>
      <c r="M611">
        <v>580</v>
      </c>
    </row>
    <row r="612" spans="1:13" x14ac:dyDescent="0.25">
      <c r="A612" s="1">
        <v>44424</v>
      </c>
      <c r="B612" t="s">
        <v>13</v>
      </c>
      <c r="C612" t="s">
        <v>617</v>
      </c>
      <c r="D612" t="s">
        <v>52</v>
      </c>
      <c r="E612" t="s">
        <v>24</v>
      </c>
      <c r="F612" t="s">
        <v>42</v>
      </c>
      <c r="G612" t="s">
        <v>43</v>
      </c>
      <c r="H612" t="s">
        <v>44</v>
      </c>
      <c r="I612" t="s">
        <v>32</v>
      </c>
      <c r="J612">
        <v>3000</v>
      </c>
      <c r="K612">
        <v>81</v>
      </c>
      <c r="L612">
        <v>3081</v>
      </c>
      <c r="M612">
        <v>1200</v>
      </c>
    </row>
    <row r="613" spans="1:13" hidden="1" x14ac:dyDescent="0.25">
      <c r="A613" s="1">
        <v>43968</v>
      </c>
      <c r="B613" t="s">
        <v>21</v>
      </c>
      <c r="C613" t="s">
        <v>618</v>
      </c>
      <c r="D613" t="s">
        <v>27</v>
      </c>
      <c r="E613" t="s">
        <v>24</v>
      </c>
      <c r="F613" t="s">
        <v>17</v>
      </c>
      <c r="G613" t="s">
        <v>18</v>
      </c>
      <c r="H613" t="s">
        <v>19</v>
      </c>
      <c r="I613" t="s">
        <v>20</v>
      </c>
      <c r="J613">
        <v>50</v>
      </c>
      <c r="K613">
        <v>2.65</v>
      </c>
      <c r="L613">
        <v>52.65</v>
      </c>
      <c r="M613">
        <v>20</v>
      </c>
    </row>
    <row r="614" spans="1:13" hidden="1" x14ac:dyDescent="0.25">
      <c r="A614" s="1">
        <v>44136</v>
      </c>
      <c r="B614" t="s">
        <v>21</v>
      </c>
      <c r="C614" t="s">
        <v>619</v>
      </c>
      <c r="D614" t="s">
        <v>15</v>
      </c>
      <c r="E614" t="s">
        <v>16</v>
      </c>
      <c r="F614" t="s">
        <v>17</v>
      </c>
      <c r="G614" t="s">
        <v>34</v>
      </c>
      <c r="H614" t="s">
        <v>35</v>
      </c>
      <c r="I614" t="s">
        <v>20</v>
      </c>
      <c r="J614">
        <v>820</v>
      </c>
      <c r="K614">
        <v>55.76</v>
      </c>
      <c r="L614">
        <v>875.76</v>
      </c>
      <c r="M614">
        <v>328</v>
      </c>
    </row>
    <row r="615" spans="1:13" x14ac:dyDescent="0.25">
      <c r="A615" s="1">
        <v>44535</v>
      </c>
      <c r="B615" t="s">
        <v>13</v>
      </c>
      <c r="C615" t="s">
        <v>620</v>
      </c>
      <c r="D615" t="s">
        <v>37</v>
      </c>
      <c r="E615" t="s">
        <v>16</v>
      </c>
      <c r="F615" t="s">
        <v>28</v>
      </c>
      <c r="G615" t="s">
        <v>70</v>
      </c>
      <c r="H615" t="s">
        <v>71</v>
      </c>
      <c r="I615" t="s">
        <v>25</v>
      </c>
      <c r="J615">
        <v>360</v>
      </c>
      <c r="K615">
        <v>29.52</v>
      </c>
      <c r="L615">
        <v>389.52</v>
      </c>
      <c r="M615">
        <v>144</v>
      </c>
    </row>
    <row r="616" spans="1:13" hidden="1" x14ac:dyDescent="0.25">
      <c r="A616" s="1">
        <v>44166</v>
      </c>
      <c r="B616" t="s">
        <v>21</v>
      </c>
      <c r="C616" t="s">
        <v>621</v>
      </c>
      <c r="D616" t="s">
        <v>15</v>
      </c>
      <c r="E616" t="s">
        <v>16</v>
      </c>
      <c r="F616" t="s">
        <v>42</v>
      </c>
      <c r="G616" t="s">
        <v>49</v>
      </c>
      <c r="H616" t="s">
        <v>50</v>
      </c>
      <c r="I616" t="s">
        <v>20</v>
      </c>
      <c r="J616">
        <v>2410</v>
      </c>
      <c r="K616">
        <v>74.709999999999994</v>
      </c>
      <c r="L616">
        <v>2484.71</v>
      </c>
      <c r="M616">
        <v>964</v>
      </c>
    </row>
    <row r="617" spans="1:13" hidden="1" x14ac:dyDescent="0.25">
      <c r="A617" s="1">
        <v>43931</v>
      </c>
      <c r="B617" t="s">
        <v>21</v>
      </c>
      <c r="C617" t="s">
        <v>460</v>
      </c>
      <c r="D617" t="s">
        <v>37</v>
      </c>
      <c r="E617" t="s">
        <v>16</v>
      </c>
      <c r="F617" t="s">
        <v>28</v>
      </c>
      <c r="G617" t="s">
        <v>39</v>
      </c>
      <c r="H617" t="s">
        <v>40</v>
      </c>
      <c r="I617" t="s">
        <v>25</v>
      </c>
      <c r="J617">
        <v>130</v>
      </c>
      <c r="K617">
        <v>4.68</v>
      </c>
      <c r="L617">
        <v>134.68</v>
      </c>
      <c r="M617">
        <v>52</v>
      </c>
    </row>
    <row r="618" spans="1:13" hidden="1" x14ac:dyDescent="0.25">
      <c r="A618" s="1">
        <v>44029</v>
      </c>
      <c r="B618" t="s">
        <v>21</v>
      </c>
      <c r="C618" t="s">
        <v>622</v>
      </c>
      <c r="D618" t="s">
        <v>37</v>
      </c>
      <c r="E618" t="s">
        <v>16</v>
      </c>
      <c r="F618" t="s">
        <v>28</v>
      </c>
      <c r="G618" t="s">
        <v>70</v>
      </c>
      <c r="H618" t="s">
        <v>71</v>
      </c>
      <c r="I618" t="s">
        <v>20</v>
      </c>
      <c r="J618">
        <v>10</v>
      </c>
      <c r="K618">
        <v>0.48</v>
      </c>
      <c r="L618">
        <v>10.48</v>
      </c>
      <c r="M618">
        <v>4</v>
      </c>
    </row>
    <row r="619" spans="1:13" hidden="1" x14ac:dyDescent="0.25">
      <c r="A619" s="1">
        <v>43968</v>
      </c>
      <c r="B619" t="s">
        <v>21</v>
      </c>
      <c r="C619" t="s">
        <v>623</v>
      </c>
      <c r="D619" t="s">
        <v>15</v>
      </c>
      <c r="E619" t="s">
        <v>24</v>
      </c>
      <c r="F619" t="s">
        <v>42</v>
      </c>
      <c r="G619" t="s">
        <v>49</v>
      </c>
      <c r="H619" t="s">
        <v>50</v>
      </c>
      <c r="I619" t="s">
        <v>32</v>
      </c>
      <c r="J619">
        <v>5660</v>
      </c>
      <c r="K619">
        <v>526.38</v>
      </c>
      <c r="L619">
        <v>6186.38</v>
      </c>
      <c r="M619">
        <v>2264</v>
      </c>
    </row>
    <row r="620" spans="1:13" x14ac:dyDescent="0.25">
      <c r="A620" s="1">
        <v>44419</v>
      </c>
      <c r="B620" t="s">
        <v>13</v>
      </c>
      <c r="C620" t="s">
        <v>624</v>
      </c>
      <c r="D620" t="s">
        <v>52</v>
      </c>
      <c r="E620" t="s">
        <v>24</v>
      </c>
      <c r="F620" t="s">
        <v>17</v>
      </c>
      <c r="G620" t="s">
        <v>18</v>
      </c>
      <c r="H620" t="s">
        <v>19</v>
      </c>
      <c r="I620" t="s">
        <v>20</v>
      </c>
      <c r="J620">
        <v>240</v>
      </c>
      <c r="K620">
        <v>12.96</v>
      </c>
      <c r="L620">
        <v>252.96</v>
      </c>
      <c r="M620">
        <v>96</v>
      </c>
    </row>
    <row r="621" spans="1:13" x14ac:dyDescent="0.25">
      <c r="A621" s="1">
        <v>44559</v>
      </c>
      <c r="B621" t="s">
        <v>13</v>
      </c>
      <c r="C621" t="s">
        <v>625</v>
      </c>
      <c r="D621" t="s">
        <v>52</v>
      </c>
      <c r="E621" t="s">
        <v>24</v>
      </c>
      <c r="F621" t="s">
        <v>17</v>
      </c>
      <c r="G621" t="s">
        <v>34</v>
      </c>
      <c r="H621" t="s">
        <v>35</v>
      </c>
      <c r="I621" t="s">
        <v>20</v>
      </c>
      <c r="J621">
        <v>150</v>
      </c>
      <c r="K621">
        <v>8.5500000000000007</v>
      </c>
      <c r="L621">
        <v>158.55000000000001</v>
      </c>
      <c r="M621">
        <v>60</v>
      </c>
    </row>
    <row r="622" spans="1:13" hidden="1" x14ac:dyDescent="0.25">
      <c r="A622" s="1">
        <v>44136</v>
      </c>
      <c r="B622" t="s">
        <v>21</v>
      </c>
      <c r="C622" t="s">
        <v>626</v>
      </c>
      <c r="D622" t="s">
        <v>23</v>
      </c>
      <c r="E622" t="s">
        <v>16</v>
      </c>
      <c r="F622" t="s">
        <v>28</v>
      </c>
      <c r="G622" t="s">
        <v>39</v>
      </c>
      <c r="H622" t="s">
        <v>40</v>
      </c>
      <c r="I622" t="s">
        <v>25</v>
      </c>
      <c r="J622">
        <v>790</v>
      </c>
      <c r="K622">
        <v>45.03</v>
      </c>
      <c r="L622">
        <v>835.03</v>
      </c>
      <c r="M622">
        <v>316</v>
      </c>
    </row>
    <row r="623" spans="1:13" hidden="1" x14ac:dyDescent="0.25">
      <c r="A623" s="1">
        <v>44009</v>
      </c>
      <c r="B623" t="s">
        <v>21</v>
      </c>
      <c r="C623" t="s">
        <v>627</v>
      </c>
      <c r="D623" t="s">
        <v>52</v>
      </c>
      <c r="E623" t="s">
        <v>16</v>
      </c>
      <c r="F623" t="s">
        <v>17</v>
      </c>
      <c r="G623" t="s">
        <v>66</v>
      </c>
      <c r="H623" t="s">
        <v>67</v>
      </c>
      <c r="I623" t="s">
        <v>25</v>
      </c>
      <c r="J623">
        <v>870</v>
      </c>
      <c r="K623">
        <v>59.16</v>
      </c>
      <c r="L623">
        <v>929.16</v>
      </c>
      <c r="M623">
        <v>348</v>
      </c>
    </row>
    <row r="624" spans="1:13" hidden="1" x14ac:dyDescent="0.25">
      <c r="A624" s="1">
        <v>44010</v>
      </c>
      <c r="B624" t="s">
        <v>21</v>
      </c>
      <c r="C624" t="s">
        <v>78</v>
      </c>
      <c r="D624" t="s">
        <v>27</v>
      </c>
      <c r="E624" t="s">
        <v>16</v>
      </c>
      <c r="F624" t="s">
        <v>17</v>
      </c>
      <c r="G624" t="s">
        <v>66</v>
      </c>
      <c r="H624" t="s">
        <v>67</v>
      </c>
      <c r="I624" t="s">
        <v>20</v>
      </c>
      <c r="J624">
        <v>990</v>
      </c>
      <c r="K624">
        <v>37.619999999999997</v>
      </c>
      <c r="L624">
        <v>1027.6199999999999</v>
      </c>
      <c r="M624">
        <v>396</v>
      </c>
    </row>
    <row r="625" spans="1:13" hidden="1" x14ac:dyDescent="0.25">
      <c r="A625" s="1">
        <v>44055</v>
      </c>
      <c r="B625" t="s">
        <v>21</v>
      </c>
      <c r="C625" t="s">
        <v>628</v>
      </c>
      <c r="D625" t="s">
        <v>37</v>
      </c>
      <c r="E625" t="s">
        <v>24</v>
      </c>
      <c r="F625" t="s">
        <v>42</v>
      </c>
      <c r="G625" t="s">
        <v>97</v>
      </c>
      <c r="H625" t="s">
        <v>98</v>
      </c>
      <c r="I625" t="s">
        <v>20</v>
      </c>
      <c r="J625">
        <v>720</v>
      </c>
      <c r="K625">
        <v>32.4</v>
      </c>
      <c r="L625">
        <v>752.4</v>
      </c>
      <c r="M625">
        <v>288</v>
      </c>
    </row>
    <row r="626" spans="1:13" hidden="1" x14ac:dyDescent="0.25">
      <c r="A626" s="1">
        <v>44030</v>
      </c>
      <c r="B626" t="s">
        <v>21</v>
      </c>
      <c r="C626" t="s">
        <v>629</v>
      </c>
      <c r="D626" t="s">
        <v>37</v>
      </c>
      <c r="E626" t="s">
        <v>24</v>
      </c>
      <c r="F626" t="s">
        <v>42</v>
      </c>
      <c r="G626" t="s">
        <v>59</v>
      </c>
      <c r="H626" t="s">
        <v>60</v>
      </c>
      <c r="I626" t="s">
        <v>20</v>
      </c>
      <c r="J626">
        <v>1650</v>
      </c>
      <c r="K626">
        <v>107.25</v>
      </c>
      <c r="L626">
        <v>1757.25</v>
      </c>
      <c r="M626">
        <v>660</v>
      </c>
    </row>
    <row r="627" spans="1:13" x14ac:dyDescent="0.25">
      <c r="A627" s="1">
        <v>44440</v>
      </c>
      <c r="B627" t="s">
        <v>13</v>
      </c>
      <c r="C627" t="s">
        <v>630</v>
      </c>
      <c r="D627" t="s">
        <v>23</v>
      </c>
      <c r="E627" t="s">
        <v>16</v>
      </c>
      <c r="F627" t="s">
        <v>17</v>
      </c>
      <c r="G627" t="s">
        <v>18</v>
      </c>
      <c r="H627" t="s">
        <v>19</v>
      </c>
      <c r="I627" t="s">
        <v>20</v>
      </c>
      <c r="J627">
        <v>110</v>
      </c>
      <c r="K627">
        <v>7.04</v>
      </c>
      <c r="L627">
        <v>117.04</v>
      </c>
      <c r="M627">
        <v>44</v>
      </c>
    </row>
    <row r="628" spans="1:13" x14ac:dyDescent="0.25">
      <c r="A628" s="1">
        <v>44497</v>
      </c>
      <c r="B628" t="s">
        <v>13</v>
      </c>
      <c r="C628" t="s">
        <v>631</v>
      </c>
      <c r="D628" t="s">
        <v>37</v>
      </c>
      <c r="E628" t="s">
        <v>24</v>
      </c>
      <c r="F628" t="s">
        <v>28</v>
      </c>
      <c r="G628" t="s">
        <v>70</v>
      </c>
      <c r="H628" t="s">
        <v>71</v>
      </c>
      <c r="I628" t="s">
        <v>20</v>
      </c>
      <c r="J628">
        <v>370</v>
      </c>
      <c r="K628">
        <v>24.05</v>
      </c>
      <c r="L628">
        <v>394.05</v>
      </c>
      <c r="M628">
        <v>148</v>
      </c>
    </row>
    <row r="629" spans="1:13" hidden="1" x14ac:dyDescent="0.25">
      <c r="A629" s="1">
        <v>44079</v>
      </c>
      <c r="B629" t="s">
        <v>21</v>
      </c>
      <c r="C629" t="s">
        <v>632</v>
      </c>
      <c r="D629" t="s">
        <v>23</v>
      </c>
      <c r="E629" t="s">
        <v>16</v>
      </c>
      <c r="F629" t="s">
        <v>17</v>
      </c>
      <c r="G629" t="s">
        <v>66</v>
      </c>
      <c r="H629" t="s">
        <v>67</v>
      </c>
      <c r="I629" t="s">
        <v>20</v>
      </c>
      <c r="J629">
        <v>60</v>
      </c>
      <c r="K629">
        <v>1.86</v>
      </c>
      <c r="L629">
        <v>61.86</v>
      </c>
      <c r="M629">
        <v>24</v>
      </c>
    </row>
    <row r="630" spans="1:13" hidden="1" x14ac:dyDescent="0.25">
      <c r="A630" s="1">
        <v>44143</v>
      </c>
      <c r="B630" t="s">
        <v>21</v>
      </c>
      <c r="C630" t="s">
        <v>633</v>
      </c>
      <c r="D630" t="s">
        <v>15</v>
      </c>
      <c r="E630" t="s">
        <v>24</v>
      </c>
      <c r="F630" t="s">
        <v>17</v>
      </c>
      <c r="G630" t="s">
        <v>34</v>
      </c>
      <c r="H630" t="s">
        <v>35</v>
      </c>
      <c r="I630" t="s">
        <v>32</v>
      </c>
      <c r="J630">
        <v>1590</v>
      </c>
      <c r="K630">
        <v>84.27</v>
      </c>
      <c r="L630">
        <v>1674.27</v>
      </c>
      <c r="M630">
        <v>636</v>
      </c>
    </row>
    <row r="631" spans="1:13" x14ac:dyDescent="0.25">
      <c r="A631" s="1">
        <v>44319</v>
      </c>
      <c r="B631" t="s">
        <v>13</v>
      </c>
      <c r="C631" t="s">
        <v>79</v>
      </c>
      <c r="D631" t="s">
        <v>23</v>
      </c>
      <c r="E631" t="s">
        <v>16</v>
      </c>
      <c r="F631" t="s">
        <v>17</v>
      </c>
      <c r="G631" t="s">
        <v>18</v>
      </c>
      <c r="H631" t="s">
        <v>19</v>
      </c>
      <c r="I631" t="s">
        <v>20</v>
      </c>
      <c r="J631">
        <v>160</v>
      </c>
      <c r="K631">
        <v>9.92</v>
      </c>
      <c r="L631">
        <v>169.92</v>
      </c>
      <c r="M631">
        <v>64</v>
      </c>
    </row>
    <row r="632" spans="1:13" hidden="1" x14ac:dyDescent="0.25">
      <c r="A632" s="1">
        <v>43951</v>
      </c>
      <c r="B632" t="s">
        <v>21</v>
      </c>
      <c r="C632" t="s">
        <v>362</v>
      </c>
      <c r="D632" t="s">
        <v>27</v>
      </c>
      <c r="E632" t="s">
        <v>16</v>
      </c>
      <c r="F632" t="s">
        <v>28</v>
      </c>
      <c r="G632" t="s">
        <v>39</v>
      </c>
      <c r="H632" t="s">
        <v>40</v>
      </c>
      <c r="I632" t="s">
        <v>25</v>
      </c>
      <c r="J632">
        <v>320</v>
      </c>
      <c r="K632">
        <v>11.2</v>
      </c>
      <c r="L632">
        <v>331.2</v>
      </c>
      <c r="M632">
        <v>128</v>
      </c>
    </row>
    <row r="633" spans="1:13" x14ac:dyDescent="0.25">
      <c r="A633" s="1">
        <v>44407</v>
      </c>
      <c r="B633" t="s">
        <v>13</v>
      </c>
      <c r="C633" t="s">
        <v>634</v>
      </c>
      <c r="D633" t="s">
        <v>15</v>
      </c>
      <c r="E633" t="s">
        <v>16</v>
      </c>
      <c r="F633" t="s">
        <v>42</v>
      </c>
      <c r="G633" t="s">
        <v>43</v>
      </c>
      <c r="H633" t="s">
        <v>44</v>
      </c>
      <c r="I633" t="s">
        <v>32</v>
      </c>
      <c r="J633">
        <v>3330</v>
      </c>
      <c r="K633">
        <v>193.14</v>
      </c>
      <c r="L633">
        <v>3523.14</v>
      </c>
      <c r="M633">
        <v>1332</v>
      </c>
    </row>
    <row r="634" spans="1:13" hidden="1" x14ac:dyDescent="0.25">
      <c r="A634" s="1">
        <v>43872</v>
      </c>
      <c r="B634" t="s">
        <v>21</v>
      </c>
      <c r="C634" t="s">
        <v>155</v>
      </c>
      <c r="D634" t="s">
        <v>23</v>
      </c>
      <c r="E634" t="s">
        <v>24</v>
      </c>
      <c r="F634" t="s">
        <v>42</v>
      </c>
      <c r="G634" t="s">
        <v>49</v>
      </c>
      <c r="H634" t="s">
        <v>50</v>
      </c>
      <c r="I634" t="s">
        <v>20</v>
      </c>
      <c r="J634">
        <v>4030</v>
      </c>
      <c r="K634">
        <v>132.99</v>
      </c>
      <c r="L634">
        <v>4162.99</v>
      </c>
      <c r="M634">
        <v>1612</v>
      </c>
    </row>
    <row r="635" spans="1:13" x14ac:dyDescent="0.25">
      <c r="A635" s="1">
        <v>44489</v>
      </c>
      <c r="B635" t="s">
        <v>13</v>
      </c>
      <c r="C635" t="s">
        <v>635</v>
      </c>
      <c r="D635" t="s">
        <v>27</v>
      </c>
      <c r="E635" t="s">
        <v>16</v>
      </c>
      <c r="F635" t="s">
        <v>17</v>
      </c>
      <c r="G635" t="s">
        <v>34</v>
      </c>
      <c r="H635" t="s">
        <v>35</v>
      </c>
      <c r="I635" t="s">
        <v>20</v>
      </c>
      <c r="J635">
        <v>1720</v>
      </c>
      <c r="K635">
        <v>92.88</v>
      </c>
      <c r="L635">
        <v>1812.88</v>
      </c>
      <c r="M635">
        <v>688</v>
      </c>
    </row>
    <row r="636" spans="1:13" hidden="1" x14ac:dyDescent="0.25">
      <c r="A636" s="1">
        <v>43916</v>
      </c>
      <c r="B636" t="s">
        <v>21</v>
      </c>
      <c r="C636" t="s">
        <v>636</v>
      </c>
      <c r="D636" t="s">
        <v>37</v>
      </c>
      <c r="E636" t="s">
        <v>16</v>
      </c>
      <c r="F636" t="s">
        <v>17</v>
      </c>
      <c r="G636" t="s">
        <v>34</v>
      </c>
      <c r="H636" t="s">
        <v>35</v>
      </c>
      <c r="I636" t="s">
        <v>20</v>
      </c>
      <c r="J636">
        <v>900</v>
      </c>
      <c r="K636">
        <v>18.899999999999999</v>
      </c>
      <c r="L636">
        <v>918.9</v>
      </c>
      <c r="M636">
        <v>360</v>
      </c>
    </row>
    <row r="637" spans="1:13" x14ac:dyDescent="0.25">
      <c r="A637" s="1">
        <v>44448</v>
      </c>
      <c r="B637" t="s">
        <v>13</v>
      </c>
      <c r="C637" t="s">
        <v>637</v>
      </c>
      <c r="D637" t="s">
        <v>23</v>
      </c>
      <c r="E637" t="s">
        <v>16</v>
      </c>
      <c r="F637" t="s">
        <v>17</v>
      </c>
      <c r="G637" t="s">
        <v>34</v>
      </c>
      <c r="H637" t="s">
        <v>35</v>
      </c>
      <c r="I637" t="s">
        <v>32</v>
      </c>
      <c r="J637">
        <v>950</v>
      </c>
      <c r="K637">
        <v>35.15</v>
      </c>
      <c r="L637">
        <v>985.15</v>
      </c>
      <c r="M637">
        <v>380</v>
      </c>
    </row>
    <row r="638" spans="1:13" hidden="1" x14ac:dyDescent="0.25">
      <c r="A638" s="1">
        <v>44145</v>
      </c>
      <c r="B638" t="s">
        <v>21</v>
      </c>
      <c r="C638" t="s">
        <v>638</v>
      </c>
      <c r="D638" t="s">
        <v>37</v>
      </c>
      <c r="E638" t="s">
        <v>24</v>
      </c>
      <c r="F638" t="s">
        <v>42</v>
      </c>
      <c r="G638" t="s">
        <v>43</v>
      </c>
      <c r="H638" t="s">
        <v>44</v>
      </c>
      <c r="I638" t="s">
        <v>20</v>
      </c>
      <c r="J638">
        <v>4930</v>
      </c>
      <c r="K638">
        <v>399.33</v>
      </c>
      <c r="L638">
        <v>5329.33</v>
      </c>
      <c r="M638">
        <v>1972</v>
      </c>
    </row>
    <row r="639" spans="1:13" x14ac:dyDescent="0.25">
      <c r="A639" s="1">
        <v>44388</v>
      </c>
      <c r="B639" t="s">
        <v>13</v>
      </c>
      <c r="C639" t="s">
        <v>639</v>
      </c>
      <c r="D639" t="s">
        <v>23</v>
      </c>
      <c r="E639" t="s">
        <v>16</v>
      </c>
      <c r="F639" t="s">
        <v>42</v>
      </c>
      <c r="G639" t="s">
        <v>59</v>
      </c>
      <c r="H639" t="s">
        <v>60</v>
      </c>
      <c r="I639" t="s">
        <v>20</v>
      </c>
      <c r="J639">
        <v>2320</v>
      </c>
      <c r="K639">
        <v>48.72</v>
      </c>
      <c r="L639">
        <v>2368.7199999999998</v>
      </c>
      <c r="M639">
        <v>928</v>
      </c>
    </row>
    <row r="640" spans="1:13" hidden="1" x14ac:dyDescent="0.25">
      <c r="A640" s="1">
        <v>44136</v>
      </c>
      <c r="B640" t="s">
        <v>21</v>
      </c>
      <c r="C640" t="s">
        <v>640</v>
      </c>
      <c r="D640" t="s">
        <v>27</v>
      </c>
      <c r="E640" t="s">
        <v>24</v>
      </c>
      <c r="F640" t="s">
        <v>28</v>
      </c>
      <c r="G640" t="s">
        <v>39</v>
      </c>
      <c r="H640" t="s">
        <v>40</v>
      </c>
      <c r="I640" t="s">
        <v>25</v>
      </c>
      <c r="J640">
        <v>670</v>
      </c>
      <c r="K640">
        <v>38.86</v>
      </c>
      <c r="L640">
        <v>708.86</v>
      </c>
      <c r="M640">
        <v>268</v>
      </c>
    </row>
    <row r="641" spans="1:13" hidden="1" x14ac:dyDescent="0.25">
      <c r="A641" s="1">
        <v>43995</v>
      </c>
      <c r="B641" t="s">
        <v>21</v>
      </c>
      <c r="C641" t="s">
        <v>641</v>
      </c>
      <c r="D641" t="s">
        <v>15</v>
      </c>
      <c r="E641" t="s">
        <v>16</v>
      </c>
      <c r="F641" t="s">
        <v>17</v>
      </c>
      <c r="G641" t="s">
        <v>18</v>
      </c>
      <c r="H641" t="s">
        <v>19</v>
      </c>
      <c r="I641" t="s">
        <v>32</v>
      </c>
      <c r="J641">
        <v>30</v>
      </c>
      <c r="K641">
        <v>1.41</v>
      </c>
      <c r="L641">
        <v>31.41</v>
      </c>
      <c r="M641">
        <v>12</v>
      </c>
    </row>
    <row r="642" spans="1:13" hidden="1" x14ac:dyDescent="0.25">
      <c r="A642" s="1">
        <v>44146</v>
      </c>
      <c r="B642" t="s">
        <v>21</v>
      </c>
      <c r="C642" t="s">
        <v>642</v>
      </c>
      <c r="D642" t="s">
        <v>15</v>
      </c>
      <c r="E642" t="s">
        <v>24</v>
      </c>
      <c r="F642" t="s">
        <v>42</v>
      </c>
      <c r="G642" t="s">
        <v>49</v>
      </c>
      <c r="H642" t="s">
        <v>50</v>
      </c>
      <c r="I642" t="s">
        <v>25</v>
      </c>
      <c r="J642">
        <v>3230</v>
      </c>
      <c r="K642">
        <v>148.58000000000001</v>
      </c>
      <c r="L642">
        <v>3378.58</v>
      </c>
      <c r="M642">
        <v>1292</v>
      </c>
    </row>
    <row r="643" spans="1:13" hidden="1" x14ac:dyDescent="0.25">
      <c r="A643" s="1">
        <v>44176</v>
      </c>
      <c r="B643" t="s">
        <v>21</v>
      </c>
      <c r="C643" t="s">
        <v>117</v>
      </c>
      <c r="D643" t="s">
        <v>27</v>
      </c>
      <c r="E643" t="s">
        <v>16</v>
      </c>
      <c r="F643" t="s">
        <v>17</v>
      </c>
      <c r="G643" t="s">
        <v>34</v>
      </c>
      <c r="H643" t="s">
        <v>35</v>
      </c>
      <c r="I643" t="s">
        <v>25</v>
      </c>
      <c r="J643">
        <v>1770</v>
      </c>
      <c r="K643">
        <v>72.569999999999993</v>
      </c>
      <c r="L643">
        <v>1842.57</v>
      </c>
      <c r="M643">
        <v>708</v>
      </c>
    </row>
    <row r="644" spans="1:13" x14ac:dyDescent="0.25">
      <c r="A644" s="1">
        <v>44235</v>
      </c>
      <c r="B644" t="s">
        <v>13</v>
      </c>
      <c r="C644" t="s">
        <v>643</v>
      </c>
      <c r="D644" t="s">
        <v>37</v>
      </c>
      <c r="E644" t="s">
        <v>24</v>
      </c>
      <c r="F644" t="s">
        <v>28</v>
      </c>
      <c r="G644" t="s">
        <v>39</v>
      </c>
      <c r="H644" t="s">
        <v>40</v>
      </c>
      <c r="I644" t="s">
        <v>25</v>
      </c>
      <c r="J644">
        <v>20</v>
      </c>
      <c r="K644">
        <v>1.28</v>
      </c>
      <c r="L644">
        <v>21.28</v>
      </c>
      <c r="M644">
        <v>8</v>
      </c>
    </row>
    <row r="645" spans="1:13" hidden="1" x14ac:dyDescent="0.25">
      <c r="A645" s="1">
        <v>43912</v>
      </c>
      <c r="B645" t="s">
        <v>21</v>
      </c>
      <c r="C645" t="s">
        <v>171</v>
      </c>
      <c r="D645" t="s">
        <v>52</v>
      </c>
      <c r="E645" t="s">
        <v>24</v>
      </c>
      <c r="F645" t="s">
        <v>17</v>
      </c>
      <c r="G645" t="s">
        <v>34</v>
      </c>
      <c r="H645" t="s">
        <v>35</v>
      </c>
      <c r="I645" t="s">
        <v>20</v>
      </c>
      <c r="J645">
        <v>770</v>
      </c>
      <c r="K645">
        <v>50.82</v>
      </c>
      <c r="L645">
        <v>820.82</v>
      </c>
      <c r="M645">
        <v>308</v>
      </c>
    </row>
    <row r="646" spans="1:13" hidden="1" x14ac:dyDescent="0.25">
      <c r="A646" s="1">
        <v>44091</v>
      </c>
      <c r="B646" t="s">
        <v>21</v>
      </c>
      <c r="C646" t="s">
        <v>644</v>
      </c>
      <c r="D646" t="s">
        <v>15</v>
      </c>
      <c r="E646" t="s">
        <v>16</v>
      </c>
      <c r="F646" t="s">
        <v>17</v>
      </c>
      <c r="G646" t="s">
        <v>66</v>
      </c>
      <c r="H646" t="s">
        <v>67</v>
      </c>
      <c r="I646" t="s">
        <v>20</v>
      </c>
      <c r="J646">
        <v>670</v>
      </c>
      <c r="K646">
        <v>50.25</v>
      </c>
      <c r="L646">
        <v>720.25</v>
      </c>
      <c r="M646">
        <v>268</v>
      </c>
    </row>
    <row r="647" spans="1:13" x14ac:dyDescent="0.25">
      <c r="A647" s="1">
        <v>44388</v>
      </c>
      <c r="B647" t="s">
        <v>13</v>
      </c>
      <c r="C647" t="s">
        <v>645</v>
      </c>
      <c r="D647" t="s">
        <v>23</v>
      </c>
      <c r="E647" t="s">
        <v>16</v>
      </c>
      <c r="F647" t="s">
        <v>17</v>
      </c>
      <c r="G647" t="s">
        <v>18</v>
      </c>
      <c r="H647" t="s">
        <v>19</v>
      </c>
      <c r="I647" t="s">
        <v>32</v>
      </c>
      <c r="J647">
        <v>260</v>
      </c>
      <c r="K647">
        <v>19.239999999999998</v>
      </c>
      <c r="L647">
        <v>279.24</v>
      </c>
      <c r="M647">
        <v>104</v>
      </c>
    </row>
    <row r="648" spans="1:13" hidden="1" x14ac:dyDescent="0.25">
      <c r="A648" s="1">
        <v>43968</v>
      </c>
      <c r="B648" t="s">
        <v>21</v>
      </c>
      <c r="C648" t="s">
        <v>646</v>
      </c>
      <c r="D648" t="s">
        <v>27</v>
      </c>
      <c r="E648" t="s">
        <v>16</v>
      </c>
      <c r="F648" t="s">
        <v>17</v>
      </c>
      <c r="G648" t="s">
        <v>34</v>
      </c>
      <c r="H648" t="s">
        <v>35</v>
      </c>
      <c r="I648" t="s">
        <v>20</v>
      </c>
      <c r="J648">
        <v>230</v>
      </c>
      <c r="K648">
        <v>14.72</v>
      </c>
      <c r="L648">
        <v>244.72</v>
      </c>
      <c r="M648">
        <v>92</v>
      </c>
    </row>
    <row r="649" spans="1:13" hidden="1" x14ac:dyDescent="0.25">
      <c r="A649" s="1">
        <v>44176</v>
      </c>
      <c r="B649" t="s">
        <v>21</v>
      </c>
      <c r="C649" t="s">
        <v>647</v>
      </c>
      <c r="D649" t="s">
        <v>37</v>
      </c>
      <c r="E649" t="s">
        <v>16</v>
      </c>
      <c r="F649" t="s">
        <v>17</v>
      </c>
      <c r="G649" t="s">
        <v>34</v>
      </c>
      <c r="H649" t="s">
        <v>35</v>
      </c>
      <c r="I649" t="s">
        <v>20</v>
      </c>
      <c r="J649">
        <v>1010</v>
      </c>
      <c r="K649">
        <v>78.78</v>
      </c>
      <c r="L649">
        <v>1088.78</v>
      </c>
      <c r="M649">
        <v>404</v>
      </c>
    </row>
    <row r="650" spans="1:13" hidden="1" x14ac:dyDescent="0.25">
      <c r="A650" s="1">
        <v>43904</v>
      </c>
      <c r="B650" t="s">
        <v>21</v>
      </c>
      <c r="C650" t="s">
        <v>648</v>
      </c>
      <c r="D650" t="s">
        <v>27</v>
      </c>
      <c r="E650" t="s">
        <v>16</v>
      </c>
      <c r="F650" t="s">
        <v>17</v>
      </c>
      <c r="G650" t="s">
        <v>18</v>
      </c>
      <c r="H650" t="s">
        <v>19</v>
      </c>
      <c r="I650" t="s">
        <v>20</v>
      </c>
      <c r="J650">
        <v>270</v>
      </c>
      <c r="K650">
        <v>17.28</v>
      </c>
      <c r="L650">
        <v>287.27999999999997</v>
      </c>
      <c r="M650">
        <v>108</v>
      </c>
    </row>
    <row r="651" spans="1:13" hidden="1" x14ac:dyDescent="0.25">
      <c r="A651" s="1">
        <v>44158</v>
      </c>
      <c r="B651" t="s">
        <v>21</v>
      </c>
      <c r="C651" t="s">
        <v>649</v>
      </c>
      <c r="D651" t="s">
        <v>15</v>
      </c>
      <c r="E651" t="s">
        <v>16</v>
      </c>
      <c r="F651" t="s">
        <v>42</v>
      </c>
      <c r="G651" t="s">
        <v>97</v>
      </c>
      <c r="H651" t="s">
        <v>98</v>
      </c>
      <c r="I651" t="s">
        <v>20</v>
      </c>
      <c r="J651">
        <v>2300</v>
      </c>
      <c r="K651">
        <v>110.4</v>
      </c>
      <c r="L651">
        <v>2410.4</v>
      </c>
      <c r="M651">
        <v>920</v>
      </c>
    </row>
    <row r="652" spans="1:13" x14ac:dyDescent="0.25">
      <c r="A652" s="1">
        <v>44465</v>
      </c>
      <c r="B652" t="s">
        <v>13</v>
      </c>
      <c r="C652" t="s">
        <v>267</v>
      </c>
      <c r="D652" t="s">
        <v>52</v>
      </c>
      <c r="E652" t="s">
        <v>24</v>
      </c>
      <c r="F652" t="s">
        <v>17</v>
      </c>
      <c r="G652" t="s">
        <v>34</v>
      </c>
      <c r="H652" t="s">
        <v>35</v>
      </c>
      <c r="I652" t="s">
        <v>32</v>
      </c>
      <c r="J652">
        <v>410</v>
      </c>
      <c r="K652">
        <v>13.53</v>
      </c>
      <c r="L652">
        <v>423.53</v>
      </c>
      <c r="M652">
        <v>164</v>
      </c>
    </row>
    <row r="653" spans="1:13" hidden="1" x14ac:dyDescent="0.25">
      <c r="A653" s="1">
        <v>44166</v>
      </c>
      <c r="B653" t="s">
        <v>21</v>
      </c>
      <c r="C653" t="s">
        <v>650</v>
      </c>
      <c r="D653" t="s">
        <v>37</v>
      </c>
      <c r="E653" t="s">
        <v>24</v>
      </c>
      <c r="F653" t="s">
        <v>28</v>
      </c>
      <c r="G653" t="s">
        <v>39</v>
      </c>
      <c r="H653" t="s">
        <v>40</v>
      </c>
      <c r="I653" t="s">
        <v>20</v>
      </c>
      <c r="J653">
        <v>780</v>
      </c>
      <c r="K653">
        <v>17.940000000000001</v>
      </c>
      <c r="L653">
        <v>797.94</v>
      </c>
      <c r="M653">
        <v>312</v>
      </c>
    </row>
    <row r="654" spans="1:13" hidden="1" x14ac:dyDescent="0.25">
      <c r="A654" s="1">
        <v>44112</v>
      </c>
      <c r="B654" t="s">
        <v>21</v>
      </c>
      <c r="C654" t="s">
        <v>651</v>
      </c>
      <c r="D654" t="s">
        <v>15</v>
      </c>
      <c r="E654" t="s">
        <v>24</v>
      </c>
      <c r="F654" t="s">
        <v>17</v>
      </c>
      <c r="G654" t="s">
        <v>18</v>
      </c>
      <c r="H654" t="s">
        <v>19</v>
      </c>
      <c r="I654" t="s">
        <v>20</v>
      </c>
      <c r="J654">
        <v>290</v>
      </c>
      <c r="K654">
        <v>18.559999999999999</v>
      </c>
      <c r="L654">
        <v>308.56</v>
      </c>
      <c r="M654">
        <v>116</v>
      </c>
    </row>
    <row r="655" spans="1:13" x14ac:dyDescent="0.25">
      <c r="A655" s="1">
        <v>44469</v>
      </c>
      <c r="B655" t="s">
        <v>13</v>
      </c>
      <c r="C655" t="s">
        <v>652</v>
      </c>
      <c r="D655" t="s">
        <v>27</v>
      </c>
      <c r="E655" t="s">
        <v>16</v>
      </c>
      <c r="F655" t="s">
        <v>17</v>
      </c>
      <c r="G655" t="s">
        <v>66</v>
      </c>
      <c r="H655" t="s">
        <v>67</v>
      </c>
      <c r="I655" t="s">
        <v>20</v>
      </c>
      <c r="J655">
        <v>850</v>
      </c>
      <c r="K655">
        <v>53.55</v>
      </c>
      <c r="L655">
        <v>903.55</v>
      </c>
      <c r="M655">
        <v>340</v>
      </c>
    </row>
    <row r="656" spans="1:13" hidden="1" x14ac:dyDescent="0.25">
      <c r="A656" s="1">
        <v>43998</v>
      </c>
      <c r="B656" t="s">
        <v>21</v>
      </c>
      <c r="C656" t="s">
        <v>559</v>
      </c>
      <c r="D656" t="s">
        <v>27</v>
      </c>
      <c r="E656" t="s">
        <v>24</v>
      </c>
      <c r="F656" t="s">
        <v>42</v>
      </c>
      <c r="G656" t="s">
        <v>59</v>
      </c>
      <c r="H656" t="s">
        <v>60</v>
      </c>
      <c r="I656" t="s">
        <v>32</v>
      </c>
      <c r="J656">
        <v>1500</v>
      </c>
      <c r="K656">
        <v>102</v>
      </c>
      <c r="L656">
        <v>1602</v>
      </c>
      <c r="M656">
        <v>600</v>
      </c>
    </row>
    <row r="657" spans="1:13" x14ac:dyDescent="0.25">
      <c r="A657" s="1">
        <v>44445</v>
      </c>
      <c r="B657" t="s">
        <v>13</v>
      </c>
      <c r="C657" t="s">
        <v>653</v>
      </c>
      <c r="D657" t="s">
        <v>52</v>
      </c>
      <c r="E657" t="s">
        <v>16</v>
      </c>
      <c r="F657" t="s">
        <v>42</v>
      </c>
      <c r="G657" t="s">
        <v>59</v>
      </c>
      <c r="H657" t="s">
        <v>60</v>
      </c>
      <c r="I657" t="s">
        <v>20</v>
      </c>
      <c r="J657">
        <v>1910</v>
      </c>
      <c r="K657">
        <v>106.96</v>
      </c>
      <c r="L657">
        <v>2016.96</v>
      </c>
      <c r="M657">
        <v>764</v>
      </c>
    </row>
    <row r="658" spans="1:13" x14ac:dyDescent="0.25">
      <c r="A658" s="1">
        <v>44412</v>
      </c>
      <c r="B658" t="s">
        <v>13</v>
      </c>
      <c r="C658" t="s">
        <v>370</v>
      </c>
      <c r="D658" t="s">
        <v>37</v>
      </c>
      <c r="E658" t="s">
        <v>24</v>
      </c>
      <c r="F658" t="s">
        <v>17</v>
      </c>
      <c r="G658" t="s">
        <v>66</v>
      </c>
      <c r="H658" t="s">
        <v>67</v>
      </c>
      <c r="I658" t="s">
        <v>20</v>
      </c>
      <c r="J658">
        <v>100</v>
      </c>
      <c r="K658">
        <v>5.2</v>
      </c>
      <c r="L658">
        <v>105.2</v>
      </c>
      <c r="M658">
        <v>40</v>
      </c>
    </row>
    <row r="659" spans="1:13" hidden="1" x14ac:dyDescent="0.25">
      <c r="A659" s="1">
        <v>43883</v>
      </c>
      <c r="B659" t="s">
        <v>21</v>
      </c>
      <c r="C659" t="s">
        <v>654</v>
      </c>
      <c r="D659" t="s">
        <v>27</v>
      </c>
      <c r="E659" t="s">
        <v>24</v>
      </c>
      <c r="F659" t="s">
        <v>17</v>
      </c>
      <c r="G659" t="s">
        <v>34</v>
      </c>
      <c r="H659" t="s">
        <v>35</v>
      </c>
      <c r="I659" t="s">
        <v>32</v>
      </c>
      <c r="J659">
        <v>870</v>
      </c>
      <c r="K659">
        <v>66.12</v>
      </c>
      <c r="L659">
        <v>936.12</v>
      </c>
      <c r="M659">
        <v>348</v>
      </c>
    </row>
    <row r="660" spans="1:13" hidden="1" x14ac:dyDescent="0.25">
      <c r="A660" s="1">
        <v>44136</v>
      </c>
      <c r="B660" t="s">
        <v>21</v>
      </c>
      <c r="C660" t="s">
        <v>655</v>
      </c>
      <c r="D660" t="s">
        <v>27</v>
      </c>
      <c r="E660" t="s">
        <v>16</v>
      </c>
      <c r="F660" t="s">
        <v>42</v>
      </c>
      <c r="G660" t="s">
        <v>43</v>
      </c>
      <c r="H660" t="s">
        <v>44</v>
      </c>
      <c r="I660" t="s">
        <v>25</v>
      </c>
      <c r="J660">
        <v>3000</v>
      </c>
      <c r="K660">
        <v>114</v>
      </c>
      <c r="L660">
        <v>3114</v>
      </c>
      <c r="M660">
        <v>1200</v>
      </c>
    </row>
    <row r="661" spans="1:13" x14ac:dyDescent="0.25">
      <c r="A661" s="1">
        <v>44497</v>
      </c>
      <c r="B661" t="s">
        <v>13</v>
      </c>
      <c r="C661" t="s">
        <v>656</v>
      </c>
      <c r="D661" t="s">
        <v>27</v>
      </c>
      <c r="E661" t="s">
        <v>16</v>
      </c>
      <c r="F661" t="s">
        <v>17</v>
      </c>
      <c r="G661" t="s">
        <v>66</v>
      </c>
      <c r="H661" t="s">
        <v>67</v>
      </c>
      <c r="I661" t="s">
        <v>32</v>
      </c>
      <c r="J661">
        <v>850</v>
      </c>
      <c r="K661">
        <v>38.25</v>
      </c>
      <c r="L661">
        <v>888.25</v>
      </c>
      <c r="M661">
        <v>340</v>
      </c>
    </row>
    <row r="662" spans="1:13" hidden="1" x14ac:dyDescent="0.25">
      <c r="A662" s="1">
        <v>44186</v>
      </c>
      <c r="B662" t="s">
        <v>21</v>
      </c>
      <c r="C662" t="s">
        <v>657</v>
      </c>
      <c r="D662" t="s">
        <v>15</v>
      </c>
      <c r="E662" t="s">
        <v>24</v>
      </c>
      <c r="F662" t="s">
        <v>28</v>
      </c>
      <c r="G662" t="s">
        <v>39</v>
      </c>
      <c r="H662" t="s">
        <v>40</v>
      </c>
      <c r="I662" t="s">
        <v>32</v>
      </c>
      <c r="J662">
        <v>180</v>
      </c>
      <c r="K662">
        <v>17.100000000000001</v>
      </c>
      <c r="L662">
        <v>197.1</v>
      </c>
      <c r="M662">
        <v>72</v>
      </c>
    </row>
    <row r="663" spans="1:13" hidden="1" x14ac:dyDescent="0.25">
      <c r="A663" s="1">
        <v>44009</v>
      </c>
      <c r="B663" t="s">
        <v>21</v>
      </c>
      <c r="C663" t="s">
        <v>549</v>
      </c>
      <c r="D663" t="s">
        <v>27</v>
      </c>
      <c r="E663" t="s">
        <v>24</v>
      </c>
      <c r="F663" t="s">
        <v>17</v>
      </c>
      <c r="G663" t="s">
        <v>18</v>
      </c>
      <c r="H663" t="s">
        <v>19</v>
      </c>
      <c r="I663" t="s">
        <v>32</v>
      </c>
      <c r="J663">
        <v>210</v>
      </c>
      <c r="K663">
        <v>10.92</v>
      </c>
      <c r="L663">
        <v>220.92</v>
      </c>
      <c r="M663">
        <v>84</v>
      </c>
    </row>
    <row r="664" spans="1:13" x14ac:dyDescent="0.25">
      <c r="A664" s="1">
        <v>44526</v>
      </c>
      <c r="B664" t="s">
        <v>13</v>
      </c>
      <c r="C664" t="s">
        <v>658</v>
      </c>
      <c r="D664" t="s">
        <v>37</v>
      </c>
      <c r="E664" t="s">
        <v>16</v>
      </c>
      <c r="F664" t="s">
        <v>42</v>
      </c>
      <c r="G664" t="s">
        <v>59</v>
      </c>
      <c r="H664" t="s">
        <v>60</v>
      </c>
      <c r="I664" t="s">
        <v>20</v>
      </c>
      <c r="J664">
        <v>2580</v>
      </c>
      <c r="K664">
        <v>214.14</v>
      </c>
      <c r="L664">
        <v>2794.14</v>
      </c>
      <c r="M664">
        <v>1032</v>
      </c>
    </row>
    <row r="665" spans="1:13" hidden="1" x14ac:dyDescent="0.25">
      <c r="A665" s="1">
        <v>43871</v>
      </c>
      <c r="B665" t="s">
        <v>21</v>
      </c>
      <c r="C665" t="s">
        <v>659</v>
      </c>
      <c r="D665" t="s">
        <v>27</v>
      </c>
      <c r="E665" t="s">
        <v>16</v>
      </c>
      <c r="F665" t="s">
        <v>17</v>
      </c>
      <c r="G665" t="s">
        <v>34</v>
      </c>
      <c r="H665" t="s">
        <v>35</v>
      </c>
      <c r="I665" t="s">
        <v>20</v>
      </c>
      <c r="J665">
        <v>870</v>
      </c>
      <c r="K665">
        <v>64.38</v>
      </c>
      <c r="L665">
        <v>934.38</v>
      </c>
      <c r="M665">
        <v>348</v>
      </c>
    </row>
    <row r="666" spans="1:13" hidden="1" x14ac:dyDescent="0.25">
      <c r="A666" s="1">
        <v>44186</v>
      </c>
      <c r="B666" t="s">
        <v>21</v>
      </c>
      <c r="C666" t="s">
        <v>514</v>
      </c>
      <c r="D666" t="s">
        <v>23</v>
      </c>
      <c r="E666" t="s">
        <v>24</v>
      </c>
      <c r="F666" t="s">
        <v>42</v>
      </c>
      <c r="G666" t="s">
        <v>49</v>
      </c>
      <c r="H666" t="s">
        <v>50</v>
      </c>
      <c r="I666" t="s">
        <v>20</v>
      </c>
      <c r="J666">
        <v>3560</v>
      </c>
      <c r="K666">
        <v>160.19999999999999</v>
      </c>
      <c r="L666">
        <v>3720.2</v>
      </c>
      <c r="M666">
        <v>1424</v>
      </c>
    </row>
    <row r="667" spans="1:13" x14ac:dyDescent="0.25">
      <c r="A667" s="1">
        <v>44413</v>
      </c>
      <c r="B667" t="s">
        <v>13</v>
      </c>
      <c r="C667" t="s">
        <v>660</v>
      </c>
      <c r="D667" t="s">
        <v>15</v>
      </c>
      <c r="E667" t="s">
        <v>16</v>
      </c>
      <c r="F667" t="s">
        <v>28</v>
      </c>
      <c r="G667" t="s">
        <v>53</v>
      </c>
      <c r="H667" t="s">
        <v>54</v>
      </c>
      <c r="I667" t="s">
        <v>20</v>
      </c>
      <c r="J667">
        <v>100</v>
      </c>
      <c r="K667">
        <v>6.6</v>
      </c>
      <c r="L667">
        <v>106.6</v>
      </c>
      <c r="M667">
        <v>40</v>
      </c>
    </row>
    <row r="668" spans="1:13" hidden="1" x14ac:dyDescent="0.25">
      <c r="A668" s="1">
        <v>43871</v>
      </c>
      <c r="B668" t="s">
        <v>21</v>
      </c>
      <c r="C668" t="s">
        <v>661</v>
      </c>
      <c r="D668" t="s">
        <v>27</v>
      </c>
      <c r="E668" t="s">
        <v>16</v>
      </c>
      <c r="F668" t="s">
        <v>17</v>
      </c>
      <c r="G668" t="s">
        <v>34</v>
      </c>
      <c r="H668" t="s">
        <v>35</v>
      </c>
      <c r="I668" t="s">
        <v>25</v>
      </c>
      <c r="J668">
        <v>1710</v>
      </c>
      <c r="K668">
        <v>99.18</v>
      </c>
      <c r="L668">
        <v>1809.18</v>
      </c>
      <c r="M668">
        <v>684</v>
      </c>
    </row>
    <row r="669" spans="1:13" hidden="1" x14ac:dyDescent="0.25">
      <c r="A669" s="1">
        <v>44176</v>
      </c>
      <c r="B669" t="s">
        <v>21</v>
      </c>
      <c r="C669" t="s">
        <v>662</v>
      </c>
      <c r="D669" t="s">
        <v>27</v>
      </c>
      <c r="E669" t="s">
        <v>16</v>
      </c>
      <c r="F669" t="s">
        <v>42</v>
      </c>
      <c r="G669" t="s">
        <v>43</v>
      </c>
      <c r="H669" t="s">
        <v>44</v>
      </c>
      <c r="I669" t="s">
        <v>20</v>
      </c>
      <c r="J669">
        <v>780</v>
      </c>
      <c r="K669">
        <v>27.3</v>
      </c>
      <c r="L669">
        <v>807.3</v>
      </c>
      <c r="M669">
        <v>312</v>
      </c>
    </row>
    <row r="670" spans="1:13" hidden="1" x14ac:dyDescent="0.25">
      <c r="A670" s="1">
        <v>43871</v>
      </c>
      <c r="B670" t="s">
        <v>21</v>
      </c>
      <c r="C670" t="s">
        <v>663</v>
      </c>
      <c r="D670" t="s">
        <v>15</v>
      </c>
      <c r="E670" t="s">
        <v>24</v>
      </c>
      <c r="F670" t="s">
        <v>42</v>
      </c>
      <c r="G670" t="s">
        <v>49</v>
      </c>
      <c r="H670" t="s">
        <v>50</v>
      </c>
      <c r="I670" t="s">
        <v>32</v>
      </c>
      <c r="J670">
        <v>6670</v>
      </c>
      <c r="K670">
        <v>273.47000000000003</v>
      </c>
      <c r="L670">
        <v>6943.47</v>
      </c>
      <c r="M670">
        <v>2668</v>
      </c>
    </row>
    <row r="671" spans="1:13" hidden="1" x14ac:dyDescent="0.25">
      <c r="A671" s="1">
        <v>44011</v>
      </c>
      <c r="B671" t="s">
        <v>21</v>
      </c>
      <c r="C671" t="s">
        <v>250</v>
      </c>
      <c r="D671" t="s">
        <v>23</v>
      </c>
      <c r="E671" t="s">
        <v>24</v>
      </c>
      <c r="F671" t="s">
        <v>17</v>
      </c>
      <c r="G671" t="s">
        <v>18</v>
      </c>
      <c r="H671" t="s">
        <v>19</v>
      </c>
      <c r="I671" t="s">
        <v>20</v>
      </c>
      <c r="J671">
        <v>440</v>
      </c>
      <c r="K671">
        <v>19.8</v>
      </c>
      <c r="L671">
        <v>459.8</v>
      </c>
      <c r="M671">
        <v>176</v>
      </c>
    </row>
    <row r="672" spans="1:13" x14ac:dyDescent="0.25">
      <c r="A672" s="1">
        <v>44526</v>
      </c>
      <c r="B672" t="s">
        <v>13</v>
      </c>
      <c r="C672" t="s">
        <v>664</v>
      </c>
      <c r="D672" t="s">
        <v>27</v>
      </c>
      <c r="E672" t="s">
        <v>16</v>
      </c>
      <c r="F672" t="s">
        <v>28</v>
      </c>
      <c r="G672" t="s">
        <v>39</v>
      </c>
      <c r="H672" t="s">
        <v>40</v>
      </c>
      <c r="I672" t="s">
        <v>20</v>
      </c>
      <c r="J672">
        <v>740</v>
      </c>
      <c r="K672">
        <v>71.040000000000006</v>
      </c>
      <c r="L672">
        <v>811.04</v>
      </c>
      <c r="M672">
        <v>296</v>
      </c>
    </row>
    <row r="673" spans="1:13" hidden="1" x14ac:dyDescent="0.25">
      <c r="A673" s="1">
        <v>43870</v>
      </c>
      <c r="B673" t="s">
        <v>21</v>
      </c>
      <c r="C673" t="s">
        <v>665</v>
      </c>
      <c r="D673" t="s">
        <v>23</v>
      </c>
      <c r="E673" t="s">
        <v>24</v>
      </c>
      <c r="F673" t="s">
        <v>17</v>
      </c>
      <c r="G673" t="s">
        <v>34</v>
      </c>
      <c r="H673" t="s">
        <v>35</v>
      </c>
      <c r="I673" t="s">
        <v>20</v>
      </c>
      <c r="J673">
        <v>1510</v>
      </c>
      <c r="K673">
        <v>117.78</v>
      </c>
      <c r="L673">
        <v>1627.78</v>
      </c>
      <c r="M673">
        <v>604</v>
      </c>
    </row>
    <row r="674" spans="1:13" x14ac:dyDescent="0.25">
      <c r="A674" s="1">
        <v>44528</v>
      </c>
      <c r="B674" t="s">
        <v>13</v>
      </c>
      <c r="C674" t="s">
        <v>666</v>
      </c>
      <c r="D674" t="s">
        <v>37</v>
      </c>
      <c r="E674" t="s">
        <v>24</v>
      </c>
      <c r="F674" t="s">
        <v>17</v>
      </c>
      <c r="G674" t="s">
        <v>66</v>
      </c>
      <c r="H674" t="s">
        <v>67</v>
      </c>
      <c r="I674" t="s">
        <v>20</v>
      </c>
      <c r="J674">
        <v>540</v>
      </c>
      <c r="K674">
        <v>42.12</v>
      </c>
      <c r="L674">
        <v>582.12</v>
      </c>
      <c r="M674">
        <v>216</v>
      </c>
    </row>
    <row r="675" spans="1:13" hidden="1" x14ac:dyDescent="0.25">
      <c r="A675" s="1">
        <v>44011</v>
      </c>
      <c r="B675" t="s">
        <v>21</v>
      </c>
      <c r="C675" t="s">
        <v>667</v>
      </c>
      <c r="D675" t="s">
        <v>52</v>
      </c>
      <c r="E675" t="s">
        <v>16</v>
      </c>
      <c r="F675" t="s">
        <v>42</v>
      </c>
      <c r="G675" t="s">
        <v>43</v>
      </c>
      <c r="H675" t="s">
        <v>44</v>
      </c>
      <c r="I675" t="s">
        <v>20</v>
      </c>
      <c r="J675">
        <v>3930</v>
      </c>
      <c r="K675">
        <v>294.75</v>
      </c>
      <c r="L675">
        <v>4224.75</v>
      </c>
      <c r="M675">
        <v>1572</v>
      </c>
    </row>
    <row r="676" spans="1:13" hidden="1" x14ac:dyDescent="0.25">
      <c r="A676" s="1">
        <v>44075</v>
      </c>
      <c r="B676" t="s">
        <v>21</v>
      </c>
      <c r="C676" t="s">
        <v>668</v>
      </c>
      <c r="D676" t="s">
        <v>27</v>
      </c>
      <c r="E676" t="s">
        <v>16</v>
      </c>
      <c r="F676" t="s">
        <v>42</v>
      </c>
      <c r="G676" t="s">
        <v>59</v>
      </c>
      <c r="H676" t="s">
        <v>60</v>
      </c>
      <c r="I676" t="s">
        <v>32</v>
      </c>
      <c r="J676">
        <v>2720</v>
      </c>
      <c r="K676">
        <v>165.92</v>
      </c>
      <c r="L676">
        <v>2885.92</v>
      </c>
      <c r="M676">
        <v>1088</v>
      </c>
    </row>
    <row r="677" spans="1:13" hidden="1" x14ac:dyDescent="0.25">
      <c r="A677" s="1">
        <v>44011</v>
      </c>
      <c r="B677" t="s">
        <v>21</v>
      </c>
      <c r="C677" t="s">
        <v>669</v>
      </c>
      <c r="D677" t="s">
        <v>23</v>
      </c>
      <c r="E677" t="s">
        <v>24</v>
      </c>
      <c r="F677" t="s">
        <v>42</v>
      </c>
      <c r="G677" t="s">
        <v>43</v>
      </c>
      <c r="H677" t="s">
        <v>44</v>
      </c>
      <c r="I677" t="s">
        <v>20</v>
      </c>
      <c r="J677">
        <v>550</v>
      </c>
      <c r="K677">
        <v>33.549999999999997</v>
      </c>
      <c r="L677">
        <v>583.54999999999995</v>
      </c>
      <c r="M677">
        <v>220</v>
      </c>
    </row>
    <row r="678" spans="1:13" hidden="1" x14ac:dyDescent="0.25">
      <c r="A678" s="1">
        <v>43871</v>
      </c>
      <c r="B678" t="s">
        <v>21</v>
      </c>
      <c r="C678" t="s">
        <v>390</v>
      </c>
      <c r="D678" t="s">
        <v>23</v>
      </c>
      <c r="E678" t="s">
        <v>24</v>
      </c>
      <c r="F678" t="s">
        <v>28</v>
      </c>
      <c r="G678" t="s">
        <v>53</v>
      </c>
      <c r="H678" t="s">
        <v>54</v>
      </c>
      <c r="I678" t="s">
        <v>20</v>
      </c>
      <c r="J678">
        <v>100</v>
      </c>
      <c r="K678">
        <v>5.7</v>
      </c>
      <c r="L678">
        <v>105.7</v>
      </c>
      <c r="M678">
        <v>40</v>
      </c>
    </row>
    <row r="679" spans="1:13" hidden="1" x14ac:dyDescent="0.25">
      <c r="A679" s="1">
        <v>43875</v>
      </c>
      <c r="B679" t="s">
        <v>21</v>
      </c>
      <c r="C679" t="s">
        <v>670</v>
      </c>
      <c r="D679" t="s">
        <v>15</v>
      </c>
      <c r="E679" t="s">
        <v>16</v>
      </c>
      <c r="F679" t="s">
        <v>28</v>
      </c>
      <c r="G679" t="s">
        <v>39</v>
      </c>
      <c r="H679" t="s">
        <v>40</v>
      </c>
      <c r="I679" t="s">
        <v>25</v>
      </c>
      <c r="J679">
        <v>290</v>
      </c>
      <c r="K679">
        <v>19.14</v>
      </c>
      <c r="L679">
        <v>309.14</v>
      </c>
      <c r="M679">
        <v>116</v>
      </c>
    </row>
    <row r="680" spans="1:13" x14ac:dyDescent="0.25">
      <c r="A680" s="1">
        <v>44531</v>
      </c>
      <c r="B680" t="s">
        <v>13</v>
      </c>
      <c r="C680" t="s">
        <v>671</v>
      </c>
      <c r="D680" t="s">
        <v>23</v>
      </c>
      <c r="E680" t="s">
        <v>16</v>
      </c>
      <c r="F680" t="s">
        <v>42</v>
      </c>
      <c r="G680" t="s">
        <v>49</v>
      </c>
      <c r="H680" t="s">
        <v>50</v>
      </c>
      <c r="I680" t="s">
        <v>20</v>
      </c>
      <c r="J680">
        <v>3220</v>
      </c>
      <c r="K680">
        <v>283.36</v>
      </c>
      <c r="L680">
        <v>3503.36</v>
      </c>
      <c r="M680">
        <v>1288</v>
      </c>
    </row>
    <row r="681" spans="1:13" hidden="1" x14ac:dyDescent="0.25">
      <c r="A681" s="1">
        <v>43912</v>
      </c>
      <c r="B681" t="s">
        <v>21</v>
      </c>
      <c r="C681" t="s">
        <v>427</v>
      </c>
      <c r="D681" t="s">
        <v>37</v>
      </c>
      <c r="E681" t="s">
        <v>24</v>
      </c>
      <c r="F681" t="s">
        <v>17</v>
      </c>
      <c r="G681" t="s">
        <v>66</v>
      </c>
      <c r="H681" t="s">
        <v>67</v>
      </c>
      <c r="I681" t="s">
        <v>20</v>
      </c>
      <c r="J681">
        <v>890</v>
      </c>
      <c r="K681">
        <v>64.08</v>
      </c>
      <c r="L681">
        <v>954.08</v>
      </c>
      <c r="M681">
        <v>356</v>
      </c>
    </row>
    <row r="682" spans="1:13" x14ac:dyDescent="0.25">
      <c r="A682" s="1">
        <v>44497</v>
      </c>
      <c r="B682" t="s">
        <v>13</v>
      </c>
      <c r="C682" t="s">
        <v>672</v>
      </c>
      <c r="D682" t="s">
        <v>27</v>
      </c>
      <c r="E682" t="s">
        <v>16</v>
      </c>
      <c r="F682" t="s">
        <v>28</v>
      </c>
      <c r="G682" t="s">
        <v>29</v>
      </c>
      <c r="H682" t="s">
        <v>30</v>
      </c>
      <c r="I682" t="s">
        <v>20</v>
      </c>
      <c r="J682">
        <v>20</v>
      </c>
      <c r="K682">
        <v>1.46</v>
      </c>
      <c r="L682">
        <v>21.46</v>
      </c>
      <c r="M682">
        <v>8</v>
      </c>
    </row>
    <row r="683" spans="1:13" hidden="1" x14ac:dyDescent="0.25">
      <c r="A683" s="1">
        <v>43856</v>
      </c>
      <c r="B683" t="s">
        <v>21</v>
      </c>
      <c r="C683" t="s">
        <v>263</v>
      </c>
      <c r="D683" t="s">
        <v>27</v>
      </c>
      <c r="E683" t="s">
        <v>16</v>
      </c>
      <c r="F683" t="s">
        <v>17</v>
      </c>
      <c r="G683" t="s">
        <v>34</v>
      </c>
      <c r="H683" t="s">
        <v>35</v>
      </c>
      <c r="I683" t="s">
        <v>20</v>
      </c>
      <c r="J683">
        <v>1370</v>
      </c>
      <c r="K683">
        <v>45.21</v>
      </c>
      <c r="L683">
        <v>1415.21</v>
      </c>
      <c r="M683">
        <v>548</v>
      </c>
    </row>
    <row r="684" spans="1:13" hidden="1" x14ac:dyDescent="0.25">
      <c r="A684" s="1">
        <v>43924</v>
      </c>
      <c r="B684" t="s">
        <v>21</v>
      </c>
      <c r="C684" t="s">
        <v>328</v>
      </c>
      <c r="D684" t="s">
        <v>15</v>
      </c>
      <c r="E684" t="s">
        <v>24</v>
      </c>
      <c r="F684" t="s">
        <v>42</v>
      </c>
      <c r="G684" t="s">
        <v>49</v>
      </c>
      <c r="H684" t="s">
        <v>50</v>
      </c>
      <c r="I684" t="s">
        <v>32</v>
      </c>
      <c r="J684">
        <v>3530</v>
      </c>
      <c r="K684">
        <v>155.32</v>
      </c>
      <c r="L684">
        <v>3685.32</v>
      </c>
      <c r="M684">
        <v>1412</v>
      </c>
    </row>
    <row r="685" spans="1:13" x14ac:dyDescent="0.25">
      <c r="A685" s="1">
        <v>44524</v>
      </c>
      <c r="B685" t="s">
        <v>13</v>
      </c>
      <c r="C685" t="s">
        <v>294</v>
      </c>
      <c r="D685" t="s">
        <v>37</v>
      </c>
      <c r="E685" t="s">
        <v>16</v>
      </c>
      <c r="F685" t="s">
        <v>42</v>
      </c>
      <c r="G685" t="s">
        <v>59</v>
      </c>
      <c r="H685" t="s">
        <v>60</v>
      </c>
      <c r="I685" t="s">
        <v>32</v>
      </c>
      <c r="J685">
        <v>3380</v>
      </c>
      <c r="K685">
        <v>239.98</v>
      </c>
      <c r="L685">
        <v>3619.98</v>
      </c>
      <c r="M685">
        <v>1352</v>
      </c>
    </row>
    <row r="686" spans="1:13" hidden="1" x14ac:dyDescent="0.25">
      <c r="A686" s="1">
        <v>43877</v>
      </c>
      <c r="B686" t="s">
        <v>21</v>
      </c>
      <c r="C686" t="s">
        <v>334</v>
      </c>
      <c r="D686" t="s">
        <v>27</v>
      </c>
      <c r="E686" t="s">
        <v>16</v>
      </c>
      <c r="F686" t="s">
        <v>17</v>
      </c>
      <c r="G686" t="s">
        <v>66</v>
      </c>
      <c r="H686" t="s">
        <v>67</v>
      </c>
      <c r="I686" t="s">
        <v>32</v>
      </c>
      <c r="J686">
        <v>490</v>
      </c>
      <c r="K686">
        <v>23.03</v>
      </c>
      <c r="L686">
        <v>513.03</v>
      </c>
      <c r="M686">
        <v>196</v>
      </c>
    </row>
    <row r="687" spans="1:13" x14ac:dyDescent="0.25">
      <c r="A687" s="1">
        <v>44445</v>
      </c>
      <c r="B687" t="s">
        <v>13</v>
      </c>
      <c r="C687" t="s">
        <v>673</v>
      </c>
      <c r="D687" t="s">
        <v>27</v>
      </c>
      <c r="E687" t="s">
        <v>16</v>
      </c>
      <c r="F687" t="s">
        <v>42</v>
      </c>
      <c r="G687" t="s">
        <v>43</v>
      </c>
      <c r="H687" t="s">
        <v>44</v>
      </c>
      <c r="I687" t="s">
        <v>20</v>
      </c>
      <c r="J687">
        <v>3550</v>
      </c>
      <c r="K687">
        <v>81.650000000000006</v>
      </c>
      <c r="L687">
        <v>3631.65</v>
      </c>
      <c r="M687">
        <v>1420</v>
      </c>
    </row>
    <row r="688" spans="1:13" hidden="1" x14ac:dyDescent="0.25">
      <c r="A688" s="1">
        <v>44052</v>
      </c>
      <c r="B688" t="s">
        <v>21</v>
      </c>
      <c r="C688" t="s">
        <v>674</v>
      </c>
      <c r="D688" t="s">
        <v>37</v>
      </c>
      <c r="E688" t="s">
        <v>24</v>
      </c>
      <c r="F688" t="s">
        <v>42</v>
      </c>
      <c r="G688" t="s">
        <v>43</v>
      </c>
      <c r="H688" t="s">
        <v>44</v>
      </c>
      <c r="I688" t="s">
        <v>20</v>
      </c>
      <c r="J688">
        <v>200</v>
      </c>
      <c r="K688">
        <v>13</v>
      </c>
      <c r="L688">
        <v>213</v>
      </c>
      <c r="M688">
        <v>80</v>
      </c>
    </row>
    <row r="689" spans="1:13" hidden="1" x14ac:dyDescent="0.25">
      <c r="A689" s="1">
        <v>43914</v>
      </c>
      <c r="B689" t="s">
        <v>21</v>
      </c>
      <c r="C689" t="s">
        <v>675</v>
      </c>
      <c r="D689" t="s">
        <v>27</v>
      </c>
      <c r="E689" t="s">
        <v>16</v>
      </c>
      <c r="F689" t="s">
        <v>42</v>
      </c>
      <c r="G689" t="s">
        <v>49</v>
      </c>
      <c r="H689" t="s">
        <v>50</v>
      </c>
      <c r="I689" t="s">
        <v>20</v>
      </c>
      <c r="J689">
        <v>5650</v>
      </c>
      <c r="K689">
        <v>192.1</v>
      </c>
      <c r="L689">
        <v>5842.1</v>
      </c>
      <c r="M689">
        <v>2260</v>
      </c>
    </row>
    <row r="690" spans="1:13" x14ac:dyDescent="0.25">
      <c r="A690" s="1">
        <v>44357</v>
      </c>
      <c r="B690" t="s">
        <v>13</v>
      </c>
      <c r="C690" t="s">
        <v>676</v>
      </c>
      <c r="D690" t="s">
        <v>15</v>
      </c>
      <c r="E690" t="s">
        <v>16</v>
      </c>
      <c r="F690" t="s">
        <v>17</v>
      </c>
      <c r="G690" t="s">
        <v>18</v>
      </c>
      <c r="H690" t="s">
        <v>19</v>
      </c>
      <c r="I690" t="s">
        <v>20</v>
      </c>
      <c r="J690">
        <v>140</v>
      </c>
      <c r="K690">
        <v>7.14</v>
      </c>
      <c r="L690">
        <v>147.13999999999999</v>
      </c>
      <c r="M690">
        <v>56</v>
      </c>
    </row>
    <row r="691" spans="1:13" x14ac:dyDescent="0.25">
      <c r="A691" s="1">
        <v>44315</v>
      </c>
      <c r="B691" t="s">
        <v>13</v>
      </c>
      <c r="C691" t="s">
        <v>677</v>
      </c>
      <c r="D691" t="s">
        <v>15</v>
      </c>
      <c r="E691" t="s">
        <v>24</v>
      </c>
      <c r="F691" t="s">
        <v>42</v>
      </c>
      <c r="G691" t="s">
        <v>49</v>
      </c>
      <c r="H691" t="s">
        <v>50</v>
      </c>
      <c r="I691" t="s">
        <v>20</v>
      </c>
      <c r="J691">
        <v>5510</v>
      </c>
      <c r="K691">
        <v>231.42</v>
      </c>
      <c r="L691">
        <v>5741.42</v>
      </c>
      <c r="M691">
        <v>2204</v>
      </c>
    </row>
    <row r="692" spans="1:13" x14ac:dyDescent="0.25">
      <c r="A692" s="1">
        <v>44403</v>
      </c>
      <c r="B692" t="s">
        <v>13</v>
      </c>
      <c r="C692" t="s">
        <v>678</v>
      </c>
      <c r="D692" t="s">
        <v>15</v>
      </c>
      <c r="E692" t="s">
        <v>24</v>
      </c>
      <c r="F692" t="s">
        <v>28</v>
      </c>
      <c r="G692" t="s">
        <v>39</v>
      </c>
      <c r="H692" t="s">
        <v>40</v>
      </c>
      <c r="I692" t="s">
        <v>20</v>
      </c>
      <c r="J692">
        <v>480</v>
      </c>
      <c r="K692">
        <v>30.24</v>
      </c>
      <c r="L692">
        <v>510.24</v>
      </c>
      <c r="M692">
        <v>192</v>
      </c>
    </row>
    <row r="693" spans="1:13" x14ac:dyDescent="0.25">
      <c r="A693" s="1">
        <v>44469</v>
      </c>
      <c r="B693" t="s">
        <v>13</v>
      </c>
      <c r="C693" t="s">
        <v>679</v>
      </c>
      <c r="D693" t="s">
        <v>52</v>
      </c>
      <c r="E693" t="s">
        <v>16</v>
      </c>
      <c r="F693" t="s">
        <v>42</v>
      </c>
      <c r="G693" t="s">
        <v>43</v>
      </c>
      <c r="H693" t="s">
        <v>44</v>
      </c>
      <c r="I693" t="s">
        <v>20</v>
      </c>
      <c r="J693">
        <v>4190</v>
      </c>
      <c r="K693">
        <v>184.36</v>
      </c>
      <c r="L693">
        <v>4374.3599999999997</v>
      </c>
      <c r="M693">
        <v>1676</v>
      </c>
    </row>
    <row r="694" spans="1:13" hidden="1" x14ac:dyDescent="0.25">
      <c r="A694" s="1">
        <v>43850</v>
      </c>
      <c r="B694" t="s">
        <v>21</v>
      </c>
      <c r="C694" t="s">
        <v>680</v>
      </c>
      <c r="D694" t="s">
        <v>37</v>
      </c>
      <c r="E694" t="s">
        <v>16</v>
      </c>
      <c r="F694" t="s">
        <v>42</v>
      </c>
      <c r="G694" t="s">
        <v>49</v>
      </c>
      <c r="H694" t="s">
        <v>50</v>
      </c>
      <c r="I694" t="s">
        <v>20</v>
      </c>
      <c r="J694">
        <v>7750</v>
      </c>
      <c r="K694">
        <v>317.75</v>
      </c>
      <c r="L694">
        <v>8067.75</v>
      </c>
      <c r="M694">
        <v>3100</v>
      </c>
    </row>
    <row r="695" spans="1:13" x14ac:dyDescent="0.25">
      <c r="A695" s="1">
        <v>44531</v>
      </c>
      <c r="B695" t="s">
        <v>13</v>
      </c>
      <c r="C695" t="s">
        <v>681</v>
      </c>
      <c r="D695" t="s">
        <v>27</v>
      </c>
      <c r="E695" t="s">
        <v>16</v>
      </c>
      <c r="F695" t="s">
        <v>17</v>
      </c>
      <c r="G695" t="s">
        <v>18</v>
      </c>
      <c r="H695" t="s">
        <v>19</v>
      </c>
      <c r="I695" t="s">
        <v>20</v>
      </c>
      <c r="J695">
        <v>100</v>
      </c>
      <c r="K695">
        <v>5.5</v>
      </c>
      <c r="L695">
        <v>105.5</v>
      </c>
      <c r="M695">
        <v>40</v>
      </c>
    </row>
    <row r="696" spans="1:13" x14ac:dyDescent="0.25">
      <c r="A696" s="1">
        <v>44546</v>
      </c>
      <c r="B696" t="s">
        <v>13</v>
      </c>
      <c r="C696" t="s">
        <v>88</v>
      </c>
      <c r="D696" t="s">
        <v>15</v>
      </c>
      <c r="E696" t="s">
        <v>16</v>
      </c>
      <c r="F696" t="s">
        <v>17</v>
      </c>
      <c r="G696" t="s">
        <v>18</v>
      </c>
      <c r="H696" t="s">
        <v>19</v>
      </c>
      <c r="I696" t="s">
        <v>20</v>
      </c>
      <c r="J696">
        <v>410</v>
      </c>
      <c r="K696">
        <v>20.91</v>
      </c>
      <c r="L696">
        <v>430.91</v>
      </c>
      <c r="M696">
        <v>164</v>
      </c>
    </row>
    <row r="697" spans="1:13" hidden="1" x14ac:dyDescent="0.25">
      <c r="A697" s="1">
        <v>43912</v>
      </c>
      <c r="B697" t="s">
        <v>21</v>
      </c>
      <c r="C697" t="s">
        <v>682</v>
      </c>
      <c r="D697" t="s">
        <v>52</v>
      </c>
      <c r="E697" t="s">
        <v>16</v>
      </c>
      <c r="F697" t="s">
        <v>42</v>
      </c>
      <c r="G697" t="s">
        <v>59</v>
      </c>
      <c r="H697" t="s">
        <v>60</v>
      </c>
      <c r="I697" t="s">
        <v>25</v>
      </c>
      <c r="J697">
        <v>520</v>
      </c>
      <c r="K697">
        <v>24.96</v>
      </c>
      <c r="L697">
        <v>544.96</v>
      </c>
      <c r="M697">
        <v>208</v>
      </c>
    </row>
    <row r="698" spans="1:13" hidden="1" x14ac:dyDescent="0.25">
      <c r="A698" s="1">
        <v>44025</v>
      </c>
      <c r="B698" t="s">
        <v>21</v>
      </c>
      <c r="C698" t="s">
        <v>683</v>
      </c>
      <c r="D698" t="s">
        <v>37</v>
      </c>
      <c r="E698" t="s">
        <v>16</v>
      </c>
      <c r="F698" t="s">
        <v>17</v>
      </c>
      <c r="G698" t="s">
        <v>18</v>
      </c>
      <c r="H698" t="s">
        <v>19</v>
      </c>
      <c r="I698" t="s">
        <v>20</v>
      </c>
      <c r="J698">
        <v>210</v>
      </c>
      <c r="K698">
        <v>10.92</v>
      </c>
      <c r="L698">
        <v>220.92</v>
      </c>
      <c r="M698">
        <v>84</v>
      </c>
    </row>
    <row r="699" spans="1:13" x14ac:dyDescent="0.25">
      <c r="A699" s="1">
        <v>44469</v>
      </c>
      <c r="B699" t="s">
        <v>13</v>
      </c>
      <c r="C699" t="s">
        <v>684</v>
      </c>
      <c r="D699" t="s">
        <v>15</v>
      </c>
      <c r="E699" t="s">
        <v>16</v>
      </c>
      <c r="F699" t="s">
        <v>42</v>
      </c>
      <c r="G699" t="s">
        <v>49</v>
      </c>
      <c r="H699" t="s">
        <v>50</v>
      </c>
      <c r="I699" t="s">
        <v>20</v>
      </c>
      <c r="J699">
        <v>7660</v>
      </c>
      <c r="K699">
        <v>467.26</v>
      </c>
      <c r="L699">
        <v>8127.26</v>
      </c>
      <c r="M699">
        <v>3064</v>
      </c>
    </row>
    <row r="700" spans="1:13" x14ac:dyDescent="0.25">
      <c r="A700" s="1">
        <v>44359</v>
      </c>
      <c r="B700" t="s">
        <v>13</v>
      </c>
      <c r="C700" t="s">
        <v>658</v>
      </c>
      <c r="D700" t="s">
        <v>37</v>
      </c>
      <c r="E700" t="s">
        <v>16</v>
      </c>
      <c r="F700" t="s">
        <v>17</v>
      </c>
      <c r="G700" t="s">
        <v>34</v>
      </c>
      <c r="H700" t="s">
        <v>35</v>
      </c>
      <c r="I700" t="s">
        <v>20</v>
      </c>
      <c r="J700">
        <v>1850</v>
      </c>
      <c r="K700">
        <v>153.55000000000001</v>
      </c>
      <c r="L700">
        <v>2003.55</v>
      </c>
      <c r="M700">
        <v>740</v>
      </c>
    </row>
    <row r="701" spans="1:13" hidden="1" x14ac:dyDescent="0.25">
      <c r="A701" s="1">
        <v>43951</v>
      </c>
      <c r="B701" t="s">
        <v>21</v>
      </c>
      <c r="C701" t="s">
        <v>685</v>
      </c>
      <c r="D701" t="s">
        <v>27</v>
      </c>
      <c r="E701" t="s">
        <v>24</v>
      </c>
      <c r="F701" t="s">
        <v>17</v>
      </c>
      <c r="G701" t="s">
        <v>66</v>
      </c>
      <c r="H701" t="s">
        <v>67</v>
      </c>
      <c r="I701" t="s">
        <v>20</v>
      </c>
      <c r="J701">
        <v>20</v>
      </c>
      <c r="K701">
        <v>0.52</v>
      </c>
      <c r="L701">
        <v>20.52</v>
      </c>
      <c r="M701">
        <v>8</v>
      </c>
    </row>
    <row r="702" spans="1:13" x14ac:dyDescent="0.25">
      <c r="A702" s="1">
        <v>44413</v>
      </c>
      <c r="B702" t="s">
        <v>13</v>
      </c>
      <c r="C702" t="s">
        <v>686</v>
      </c>
      <c r="D702" t="s">
        <v>15</v>
      </c>
      <c r="E702" t="s">
        <v>16</v>
      </c>
      <c r="F702" t="s">
        <v>42</v>
      </c>
      <c r="G702" t="s">
        <v>59</v>
      </c>
      <c r="H702" t="s">
        <v>60</v>
      </c>
      <c r="I702" t="s">
        <v>25</v>
      </c>
      <c r="J702">
        <v>1700</v>
      </c>
      <c r="K702">
        <v>57.8</v>
      </c>
      <c r="L702">
        <v>1757.8</v>
      </c>
      <c r="M702">
        <v>680</v>
      </c>
    </row>
    <row r="703" spans="1:13" x14ac:dyDescent="0.25">
      <c r="A703" s="1">
        <v>44359</v>
      </c>
      <c r="B703" t="s">
        <v>13</v>
      </c>
      <c r="C703" t="s">
        <v>687</v>
      </c>
      <c r="D703" t="s">
        <v>15</v>
      </c>
      <c r="E703" t="s">
        <v>24</v>
      </c>
      <c r="F703" t="s">
        <v>17</v>
      </c>
      <c r="G703" t="s">
        <v>34</v>
      </c>
      <c r="H703" t="s">
        <v>35</v>
      </c>
      <c r="I703" t="s">
        <v>20</v>
      </c>
      <c r="J703">
        <v>500</v>
      </c>
      <c r="K703">
        <v>28.5</v>
      </c>
      <c r="L703">
        <v>528.5</v>
      </c>
      <c r="M703">
        <v>200</v>
      </c>
    </row>
    <row r="704" spans="1:13" hidden="1" x14ac:dyDescent="0.25">
      <c r="A704" s="1">
        <v>43933</v>
      </c>
      <c r="B704" t="s">
        <v>21</v>
      </c>
      <c r="C704" t="s">
        <v>688</v>
      </c>
      <c r="D704" t="s">
        <v>27</v>
      </c>
      <c r="E704" t="s">
        <v>16</v>
      </c>
      <c r="F704" t="s">
        <v>42</v>
      </c>
      <c r="G704" t="s">
        <v>59</v>
      </c>
      <c r="H704" t="s">
        <v>60</v>
      </c>
      <c r="I704" t="s">
        <v>32</v>
      </c>
      <c r="J704">
        <v>3930</v>
      </c>
      <c r="K704">
        <v>141.47999999999999</v>
      </c>
      <c r="L704">
        <v>4071.48</v>
      </c>
      <c r="M704">
        <v>1572</v>
      </c>
    </row>
    <row r="705" spans="1:13" x14ac:dyDescent="0.25">
      <c r="A705" s="1">
        <v>44419</v>
      </c>
      <c r="B705" t="s">
        <v>13</v>
      </c>
      <c r="C705" t="s">
        <v>689</v>
      </c>
      <c r="D705" t="s">
        <v>52</v>
      </c>
      <c r="E705" t="s">
        <v>16</v>
      </c>
      <c r="F705" t="s">
        <v>42</v>
      </c>
      <c r="G705" t="s">
        <v>43</v>
      </c>
      <c r="H705" t="s">
        <v>44</v>
      </c>
      <c r="I705" t="s">
        <v>20</v>
      </c>
      <c r="J705">
        <v>4920</v>
      </c>
      <c r="K705">
        <v>359.16</v>
      </c>
      <c r="L705">
        <v>5279.16</v>
      </c>
      <c r="M705">
        <v>1968</v>
      </c>
    </row>
    <row r="706" spans="1:13" hidden="1" x14ac:dyDescent="0.25">
      <c r="A706" s="1">
        <v>44079</v>
      </c>
      <c r="B706" t="s">
        <v>21</v>
      </c>
      <c r="C706" t="s">
        <v>690</v>
      </c>
      <c r="D706" t="s">
        <v>15</v>
      </c>
      <c r="E706" t="s">
        <v>24</v>
      </c>
      <c r="F706" t="s">
        <v>28</v>
      </c>
      <c r="G706" t="s">
        <v>53</v>
      </c>
      <c r="H706" t="s">
        <v>54</v>
      </c>
      <c r="I706" t="s">
        <v>32</v>
      </c>
      <c r="J706">
        <v>220</v>
      </c>
      <c r="K706">
        <v>15.62</v>
      </c>
      <c r="L706">
        <v>235.62</v>
      </c>
      <c r="M706">
        <v>88</v>
      </c>
    </row>
    <row r="707" spans="1:13" hidden="1" x14ac:dyDescent="0.25">
      <c r="A707" s="1">
        <v>44130</v>
      </c>
      <c r="B707" t="s">
        <v>21</v>
      </c>
      <c r="C707" t="s">
        <v>691</v>
      </c>
      <c r="D707" t="s">
        <v>52</v>
      </c>
      <c r="E707" t="s">
        <v>16</v>
      </c>
      <c r="F707" t="s">
        <v>42</v>
      </c>
      <c r="G707" t="s">
        <v>43</v>
      </c>
      <c r="H707" t="s">
        <v>44</v>
      </c>
      <c r="I707" t="s">
        <v>20</v>
      </c>
      <c r="J707">
        <v>2010</v>
      </c>
      <c r="K707">
        <v>110.55</v>
      </c>
      <c r="L707">
        <v>2120.5500000000002</v>
      </c>
      <c r="M707">
        <v>804</v>
      </c>
    </row>
    <row r="708" spans="1:13" x14ac:dyDescent="0.25">
      <c r="A708" s="1">
        <v>44387</v>
      </c>
      <c r="B708" t="s">
        <v>13</v>
      </c>
      <c r="C708" t="s">
        <v>692</v>
      </c>
      <c r="D708" t="s">
        <v>15</v>
      </c>
      <c r="E708" t="s">
        <v>16</v>
      </c>
      <c r="F708" t="s">
        <v>17</v>
      </c>
      <c r="G708" t="s">
        <v>18</v>
      </c>
      <c r="H708" t="s">
        <v>19</v>
      </c>
      <c r="I708" t="s">
        <v>32</v>
      </c>
      <c r="J708">
        <v>450</v>
      </c>
      <c r="K708">
        <v>21.15</v>
      </c>
      <c r="L708">
        <v>471.15</v>
      </c>
      <c r="M708">
        <v>180</v>
      </c>
    </row>
    <row r="709" spans="1:13" x14ac:dyDescent="0.25">
      <c r="A709" s="1">
        <v>44445</v>
      </c>
      <c r="B709" t="s">
        <v>13</v>
      </c>
      <c r="C709" t="s">
        <v>693</v>
      </c>
      <c r="D709" t="s">
        <v>52</v>
      </c>
      <c r="E709" t="s">
        <v>16</v>
      </c>
      <c r="F709" t="s">
        <v>17</v>
      </c>
      <c r="G709" t="s">
        <v>34</v>
      </c>
      <c r="H709" t="s">
        <v>35</v>
      </c>
      <c r="I709" t="s">
        <v>25</v>
      </c>
      <c r="J709">
        <v>690</v>
      </c>
      <c r="K709">
        <v>22.77</v>
      </c>
      <c r="L709">
        <v>712.77</v>
      </c>
      <c r="M709">
        <v>276</v>
      </c>
    </row>
    <row r="710" spans="1:13" hidden="1" x14ac:dyDescent="0.25">
      <c r="A710" s="1">
        <v>44158</v>
      </c>
      <c r="B710" t="s">
        <v>21</v>
      </c>
      <c r="C710" t="s">
        <v>694</v>
      </c>
      <c r="D710" t="s">
        <v>15</v>
      </c>
      <c r="E710" t="s">
        <v>16</v>
      </c>
      <c r="F710" t="s">
        <v>42</v>
      </c>
      <c r="G710" t="s">
        <v>49</v>
      </c>
      <c r="H710" t="s">
        <v>50</v>
      </c>
      <c r="I710" t="s">
        <v>25</v>
      </c>
      <c r="J710">
        <v>460</v>
      </c>
      <c r="K710">
        <v>28.98</v>
      </c>
      <c r="L710">
        <v>488.98</v>
      </c>
      <c r="M710">
        <v>184</v>
      </c>
    </row>
    <row r="711" spans="1:13" x14ac:dyDescent="0.25">
      <c r="A711" s="1">
        <v>44448</v>
      </c>
      <c r="B711" t="s">
        <v>13</v>
      </c>
      <c r="C711" t="s">
        <v>186</v>
      </c>
      <c r="D711" t="s">
        <v>23</v>
      </c>
      <c r="E711" t="s">
        <v>24</v>
      </c>
      <c r="F711" t="s">
        <v>42</v>
      </c>
      <c r="G711" t="s">
        <v>43</v>
      </c>
      <c r="H711" t="s">
        <v>44</v>
      </c>
      <c r="I711" t="s">
        <v>20</v>
      </c>
      <c r="J711">
        <v>3200</v>
      </c>
      <c r="K711">
        <v>76.8</v>
      </c>
      <c r="L711">
        <v>3276.8</v>
      </c>
      <c r="M711">
        <v>1280</v>
      </c>
    </row>
    <row r="712" spans="1:13" hidden="1" x14ac:dyDescent="0.25">
      <c r="A712" s="1">
        <v>44069</v>
      </c>
      <c r="B712" t="s">
        <v>21</v>
      </c>
      <c r="C712" t="s">
        <v>695</v>
      </c>
      <c r="D712" t="s">
        <v>27</v>
      </c>
      <c r="E712" t="s">
        <v>16</v>
      </c>
      <c r="F712" t="s">
        <v>17</v>
      </c>
      <c r="G712" t="s">
        <v>18</v>
      </c>
      <c r="H712" t="s">
        <v>19</v>
      </c>
      <c r="I712" t="s">
        <v>20</v>
      </c>
      <c r="J712">
        <v>190</v>
      </c>
      <c r="K712">
        <v>16.53</v>
      </c>
      <c r="L712">
        <v>206.53</v>
      </c>
      <c r="M712">
        <v>76</v>
      </c>
    </row>
    <row r="713" spans="1:13" hidden="1" x14ac:dyDescent="0.25">
      <c r="A713" s="1">
        <v>43851</v>
      </c>
      <c r="B713" t="s">
        <v>21</v>
      </c>
      <c r="C713" t="s">
        <v>696</v>
      </c>
      <c r="D713" t="s">
        <v>23</v>
      </c>
      <c r="E713" t="s">
        <v>24</v>
      </c>
      <c r="F713" t="s">
        <v>42</v>
      </c>
      <c r="G713" t="s">
        <v>49</v>
      </c>
      <c r="H713" t="s">
        <v>50</v>
      </c>
      <c r="I713" t="s">
        <v>20</v>
      </c>
      <c r="J713">
        <v>2980</v>
      </c>
      <c r="K713">
        <v>211.58</v>
      </c>
      <c r="L713">
        <v>3191.58</v>
      </c>
      <c r="M713">
        <v>1192</v>
      </c>
    </row>
    <row r="714" spans="1:13" hidden="1" x14ac:dyDescent="0.25">
      <c r="A714" s="1">
        <v>43931</v>
      </c>
      <c r="B714" t="s">
        <v>21</v>
      </c>
      <c r="C714" t="s">
        <v>697</v>
      </c>
      <c r="D714" t="s">
        <v>37</v>
      </c>
      <c r="E714" t="s">
        <v>16</v>
      </c>
      <c r="F714" t="s">
        <v>17</v>
      </c>
      <c r="G714" t="s">
        <v>18</v>
      </c>
      <c r="H714" t="s">
        <v>19</v>
      </c>
      <c r="I714" t="s">
        <v>25</v>
      </c>
      <c r="J714">
        <v>170</v>
      </c>
      <c r="K714">
        <v>6.97</v>
      </c>
      <c r="L714">
        <v>176.97</v>
      </c>
      <c r="M714">
        <v>68</v>
      </c>
    </row>
    <row r="715" spans="1:13" hidden="1" x14ac:dyDescent="0.25">
      <c r="A715" s="1">
        <v>44011</v>
      </c>
      <c r="B715" t="s">
        <v>21</v>
      </c>
      <c r="C715" t="s">
        <v>313</v>
      </c>
      <c r="D715" t="s">
        <v>23</v>
      </c>
      <c r="E715" t="s">
        <v>24</v>
      </c>
      <c r="F715" t="s">
        <v>42</v>
      </c>
      <c r="G715" t="s">
        <v>59</v>
      </c>
      <c r="H715" t="s">
        <v>60</v>
      </c>
      <c r="I715" t="s">
        <v>20</v>
      </c>
      <c r="J715">
        <v>2590</v>
      </c>
      <c r="K715">
        <v>168.35</v>
      </c>
      <c r="L715">
        <v>2758.35</v>
      </c>
      <c r="M715">
        <v>1036</v>
      </c>
    </row>
    <row r="716" spans="1:13" x14ac:dyDescent="0.25">
      <c r="A716" s="1">
        <v>44441</v>
      </c>
      <c r="B716" t="s">
        <v>13</v>
      </c>
      <c r="C716" t="s">
        <v>698</v>
      </c>
      <c r="D716" t="s">
        <v>27</v>
      </c>
      <c r="E716" t="s">
        <v>16</v>
      </c>
      <c r="F716" t="s">
        <v>42</v>
      </c>
      <c r="G716" t="s">
        <v>59</v>
      </c>
      <c r="H716" t="s">
        <v>60</v>
      </c>
      <c r="I716" t="s">
        <v>32</v>
      </c>
      <c r="J716">
        <v>3150</v>
      </c>
      <c r="K716">
        <v>135.44999999999999</v>
      </c>
      <c r="L716">
        <v>3285.45</v>
      </c>
      <c r="M716">
        <v>1260</v>
      </c>
    </row>
    <row r="717" spans="1:13" x14ac:dyDescent="0.25">
      <c r="A717" s="1">
        <v>44465</v>
      </c>
      <c r="B717" t="s">
        <v>13</v>
      </c>
      <c r="C717" t="s">
        <v>699</v>
      </c>
      <c r="D717" t="s">
        <v>15</v>
      </c>
      <c r="E717" t="s">
        <v>16</v>
      </c>
      <c r="F717" t="s">
        <v>28</v>
      </c>
      <c r="G717" t="s">
        <v>39</v>
      </c>
      <c r="H717" t="s">
        <v>40</v>
      </c>
      <c r="I717" t="s">
        <v>20</v>
      </c>
      <c r="J717">
        <v>310</v>
      </c>
      <c r="K717">
        <v>20.46</v>
      </c>
      <c r="L717">
        <v>330.46</v>
      </c>
      <c r="M717">
        <v>124</v>
      </c>
    </row>
    <row r="718" spans="1:13" hidden="1" x14ac:dyDescent="0.25">
      <c r="A718" s="1">
        <v>44145</v>
      </c>
      <c r="B718" t="s">
        <v>21</v>
      </c>
      <c r="C718" t="s">
        <v>700</v>
      </c>
      <c r="D718" t="s">
        <v>15</v>
      </c>
      <c r="E718" t="s">
        <v>16</v>
      </c>
      <c r="F718" t="s">
        <v>17</v>
      </c>
      <c r="G718" t="s">
        <v>18</v>
      </c>
      <c r="H718" t="s">
        <v>19</v>
      </c>
      <c r="I718" t="s">
        <v>20</v>
      </c>
      <c r="J718">
        <v>350</v>
      </c>
      <c r="K718">
        <v>20.3</v>
      </c>
      <c r="L718">
        <v>370.3</v>
      </c>
      <c r="M718">
        <v>140</v>
      </c>
    </row>
    <row r="719" spans="1:13" x14ac:dyDescent="0.25">
      <c r="A719" s="1">
        <v>44504</v>
      </c>
      <c r="B719" t="s">
        <v>13</v>
      </c>
      <c r="C719" t="s">
        <v>701</v>
      </c>
      <c r="D719" t="s">
        <v>23</v>
      </c>
      <c r="E719" t="s">
        <v>16</v>
      </c>
      <c r="F719" t="s">
        <v>17</v>
      </c>
      <c r="G719" t="s">
        <v>66</v>
      </c>
      <c r="H719" t="s">
        <v>67</v>
      </c>
      <c r="I719" t="s">
        <v>20</v>
      </c>
      <c r="J719">
        <v>290</v>
      </c>
      <c r="K719">
        <v>16.239999999999998</v>
      </c>
      <c r="L719">
        <v>306.24</v>
      </c>
      <c r="M719">
        <v>116</v>
      </c>
    </row>
    <row r="720" spans="1:13" hidden="1" x14ac:dyDescent="0.25">
      <c r="A720" s="1">
        <v>44186</v>
      </c>
      <c r="B720" t="s">
        <v>21</v>
      </c>
      <c r="C720" t="s">
        <v>702</v>
      </c>
      <c r="D720" t="s">
        <v>23</v>
      </c>
      <c r="E720" t="s">
        <v>24</v>
      </c>
      <c r="F720" t="s">
        <v>17</v>
      </c>
      <c r="G720" t="s">
        <v>18</v>
      </c>
      <c r="H720" t="s">
        <v>19</v>
      </c>
      <c r="I720" t="s">
        <v>20</v>
      </c>
      <c r="J720">
        <v>50</v>
      </c>
      <c r="K720">
        <v>1.65</v>
      </c>
      <c r="L720">
        <v>51.65</v>
      </c>
      <c r="M720">
        <v>20</v>
      </c>
    </row>
    <row r="721" spans="1:13" hidden="1" x14ac:dyDescent="0.25">
      <c r="A721" s="1">
        <v>44176</v>
      </c>
      <c r="B721" t="s">
        <v>21</v>
      </c>
      <c r="C721" t="s">
        <v>703</v>
      </c>
      <c r="D721" t="s">
        <v>15</v>
      </c>
      <c r="E721" t="s">
        <v>24</v>
      </c>
      <c r="F721" t="s">
        <v>42</v>
      </c>
      <c r="G721" t="s">
        <v>59</v>
      </c>
      <c r="H721" t="s">
        <v>60</v>
      </c>
      <c r="I721" t="s">
        <v>20</v>
      </c>
      <c r="J721">
        <v>750</v>
      </c>
      <c r="K721">
        <v>41.25</v>
      </c>
      <c r="L721">
        <v>791.25</v>
      </c>
      <c r="M721">
        <v>300</v>
      </c>
    </row>
    <row r="722" spans="1:13" hidden="1" x14ac:dyDescent="0.25">
      <c r="A722" s="1">
        <v>44150</v>
      </c>
      <c r="B722" t="s">
        <v>21</v>
      </c>
      <c r="C722" t="s">
        <v>704</v>
      </c>
      <c r="D722" t="s">
        <v>23</v>
      </c>
      <c r="E722" t="s">
        <v>24</v>
      </c>
      <c r="F722" t="s">
        <v>17</v>
      </c>
      <c r="G722" t="s">
        <v>34</v>
      </c>
      <c r="H722" t="s">
        <v>35</v>
      </c>
      <c r="I722" t="s">
        <v>20</v>
      </c>
      <c r="J722">
        <v>90</v>
      </c>
      <c r="K722">
        <v>2.34</v>
      </c>
      <c r="L722">
        <v>92.34</v>
      </c>
      <c r="M722">
        <v>36</v>
      </c>
    </row>
    <row r="723" spans="1:13" hidden="1" x14ac:dyDescent="0.25">
      <c r="A723" s="1">
        <v>43853</v>
      </c>
      <c r="B723" t="s">
        <v>21</v>
      </c>
      <c r="C723" t="s">
        <v>705</v>
      </c>
      <c r="D723" t="s">
        <v>23</v>
      </c>
      <c r="E723" t="s">
        <v>16</v>
      </c>
      <c r="F723" t="s">
        <v>17</v>
      </c>
      <c r="G723" t="s">
        <v>34</v>
      </c>
      <c r="H723" t="s">
        <v>35</v>
      </c>
      <c r="I723" t="s">
        <v>20</v>
      </c>
      <c r="J723">
        <v>1360</v>
      </c>
      <c r="K723">
        <v>72.08</v>
      </c>
      <c r="L723">
        <v>1432.08</v>
      </c>
      <c r="M723">
        <v>544</v>
      </c>
    </row>
    <row r="724" spans="1:13" hidden="1" x14ac:dyDescent="0.25">
      <c r="A724" s="1">
        <v>43856</v>
      </c>
      <c r="B724" t="s">
        <v>21</v>
      </c>
      <c r="C724" t="s">
        <v>706</v>
      </c>
      <c r="D724" t="s">
        <v>52</v>
      </c>
      <c r="E724" t="s">
        <v>24</v>
      </c>
      <c r="F724" t="s">
        <v>17</v>
      </c>
      <c r="G724" t="s">
        <v>18</v>
      </c>
      <c r="H724" t="s">
        <v>19</v>
      </c>
      <c r="I724" t="s">
        <v>20</v>
      </c>
      <c r="J724">
        <v>10</v>
      </c>
      <c r="K724">
        <v>0.77</v>
      </c>
      <c r="L724">
        <v>10.77</v>
      </c>
      <c r="M724">
        <v>4</v>
      </c>
    </row>
    <row r="725" spans="1:13" x14ac:dyDescent="0.25">
      <c r="A725" s="1">
        <v>44403</v>
      </c>
      <c r="B725" t="s">
        <v>13</v>
      </c>
      <c r="C725" t="s">
        <v>707</v>
      </c>
      <c r="D725" t="s">
        <v>15</v>
      </c>
      <c r="E725" t="s">
        <v>24</v>
      </c>
      <c r="F725" t="s">
        <v>17</v>
      </c>
      <c r="G725" t="s">
        <v>18</v>
      </c>
      <c r="H725" t="s">
        <v>19</v>
      </c>
      <c r="I725" t="s">
        <v>20</v>
      </c>
      <c r="J725">
        <v>100</v>
      </c>
      <c r="K725">
        <v>3.2</v>
      </c>
      <c r="L725">
        <v>103.2</v>
      </c>
      <c r="M725">
        <v>40</v>
      </c>
    </row>
    <row r="726" spans="1:13" x14ac:dyDescent="0.25">
      <c r="A726" s="1">
        <v>44359</v>
      </c>
      <c r="B726" t="s">
        <v>13</v>
      </c>
      <c r="C726" t="s">
        <v>708</v>
      </c>
      <c r="D726" t="s">
        <v>15</v>
      </c>
      <c r="E726" t="s">
        <v>16</v>
      </c>
      <c r="F726" t="s">
        <v>42</v>
      </c>
      <c r="G726" t="s">
        <v>43</v>
      </c>
      <c r="H726" t="s">
        <v>44</v>
      </c>
      <c r="I726" t="s">
        <v>20</v>
      </c>
      <c r="J726">
        <v>3830</v>
      </c>
      <c r="K726">
        <v>218.31</v>
      </c>
      <c r="L726">
        <v>4048.31</v>
      </c>
      <c r="M726">
        <v>1532</v>
      </c>
    </row>
    <row r="727" spans="1:13" x14ac:dyDescent="0.25">
      <c r="A727" s="1">
        <v>44501</v>
      </c>
      <c r="B727" t="s">
        <v>13</v>
      </c>
      <c r="C727" t="s">
        <v>709</v>
      </c>
      <c r="D727" t="s">
        <v>15</v>
      </c>
      <c r="E727" t="s">
        <v>24</v>
      </c>
      <c r="F727" t="s">
        <v>28</v>
      </c>
      <c r="G727" t="s">
        <v>70</v>
      </c>
      <c r="H727" t="s">
        <v>71</v>
      </c>
      <c r="I727" t="s">
        <v>25</v>
      </c>
      <c r="J727">
        <v>460</v>
      </c>
      <c r="K727">
        <v>21.16</v>
      </c>
      <c r="L727">
        <v>481.16</v>
      </c>
      <c r="M727">
        <v>184</v>
      </c>
    </row>
    <row r="728" spans="1:13" hidden="1" x14ac:dyDescent="0.25">
      <c r="A728" s="1">
        <v>44143</v>
      </c>
      <c r="B728" t="s">
        <v>21</v>
      </c>
      <c r="C728" t="s">
        <v>710</v>
      </c>
      <c r="D728" t="s">
        <v>27</v>
      </c>
      <c r="E728" t="s">
        <v>24</v>
      </c>
      <c r="F728" t="s">
        <v>17</v>
      </c>
      <c r="G728" t="s">
        <v>18</v>
      </c>
      <c r="H728" t="s">
        <v>19</v>
      </c>
      <c r="I728" t="s">
        <v>20</v>
      </c>
      <c r="J728">
        <v>420</v>
      </c>
      <c r="K728">
        <v>26.04</v>
      </c>
      <c r="L728">
        <v>446.04</v>
      </c>
      <c r="M728">
        <v>168</v>
      </c>
    </row>
    <row r="729" spans="1:13" hidden="1" x14ac:dyDescent="0.25">
      <c r="A729" s="1">
        <v>44094</v>
      </c>
      <c r="B729" t="s">
        <v>21</v>
      </c>
      <c r="C729" t="s">
        <v>711</v>
      </c>
      <c r="D729" t="s">
        <v>37</v>
      </c>
      <c r="E729" t="s">
        <v>16</v>
      </c>
      <c r="F729" t="s">
        <v>17</v>
      </c>
      <c r="G729" t="s">
        <v>34</v>
      </c>
      <c r="H729" t="s">
        <v>35</v>
      </c>
      <c r="I729" t="s">
        <v>20</v>
      </c>
      <c r="J729">
        <v>250</v>
      </c>
      <c r="K729">
        <v>13.75</v>
      </c>
      <c r="L729">
        <v>263.75</v>
      </c>
      <c r="M729">
        <v>100</v>
      </c>
    </row>
    <row r="730" spans="1:13" hidden="1" x14ac:dyDescent="0.25">
      <c r="A730" s="1">
        <v>44058</v>
      </c>
      <c r="B730" t="s">
        <v>21</v>
      </c>
      <c r="C730" t="s">
        <v>712</v>
      </c>
      <c r="D730" t="s">
        <v>37</v>
      </c>
      <c r="E730" t="s">
        <v>16</v>
      </c>
      <c r="F730" t="s">
        <v>28</v>
      </c>
      <c r="G730" t="s">
        <v>39</v>
      </c>
      <c r="H730" t="s">
        <v>40</v>
      </c>
      <c r="I730" t="s">
        <v>20</v>
      </c>
      <c r="J730">
        <v>170</v>
      </c>
      <c r="K730">
        <v>5.78</v>
      </c>
      <c r="L730">
        <v>175.78</v>
      </c>
      <c r="M730">
        <v>68</v>
      </c>
    </row>
    <row r="731" spans="1:13" hidden="1" x14ac:dyDescent="0.25">
      <c r="A731" s="1">
        <v>44130</v>
      </c>
      <c r="B731" t="s">
        <v>21</v>
      </c>
      <c r="C731" t="s">
        <v>491</v>
      </c>
      <c r="D731" t="s">
        <v>52</v>
      </c>
      <c r="E731" t="s">
        <v>16</v>
      </c>
      <c r="F731" t="s">
        <v>17</v>
      </c>
      <c r="G731" t="s">
        <v>62</v>
      </c>
      <c r="H731" t="s">
        <v>63</v>
      </c>
      <c r="I731" t="s">
        <v>32</v>
      </c>
      <c r="J731">
        <v>210</v>
      </c>
      <c r="K731">
        <v>9.0299999999999994</v>
      </c>
      <c r="L731">
        <v>219.03</v>
      </c>
      <c r="M731">
        <v>84</v>
      </c>
    </row>
    <row r="732" spans="1:13" x14ac:dyDescent="0.25">
      <c r="A732" s="1">
        <v>44400</v>
      </c>
      <c r="B732" t="s">
        <v>13</v>
      </c>
      <c r="C732" t="s">
        <v>713</v>
      </c>
      <c r="D732" t="s">
        <v>27</v>
      </c>
      <c r="E732" t="s">
        <v>24</v>
      </c>
      <c r="F732" t="s">
        <v>42</v>
      </c>
      <c r="G732" t="s">
        <v>49</v>
      </c>
      <c r="H732" t="s">
        <v>50</v>
      </c>
      <c r="I732" t="s">
        <v>20</v>
      </c>
      <c r="J732">
        <v>7550</v>
      </c>
      <c r="K732">
        <v>694.6</v>
      </c>
      <c r="L732">
        <v>8244.6</v>
      </c>
      <c r="M732">
        <v>3020</v>
      </c>
    </row>
    <row r="733" spans="1:13" hidden="1" x14ac:dyDescent="0.25">
      <c r="A733" s="1">
        <v>44075</v>
      </c>
      <c r="B733" t="s">
        <v>21</v>
      </c>
      <c r="C733" t="s">
        <v>714</v>
      </c>
      <c r="D733" t="s">
        <v>23</v>
      </c>
      <c r="E733" t="s">
        <v>16</v>
      </c>
      <c r="F733" t="s">
        <v>42</v>
      </c>
      <c r="G733" t="s">
        <v>43</v>
      </c>
      <c r="H733" t="s">
        <v>44</v>
      </c>
      <c r="I733" t="s">
        <v>25</v>
      </c>
      <c r="J733">
        <v>1710</v>
      </c>
      <c r="K733">
        <v>162.44999999999999</v>
      </c>
      <c r="L733">
        <v>1872.45</v>
      </c>
      <c r="M733">
        <v>684</v>
      </c>
    </row>
    <row r="734" spans="1:13" x14ac:dyDescent="0.25">
      <c r="A734" s="1">
        <v>44544</v>
      </c>
      <c r="B734" t="s">
        <v>13</v>
      </c>
      <c r="C734" t="s">
        <v>184</v>
      </c>
      <c r="D734" t="s">
        <v>52</v>
      </c>
      <c r="E734" t="s">
        <v>16</v>
      </c>
      <c r="F734" t="s">
        <v>42</v>
      </c>
      <c r="G734" t="s">
        <v>49</v>
      </c>
      <c r="H734" t="s">
        <v>50</v>
      </c>
      <c r="I734" t="s">
        <v>20</v>
      </c>
      <c r="J734">
        <v>3380</v>
      </c>
      <c r="K734">
        <v>212.94</v>
      </c>
      <c r="L734">
        <v>3592.94</v>
      </c>
      <c r="M734">
        <v>1352</v>
      </c>
    </row>
    <row r="735" spans="1:13" x14ac:dyDescent="0.25">
      <c r="A735" s="1">
        <v>44524</v>
      </c>
      <c r="B735" t="s">
        <v>13</v>
      </c>
      <c r="C735" t="s">
        <v>715</v>
      </c>
      <c r="D735" t="s">
        <v>27</v>
      </c>
      <c r="E735" t="s">
        <v>16</v>
      </c>
      <c r="F735" t="s">
        <v>28</v>
      </c>
      <c r="G735" t="s">
        <v>39</v>
      </c>
      <c r="H735" t="s">
        <v>40</v>
      </c>
      <c r="I735" t="s">
        <v>20</v>
      </c>
      <c r="J735">
        <v>780</v>
      </c>
      <c r="K735">
        <v>41.34</v>
      </c>
      <c r="L735">
        <v>821.34</v>
      </c>
      <c r="M735">
        <v>312</v>
      </c>
    </row>
    <row r="736" spans="1:13" x14ac:dyDescent="0.25">
      <c r="A736" s="1">
        <v>44544</v>
      </c>
      <c r="B736" t="s">
        <v>13</v>
      </c>
      <c r="C736" t="s">
        <v>716</v>
      </c>
      <c r="D736" t="s">
        <v>15</v>
      </c>
      <c r="E736" t="s">
        <v>24</v>
      </c>
      <c r="F736" t="s">
        <v>17</v>
      </c>
      <c r="G736" t="s">
        <v>34</v>
      </c>
      <c r="H736" t="s">
        <v>35</v>
      </c>
      <c r="I736" t="s">
        <v>20</v>
      </c>
      <c r="J736">
        <v>1060</v>
      </c>
      <c r="K736">
        <v>72.08</v>
      </c>
      <c r="L736">
        <v>1132.08</v>
      </c>
      <c r="M736">
        <v>424</v>
      </c>
    </row>
    <row r="737" spans="1:13" x14ac:dyDescent="0.25">
      <c r="A737" s="1">
        <v>44561</v>
      </c>
      <c r="B737" t="s">
        <v>13</v>
      </c>
      <c r="C737" t="s">
        <v>717</v>
      </c>
      <c r="D737" t="s">
        <v>52</v>
      </c>
      <c r="E737" t="s">
        <v>16</v>
      </c>
      <c r="F737" t="s">
        <v>42</v>
      </c>
      <c r="G737" t="s">
        <v>49</v>
      </c>
      <c r="H737" t="s">
        <v>50</v>
      </c>
      <c r="I737" t="s">
        <v>20</v>
      </c>
      <c r="J737">
        <v>5420</v>
      </c>
      <c r="K737">
        <v>276.42</v>
      </c>
      <c r="L737">
        <v>5696.42</v>
      </c>
      <c r="M737">
        <v>2168</v>
      </c>
    </row>
    <row r="738" spans="1:13" hidden="1" x14ac:dyDescent="0.25">
      <c r="A738" s="1">
        <v>43837</v>
      </c>
      <c r="B738" t="s">
        <v>21</v>
      </c>
      <c r="C738" t="s">
        <v>718</v>
      </c>
      <c r="D738" t="s">
        <v>15</v>
      </c>
      <c r="E738" t="s">
        <v>24</v>
      </c>
      <c r="F738" t="s">
        <v>28</v>
      </c>
      <c r="G738" t="s">
        <v>39</v>
      </c>
      <c r="H738" t="s">
        <v>40</v>
      </c>
      <c r="I738" t="s">
        <v>25</v>
      </c>
      <c r="J738">
        <v>550</v>
      </c>
      <c r="K738">
        <v>29.15</v>
      </c>
      <c r="L738">
        <v>579.15</v>
      </c>
      <c r="M738">
        <v>220</v>
      </c>
    </row>
    <row r="739" spans="1:13" hidden="1" x14ac:dyDescent="0.25">
      <c r="A739" s="1">
        <v>44011</v>
      </c>
      <c r="B739" t="s">
        <v>21</v>
      </c>
      <c r="C739" t="s">
        <v>719</v>
      </c>
      <c r="D739" t="s">
        <v>27</v>
      </c>
      <c r="E739" t="s">
        <v>16</v>
      </c>
      <c r="F739" t="s">
        <v>28</v>
      </c>
      <c r="G739" t="s">
        <v>53</v>
      </c>
      <c r="H739" t="s">
        <v>54</v>
      </c>
      <c r="I739" t="s">
        <v>32</v>
      </c>
      <c r="J739">
        <v>220</v>
      </c>
      <c r="K739">
        <v>21.12</v>
      </c>
      <c r="L739">
        <v>241.12</v>
      </c>
      <c r="M739">
        <v>88</v>
      </c>
    </row>
    <row r="740" spans="1:13" hidden="1" x14ac:dyDescent="0.25">
      <c r="A740" s="1">
        <v>43865</v>
      </c>
      <c r="B740" t="s">
        <v>21</v>
      </c>
      <c r="C740" t="s">
        <v>720</v>
      </c>
      <c r="D740" t="s">
        <v>37</v>
      </c>
      <c r="E740" t="s">
        <v>16</v>
      </c>
      <c r="F740" t="s">
        <v>17</v>
      </c>
      <c r="G740" t="s">
        <v>34</v>
      </c>
      <c r="H740" t="s">
        <v>35</v>
      </c>
      <c r="I740" t="s">
        <v>20</v>
      </c>
      <c r="J740">
        <v>380</v>
      </c>
      <c r="K740">
        <v>20.52</v>
      </c>
      <c r="L740">
        <v>400.52</v>
      </c>
      <c r="M740">
        <v>152</v>
      </c>
    </row>
    <row r="741" spans="1:13" hidden="1" x14ac:dyDescent="0.25">
      <c r="A741" s="1">
        <v>43968</v>
      </c>
      <c r="B741" t="s">
        <v>21</v>
      </c>
      <c r="C741" t="s">
        <v>721</v>
      </c>
      <c r="D741" t="s">
        <v>15</v>
      </c>
      <c r="E741" t="s">
        <v>16</v>
      </c>
      <c r="F741" t="s">
        <v>17</v>
      </c>
      <c r="G741" t="s">
        <v>18</v>
      </c>
      <c r="H741" t="s">
        <v>19</v>
      </c>
      <c r="I741" t="s">
        <v>20</v>
      </c>
      <c r="J741">
        <v>380</v>
      </c>
      <c r="K741">
        <v>29.26</v>
      </c>
      <c r="L741">
        <v>409.26</v>
      </c>
      <c r="M741">
        <v>152</v>
      </c>
    </row>
    <row r="742" spans="1:13" x14ac:dyDescent="0.25">
      <c r="A742" s="1">
        <v>44315</v>
      </c>
      <c r="B742" t="s">
        <v>13</v>
      </c>
      <c r="C742" t="s">
        <v>416</v>
      </c>
      <c r="D742" t="s">
        <v>52</v>
      </c>
      <c r="E742" t="s">
        <v>16</v>
      </c>
      <c r="F742" t="s">
        <v>42</v>
      </c>
      <c r="G742" t="s">
        <v>43</v>
      </c>
      <c r="H742" t="s">
        <v>44</v>
      </c>
      <c r="I742" t="s">
        <v>20</v>
      </c>
      <c r="J742">
        <v>2120</v>
      </c>
      <c r="K742">
        <v>112.36</v>
      </c>
      <c r="L742">
        <v>2232.36</v>
      </c>
      <c r="M742">
        <v>848</v>
      </c>
    </row>
    <row r="743" spans="1:13" x14ac:dyDescent="0.25">
      <c r="A743" s="1">
        <v>44353</v>
      </c>
      <c r="B743" t="s">
        <v>13</v>
      </c>
      <c r="C743" t="s">
        <v>722</v>
      </c>
      <c r="D743" t="s">
        <v>15</v>
      </c>
      <c r="E743" t="s">
        <v>16</v>
      </c>
      <c r="F743" t="s">
        <v>17</v>
      </c>
      <c r="G743" t="s">
        <v>18</v>
      </c>
      <c r="H743" t="s">
        <v>19</v>
      </c>
      <c r="I743" t="s">
        <v>20</v>
      </c>
      <c r="J743">
        <v>220</v>
      </c>
      <c r="K743">
        <v>17.82</v>
      </c>
      <c r="L743">
        <v>237.82</v>
      </c>
      <c r="M743">
        <v>88</v>
      </c>
    </row>
    <row r="744" spans="1:13" hidden="1" x14ac:dyDescent="0.25">
      <c r="A744" s="1">
        <v>43903</v>
      </c>
      <c r="B744" t="s">
        <v>21</v>
      </c>
      <c r="C744" t="s">
        <v>258</v>
      </c>
      <c r="D744" t="s">
        <v>15</v>
      </c>
      <c r="E744" t="s">
        <v>16</v>
      </c>
      <c r="F744" t="s">
        <v>42</v>
      </c>
      <c r="G744" t="s">
        <v>59</v>
      </c>
      <c r="H744" t="s">
        <v>60</v>
      </c>
      <c r="I744" t="s">
        <v>25</v>
      </c>
      <c r="J744">
        <v>2940</v>
      </c>
      <c r="K744">
        <v>129.36000000000001</v>
      </c>
      <c r="L744">
        <v>3069.36</v>
      </c>
      <c r="M744">
        <v>1176</v>
      </c>
    </row>
    <row r="745" spans="1:13" hidden="1" x14ac:dyDescent="0.25">
      <c r="A745" s="1">
        <v>44186</v>
      </c>
      <c r="B745" t="s">
        <v>21</v>
      </c>
      <c r="C745" t="s">
        <v>723</v>
      </c>
      <c r="D745" t="s">
        <v>52</v>
      </c>
      <c r="E745" t="s">
        <v>24</v>
      </c>
      <c r="F745" t="s">
        <v>42</v>
      </c>
      <c r="G745" t="s">
        <v>49</v>
      </c>
      <c r="H745" t="s">
        <v>50</v>
      </c>
      <c r="I745" t="s">
        <v>20</v>
      </c>
      <c r="J745">
        <v>9440</v>
      </c>
      <c r="K745">
        <v>349.28</v>
      </c>
      <c r="L745">
        <v>9789.2800000000007</v>
      </c>
      <c r="M745">
        <v>3776</v>
      </c>
    </row>
    <row r="746" spans="1:13" x14ac:dyDescent="0.25">
      <c r="A746" s="1">
        <v>44345</v>
      </c>
      <c r="B746" t="s">
        <v>13</v>
      </c>
      <c r="C746" t="s">
        <v>724</v>
      </c>
      <c r="D746" t="s">
        <v>52</v>
      </c>
      <c r="E746" t="s">
        <v>16</v>
      </c>
      <c r="F746" t="s">
        <v>42</v>
      </c>
      <c r="G746" t="s">
        <v>59</v>
      </c>
      <c r="H746" t="s">
        <v>60</v>
      </c>
      <c r="I746" t="s">
        <v>20</v>
      </c>
      <c r="J746">
        <v>3440</v>
      </c>
      <c r="K746">
        <v>182.32</v>
      </c>
      <c r="L746">
        <v>3622.32</v>
      </c>
      <c r="M746">
        <v>1376</v>
      </c>
    </row>
    <row r="747" spans="1:13" hidden="1" x14ac:dyDescent="0.25">
      <c r="A747" s="1">
        <v>44150</v>
      </c>
      <c r="B747" t="s">
        <v>21</v>
      </c>
      <c r="C747" t="s">
        <v>725</v>
      </c>
      <c r="D747" t="s">
        <v>23</v>
      </c>
      <c r="E747" t="s">
        <v>16</v>
      </c>
      <c r="F747" t="s">
        <v>42</v>
      </c>
      <c r="G747" t="s">
        <v>49</v>
      </c>
      <c r="H747" t="s">
        <v>50</v>
      </c>
      <c r="I747" t="s">
        <v>25</v>
      </c>
      <c r="J747">
        <v>8490</v>
      </c>
      <c r="K747">
        <v>577.32000000000005</v>
      </c>
      <c r="L747">
        <v>9067.32</v>
      </c>
      <c r="M747">
        <v>3396</v>
      </c>
    </row>
    <row r="748" spans="1:13" hidden="1" x14ac:dyDescent="0.25">
      <c r="A748" s="1">
        <v>44135</v>
      </c>
      <c r="B748" t="s">
        <v>21</v>
      </c>
      <c r="C748" t="s">
        <v>726</v>
      </c>
      <c r="D748" t="s">
        <v>52</v>
      </c>
      <c r="E748" t="s">
        <v>16</v>
      </c>
      <c r="F748" t="s">
        <v>17</v>
      </c>
      <c r="G748" t="s">
        <v>66</v>
      </c>
      <c r="H748" t="s">
        <v>67</v>
      </c>
      <c r="I748" t="s">
        <v>20</v>
      </c>
      <c r="J748">
        <v>950</v>
      </c>
      <c r="K748">
        <v>45.6</v>
      </c>
      <c r="L748">
        <v>995.6</v>
      </c>
      <c r="M748">
        <v>380</v>
      </c>
    </row>
    <row r="749" spans="1:13" hidden="1" x14ac:dyDescent="0.25">
      <c r="A749" s="1">
        <v>43856</v>
      </c>
      <c r="B749" t="s">
        <v>21</v>
      </c>
      <c r="C749" t="s">
        <v>727</v>
      </c>
      <c r="D749" t="s">
        <v>15</v>
      </c>
      <c r="E749" t="s">
        <v>24</v>
      </c>
      <c r="F749" t="s">
        <v>17</v>
      </c>
      <c r="G749" t="s">
        <v>34</v>
      </c>
      <c r="H749" t="s">
        <v>35</v>
      </c>
      <c r="I749" t="s">
        <v>20</v>
      </c>
      <c r="J749">
        <v>1260</v>
      </c>
      <c r="K749">
        <v>70.56</v>
      </c>
      <c r="L749">
        <v>1330.56</v>
      </c>
      <c r="M749">
        <v>504</v>
      </c>
    </row>
    <row r="750" spans="1:13" hidden="1" x14ac:dyDescent="0.25">
      <c r="A750" s="1">
        <v>44176</v>
      </c>
      <c r="B750" t="s">
        <v>21</v>
      </c>
      <c r="C750" t="s">
        <v>728</v>
      </c>
      <c r="D750" t="s">
        <v>23</v>
      </c>
      <c r="E750" t="s">
        <v>16</v>
      </c>
      <c r="F750" t="s">
        <v>28</v>
      </c>
      <c r="G750" t="s">
        <v>53</v>
      </c>
      <c r="H750" t="s">
        <v>54</v>
      </c>
      <c r="I750" t="s">
        <v>32</v>
      </c>
      <c r="J750">
        <v>200</v>
      </c>
      <c r="K750">
        <v>10.199999999999999</v>
      </c>
      <c r="L750">
        <v>210.2</v>
      </c>
      <c r="M750">
        <v>80</v>
      </c>
    </row>
    <row r="751" spans="1:13" hidden="1" x14ac:dyDescent="0.25">
      <c r="A751" s="1">
        <v>44176</v>
      </c>
      <c r="B751" t="s">
        <v>21</v>
      </c>
      <c r="C751" t="s">
        <v>729</v>
      </c>
      <c r="D751" t="s">
        <v>37</v>
      </c>
      <c r="E751" t="s">
        <v>16</v>
      </c>
      <c r="F751" t="s">
        <v>17</v>
      </c>
      <c r="G751" t="s">
        <v>66</v>
      </c>
      <c r="H751" t="s">
        <v>67</v>
      </c>
      <c r="I751" t="s">
        <v>25</v>
      </c>
      <c r="J751">
        <v>380</v>
      </c>
      <c r="K751">
        <v>24.32</v>
      </c>
      <c r="L751">
        <v>404.32</v>
      </c>
      <c r="M751">
        <v>152</v>
      </c>
    </row>
    <row r="752" spans="1:13" x14ac:dyDescent="0.25">
      <c r="A752" s="1">
        <v>44479</v>
      </c>
      <c r="B752" t="s">
        <v>13</v>
      </c>
      <c r="C752" t="s">
        <v>109</v>
      </c>
      <c r="D752" t="s">
        <v>23</v>
      </c>
      <c r="E752" t="s">
        <v>24</v>
      </c>
      <c r="F752" t="s">
        <v>42</v>
      </c>
      <c r="G752" t="s">
        <v>43</v>
      </c>
      <c r="H752" t="s">
        <v>44</v>
      </c>
      <c r="I752" t="s">
        <v>20</v>
      </c>
      <c r="J752">
        <v>4520</v>
      </c>
      <c r="K752">
        <v>189.84</v>
      </c>
      <c r="L752">
        <v>4709.84</v>
      </c>
      <c r="M752">
        <v>1808</v>
      </c>
    </row>
    <row r="753" spans="1:13" hidden="1" x14ac:dyDescent="0.25">
      <c r="A753" s="1">
        <v>44143</v>
      </c>
      <c r="B753" t="s">
        <v>21</v>
      </c>
      <c r="C753" t="s">
        <v>196</v>
      </c>
      <c r="D753" t="s">
        <v>52</v>
      </c>
      <c r="E753" t="s">
        <v>16</v>
      </c>
      <c r="F753" t="s">
        <v>42</v>
      </c>
      <c r="G753" t="s">
        <v>43</v>
      </c>
      <c r="H753" t="s">
        <v>44</v>
      </c>
      <c r="I753" t="s">
        <v>32</v>
      </c>
      <c r="J753">
        <v>520</v>
      </c>
      <c r="K753">
        <v>27.04</v>
      </c>
      <c r="L753">
        <v>547.04</v>
      </c>
      <c r="M753">
        <v>208</v>
      </c>
    </row>
    <row r="754" spans="1:13" hidden="1" x14ac:dyDescent="0.25">
      <c r="A754" s="1">
        <v>44166</v>
      </c>
      <c r="B754" t="s">
        <v>21</v>
      </c>
      <c r="C754" t="s">
        <v>730</v>
      </c>
      <c r="D754" t="s">
        <v>37</v>
      </c>
      <c r="E754" t="s">
        <v>24</v>
      </c>
      <c r="F754" t="s">
        <v>17</v>
      </c>
      <c r="G754" t="s">
        <v>34</v>
      </c>
      <c r="H754" t="s">
        <v>35</v>
      </c>
      <c r="I754" t="s">
        <v>25</v>
      </c>
      <c r="J754">
        <v>290</v>
      </c>
      <c r="K754">
        <v>23.78</v>
      </c>
      <c r="L754">
        <v>313.77999999999997</v>
      </c>
      <c r="M754">
        <v>116</v>
      </c>
    </row>
    <row r="755" spans="1:13" x14ac:dyDescent="0.25">
      <c r="A755" s="1">
        <v>44412</v>
      </c>
      <c r="B755" t="s">
        <v>13</v>
      </c>
      <c r="C755" t="s">
        <v>680</v>
      </c>
      <c r="D755" t="s">
        <v>37</v>
      </c>
      <c r="E755" t="s">
        <v>16</v>
      </c>
      <c r="F755" t="s">
        <v>42</v>
      </c>
      <c r="G755" t="s">
        <v>43</v>
      </c>
      <c r="H755" t="s">
        <v>44</v>
      </c>
      <c r="I755" t="s">
        <v>32</v>
      </c>
      <c r="J755">
        <v>4130</v>
      </c>
      <c r="K755">
        <v>169.33</v>
      </c>
      <c r="L755">
        <v>4299.33</v>
      </c>
      <c r="M755">
        <v>1652</v>
      </c>
    </row>
    <row r="756" spans="1:13" x14ac:dyDescent="0.25">
      <c r="A756" s="1">
        <v>44480</v>
      </c>
      <c r="B756" t="s">
        <v>13</v>
      </c>
      <c r="C756" t="s">
        <v>509</v>
      </c>
      <c r="D756" t="s">
        <v>27</v>
      </c>
      <c r="E756" t="s">
        <v>16</v>
      </c>
      <c r="F756" t="s">
        <v>42</v>
      </c>
      <c r="G756" t="s">
        <v>49</v>
      </c>
      <c r="H756" t="s">
        <v>50</v>
      </c>
      <c r="I756" t="s">
        <v>20</v>
      </c>
      <c r="J756">
        <v>2460</v>
      </c>
      <c r="K756">
        <v>177.12</v>
      </c>
      <c r="L756">
        <v>2637.12</v>
      </c>
      <c r="M756">
        <v>984</v>
      </c>
    </row>
    <row r="757" spans="1:13" hidden="1" x14ac:dyDescent="0.25">
      <c r="A757" s="1">
        <v>44129</v>
      </c>
      <c r="B757" t="s">
        <v>21</v>
      </c>
      <c r="C757" t="s">
        <v>456</v>
      </c>
      <c r="D757" t="s">
        <v>52</v>
      </c>
      <c r="E757" t="s">
        <v>24</v>
      </c>
      <c r="F757" t="s">
        <v>42</v>
      </c>
      <c r="G757" t="s">
        <v>59</v>
      </c>
      <c r="H757" t="s">
        <v>60</v>
      </c>
      <c r="I757" t="s">
        <v>20</v>
      </c>
      <c r="J757">
        <v>1520</v>
      </c>
      <c r="K757">
        <v>95.76</v>
      </c>
      <c r="L757">
        <v>1615.76</v>
      </c>
      <c r="M757">
        <v>608</v>
      </c>
    </row>
    <row r="758" spans="1:13" hidden="1" x14ac:dyDescent="0.25">
      <c r="A758" s="1">
        <v>43883</v>
      </c>
      <c r="B758" t="s">
        <v>21</v>
      </c>
      <c r="C758" t="s">
        <v>731</v>
      </c>
      <c r="D758" t="s">
        <v>52</v>
      </c>
      <c r="E758" t="s">
        <v>16</v>
      </c>
      <c r="F758" t="s">
        <v>17</v>
      </c>
      <c r="G758" t="s">
        <v>66</v>
      </c>
      <c r="H758" t="s">
        <v>67</v>
      </c>
      <c r="I758" t="s">
        <v>32</v>
      </c>
      <c r="J758">
        <v>50</v>
      </c>
      <c r="K758">
        <v>3.3</v>
      </c>
      <c r="L758">
        <v>53.3</v>
      </c>
      <c r="M758">
        <v>20</v>
      </c>
    </row>
    <row r="759" spans="1:13" x14ac:dyDescent="0.25">
      <c r="A759" s="1">
        <v>44237</v>
      </c>
      <c r="B759" t="s">
        <v>13</v>
      </c>
      <c r="C759" t="s">
        <v>380</v>
      </c>
      <c r="D759" t="s">
        <v>37</v>
      </c>
      <c r="E759" t="s">
        <v>16</v>
      </c>
      <c r="F759" t="s">
        <v>42</v>
      </c>
      <c r="G759" t="s">
        <v>49</v>
      </c>
      <c r="H759" t="s">
        <v>50</v>
      </c>
      <c r="I759" t="s">
        <v>20</v>
      </c>
      <c r="J759">
        <v>4220</v>
      </c>
      <c r="K759">
        <v>143.47999999999999</v>
      </c>
      <c r="L759">
        <v>4363.4799999999996</v>
      </c>
      <c r="M759">
        <v>1688</v>
      </c>
    </row>
    <row r="760" spans="1:13" x14ac:dyDescent="0.25">
      <c r="A760" s="1">
        <v>44441</v>
      </c>
      <c r="B760" t="s">
        <v>13</v>
      </c>
      <c r="C760" t="s">
        <v>732</v>
      </c>
      <c r="D760" t="s">
        <v>15</v>
      </c>
      <c r="E760" t="s">
        <v>24</v>
      </c>
      <c r="F760" t="s">
        <v>17</v>
      </c>
      <c r="G760" t="s">
        <v>34</v>
      </c>
      <c r="H760" t="s">
        <v>35</v>
      </c>
      <c r="I760" t="s">
        <v>20</v>
      </c>
      <c r="J760">
        <v>1170</v>
      </c>
      <c r="K760">
        <v>76.05</v>
      </c>
      <c r="L760">
        <v>1246.05</v>
      </c>
      <c r="M760">
        <v>468</v>
      </c>
    </row>
    <row r="761" spans="1:13" x14ac:dyDescent="0.25">
      <c r="A761" s="1">
        <v>44353</v>
      </c>
      <c r="B761" t="s">
        <v>13</v>
      </c>
      <c r="C761" t="s">
        <v>328</v>
      </c>
      <c r="D761" t="s">
        <v>15</v>
      </c>
      <c r="E761" t="s">
        <v>24</v>
      </c>
      <c r="F761" t="s">
        <v>42</v>
      </c>
      <c r="G761" t="s">
        <v>43</v>
      </c>
      <c r="H761" t="s">
        <v>44</v>
      </c>
      <c r="I761" t="s">
        <v>20</v>
      </c>
      <c r="J761">
        <v>3660</v>
      </c>
      <c r="K761">
        <v>161.04</v>
      </c>
      <c r="L761">
        <v>3821.04</v>
      </c>
      <c r="M761">
        <v>1464</v>
      </c>
    </row>
    <row r="762" spans="1:13" hidden="1" x14ac:dyDescent="0.25">
      <c r="A762" s="1">
        <v>43998</v>
      </c>
      <c r="B762" t="s">
        <v>21</v>
      </c>
      <c r="C762" t="s">
        <v>701</v>
      </c>
      <c r="D762" t="s">
        <v>23</v>
      </c>
      <c r="E762" t="s">
        <v>16</v>
      </c>
      <c r="F762" t="s">
        <v>17</v>
      </c>
      <c r="G762" t="s">
        <v>34</v>
      </c>
      <c r="H762" t="s">
        <v>35</v>
      </c>
      <c r="I762" t="s">
        <v>20</v>
      </c>
      <c r="J762">
        <v>850</v>
      </c>
      <c r="K762">
        <v>47.6</v>
      </c>
      <c r="L762">
        <v>897.6</v>
      </c>
      <c r="M762">
        <v>340</v>
      </c>
    </row>
    <row r="763" spans="1:13" x14ac:dyDescent="0.25">
      <c r="A763" s="1">
        <v>44235</v>
      </c>
      <c r="B763" t="s">
        <v>13</v>
      </c>
      <c r="C763" t="s">
        <v>733</v>
      </c>
      <c r="D763" t="s">
        <v>52</v>
      </c>
      <c r="E763" t="s">
        <v>16</v>
      </c>
      <c r="F763" t="s">
        <v>42</v>
      </c>
      <c r="G763" t="s">
        <v>43</v>
      </c>
      <c r="H763" t="s">
        <v>44</v>
      </c>
      <c r="I763" t="s">
        <v>32</v>
      </c>
      <c r="J763">
        <v>600</v>
      </c>
      <c r="K763">
        <v>45</v>
      </c>
      <c r="L763">
        <v>645</v>
      </c>
      <c r="M763">
        <v>240</v>
      </c>
    </row>
    <row r="764" spans="1:13" x14ac:dyDescent="0.25">
      <c r="A764" s="1">
        <v>44440</v>
      </c>
      <c r="B764" t="s">
        <v>13</v>
      </c>
      <c r="C764" t="s">
        <v>734</v>
      </c>
      <c r="D764" t="s">
        <v>27</v>
      </c>
      <c r="E764" t="s">
        <v>24</v>
      </c>
      <c r="F764" t="s">
        <v>42</v>
      </c>
      <c r="G764" t="s">
        <v>59</v>
      </c>
      <c r="H764" t="s">
        <v>60</v>
      </c>
      <c r="I764" t="s">
        <v>32</v>
      </c>
      <c r="J764">
        <v>2900</v>
      </c>
      <c r="K764">
        <v>104.4</v>
      </c>
      <c r="L764">
        <v>3004.4</v>
      </c>
      <c r="M764">
        <v>1160</v>
      </c>
    </row>
    <row r="765" spans="1:13" x14ac:dyDescent="0.25">
      <c r="A765" s="1">
        <v>44498</v>
      </c>
      <c r="B765" t="s">
        <v>13</v>
      </c>
      <c r="C765" t="s">
        <v>57</v>
      </c>
      <c r="D765" t="s">
        <v>52</v>
      </c>
      <c r="E765" t="s">
        <v>24</v>
      </c>
      <c r="F765" t="s">
        <v>42</v>
      </c>
      <c r="G765" t="s">
        <v>43</v>
      </c>
      <c r="H765" t="s">
        <v>44</v>
      </c>
      <c r="I765" t="s">
        <v>20</v>
      </c>
      <c r="J765">
        <v>1510</v>
      </c>
      <c r="K765">
        <v>111.74</v>
      </c>
      <c r="L765">
        <v>1621.74</v>
      </c>
      <c r="M765">
        <v>604</v>
      </c>
    </row>
    <row r="766" spans="1:13" hidden="1" x14ac:dyDescent="0.25">
      <c r="A766" s="1">
        <v>44107</v>
      </c>
      <c r="B766" t="s">
        <v>21</v>
      </c>
      <c r="C766" t="s">
        <v>735</v>
      </c>
      <c r="D766" t="s">
        <v>27</v>
      </c>
      <c r="E766" t="s">
        <v>16</v>
      </c>
      <c r="F766" t="s">
        <v>17</v>
      </c>
      <c r="G766" t="s">
        <v>34</v>
      </c>
      <c r="H766" t="s">
        <v>35</v>
      </c>
      <c r="I766" t="s">
        <v>32</v>
      </c>
      <c r="J766">
        <v>210</v>
      </c>
      <c r="K766">
        <v>13.44</v>
      </c>
      <c r="L766">
        <v>223.44</v>
      </c>
      <c r="M766">
        <v>84</v>
      </c>
    </row>
    <row r="767" spans="1:13" hidden="1" x14ac:dyDescent="0.25">
      <c r="A767" s="1">
        <v>43951</v>
      </c>
      <c r="B767" t="s">
        <v>21</v>
      </c>
      <c r="C767" t="s">
        <v>736</v>
      </c>
      <c r="D767" t="s">
        <v>27</v>
      </c>
      <c r="E767" t="s">
        <v>24</v>
      </c>
      <c r="F767" t="s">
        <v>42</v>
      </c>
      <c r="G767" t="s">
        <v>97</v>
      </c>
      <c r="H767" t="s">
        <v>98</v>
      </c>
      <c r="I767" t="s">
        <v>25</v>
      </c>
      <c r="J767">
        <v>2800</v>
      </c>
      <c r="K767">
        <v>64.400000000000006</v>
      </c>
      <c r="L767">
        <v>2864.4</v>
      </c>
      <c r="M767">
        <v>1120</v>
      </c>
    </row>
    <row r="768" spans="1:13" hidden="1" x14ac:dyDescent="0.25">
      <c r="A768" s="1">
        <v>43904</v>
      </c>
      <c r="B768" t="s">
        <v>21</v>
      </c>
      <c r="C768" t="s">
        <v>737</v>
      </c>
      <c r="D768" t="s">
        <v>52</v>
      </c>
      <c r="E768" t="s">
        <v>16</v>
      </c>
      <c r="F768" t="s">
        <v>42</v>
      </c>
      <c r="G768" t="s">
        <v>43</v>
      </c>
      <c r="H768" t="s">
        <v>44</v>
      </c>
      <c r="I768" t="s">
        <v>20</v>
      </c>
      <c r="J768">
        <v>730</v>
      </c>
      <c r="K768">
        <v>23.36</v>
      </c>
      <c r="L768">
        <v>753.36</v>
      </c>
      <c r="M768">
        <v>292</v>
      </c>
    </row>
    <row r="769" spans="1:13" x14ac:dyDescent="0.25">
      <c r="A769" s="1">
        <v>44426</v>
      </c>
      <c r="B769" t="s">
        <v>13</v>
      </c>
      <c r="C769" t="s">
        <v>738</v>
      </c>
      <c r="D769" t="s">
        <v>23</v>
      </c>
      <c r="E769" t="s">
        <v>16</v>
      </c>
      <c r="F769" t="s">
        <v>17</v>
      </c>
      <c r="G769" t="s">
        <v>18</v>
      </c>
      <c r="H769" t="s">
        <v>19</v>
      </c>
      <c r="I769" t="s">
        <v>32</v>
      </c>
      <c r="J769">
        <v>460</v>
      </c>
      <c r="K769">
        <v>26.68</v>
      </c>
      <c r="L769">
        <v>486.68</v>
      </c>
      <c r="M769">
        <v>184</v>
      </c>
    </row>
    <row r="770" spans="1:13" hidden="1" x14ac:dyDescent="0.25">
      <c r="A770" s="1">
        <v>43872</v>
      </c>
      <c r="B770" t="s">
        <v>21</v>
      </c>
      <c r="C770" t="s">
        <v>412</v>
      </c>
      <c r="D770" t="s">
        <v>27</v>
      </c>
      <c r="E770" t="s">
        <v>16</v>
      </c>
      <c r="F770" t="s">
        <v>42</v>
      </c>
      <c r="G770" t="s">
        <v>43</v>
      </c>
      <c r="H770" t="s">
        <v>44</v>
      </c>
      <c r="I770" t="s">
        <v>20</v>
      </c>
      <c r="J770">
        <v>3890</v>
      </c>
      <c r="K770">
        <v>295.64</v>
      </c>
      <c r="L770">
        <v>4185.6400000000003</v>
      </c>
      <c r="M770">
        <v>1556</v>
      </c>
    </row>
    <row r="771" spans="1:13" x14ac:dyDescent="0.25">
      <c r="A771" s="1">
        <v>44424</v>
      </c>
      <c r="B771" t="s">
        <v>13</v>
      </c>
      <c r="C771" t="s">
        <v>371</v>
      </c>
      <c r="D771" t="s">
        <v>15</v>
      </c>
      <c r="E771" t="s">
        <v>16</v>
      </c>
      <c r="F771" t="s">
        <v>28</v>
      </c>
      <c r="G771" t="s">
        <v>39</v>
      </c>
      <c r="H771" t="s">
        <v>40</v>
      </c>
      <c r="I771" t="s">
        <v>20</v>
      </c>
      <c r="J771">
        <v>190</v>
      </c>
      <c r="K771">
        <v>10.07</v>
      </c>
      <c r="L771">
        <v>200.07</v>
      </c>
      <c r="M771">
        <v>76</v>
      </c>
    </row>
    <row r="772" spans="1:13" hidden="1" x14ac:dyDescent="0.25">
      <c r="A772" s="1">
        <v>44094</v>
      </c>
      <c r="B772" t="s">
        <v>21</v>
      </c>
      <c r="C772" t="s">
        <v>739</v>
      </c>
      <c r="D772" t="s">
        <v>23</v>
      </c>
      <c r="E772" t="s">
        <v>16</v>
      </c>
      <c r="F772" t="s">
        <v>17</v>
      </c>
      <c r="G772" t="s">
        <v>34</v>
      </c>
      <c r="H772" t="s">
        <v>35</v>
      </c>
      <c r="I772" t="s">
        <v>32</v>
      </c>
      <c r="J772">
        <v>460</v>
      </c>
      <c r="K772">
        <v>43.7</v>
      </c>
      <c r="L772">
        <v>503.7</v>
      </c>
      <c r="M772">
        <v>184</v>
      </c>
    </row>
    <row r="773" spans="1:13" hidden="1" x14ac:dyDescent="0.25">
      <c r="A773" s="1">
        <v>44133</v>
      </c>
      <c r="B773" t="s">
        <v>21</v>
      </c>
      <c r="C773" t="s">
        <v>740</v>
      </c>
      <c r="D773" t="s">
        <v>37</v>
      </c>
      <c r="E773" t="s">
        <v>16</v>
      </c>
      <c r="F773" t="s">
        <v>42</v>
      </c>
      <c r="G773" t="s">
        <v>49</v>
      </c>
      <c r="H773" t="s">
        <v>50</v>
      </c>
      <c r="I773" t="s">
        <v>20</v>
      </c>
      <c r="J773">
        <v>4770</v>
      </c>
      <c r="K773">
        <v>162.18</v>
      </c>
      <c r="L773">
        <v>4932.18</v>
      </c>
      <c r="M773">
        <v>1908</v>
      </c>
    </row>
    <row r="774" spans="1:13" x14ac:dyDescent="0.25">
      <c r="A774" s="1">
        <v>44559</v>
      </c>
      <c r="B774" t="s">
        <v>13</v>
      </c>
      <c r="C774" t="s">
        <v>741</v>
      </c>
      <c r="D774" t="s">
        <v>15</v>
      </c>
      <c r="E774" t="s">
        <v>16</v>
      </c>
      <c r="F774" t="s">
        <v>28</v>
      </c>
      <c r="G774" t="s">
        <v>29</v>
      </c>
      <c r="H774" t="s">
        <v>30</v>
      </c>
      <c r="I774" t="s">
        <v>25</v>
      </c>
      <c r="J774">
        <v>130</v>
      </c>
      <c r="K774">
        <v>9.8800000000000008</v>
      </c>
      <c r="L774">
        <v>139.88</v>
      </c>
      <c r="M774">
        <v>52</v>
      </c>
    </row>
    <row r="775" spans="1:13" hidden="1" x14ac:dyDescent="0.25">
      <c r="A775" s="1">
        <v>44143</v>
      </c>
      <c r="B775" t="s">
        <v>21</v>
      </c>
      <c r="C775" t="s">
        <v>742</v>
      </c>
      <c r="D775" t="s">
        <v>27</v>
      </c>
      <c r="E775" t="s">
        <v>16</v>
      </c>
      <c r="F775" t="s">
        <v>17</v>
      </c>
      <c r="G775" t="s">
        <v>34</v>
      </c>
      <c r="H775" t="s">
        <v>35</v>
      </c>
      <c r="I775" t="s">
        <v>25</v>
      </c>
      <c r="J775">
        <v>1440</v>
      </c>
      <c r="K775">
        <v>82.08</v>
      </c>
      <c r="L775">
        <v>1522.08</v>
      </c>
      <c r="M775">
        <v>576</v>
      </c>
    </row>
    <row r="776" spans="1:13" x14ac:dyDescent="0.25">
      <c r="A776" s="1">
        <v>44501</v>
      </c>
      <c r="B776" t="s">
        <v>13</v>
      </c>
      <c r="C776" t="s">
        <v>638</v>
      </c>
      <c r="D776" t="s">
        <v>37</v>
      </c>
      <c r="E776" t="s">
        <v>24</v>
      </c>
      <c r="F776" t="s">
        <v>17</v>
      </c>
      <c r="G776" t="s">
        <v>66</v>
      </c>
      <c r="H776" t="s">
        <v>67</v>
      </c>
      <c r="I776" t="s">
        <v>20</v>
      </c>
      <c r="J776">
        <v>20</v>
      </c>
      <c r="K776">
        <v>1.62</v>
      </c>
      <c r="L776">
        <v>21.62</v>
      </c>
      <c r="M776">
        <v>8</v>
      </c>
    </row>
    <row r="777" spans="1:13" x14ac:dyDescent="0.25">
      <c r="A777" s="1">
        <v>44340</v>
      </c>
      <c r="B777" t="s">
        <v>13</v>
      </c>
      <c r="C777" t="s">
        <v>743</v>
      </c>
      <c r="D777" t="s">
        <v>23</v>
      </c>
      <c r="E777" t="s">
        <v>16</v>
      </c>
      <c r="F777" t="s">
        <v>17</v>
      </c>
      <c r="G777" t="s">
        <v>66</v>
      </c>
      <c r="H777" t="s">
        <v>67</v>
      </c>
      <c r="I777" t="s">
        <v>32</v>
      </c>
      <c r="J777">
        <v>250</v>
      </c>
      <c r="K777">
        <v>8</v>
      </c>
      <c r="L777">
        <v>258</v>
      </c>
      <c r="M777">
        <v>100</v>
      </c>
    </row>
    <row r="778" spans="1:13" x14ac:dyDescent="0.25">
      <c r="A778" s="1">
        <v>44498</v>
      </c>
      <c r="B778" t="s">
        <v>13</v>
      </c>
      <c r="C778" t="s">
        <v>744</v>
      </c>
      <c r="D778" t="s">
        <v>37</v>
      </c>
      <c r="E778" t="s">
        <v>16</v>
      </c>
      <c r="F778" t="s">
        <v>17</v>
      </c>
      <c r="G778" t="s">
        <v>34</v>
      </c>
      <c r="H778" t="s">
        <v>35</v>
      </c>
      <c r="I778" t="s">
        <v>20</v>
      </c>
      <c r="J778">
        <v>1660</v>
      </c>
      <c r="K778">
        <v>87.98</v>
      </c>
      <c r="L778">
        <v>1747.98</v>
      </c>
      <c r="M778">
        <v>664</v>
      </c>
    </row>
    <row r="779" spans="1:13" hidden="1" x14ac:dyDescent="0.25">
      <c r="A779" s="1">
        <v>43988</v>
      </c>
      <c r="B779" t="s">
        <v>21</v>
      </c>
      <c r="C779" t="s">
        <v>745</v>
      </c>
      <c r="D779" t="s">
        <v>23</v>
      </c>
      <c r="E779" t="s">
        <v>24</v>
      </c>
      <c r="F779" t="s">
        <v>17</v>
      </c>
      <c r="G779" t="s">
        <v>18</v>
      </c>
      <c r="H779" t="s">
        <v>19</v>
      </c>
      <c r="I779" t="s">
        <v>25</v>
      </c>
      <c r="J779">
        <v>150</v>
      </c>
      <c r="K779">
        <v>4.8</v>
      </c>
      <c r="L779">
        <v>154.80000000000001</v>
      </c>
      <c r="M779">
        <v>60</v>
      </c>
    </row>
    <row r="780" spans="1:13" hidden="1" x14ac:dyDescent="0.25">
      <c r="A780" s="1">
        <v>44181</v>
      </c>
      <c r="B780" t="s">
        <v>21</v>
      </c>
      <c r="C780" t="s">
        <v>746</v>
      </c>
      <c r="D780" t="s">
        <v>37</v>
      </c>
      <c r="E780" t="s">
        <v>24</v>
      </c>
      <c r="F780" t="s">
        <v>17</v>
      </c>
      <c r="G780" t="s">
        <v>62</v>
      </c>
      <c r="H780" t="s">
        <v>63</v>
      </c>
      <c r="I780" t="s">
        <v>20</v>
      </c>
      <c r="J780">
        <v>130</v>
      </c>
      <c r="K780">
        <v>9.49</v>
      </c>
      <c r="L780">
        <v>139.49</v>
      </c>
      <c r="M780">
        <v>52</v>
      </c>
    </row>
    <row r="781" spans="1:13" hidden="1" x14ac:dyDescent="0.25">
      <c r="A781" s="1">
        <v>44009</v>
      </c>
      <c r="B781" t="s">
        <v>21</v>
      </c>
      <c r="C781" t="s">
        <v>304</v>
      </c>
      <c r="D781" t="s">
        <v>37</v>
      </c>
      <c r="E781" t="s">
        <v>16</v>
      </c>
      <c r="F781" t="s">
        <v>42</v>
      </c>
      <c r="G781" t="s">
        <v>43</v>
      </c>
      <c r="H781" t="s">
        <v>44</v>
      </c>
      <c r="I781" t="s">
        <v>25</v>
      </c>
      <c r="J781">
        <v>3890</v>
      </c>
      <c r="K781">
        <v>295.64</v>
      </c>
      <c r="L781">
        <v>4185.6400000000003</v>
      </c>
      <c r="M781">
        <v>1556</v>
      </c>
    </row>
    <row r="782" spans="1:13" hidden="1" x14ac:dyDescent="0.25">
      <c r="A782" s="1">
        <v>43933</v>
      </c>
      <c r="B782" t="s">
        <v>21</v>
      </c>
      <c r="C782" t="s">
        <v>747</v>
      </c>
      <c r="D782" t="s">
        <v>15</v>
      </c>
      <c r="E782" t="s">
        <v>16</v>
      </c>
      <c r="F782" t="s">
        <v>42</v>
      </c>
      <c r="G782" t="s">
        <v>49</v>
      </c>
      <c r="H782" t="s">
        <v>50</v>
      </c>
      <c r="I782" t="s">
        <v>20</v>
      </c>
      <c r="J782">
        <v>5880</v>
      </c>
      <c r="K782">
        <v>182.28</v>
      </c>
      <c r="L782">
        <v>6062.28</v>
      </c>
      <c r="M782">
        <v>2352</v>
      </c>
    </row>
    <row r="783" spans="1:13" x14ac:dyDescent="0.25">
      <c r="A783" s="1">
        <v>44315</v>
      </c>
      <c r="B783" t="s">
        <v>13</v>
      </c>
      <c r="C783" t="s">
        <v>550</v>
      </c>
      <c r="D783" t="s">
        <v>15</v>
      </c>
      <c r="E783" t="s">
        <v>16</v>
      </c>
      <c r="F783" t="s">
        <v>28</v>
      </c>
      <c r="G783" t="s">
        <v>29</v>
      </c>
      <c r="H783" t="s">
        <v>30</v>
      </c>
      <c r="I783" t="s">
        <v>20</v>
      </c>
      <c r="J783">
        <v>40</v>
      </c>
      <c r="K783">
        <v>1.88</v>
      </c>
      <c r="L783">
        <v>41.88</v>
      </c>
      <c r="M783">
        <v>16</v>
      </c>
    </row>
    <row r="784" spans="1:13" hidden="1" x14ac:dyDescent="0.25">
      <c r="A784" s="1">
        <v>44166</v>
      </c>
      <c r="B784" t="s">
        <v>21</v>
      </c>
      <c r="C784" t="s">
        <v>748</v>
      </c>
      <c r="D784" t="s">
        <v>52</v>
      </c>
      <c r="E784" t="s">
        <v>16</v>
      </c>
      <c r="F784" t="s">
        <v>28</v>
      </c>
      <c r="G784" t="s">
        <v>39</v>
      </c>
      <c r="H784" t="s">
        <v>40</v>
      </c>
      <c r="I784" t="s">
        <v>32</v>
      </c>
      <c r="J784">
        <v>240</v>
      </c>
      <c r="K784">
        <v>12.96</v>
      </c>
      <c r="L784">
        <v>252.96</v>
      </c>
      <c r="M784">
        <v>96</v>
      </c>
    </row>
    <row r="785" spans="1:13" hidden="1" x14ac:dyDescent="0.25">
      <c r="A785" s="1">
        <v>44052</v>
      </c>
      <c r="B785" t="s">
        <v>21</v>
      </c>
      <c r="C785" t="s">
        <v>359</v>
      </c>
      <c r="D785" t="s">
        <v>23</v>
      </c>
      <c r="E785" t="s">
        <v>16</v>
      </c>
      <c r="F785" t="s">
        <v>28</v>
      </c>
      <c r="G785" t="s">
        <v>39</v>
      </c>
      <c r="H785" t="s">
        <v>40</v>
      </c>
      <c r="I785" t="s">
        <v>32</v>
      </c>
      <c r="J785">
        <v>730</v>
      </c>
      <c r="K785">
        <v>49.64</v>
      </c>
      <c r="L785">
        <v>779.64</v>
      </c>
      <c r="M785">
        <v>292</v>
      </c>
    </row>
    <row r="786" spans="1:13" hidden="1" x14ac:dyDescent="0.25">
      <c r="A786" s="1">
        <v>44058</v>
      </c>
      <c r="B786" t="s">
        <v>21</v>
      </c>
      <c r="C786" t="s">
        <v>749</v>
      </c>
      <c r="D786" t="s">
        <v>15</v>
      </c>
      <c r="E786" t="s">
        <v>16</v>
      </c>
      <c r="F786" t="s">
        <v>17</v>
      </c>
      <c r="G786" t="s">
        <v>66</v>
      </c>
      <c r="H786" t="s">
        <v>67</v>
      </c>
      <c r="I786" t="s">
        <v>25</v>
      </c>
      <c r="J786">
        <v>100</v>
      </c>
      <c r="K786">
        <v>6.7</v>
      </c>
      <c r="L786">
        <v>106.7</v>
      </c>
      <c r="M786">
        <v>40</v>
      </c>
    </row>
    <row r="787" spans="1:13" hidden="1" x14ac:dyDescent="0.25">
      <c r="A787" s="1">
        <v>43974</v>
      </c>
      <c r="B787" t="s">
        <v>21</v>
      </c>
      <c r="C787" t="s">
        <v>750</v>
      </c>
      <c r="D787" t="s">
        <v>15</v>
      </c>
      <c r="E787" t="s">
        <v>16</v>
      </c>
      <c r="F787" t="s">
        <v>42</v>
      </c>
      <c r="G787" t="s">
        <v>97</v>
      </c>
      <c r="H787" t="s">
        <v>98</v>
      </c>
      <c r="I787" t="s">
        <v>20</v>
      </c>
      <c r="J787">
        <v>370</v>
      </c>
      <c r="K787">
        <v>15.17</v>
      </c>
      <c r="L787">
        <v>385.17</v>
      </c>
      <c r="M787">
        <v>148</v>
      </c>
    </row>
    <row r="788" spans="1:13" hidden="1" x14ac:dyDescent="0.25">
      <c r="A788" s="1">
        <v>43903</v>
      </c>
      <c r="B788" t="s">
        <v>21</v>
      </c>
      <c r="C788" t="s">
        <v>751</v>
      </c>
      <c r="D788" t="s">
        <v>27</v>
      </c>
      <c r="E788" t="s">
        <v>16</v>
      </c>
      <c r="F788" t="s">
        <v>17</v>
      </c>
      <c r="G788" t="s">
        <v>34</v>
      </c>
      <c r="H788" t="s">
        <v>35</v>
      </c>
      <c r="I788" t="s">
        <v>20</v>
      </c>
      <c r="J788">
        <v>1250</v>
      </c>
      <c r="K788">
        <v>57.5</v>
      </c>
      <c r="L788">
        <v>1307.5</v>
      </c>
      <c r="M788">
        <v>500</v>
      </c>
    </row>
    <row r="789" spans="1:13" x14ac:dyDescent="0.25">
      <c r="A789" s="1">
        <v>44317</v>
      </c>
      <c r="B789" t="s">
        <v>13</v>
      </c>
      <c r="C789" t="s">
        <v>752</v>
      </c>
      <c r="D789" t="s">
        <v>27</v>
      </c>
      <c r="E789" t="s">
        <v>24</v>
      </c>
      <c r="F789" t="s">
        <v>28</v>
      </c>
      <c r="G789" t="s">
        <v>39</v>
      </c>
      <c r="H789" t="s">
        <v>40</v>
      </c>
      <c r="I789" t="s">
        <v>25</v>
      </c>
      <c r="J789">
        <v>630</v>
      </c>
      <c r="K789">
        <v>36.54</v>
      </c>
      <c r="L789">
        <v>666.54</v>
      </c>
      <c r="M789">
        <v>252</v>
      </c>
    </row>
    <row r="790" spans="1:13" hidden="1" x14ac:dyDescent="0.25">
      <c r="A790" s="1">
        <v>44112</v>
      </c>
      <c r="B790" t="s">
        <v>21</v>
      </c>
      <c r="C790" t="s">
        <v>753</v>
      </c>
      <c r="D790" t="s">
        <v>37</v>
      </c>
      <c r="E790" t="s">
        <v>16</v>
      </c>
      <c r="F790" t="s">
        <v>42</v>
      </c>
      <c r="G790" t="s">
        <v>43</v>
      </c>
      <c r="H790" t="s">
        <v>44</v>
      </c>
      <c r="I790" t="s">
        <v>32</v>
      </c>
      <c r="J790">
        <v>1350</v>
      </c>
      <c r="K790">
        <v>49.95</v>
      </c>
      <c r="L790">
        <v>1399.95</v>
      </c>
      <c r="M790">
        <v>540</v>
      </c>
    </row>
    <row r="791" spans="1:13" x14ac:dyDescent="0.25">
      <c r="A791" s="1">
        <v>44528</v>
      </c>
      <c r="B791" t="s">
        <v>13</v>
      </c>
      <c r="C791" t="s">
        <v>387</v>
      </c>
      <c r="D791" t="s">
        <v>37</v>
      </c>
      <c r="E791" t="s">
        <v>16</v>
      </c>
      <c r="F791" t="s">
        <v>17</v>
      </c>
      <c r="G791" t="s">
        <v>18</v>
      </c>
      <c r="H791" t="s">
        <v>19</v>
      </c>
      <c r="I791" t="s">
        <v>20</v>
      </c>
      <c r="J791">
        <v>360</v>
      </c>
      <c r="K791">
        <v>26.28</v>
      </c>
      <c r="L791">
        <v>386.28</v>
      </c>
      <c r="M791">
        <v>144</v>
      </c>
    </row>
    <row r="792" spans="1:13" x14ac:dyDescent="0.25">
      <c r="A792" s="1">
        <v>44454</v>
      </c>
      <c r="B792" t="s">
        <v>13</v>
      </c>
      <c r="C792" t="s">
        <v>754</v>
      </c>
      <c r="D792" t="s">
        <v>15</v>
      </c>
      <c r="E792" t="s">
        <v>16</v>
      </c>
      <c r="F792" t="s">
        <v>17</v>
      </c>
      <c r="G792" t="s">
        <v>18</v>
      </c>
      <c r="H792" t="s">
        <v>19</v>
      </c>
      <c r="I792" t="s">
        <v>20</v>
      </c>
      <c r="J792">
        <v>460</v>
      </c>
      <c r="K792">
        <v>16.559999999999999</v>
      </c>
      <c r="L792">
        <v>476.56</v>
      </c>
      <c r="M792">
        <v>184</v>
      </c>
    </row>
    <row r="793" spans="1:13" x14ac:dyDescent="0.25">
      <c r="A793" s="1">
        <v>44209</v>
      </c>
      <c r="B793" t="s">
        <v>13</v>
      </c>
      <c r="C793" t="s">
        <v>755</v>
      </c>
      <c r="D793" t="s">
        <v>23</v>
      </c>
      <c r="E793" t="s">
        <v>24</v>
      </c>
      <c r="F793" t="s">
        <v>42</v>
      </c>
      <c r="G793" t="s">
        <v>43</v>
      </c>
      <c r="H793" t="s">
        <v>44</v>
      </c>
      <c r="I793" t="s">
        <v>25</v>
      </c>
      <c r="J793">
        <v>910</v>
      </c>
      <c r="K793">
        <v>31.85</v>
      </c>
      <c r="L793">
        <v>941.85</v>
      </c>
      <c r="M793">
        <v>364</v>
      </c>
    </row>
    <row r="794" spans="1:13" hidden="1" x14ac:dyDescent="0.25">
      <c r="A794" s="1">
        <v>44181</v>
      </c>
      <c r="B794" t="s">
        <v>21</v>
      </c>
      <c r="C794" t="s">
        <v>756</v>
      </c>
      <c r="D794" t="s">
        <v>15</v>
      </c>
      <c r="E794" t="s">
        <v>16</v>
      </c>
      <c r="F794" t="s">
        <v>17</v>
      </c>
      <c r="G794" t="s">
        <v>34</v>
      </c>
      <c r="H794" t="s">
        <v>35</v>
      </c>
      <c r="I794" t="s">
        <v>32</v>
      </c>
      <c r="J794">
        <v>1450</v>
      </c>
      <c r="K794">
        <v>75.400000000000006</v>
      </c>
      <c r="L794">
        <v>1525.4</v>
      </c>
      <c r="M794">
        <v>580</v>
      </c>
    </row>
    <row r="795" spans="1:13" hidden="1" x14ac:dyDescent="0.25">
      <c r="A795" s="1">
        <v>44091</v>
      </c>
      <c r="B795" t="s">
        <v>21</v>
      </c>
      <c r="C795" t="s">
        <v>757</v>
      </c>
      <c r="D795" t="s">
        <v>15</v>
      </c>
      <c r="E795" t="s">
        <v>24</v>
      </c>
      <c r="F795" t="s">
        <v>42</v>
      </c>
      <c r="G795" t="s">
        <v>49</v>
      </c>
      <c r="H795" t="s">
        <v>50</v>
      </c>
      <c r="I795" t="s">
        <v>32</v>
      </c>
      <c r="J795">
        <v>570</v>
      </c>
      <c r="K795">
        <v>33.06</v>
      </c>
      <c r="L795">
        <v>603.05999999999995</v>
      </c>
      <c r="M795">
        <v>228</v>
      </c>
    </row>
    <row r="796" spans="1:13" hidden="1" x14ac:dyDescent="0.25">
      <c r="A796" s="1">
        <v>44143</v>
      </c>
      <c r="B796" t="s">
        <v>21</v>
      </c>
      <c r="C796" t="s">
        <v>758</v>
      </c>
      <c r="D796" t="s">
        <v>37</v>
      </c>
      <c r="E796" t="s">
        <v>24</v>
      </c>
      <c r="F796" t="s">
        <v>42</v>
      </c>
      <c r="G796" t="s">
        <v>49</v>
      </c>
      <c r="H796" t="s">
        <v>50</v>
      </c>
      <c r="I796" t="s">
        <v>25</v>
      </c>
      <c r="J796">
        <v>4980</v>
      </c>
      <c r="K796">
        <v>313.74</v>
      </c>
      <c r="L796">
        <v>5293.74</v>
      </c>
      <c r="M796">
        <v>1992</v>
      </c>
    </row>
    <row r="797" spans="1:13" hidden="1" x14ac:dyDescent="0.25">
      <c r="A797" s="1">
        <v>43998</v>
      </c>
      <c r="B797" t="s">
        <v>21</v>
      </c>
      <c r="C797" t="s">
        <v>759</v>
      </c>
      <c r="D797" t="s">
        <v>52</v>
      </c>
      <c r="E797" t="s">
        <v>16</v>
      </c>
      <c r="F797" t="s">
        <v>28</v>
      </c>
      <c r="G797" t="s">
        <v>39</v>
      </c>
      <c r="H797" t="s">
        <v>40</v>
      </c>
      <c r="I797" t="s">
        <v>32</v>
      </c>
      <c r="J797">
        <v>120</v>
      </c>
      <c r="K797">
        <v>4.5599999999999996</v>
      </c>
      <c r="L797">
        <v>124.56</v>
      </c>
      <c r="M797">
        <v>48</v>
      </c>
    </row>
    <row r="798" spans="1:13" hidden="1" x14ac:dyDescent="0.25">
      <c r="A798" s="1">
        <v>43853</v>
      </c>
      <c r="B798" t="s">
        <v>21</v>
      </c>
      <c r="C798" t="s">
        <v>760</v>
      </c>
      <c r="D798" t="s">
        <v>27</v>
      </c>
      <c r="E798" t="s">
        <v>16</v>
      </c>
      <c r="F798" t="s">
        <v>17</v>
      </c>
      <c r="G798" t="s">
        <v>34</v>
      </c>
      <c r="H798" t="s">
        <v>35</v>
      </c>
      <c r="I798" t="s">
        <v>20</v>
      </c>
      <c r="J798">
        <v>1310</v>
      </c>
      <c r="K798">
        <v>56.33</v>
      </c>
      <c r="L798">
        <v>1366.33</v>
      </c>
      <c r="M798">
        <v>524</v>
      </c>
    </row>
    <row r="799" spans="1:13" hidden="1" x14ac:dyDescent="0.25">
      <c r="A799" s="1">
        <v>44057</v>
      </c>
      <c r="B799" t="s">
        <v>21</v>
      </c>
      <c r="C799" t="s">
        <v>761</v>
      </c>
      <c r="D799" t="s">
        <v>15</v>
      </c>
      <c r="E799" t="s">
        <v>24</v>
      </c>
      <c r="F799" t="s">
        <v>28</v>
      </c>
      <c r="G799" t="s">
        <v>39</v>
      </c>
      <c r="H799" t="s">
        <v>40</v>
      </c>
      <c r="I799" t="s">
        <v>32</v>
      </c>
      <c r="J799">
        <v>640</v>
      </c>
      <c r="K799">
        <v>30.08</v>
      </c>
      <c r="L799">
        <v>670.08</v>
      </c>
      <c r="M799">
        <v>256</v>
      </c>
    </row>
    <row r="800" spans="1:13" x14ac:dyDescent="0.25">
      <c r="A800" s="1">
        <v>44501</v>
      </c>
      <c r="B800" t="s">
        <v>13</v>
      </c>
      <c r="C800" t="s">
        <v>371</v>
      </c>
      <c r="D800" t="s">
        <v>15</v>
      </c>
      <c r="E800" t="s">
        <v>16</v>
      </c>
      <c r="F800" t="s">
        <v>17</v>
      </c>
      <c r="G800" t="s">
        <v>34</v>
      </c>
      <c r="H800" t="s">
        <v>35</v>
      </c>
      <c r="I800" t="s">
        <v>25</v>
      </c>
      <c r="J800">
        <v>610</v>
      </c>
      <c r="K800">
        <v>32.33</v>
      </c>
      <c r="L800">
        <v>642.33000000000004</v>
      </c>
      <c r="M800">
        <v>244</v>
      </c>
    </row>
    <row r="801" spans="1:13" hidden="1" x14ac:dyDescent="0.25">
      <c r="A801" s="1">
        <v>44176</v>
      </c>
      <c r="B801" t="s">
        <v>21</v>
      </c>
      <c r="C801" t="s">
        <v>762</v>
      </c>
      <c r="D801" t="s">
        <v>52</v>
      </c>
      <c r="E801" t="s">
        <v>16</v>
      </c>
      <c r="F801" t="s">
        <v>28</v>
      </c>
      <c r="G801" t="s">
        <v>39</v>
      </c>
      <c r="H801" t="s">
        <v>40</v>
      </c>
      <c r="I801" t="s">
        <v>20</v>
      </c>
      <c r="J801">
        <v>530</v>
      </c>
      <c r="K801">
        <v>51.41</v>
      </c>
      <c r="L801">
        <v>581.41</v>
      </c>
      <c r="M801">
        <v>212</v>
      </c>
    </row>
    <row r="802" spans="1:13" x14ac:dyDescent="0.25">
      <c r="A802" s="1">
        <v>44504</v>
      </c>
      <c r="B802" t="s">
        <v>13</v>
      </c>
      <c r="C802" t="s">
        <v>763</v>
      </c>
      <c r="D802" t="s">
        <v>23</v>
      </c>
      <c r="E802" t="s">
        <v>16</v>
      </c>
      <c r="F802" t="s">
        <v>17</v>
      </c>
      <c r="G802" t="s">
        <v>34</v>
      </c>
      <c r="H802" t="s">
        <v>35</v>
      </c>
      <c r="I802" t="s">
        <v>20</v>
      </c>
      <c r="J802">
        <v>690</v>
      </c>
      <c r="K802">
        <v>46.23</v>
      </c>
      <c r="L802">
        <v>736.23</v>
      </c>
      <c r="M802">
        <v>276</v>
      </c>
    </row>
    <row r="803" spans="1:13" hidden="1" x14ac:dyDescent="0.25">
      <c r="A803" s="1">
        <v>44176</v>
      </c>
      <c r="B803" t="s">
        <v>21</v>
      </c>
      <c r="C803" t="s">
        <v>764</v>
      </c>
      <c r="D803" t="s">
        <v>27</v>
      </c>
      <c r="E803" t="s">
        <v>24</v>
      </c>
      <c r="F803" t="s">
        <v>42</v>
      </c>
      <c r="G803" t="s">
        <v>43</v>
      </c>
      <c r="H803" t="s">
        <v>44</v>
      </c>
      <c r="I803" t="s">
        <v>20</v>
      </c>
      <c r="J803">
        <v>3300</v>
      </c>
      <c r="K803">
        <v>204.6</v>
      </c>
      <c r="L803">
        <v>3504.6</v>
      </c>
      <c r="M803">
        <v>1320</v>
      </c>
    </row>
    <row r="804" spans="1:13" x14ac:dyDescent="0.25">
      <c r="A804" s="1">
        <v>44526</v>
      </c>
      <c r="B804" t="s">
        <v>13</v>
      </c>
      <c r="C804" t="s">
        <v>765</v>
      </c>
      <c r="D804" t="s">
        <v>23</v>
      </c>
      <c r="E804" t="s">
        <v>24</v>
      </c>
      <c r="F804" t="s">
        <v>42</v>
      </c>
      <c r="G804" t="s">
        <v>43</v>
      </c>
      <c r="H804" t="s">
        <v>44</v>
      </c>
      <c r="I804" t="s">
        <v>20</v>
      </c>
      <c r="J804">
        <v>450</v>
      </c>
      <c r="K804">
        <v>15.3</v>
      </c>
      <c r="L804">
        <v>465.3</v>
      </c>
      <c r="M804">
        <v>180</v>
      </c>
    </row>
    <row r="805" spans="1:13" hidden="1" x14ac:dyDescent="0.25">
      <c r="A805" s="1">
        <v>43901</v>
      </c>
      <c r="B805" t="s">
        <v>21</v>
      </c>
      <c r="C805" t="s">
        <v>615</v>
      </c>
      <c r="D805" t="s">
        <v>23</v>
      </c>
      <c r="E805" t="s">
        <v>16</v>
      </c>
      <c r="F805" t="s">
        <v>42</v>
      </c>
      <c r="G805" t="s">
        <v>49</v>
      </c>
      <c r="H805" t="s">
        <v>50</v>
      </c>
      <c r="I805" t="s">
        <v>32</v>
      </c>
      <c r="J805">
        <v>7730</v>
      </c>
      <c r="K805">
        <v>440.61</v>
      </c>
      <c r="L805">
        <v>8170.61</v>
      </c>
      <c r="M805">
        <v>3092</v>
      </c>
    </row>
    <row r="806" spans="1:13" hidden="1" x14ac:dyDescent="0.25">
      <c r="A806" s="1">
        <v>43995</v>
      </c>
      <c r="B806" t="s">
        <v>21</v>
      </c>
      <c r="C806" t="s">
        <v>766</v>
      </c>
      <c r="D806" t="s">
        <v>27</v>
      </c>
      <c r="E806" t="s">
        <v>16</v>
      </c>
      <c r="F806" t="s">
        <v>17</v>
      </c>
      <c r="G806" t="s">
        <v>34</v>
      </c>
      <c r="H806" t="s">
        <v>35</v>
      </c>
      <c r="I806" t="s">
        <v>20</v>
      </c>
      <c r="J806">
        <v>1680</v>
      </c>
      <c r="K806">
        <v>109.2</v>
      </c>
      <c r="L806">
        <v>1789.2</v>
      </c>
      <c r="M806">
        <v>672</v>
      </c>
    </row>
    <row r="807" spans="1:13" hidden="1" x14ac:dyDescent="0.25">
      <c r="A807" s="1">
        <v>43860</v>
      </c>
      <c r="B807" t="s">
        <v>21</v>
      </c>
      <c r="C807" t="s">
        <v>767</v>
      </c>
      <c r="D807" t="s">
        <v>37</v>
      </c>
      <c r="E807" t="s">
        <v>16</v>
      </c>
      <c r="F807" t="s">
        <v>42</v>
      </c>
      <c r="G807" t="s">
        <v>59</v>
      </c>
      <c r="H807" t="s">
        <v>60</v>
      </c>
      <c r="I807" t="s">
        <v>20</v>
      </c>
      <c r="J807">
        <v>1020</v>
      </c>
      <c r="K807">
        <v>35.700000000000003</v>
      </c>
      <c r="L807">
        <v>1055.7</v>
      </c>
      <c r="M807">
        <v>408</v>
      </c>
    </row>
    <row r="808" spans="1:13" hidden="1" x14ac:dyDescent="0.25">
      <c r="A808" s="1">
        <v>44030</v>
      </c>
      <c r="B808" t="s">
        <v>21</v>
      </c>
      <c r="C808" t="s">
        <v>270</v>
      </c>
      <c r="D808" t="s">
        <v>15</v>
      </c>
      <c r="E808" t="s">
        <v>24</v>
      </c>
      <c r="F808" t="s">
        <v>42</v>
      </c>
      <c r="G808" t="s">
        <v>43</v>
      </c>
      <c r="H808" t="s">
        <v>44</v>
      </c>
      <c r="I808" t="s">
        <v>20</v>
      </c>
      <c r="J808">
        <v>1830</v>
      </c>
      <c r="K808">
        <v>69.540000000000006</v>
      </c>
      <c r="L808">
        <v>1899.54</v>
      </c>
      <c r="M808">
        <v>732</v>
      </c>
    </row>
    <row r="809" spans="1:13" x14ac:dyDescent="0.25">
      <c r="A809" s="1">
        <v>44526</v>
      </c>
      <c r="B809" t="s">
        <v>13</v>
      </c>
      <c r="C809" t="s">
        <v>670</v>
      </c>
      <c r="D809" t="s">
        <v>15</v>
      </c>
      <c r="E809" t="s">
        <v>16</v>
      </c>
      <c r="F809" t="s">
        <v>17</v>
      </c>
      <c r="G809" t="s">
        <v>34</v>
      </c>
      <c r="H809" t="s">
        <v>35</v>
      </c>
      <c r="I809" t="s">
        <v>20</v>
      </c>
      <c r="J809">
        <v>1970</v>
      </c>
      <c r="K809">
        <v>130.02000000000001</v>
      </c>
      <c r="L809">
        <v>2100.02</v>
      </c>
      <c r="M809">
        <v>788</v>
      </c>
    </row>
    <row r="810" spans="1:13" hidden="1" x14ac:dyDescent="0.25">
      <c r="A810" s="1">
        <v>44181</v>
      </c>
      <c r="B810" t="s">
        <v>21</v>
      </c>
      <c r="C810" t="s">
        <v>768</v>
      </c>
      <c r="D810" t="s">
        <v>27</v>
      </c>
      <c r="E810" t="s">
        <v>16</v>
      </c>
      <c r="F810" t="s">
        <v>17</v>
      </c>
      <c r="G810" t="s">
        <v>18</v>
      </c>
      <c r="H810" t="s">
        <v>19</v>
      </c>
      <c r="I810" t="s">
        <v>20</v>
      </c>
      <c r="J810">
        <v>450</v>
      </c>
      <c r="K810">
        <v>23.4</v>
      </c>
      <c r="L810">
        <v>473.4</v>
      </c>
      <c r="M810">
        <v>180</v>
      </c>
    </row>
    <row r="811" spans="1:13" x14ac:dyDescent="0.25">
      <c r="A811" s="1">
        <v>44412</v>
      </c>
      <c r="B811" t="s">
        <v>13</v>
      </c>
      <c r="C811" t="s">
        <v>769</v>
      </c>
      <c r="D811" t="s">
        <v>37</v>
      </c>
      <c r="E811" t="s">
        <v>16</v>
      </c>
      <c r="F811" t="s">
        <v>42</v>
      </c>
      <c r="G811" t="s">
        <v>43</v>
      </c>
      <c r="H811" t="s">
        <v>44</v>
      </c>
      <c r="I811" t="s">
        <v>20</v>
      </c>
      <c r="J811">
        <v>4090</v>
      </c>
      <c r="K811">
        <v>269.94</v>
      </c>
      <c r="L811">
        <v>4359.9399999999996</v>
      </c>
      <c r="M811">
        <v>1636</v>
      </c>
    </row>
    <row r="812" spans="1:13" x14ac:dyDescent="0.25">
      <c r="A812" s="1">
        <v>44353</v>
      </c>
      <c r="B812" t="s">
        <v>13</v>
      </c>
      <c r="C812" t="s">
        <v>123</v>
      </c>
      <c r="D812" t="s">
        <v>52</v>
      </c>
      <c r="E812" t="s">
        <v>24</v>
      </c>
      <c r="F812" t="s">
        <v>17</v>
      </c>
      <c r="G812" t="s">
        <v>66</v>
      </c>
      <c r="H812" t="s">
        <v>67</v>
      </c>
      <c r="I812" t="s">
        <v>32</v>
      </c>
      <c r="J812">
        <v>180</v>
      </c>
      <c r="K812">
        <v>11.16</v>
      </c>
      <c r="L812">
        <v>191.16</v>
      </c>
      <c r="M812">
        <v>72</v>
      </c>
    </row>
    <row r="813" spans="1:13" hidden="1" x14ac:dyDescent="0.25">
      <c r="A813" s="1">
        <v>43851</v>
      </c>
      <c r="B813" t="s">
        <v>21</v>
      </c>
      <c r="C813" t="s">
        <v>770</v>
      </c>
      <c r="D813" t="s">
        <v>37</v>
      </c>
      <c r="E813" t="s">
        <v>24</v>
      </c>
      <c r="F813" t="s">
        <v>17</v>
      </c>
      <c r="G813" t="s">
        <v>18</v>
      </c>
      <c r="H813" t="s">
        <v>19</v>
      </c>
      <c r="I813" t="s">
        <v>32</v>
      </c>
      <c r="J813">
        <v>140</v>
      </c>
      <c r="K813">
        <v>10.64</v>
      </c>
      <c r="L813">
        <v>150.63999999999999</v>
      </c>
      <c r="M813">
        <v>56</v>
      </c>
    </row>
    <row r="814" spans="1:13" x14ac:dyDescent="0.25">
      <c r="A814" s="1">
        <v>44531</v>
      </c>
      <c r="B814" t="s">
        <v>13</v>
      </c>
      <c r="C814" t="s">
        <v>771</v>
      </c>
      <c r="D814" t="s">
        <v>37</v>
      </c>
      <c r="E814" t="s">
        <v>24</v>
      </c>
      <c r="F814" t="s">
        <v>17</v>
      </c>
      <c r="G814" t="s">
        <v>34</v>
      </c>
      <c r="H814" t="s">
        <v>35</v>
      </c>
      <c r="I814" t="s">
        <v>20</v>
      </c>
      <c r="J814">
        <v>830</v>
      </c>
      <c r="K814">
        <v>43.16</v>
      </c>
      <c r="L814">
        <v>873.16</v>
      </c>
      <c r="M814">
        <v>332</v>
      </c>
    </row>
    <row r="815" spans="1:13" x14ac:dyDescent="0.25">
      <c r="A815" s="1">
        <v>44407</v>
      </c>
      <c r="B815" t="s">
        <v>13</v>
      </c>
      <c r="C815" t="s">
        <v>772</v>
      </c>
      <c r="D815" t="s">
        <v>37</v>
      </c>
      <c r="E815" t="s">
        <v>24</v>
      </c>
      <c r="F815" t="s">
        <v>17</v>
      </c>
      <c r="G815" t="s">
        <v>66</v>
      </c>
      <c r="H815" t="s">
        <v>67</v>
      </c>
      <c r="I815" t="s">
        <v>32</v>
      </c>
      <c r="J815">
        <v>460</v>
      </c>
      <c r="K815">
        <v>23.46</v>
      </c>
      <c r="L815">
        <v>483.46</v>
      </c>
      <c r="M815">
        <v>184</v>
      </c>
    </row>
    <row r="816" spans="1:13" x14ac:dyDescent="0.25">
      <c r="A816" s="1">
        <v>44356</v>
      </c>
      <c r="B816" t="s">
        <v>13</v>
      </c>
      <c r="C816" t="s">
        <v>570</v>
      </c>
      <c r="D816" t="s">
        <v>27</v>
      </c>
      <c r="E816" t="s">
        <v>24</v>
      </c>
      <c r="F816" t="s">
        <v>17</v>
      </c>
      <c r="G816" t="s">
        <v>66</v>
      </c>
      <c r="H816" t="s">
        <v>67</v>
      </c>
      <c r="I816" t="s">
        <v>20</v>
      </c>
      <c r="J816">
        <v>990</v>
      </c>
      <c r="K816">
        <v>76.23</v>
      </c>
      <c r="L816">
        <v>1066.23</v>
      </c>
      <c r="M816">
        <v>396</v>
      </c>
    </row>
    <row r="817" spans="1:13" hidden="1" x14ac:dyDescent="0.25">
      <c r="A817" s="1">
        <v>44030</v>
      </c>
      <c r="B817" t="s">
        <v>21</v>
      </c>
      <c r="C817" t="s">
        <v>773</v>
      </c>
      <c r="D817" t="s">
        <v>37</v>
      </c>
      <c r="E817" t="s">
        <v>16</v>
      </c>
      <c r="F817" t="s">
        <v>28</v>
      </c>
      <c r="G817" t="s">
        <v>39</v>
      </c>
      <c r="H817" t="s">
        <v>40</v>
      </c>
      <c r="I817" t="s">
        <v>20</v>
      </c>
      <c r="J817">
        <v>520</v>
      </c>
      <c r="K817">
        <v>36.92</v>
      </c>
      <c r="L817">
        <v>556.91999999999996</v>
      </c>
      <c r="M817">
        <v>208</v>
      </c>
    </row>
    <row r="818" spans="1:13" hidden="1" x14ac:dyDescent="0.25">
      <c r="A818" s="1">
        <v>44171</v>
      </c>
      <c r="B818" t="s">
        <v>21</v>
      </c>
      <c r="C818" t="s">
        <v>774</v>
      </c>
      <c r="D818" t="s">
        <v>52</v>
      </c>
      <c r="E818" t="s">
        <v>16</v>
      </c>
      <c r="F818" t="s">
        <v>42</v>
      </c>
      <c r="G818" t="s">
        <v>97</v>
      </c>
      <c r="H818" t="s">
        <v>98</v>
      </c>
      <c r="I818" t="s">
        <v>32</v>
      </c>
      <c r="J818">
        <v>520</v>
      </c>
      <c r="K818">
        <v>40.56</v>
      </c>
      <c r="L818">
        <v>560.55999999999995</v>
      </c>
      <c r="M818">
        <v>208</v>
      </c>
    </row>
    <row r="819" spans="1:13" x14ac:dyDescent="0.25">
      <c r="A819" s="1">
        <v>44528</v>
      </c>
      <c r="B819" t="s">
        <v>13</v>
      </c>
      <c r="C819" t="s">
        <v>775</v>
      </c>
      <c r="D819" t="s">
        <v>23</v>
      </c>
      <c r="E819" t="s">
        <v>24</v>
      </c>
      <c r="F819" t="s">
        <v>28</v>
      </c>
      <c r="G819" t="s">
        <v>39</v>
      </c>
      <c r="H819" t="s">
        <v>40</v>
      </c>
      <c r="I819" t="s">
        <v>20</v>
      </c>
      <c r="J819">
        <v>640</v>
      </c>
      <c r="K819">
        <v>35.200000000000003</v>
      </c>
      <c r="L819">
        <v>675.2</v>
      </c>
      <c r="M819">
        <v>256</v>
      </c>
    </row>
    <row r="820" spans="1:13" hidden="1" x14ac:dyDescent="0.25">
      <c r="A820" s="1">
        <v>43870</v>
      </c>
      <c r="B820" t="s">
        <v>21</v>
      </c>
      <c r="C820" t="s">
        <v>211</v>
      </c>
      <c r="D820" t="s">
        <v>23</v>
      </c>
      <c r="E820" t="s">
        <v>16</v>
      </c>
      <c r="F820" t="s">
        <v>28</v>
      </c>
      <c r="G820" t="s">
        <v>53</v>
      </c>
      <c r="H820" t="s">
        <v>54</v>
      </c>
      <c r="I820" t="s">
        <v>20</v>
      </c>
      <c r="J820">
        <v>250</v>
      </c>
      <c r="K820">
        <v>5.25</v>
      </c>
      <c r="L820">
        <v>255.25</v>
      </c>
      <c r="M820">
        <v>100</v>
      </c>
    </row>
    <row r="821" spans="1:13" x14ac:dyDescent="0.25">
      <c r="A821" s="1">
        <v>44535</v>
      </c>
      <c r="B821" t="s">
        <v>13</v>
      </c>
      <c r="C821" t="s">
        <v>776</v>
      </c>
      <c r="D821" t="s">
        <v>37</v>
      </c>
      <c r="E821" t="s">
        <v>24</v>
      </c>
      <c r="F821" t="s">
        <v>42</v>
      </c>
      <c r="G821" t="s">
        <v>59</v>
      </c>
      <c r="H821" t="s">
        <v>60</v>
      </c>
      <c r="I821" t="s">
        <v>25</v>
      </c>
      <c r="J821">
        <v>3590</v>
      </c>
      <c r="K821">
        <v>229.76</v>
      </c>
      <c r="L821">
        <v>3819.76</v>
      </c>
      <c r="M821">
        <v>1436</v>
      </c>
    </row>
    <row r="822" spans="1:13" x14ac:dyDescent="0.25">
      <c r="A822" s="1">
        <v>44345</v>
      </c>
      <c r="B822" t="s">
        <v>13</v>
      </c>
      <c r="C822" t="s">
        <v>777</v>
      </c>
      <c r="D822" t="s">
        <v>37</v>
      </c>
      <c r="E822" t="s">
        <v>16</v>
      </c>
      <c r="F822" t="s">
        <v>17</v>
      </c>
      <c r="G822" t="s">
        <v>66</v>
      </c>
      <c r="H822" t="s">
        <v>67</v>
      </c>
      <c r="I822" t="s">
        <v>32</v>
      </c>
      <c r="J822">
        <v>960</v>
      </c>
      <c r="K822">
        <v>92.16</v>
      </c>
      <c r="L822">
        <v>1052.1600000000001</v>
      </c>
      <c r="M822">
        <v>384</v>
      </c>
    </row>
    <row r="823" spans="1:13" x14ac:dyDescent="0.25">
      <c r="A823" s="1">
        <v>44528</v>
      </c>
      <c r="B823" t="s">
        <v>13</v>
      </c>
      <c r="C823" t="s">
        <v>778</v>
      </c>
      <c r="D823" t="s">
        <v>37</v>
      </c>
      <c r="E823" t="s">
        <v>16</v>
      </c>
      <c r="F823" t="s">
        <v>17</v>
      </c>
      <c r="G823" t="s">
        <v>34</v>
      </c>
      <c r="H823" t="s">
        <v>35</v>
      </c>
      <c r="I823" t="s">
        <v>25</v>
      </c>
      <c r="J823">
        <v>610</v>
      </c>
      <c r="K823">
        <v>47.58</v>
      </c>
      <c r="L823">
        <v>657.58</v>
      </c>
      <c r="M823">
        <v>244</v>
      </c>
    </row>
    <row r="824" spans="1:13" x14ac:dyDescent="0.25">
      <c r="A824" s="1">
        <v>44448</v>
      </c>
      <c r="B824" t="s">
        <v>13</v>
      </c>
      <c r="C824" t="s">
        <v>350</v>
      </c>
      <c r="D824" t="s">
        <v>15</v>
      </c>
      <c r="E824" t="s">
        <v>16</v>
      </c>
      <c r="F824" t="s">
        <v>42</v>
      </c>
      <c r="G824" t="s">
        <v>59</v>
      </c>
      <c r="H824" t="s">
        <v>60</v>
      </c>
      <c r="I824" t="s">
        <v>20</v>
      </c>
      <c r="J824">
        <v>2390</v>
      </c>
      <c r="K824">
        <v>136.22999999999999</v>
      </c>
      <c r="L824">
        <v>2526.23</v>
      </c>
      <c r="M824">
        <v>956</v>
      </c>
    </row>
    <row r="825" spans="1:13" x14ac:dyDescent="0.25">
      <c r="A825" s="1">
        <v>44498</v>
      </c>
      <c r="B825" t="s">
        <v>13</v>
      </c>
      <c r="C825" t="s">
        <v>779</v>
      </c>
      <c r="D825" t="s">
        <v>15</v>
      </c>
      <c r="E825" t="s">
        <v>16</v>
      </c>
      <c r="F825" t="s">
        <v>17</v>
      </c>
      <c r="G825" t="s">
        <v>34</v>
      </c>
      <c r="H825" t="s">
        <v>35</v>
      </c>
      <c r="I825" t="s">
        <v>32</v>
      </c>
      <c r="J825">
        <v>1470</v>
      </c>
      <c r="K825">
        <v>67.62</v>
      </c>
      <c r="L825">
        <v>1537.62</v>
      </c>
      <c r="M825">
        <v>588</v>
      </c>
    </row>
    <row r="826" spans="1:13" hidden="1" x14ac:dyDescent="0.25">
      <c r="A826" s="1">
        <v>43900</v>
      </c>
      <c r="B826" t="s">
        <v>21</v>
      </c>
      <c r="C826" t="s">
        <v>780</v>
      </c>
      <c r="D826" t="s">
        <v>27</v>
      </c>
      <c r="E826" t="s">
        <v>16</v>
      </c>
      <c r="F826" t="s">
        <v>28</v>
      </c>
      <c r="G826" t="s">
        <v>39</v>
      </c>
      <c r="H826" t="s">
        <v>40</v>
      </c>
      <c r="I826" t="s">
        <v>25</v>
      </c>
      <c r="J826">
        <v>440</v>
      </c>
      <c r="K826">
        <v>31.68</v>
      </c>
      <c r="L826">
        <v>471.68</v>
      </c>
      <c r="M826">
        <v>176</v>
      </c>
    </row>
    <row r="827" spans="1:13" hidden="1" x14ac:dyDescent="0.25">
      <c r="A827" s="1">
        <v>44052</v>
      </c>
      <c r="B827" t="s">
        <v>21</v>
      </c>
      <c r="C827" t="s">
        <v>781</v>
      </c>
      <c r="D827" t="s">
        <v>23</v>
      </c>
      <c r="E827" t="s">
        <v>24</v>
      </c>
      <c r="F827" t="s">
        <v>17</v>
      </c>
      <c r="G827" t="s">
        <v>34</v>
      </c>
      <c r="H827" t="s">
        <v>35</v>
      </c>
      <c r="I827" t="s">
        <v>32</v>
      </c>
      <c r="J827">
        <v>290</v>
      </c>
      <c r="K827">
        <v>14.79</v>
      </c>
      <c r="L827">
        <v>304.79000000000002</v>
      </c>
      <c r="M827">
        <v>116</v>
      </c>
    </row>
    <row r="828" spans="1:13" x14ac:dyDescent="0.25">
      <c r="A828" s="1">
        <v>44387</v>
      </c>
      <c r="B828" t="s">
        <v>13</v>
      </c>
      <c r="C828" t="s">
        <v>782</v>
      </c>
      <c r="D828" t="s">
        <v>23</v>
      </c>
      <c r="E828" t="s">
        <v>16</v>
      </c>
      <c r="F828" t="s">
        <v>17</v>
      </c>
      <c r="G828" t="s">
        <v>34</v>
      </c>
      <c r="H828" t="s">
        <v>35</v>
      </c>
      <c r="I828" t="s">
        <v>20</v>
      </c>
      <c r="J828">
        <v>340</v>
      </c>
      <c r="K828">
        <v>33.32</v>
      </c>
      <c r="L828">
        <v>373.32</v>
      </c>
      <c r="M828">
        <v>136</v>
      </c>
    </row>
    <row r="829" spans="1:13" x14ac:dyDescent="0.25">
      <c r="A829" s="1">
        <v>44479</v>
      </c>
      <c r="B829" t="s">
        <v>13</v>
      </c>
      <c r="C829" t="s">
        <v>229</v>
      </c>
      <c r="D829" t="s">
        <v>23</v>
      </c>
      <c r="E829" t="s">
        <v>16</v>
      </c>
      <c r="F829" t="s">
        <v>17</v>
      </c>
      <c r="G829" t="s">
        <v>66</v>
      </c>
      <c r="H829" t="s">
        <v>67</v>
      </c>
      <c r="I829" t="s">
        <v>20</v>
      </c>
      <c r="J829">
        <v>580</v>
      </c>
      <c r="K829">
        <v>41.76</v>
      </c>
      <c r="L829">
        <v>621.76</v>
      </c>
      <c r="M829">
        <v>232</v>
      </c>
    </row>
    <row r="830" spans="1:13" x14ac:dyDescent="0.25">
      <c r="A830" s="1">
        <v>44489</v>
      </c>
      <c r="B830" t="s">
        <v>13</v>
      </c>
      <c r="C830" t="s">
        <v>783</v>
      </c>
      <c r="D830" t="s">
        <v>37</v>
      </c>
      <c r="E830" t="s">
        <v>16</v>
      </c>
      <c r="F830" t="s">
        <v>42</v>
      </c>
      <c r="G830" t="s">
        <v>49</v>
      </c>
      <c r="H830" t="s">
        <v>50</v>
      </c>
      <c r="I830" t="s">
        <v>25</v>
      </c>
      <c r="J830">
        <v>5960</v>
      </c>
      <c r="K830">
        <v>429.12</v>
      </c>
      <c r="L830">
        <v>6389.12</v>
      </c>
      <c r="M830">
        <v>2384</v>
      </c>
    </row>
    <row r="831" spans="1:13" hidden="1" x14ac:dyDescent="0.25">
      <c r="A831" s="1">
        <v>43949</v>
      </c>
      <c r="B831" t="s">
        <v>21</v>
      </c>
      <c r="C831" t="s">
        <v>492</v>
      </c>
      <c r="D831" t="s">
        <v>37</v>
      </c>
      <c r="E831" t="s">
        <v>16</v>
      </c>
      <c r="F831" t="s">
        <v>28</v>
      </c>
      <c r="G831" t="s">
        <v>39</v>
      </c>
      <c r="H831" t="s">
        <v>40</v>
      </c>
      <c r="I831" t="s">
        <v>25</v>
      </c>
      <c r="J831">
        <v>460</v>
      </c>
      <c r="K831">
        <v>24.84</v>
      </c>
      <c r="L831">
        <v>484.84</v>
      </c>
      <c r="M831">
        <v>184</v>
      </c>
    </row>
    <row r="832" spans="1:13" hidden="1" x14ac:dyDescent="0.25">
      <c r="A832" s="1">
        <v>43901</v>
      </c>
      <c r="B832" t="s">
        <v>21</v>
      </c>
      <c r="C832" t="s">
        <v>579</v>
      </c>
      <c r="D832" t="s">
        <v>52</v>
      </c>
      <c r="E832" t="s">
        <v>24</v>
      </c>
      <c r="F832" t="s">
        <v>17</v>
      </c>
      <c r="G832" t="s">
        <v>66</v>
      </c>
      <c r="H832" t="s">
        <v>67</v>
      </c>
      <c r="I832" t="s">
        <v>32</v>
      </c>
      <c r="J832">
        <v>470</v>
      </c>
      <c r="K832">
        <v>29.61</v>
      </c>
      <c r="L832">
        <v>499.61</v>
      </c>
      <c r="M832">
        <v>188</v>
      </c>
    </row>
    <row r="833" spans="1:13" hidden="1" x14ac:dyDescent="0.25">
      <c r="A833" s="1">
        <v>43931</v>
      </c>
      <c r="B833" t="s">
        <v>21</v>
      </c>
      <c r="C833" t="s">
        <v>108</v>
      </c>
      <c r="D833" t="s">
        <v>15</v>
      </c>
      <c r="E833" t="s">
        <v>16</v>
      </c>
      <c r="F833" t="s">
        <v>28</v>
      </c>
      <c r="G833" t="s">
        <v>39</v>
      </c>
      <c r="H833" t="s">
        <v>40</v>
      </c>
      <c r="I833" t="s">
        <v>20</v>
      </c>
      <c r="J833">
        <v>280</v>
      </c>
      <c r="K833">
        <v>13.44</v>
      </c>
      <c r="L833">
        <v>293.44</v>
      </c>
      <c r="M833">
        <v>112</v>
      </c>
    </row>
    <row r="834" spans="1:13" x14ac:dyDescent="0.25">
      <c r="A834" s="1">
        <v>44544</v>
      </c>
      <c r="B834" t="s">
        <v>13</v>
      </c>
      <c r="C834" t="s">
        <v>784</v>
      </c>
      <c r="D834" t="s">
        <v>15</v>
      </c>
      <c r="E834" t="s">
        <v>24</v>
      </c>
      <c r="F834" t="s">
        <v>17</v>
      </c>
      <c r="G834" t="s">
        <v>34</v>
      </c>
      <c r="H834" t="s">
        <v>35</v>
      </c>
      <c r="I834" t="s">
        <v>25</v>
      </c>
      <c r="J834">
        <v>390</v>
      </c>
      <c r="K834">
        <v>22.23</v>
      </c>
      <c r="L834">
        <v>412.23</v>
      </c>
      <c r="M834">
        <v>156</v>
      </c>
    </row>
    <row r="835" spans="1:13" hidden="1" x14ac:dyDescent="0.25">
      <c r="A835" s="1">
        <v>44069</v>
      </c>
      <c r="B835" t="s">
        <v>21</v>
      </c>
      <c r="C835" t="s">
        <v>785</v>
      </c>
      <c r="D835" t="s">
        <v>15</v>
      </c>
      <c r="E835" t="s">
        <v>16</v>
      </c>
      <c r="F835" t="s">
        <v>17</v>
      </c>
      <c r="G835" t="s">
        <v>66</v>
      </c>
      <c r="H835" t="s">
        <v>67</v>
      </c>
      <c r="I835" t="s">
        <v>32</v>
      </c>
      <c r="J835">
        <v>730</v>
      </c>
      <c r="K835">
        <v>18.98</v>
      </c>
      <c r="L835">
        <v>748.98</v>
      </c>
      <c r="M835">
        <v>292</v>
      </c>
    </row>
    <row r="836" spans="1:13" x14ac:dyDescent="0.25">
      <c r="A836" s="1">
        <v>44345</v>
      </c>
      <c r="B836" t="s">
        <v>13</v>
      </c>
      <c r="C836" t="s">
        <v>786</v>
      </c>
      <c r="D836" t="s">
        <v>52</v>
      </c>
      <c r="E836" t="s">
        <v>16</v>
      </c>
      <c r="F836" t="s">
        <v>17</v>
      </c>
      <c r="G836" t="s">
        <v>66</v>
      </c>
      <c r="H836" t="s">
        <v>67</v>
      </c>
      <c r="I836" t="s">
        <v>20</v>
      </c>
      <c r="J836">
        <v>250</v>
      </c>
      <c r="K836">
        <v>16.75</v>
      </c>
      <c r="L836">
        <v>266.75</v>
      </c>
      <c r="M836">
        <v>100</v>
      </c>
    </row>
    <row r="837" spans="1:13" hidden="1" x14ac:dyDescent="0.25">
      <c r="A837" s="1">
        <v>43977</v>
      </c>
      <c r="B837" t="s">
        <v>21</v>
      </c>
      <c r="C837" t="s">
        <v>623</v>
      </c>
      <c r="D837" t="s">
        <v>15</v>
      </c>
      <c r="E837" t="s">
        <v>24</v>
      </c>
      <c r="F837" t="s">
        <v>28</v>
      </c>
      <c r="G837" t="s">
        <v>29</v>
      </c>
      <c r="H837" t="s">
        <v>30</v>
      </c>
      <c r="I837" t="s">
        <v>20</v>
      </c>
      <c r="J837">
        <v>130</v>
      </c>
      <c r="K837">
        <v>12.09</v>
      </c>
      <c r="L837">
        <v>142.09</v>
      </c>
      <c r="M837">
        <v>52</v>
      </c>
    </row>
    <row r="838" spans="1:13" hidden="1" x14ac:dyDescent="0.25">
      <c r="A838" s="1">
        <v>44091</v>
      </c>
      <c r="B838" t="s">
        <v>21</v>
      </c>
      <c r="C838" t="s">
        <v>787</v>
      </c>
      <c r="D838" t="s">
        <v>23</v>
      </c>
      <c r="E838" t="s">
        <v>24</v>
      </c>
      <c r="F838" t="s">
        <v>28</v>
      </c>
      <c r="G838" t="s">
        <v>39</v>
      </c>
      <c r="H838" t="s">
        <v>40</v>
      </c>
      <c r="I838" t="s">
        <v>32</v>
      </c>
      <c r="J838">
        <v>190</v>
      </c>
      <c r="K838">
        <v>14.25</v>
      </c>
      <c r="L838">
        <v>204.25</v>
      </c>
      <c r="M838">
        <v>76</v>
      </c>
    </row>
    <row r="839" spans="1:13" hidden="1" x14ac:dyDescent="0.25">
      <c r="A839" s="1">
        <v>44150</v>
      </c>
      <c r="B839" t="s">
        <v>21</v>
      </c>
      <c r="C839" t="s">
        <v>788</v>
      </c>
      <c r="D839" t="s">
        <v>23</v>
      </c>
      <c r="E839" t="s">
        <v>16</v>
      </c>
      <c r="F839" t="s">
        <v>17</v>
      </c>
      <c r="G839" t="s">
        <v>34</v>
      </c>
      <c r="H839" t="s">
        <v>35</v>
      </c>
      <c r="I839" t="s">
        <v>20</v>
      </c>
      <c r="J839">
        <v>690</v>
      </c>
      <c r="K839">
        <v>44.16</v>
      </c>
      <c r="L839">
        <v>734.16</v>
      </c>
      <c r="M839">
        <v>276</v>
      </c>
    </row>
    <row r="840" spans="1:13" hidden="1" x14ac:dyDescent="0.25">
      <c r="A840" s="1">
        <v>44032</v>
      </c>
      <c r="B840" t="s">
        <v>21</v>
      </c>
      <c r="C840" t="s">
        <v>295</v>
      </c>
      <c r="D840" t="s">
        <v>37</v>
      </c>
      <c r="E840" t="s">
        <v>16</v>
      </c>
      <c r="F840" t="s">
        <v>42</v>
      </c>
      <c r="G840" t="s">
        <v>97</v>
      </c>
      <c r="H840" t="s">
        <v>98</v>
      </c>
      <c r="I840" t="s">
        <v>20</v>
      </c>
      <c r="J840">
        <v>1730</v>
      </c>
      <c r="K840">
        <v>95.15</v>
      </c>
      <c r="L840">
        <v>1825.15</v>
      </c>
      <c r="M840">
        <v>692</v>
      </c>
    </row>
    <row r="841" spans="1:13" hidden="1" x14ac:dyDescent="0.25">
      <c r="A841" s="1">
        <v>43851</v>
      </c>
      <c r="B841" t="s">
        <v>21</v>
      </c>
      <c r="C841" t="s">
        <v>789</v>
      </c>
      <c r="D841" t="s">
        <v>52</v>
      </c>
      <c r="E841" t="s">
        <v>16</v>
      </c>
      <c r="F841" t="s">
        <v>17</v>
      </c>
      <c r="G841" t="s">
        <v>18</v>
      </c>
      <c r="H841" t="s">
        <v>19</v>
      </c>
      <c r="I841" t="s">
        <v>20</v>
      </c>
      <c r="J841">
        <v>270</v>
      </c>
      <c r="K841">
        <v>22.95</v>
      </c>
      <c r="L841">
        <v>292.95</v>
      </c>
      <c r="M841">
        <v>108</v>
      </c>
    </row>
    <row r="842" spans="1:13" hidden="1" x14ac:dyDescent="0.25">
      <c r="A842" s="1">
        <v>43968</v>
      </c>
      <c r="B842" t="s">
        <v>21</v>
      </c>
      <c r="C842" t="s">
        <v>790</v>
      </c>
      <c r="D842" t="s">
        <v>52</v>
      </c>
      <c r="E842" t="s">
        <v>16</v>
      </c>
      <c r="F842" t="s">
        <v>17</v>
      </c>
      <c r="G842" t="s">
        <v>34</v>
      </c>
      <c r="H842" t="s">
        <v>35</v>
      </c>
      <c r="I842" t="s">
        <v>25</v>
      </c>
      <c r="J842">
        <v>1740</v>
      </c>
      <c r="K842">
        <v>36.54</v>
      </c>
      <c r="L842">
        <v>1776.54</v>
      </c>
      <c r="M842">
        <v>696</v>
      </c>
    </row>
    <row r="843" spans="1:13" x14ac:dyDescent="0.25">
      <c r="A843" s="1">
        <v>44390</v>
      </c>
      <c r="B843" t="s">
        <v>13</v>
      </c>
      <c r="C843" t="s">
        <v>791</v>
      </c>
      <c r="D843" t="s">
        <v>37</v>
      </c>
      <c r="E843" t="s">
        <v>24</v>
      </c>
      <c r="F843" t="s">
        <v>28</v>
      </c>
      <c r="G843" t="s">
        <v>39</v>
      </c>
      <c r="H843" t="s">
        <v>40</v>
      </c>
      <c r="I843" t="s">
        <v>32</v>
      </c>
      <c r="J843">
        <v>440</v>
      </c>
      <c r="K843">
        <v>29.92</v>
      </c>
      <c r="L843">
        <v>469.92</v>
      </c>
      <c r="M843">
        <v>176</v>
      </c>
    </row>
    <row r="844" spans="1:13" x14ac:dyDescent="0.25">
      <c r="A844" s="1">
        <v>44524</v>
      </c>
      <c r="B844" t="s">
        <v>13</v>
      </c>
      <c r="C844" t="s">
        <v>792</v>
      </c>
      <c r="D844" t="s">
        <v>23</v>
      </c>
      <c r="E844" t="s">
        <v>16</v>
      </c>
      <c r="F844" t="s">
        <v>17</v>
      </c>
      <c r="G844" t="s">
        <v>66</v>
      </c>
      <c r="H844" t="s">
        <v>67</v>
      </c>
      <c r="I844" t="s">
        <v>20</v>
      </c>
      <c r="J844">
        <v>890</v>
      </c>
      <c r="K844">
        <v>40.94</v>
      </c>
      <c r="L844">
        <v>930.94</v>
      </c>
      <c r="M844">
        <v>356</v>
      </c>
    </row>
    <row r="845" spans="1:13" x14ac:dyDescent="0.25">
      <c r="A845" s="1">
        <v>44531</v>
      </c>
      <c r="B845" t="s">
        <v>13</v>
      </c>
      <c r="C845" t="s">
        <v>793</v>
      </c>
      <c r="D845" t="s">
        <v>37</v>
      </c>
      <c r="E845" t="s">
        <v>24</v>
      </c>
      <c r="F845" t="s">
        <v>17</v>
      </c>
      <c r="G845" t="s">
        <v>18</v>
      </c>
      <c r="H845" t="s">
        <v>19</v>
      </c>
      <c r="I845" t="s">
        <v>20</v>
      </c>
      <c r="J845">
        <v>20</v>
      </c>
      <c r="K845">
        <v>1.9</v>
      </c>
      <c r="L845">
        <v>21.9</v>
      </c>
      <c r="M845">
        <v>8</v>
      </c>
    </row>
    <row r="846" spans="1:13" x14ac:dyDescent="0.25">
      <c r="A846" s="1">
        <v>44407</v>
      </c>
      <c r="B846" t="s">
        <v>13</v>
      </c>
      <c r="C846" t="s">
        <v>794</v>
      </c>
      <c r="D846" t="s">
        <v>15</v>
      </c>
      <c r="E846" t="s">
        <v>24</v>
      </c>
      <c r="F846" t="s">
        <v>42</v>
      </c>
      <c r="G846" t="s">
        <v>97</v>
      </c>
      <c r="H846" t="s">
        <v>98</v>
      </c>
      <c r="I846" t="s">
        <v>25</v>
      </c>
      <c r="J846">
        <v>2550</v>
      </c>
      <c r="K846">
        <v>91.8</v>
      </c>
      <c r="L846">
        <v>2641.8</v>
      </c>
      <c r="M846">
        <v>1020</v>
      </c>
    </row>
    <row r="847" spans="1:13" x14ac:dyDescent="0.25">
      <c r="A847" s="1">
        <v>44294</v>
      </c>
      <c r="B847" t="s">
        <v>13</v>
      </c>
      <c r="C847" t="s">
        <v>795</v>
      </c>
      <c r="D847" t="s">
        <v>27</v>
      </c>
      <c r="E847" t="s">
        <v>16</v>
      </c>
      <c r="F847" t="s">
        <v>17</v>
      </c>
      <c r="G847" t="s">
        <v>18</v>
      </c>
      <c r="H847" t="s">
        <v>19</v>
      </c>
      <c r="I847" t="s">
        <v>20</v>
      </c>
      <c r="J847">
        <v>180</v>
      </c>
      <c r="K847">
        <v>13.32</v>
      </c>
      <c r="L847">
        <v>193.32</v>
      </c>
      <c r="M847">
        <v>72</v>
      </c>
    </row>
    <row r="848" spans="1:13" hidden="1" x14ac:dyDescent="0.25">
      <c r="A848" s="1">
        <v>43871</v>
      </c>
      <c r="B848" t="s">
        <v>21</v>
      </c>
      <c r="C848" t="s">
        <v>650</v>
      </c>
      <c r="D848" t="s">
        <v>37</v>
      </c>
      <c r="E848" t="s">
        <v>24</v>
      </c>
      <c r="F848" t="s">
        <v>17</v>
      </c>
      <c r="G848" t="s">
        <v>34</v>
      </c>
      <c r="H848" t="s">
        <v>35</v>
      </c>
      <c r="I848" t="s">
        <v>20</v>
      </c>
      <c r="J848">
        <v>300</v>
      </c>
      <c r="K848">
        <v>6.9</v>
      </c>
      <c r="L848">
        <v>306.89999999999998</v>
      </c>
      <c r="M848">
        <v>120</v>
      </c>
    </row>
    <row r="849" spans="1:13" hidden="1" x14ac:dyDescent="0.25">
      <c r="A849" s="1">
        <v>44150</v>
      </c>
      <c r="B849" t="s">
        <v>21</v>
      </c>
      <c r="C849" t="s">
        <v>796</v>
      </c>
      <c r="D849" t="s">
        <v>15</v>
      </c>
      <c r="E849" t="s">
        <v>24</v>
      </c>
      <c r="F849" t="s">
        <v>17</v>
      </c>
      <c r="G849" t="s">
        <v>18</v>
      </c>
      <c r="H849" t="s">
        <v>19</v>
      </c>
      <c r="I849" t="s">
        <v>25</v>
      </c>
      <c r="J849">
        <v>310</v>
      </c>
      <c r="K849">
        <v>20.77</v>
      </c>
      <c r="L849">
        <v>330.77</v>
      </c>
      <c r="M849">
        <v>124</v>
      </c>
    </row>
    <row r="850" spans="1:13" hidden="1" x14ac:dyDescent="0.25">
      <c r="A850" s="1">
        <v>43912</v>
      </c>
      <c r="B850" t="s">
        <v>21</v>
      </c>
      <c r="C850" t="s">
        <v>797</v>
      </c>
      <c r="D850" t="s">
        <v>37</v>
      </c>
      <c r="E850" t="s">
        <v>16</v>
      </c>
      <c r="F850" t="s">
        <v>28</v>
      </c>
      <c r="G850" t="s">
        <v>29</v>
      </c>
      <c r="H850" t="s">
        <v>30</v>
      </c>
      <c r="I850" t="s">
        <v>25</v>
      </c>
      <c r="J850">
        <v>150</v>
      </c>
      <c r="K850">
        <v>12.45</v>
      </c>
      <c r="L850">
        <v>162.44999999999999</v>
      </c>
      <c r="M850">
        <v>60</v>
      </c>
    </row>
    <row r="851" spans="1:13" x14ac:dyDescent="0.25">
      <c r="A851" s="1">
        <v>44561</v>
      </c>
      <c r="B851" t="s">
        <v>13</v>
      </c>
      <c r="C851" t="s">
        <v>798</v>
      </c>
      <c r="D851" t="s">
        <v>37</v>
      </c>
      <c r="E851" t="s">
        <v>16</v>
      </c>
      <c r="F851" t="s">
        <v>42</v>
      </c>
      <c r="G851" t="s">
        <v>59</v>
      </c>
      <c r="H851" t="s">
        <v>60</v>
      </c>
      <c r="I851" t="s">
        <v>20</v>
      </c>
      <c r="J851">
        <v>1650</v>
      </c>
      <c r="K851">
        <v>70.95</v>
      </c>
      <c r="L851">
        <v>1720.95</v>
      </c>
      <c r="M851">
        <v>660</v>
      </c>
    </row>
    <row r="852" spans="1:13" x14ac:dyDescent="0.25">
      <c r="A852" s="1">
        <v>44413</v>
      </c>
      <c r="B852" t="s">
        <v>13</v>
      </c>
      <c r="C852" t="s">
        <v>304</v>
      </c>
      <c r="D852" t="s">
        <v>37</v>
      </c>
      <c r="E852" t="s">
        <v>16</v>
      </c>
      <c r="F852" t="s">
        <v>17</v>
      </c>
      <c r="G852" t="s">
        <v>18</v>
      </c>
      <c r="H852" t="s">
        <v>19</v>
      </c>
      <c r="I852" t="s">
        <v>20</v>
      </c>
      <c r="J852">
        <v>500</v>
      </c>
      <c r="K852">
        <v>38</v>
      </c>
      <c r="L852">
        <v>538</v>
      </c>
      <c r="M852">
        <v>200</v>
      </c>
    </row>
    <row r="853" spans="1:13" hidden="1" x14ac:dyDescent="0.25">
      <c r="A853" s="1">
        <v>44030</v>
      </c>
      <c r="B853" t="s">
        <v>21</v>
      </c>
      <c r="C853" t="s">
        <v>45</v>
      </c>
      <c r="D853" t="s">
        <v>27</v>
      </c>
      <c r="E853" t="s">
        <v>16</v>
      </c>
      <c r="F853" t="s">
        <v>17</v>
      </c>
      <c r="G853" t="s">
        <v>18</v>
      </c>
      <c r="H853" t="s">
        <v>19</v>
      </c>
      <c r="I853" t="s">
        <v>20</v>
      </c>
      <c r="J853">
        <v>40</v>
      </c>
      <c r="K853">
        <v>0.96</v>
      </c>
      <c r="L853">
        <v>40.96</v>
      </c>
      <c r="M853">
        <v>16</v>
      </c>
    </row>
    <row r="854" spans="1:13" hidden="1" x14ac:dyDescent="0.25">
      <c r="A854" s="1">
        <v>43872</v>
      </c>
      <c r="B854" t="s">
        <v>21</v>
      </c>
      <c r="C854" t="s">
        <v>799</v>
      </c>
      <c r="D854" t="s">
        <v>23</v>
      </c>
      <c r="E854" t="s">
        <v>16</v>
      </c>
      <c r="F854" t="s">
        <v>28</v>
      </c>
      <c r="G854" t="s">
        <v>53</v>
      </c>
      <c r="H854" t="s">
        <v>54</v>
      </c>
      <c r="I854" t="s">
        <v>20</v>
      </c>
      <c r="J854">
        <v>100</v>
      </c>
      <c r="K854">
        <v>6.1</v>
      </c>
      <c r="L854">
        <v>106.1</v>
      </c>
      <c r="M854">
        <v>40</v>
      </c>
    </row>
    <row r="855" spans="1:13" x14ac:dyDescent="0.25">
      <c r="A855" s="1">
        <v>44559</v>
      </c>
      <c r="B855" t="s">
        <v>13</v>
      </c>
      <c r="C855" t="s">
        <v>650</v>
      </c>
      <c r="D855" t="s">
        <v>37</v>
      </c>
      <c r="E855" t="s">
        <v>24</v>
      </c>
      <c r="F855" t="s">
        <v>42</v>
      </c>
      <c r="G855" t="s">
        <v>59</v>
      </c>
      <c r="H855" t="s">
        <v>60</v>
      </c>
      <c r="I855" t="s">
        <v>32</v>
      </c>
      <c r="J855">
        <v>1210</v>
      </c>
      <c r="K855">
        <v>27.83</v>
      </c>
      <c r="L855">
        <v>1237.83</v>
      </c>
      <c r="M855">
        <v>484</v>
      </c>
    </row>
    <row r="856" spans="1:13" hidden="1" x14ac:dyDescent="0.25">
      <c r="A856" s="1">
        <v>43904</v>
      </c>
      <c r="B856" t="s">
        <v>21</v>
      </c>
      <c r="C856" t="s">
        <v>800</v>
      </c>
      <c r="D856" t="s">
        <v>23</v>
      </c>
      <c r="E856" t="s">
        <v>16</v>
      </c>
      <c r="F856" t="s">
        <v>28</v>
      </c>
      <c r="G856" t="s">
        <v>53</v>
      </c>
      <c r="H856" t="s">
        <v>54</v>
      </c>
      <c r="I856" t="s">
        <v>20</v>
      </c>
      <c r="J856">
        <v>220</v>
      </c>
      <c r="K856">
        <v>12.76</v>
      </c>
      <c r="L856">
        <v>232.76</v>
      </c>
      <c r="M856">
        <v>88</v>
      </c>
    </row>
    <row r="857" spans="1:13" hidden="1" x14ac:dyDescent="0.25">
      <c r="A857" s="1">
        <v>43859</v>
      </c>
      <c r="B857" t="s">
        <v>21</v>
      </c>
      <c r="C857" t="s">
        <v>801</v>
      </c>
      <c r="D857" t="s">
        <v>23</v>
      </c>
      <c r="E857" t="s">
        <v>24</v>
      </c>
      <c r="F857" t="s">
        <v>42</v>
      </c>
      <c r="G857" t="s">
        <v>59</v>
      </c>
      <c r="H857" t="s">
        <v>60</v>
      </c>
      <c r="I857" t="s">
        <v>32</v>
      </c>
      <c r="J857">
        <v>2510</v>
      </c>
      <c r="K857">
        <v>158.13</v>
      </c>
      <c r="L857">
        <v>2668.13</v>
      </c>
      <c r="M857">
        <v>1004</v>
      </c>
    </row>
    <row r="858" spans="1:13" x14ac:dyDescent="0.25">
      <c r="A858" s="1">
        <v>44426</v>
      </c>
      <c r="B858" t="s">
        <v>13</v>
      </c>
      <c r="C858" t="s">
        <v>802</v>
      </c>
      <c r="D858" t="s">
        <v>37</v>
      </c>
      <c r="E858" t="s">
        <v>24</v>
      </c>
      <c r="F858" t="s">
        <v>42</v>
      </c>
      <c r="G858" t="s">
        <v>43</v>
      </c>
      <c r="H858" t="s">
        <v>44</v>
      </c>
      <c r="I858" t="s">
        <v>32</v>
      </c>
      <c r="J858">
        <v>1740</v>
      </c>
      <c r="K858">
        <v>116.58</v>
      </c>
      <c r="L858">
        <v>1856.58</v>
      </c>
      <c r="M858">
        <v>696</v>
      </c>
    </row>
    <row r="859" spans="1:13" hidden="1" x14ac:dyDescent="0.25">
      <c r="A859" s="1">
        <v>43951</v>
      </c>
      <c r="B859" t="s">
        <v>21</v>
      </c>
      <c r="C859" t="s">
        <v>803</v>
      </c>
      <c r="D859" t="s">
        <v>15</v>
      </c>
      <c r="E859" t="s">
        <v>16</v>
      </c>
      <c r="F859" t="s">
        <v>28</v>
      </c>
      <c r="G859" t="s">
        <v>29</v>
      </c>
      <c r="H859" t="s">
        <v>30</v>
      </c>
      <c r="I859" t="s">
        <v>25</v>
      </c>
      <c r="J859">
        <v>20</v>
      </c>
      <c r="K859">
        <v>1.22</v>
      </c>
      <c r="L859">
        <v>21.22</v>
      </c>
      <c r="M859">
        <v>8</v>
      </c>
    </row>
    <row r="860" spans="1:13" hidden="1" x14ac:dyDescent="0.25">
      <c r="A860" s="1">
        <v>43837</v>
      </c>
      <c r="B860" t="s">
        <v>21</v>
      </c>
      <c r="C860" t="s">
        <v>420</v>
      </c>
      <c r="D860" t="s">
        <v>15</v>
      </c>
      <c r="E860" t="s">
        <v>24</v>
      </c>
      <c r="F860" t="s">
        <v>17</v>
      </c>
      <c r="G860" t="s">
        <v>66</v>
      </c>
      <c r="H860" t="s">
        <v>67</v>
      </c>
      <c r="I860" t="s">
        <v>20</v>
      </c>
      <c r="J860">
        <v>880</v>
      </c>
      <c r="K860">
        <v>58.96</v>
      </c>
      <c r="L860">
        <v>938.96</v>
      </c>
      <c r="M860">
        <v>352</v>
      </c>
    </row>
    <row r="861" spans="1:13" hidden="1" x14ac:dyDescent="0.25">
      <c r="A861" s="1">
        <v>43849</v>
      </c>
      <c r="B861" t="s">
        <v>21</v>
      </c>
      <c r="C861" t="s">
        <v>804</v>
      </c>
      <c r="D861" t="s">
        <v>27</v>
      </c>
      <c r="E861" t="s">
        <v>16</v>
      </c>
      <c r="F861" t="s">
        <v>28</v>
      </c>
      <c r="G861" t="s">
        <v>53</v>
      </c>
      <c r="H861" t="s">
        <v>54</v>
      </c>
      <c r="I861" t="s">
        <v>20</v>
      </c>
      <c r="J861">
        <v>120</v>
      </c>
      <c r="K861">
        <v>7.44</v>
      </c>
      <c r="L861">
        <v>127.44</v>
      </c>
      <c r="M861">
        <v>48</v>
      </c>
    </row>
    <row r="862" spans="1:13" x14ac:dyDescent="0.25">
      <c r="A862" s="1">
        <v>44335</v>
      </c>
      <c r="B862" t="s">
        <v>13</v>
      </c>
      <c r="C862" t="s">
        <v>715</v>
      </c>
      <c r="D862" t="s">
        <v>27</v>
      </c>
      <c r="E862" t="s">
        <v>16</v>
      </c>
      <c r="F862" t="s">
        <v>17</v>
      </c>
      <c r="G862" t="s">
        <v>34</v>
      </c>
      <c r="H862" t="s">
        <v>35</v>
      </c>
      <c r="I862" t="s">
        <v>20</v>
      </c>
      <c r="J862">
        <v>1290</v>
      </c>
      <c r="K862">
        <v>68.37</v>
      </c>
      <c r="L862">
        <v>1358.37</v>
      </c>
      <c r="M862">
        <v>516</v>
      </c>
    </row>
    <row r="863" spans="1:13" x14ac:dyDescent="0.25">
      <c r="A863" s="1">
        <v>44264</v>
      </c>
      <c r="B863" t="s">
        <v>13</v>
      </c>
      <c r="C863" t="s">
        <v>805</v>
      </c>
      <c r="D863" t="s">
        <v>15</v>
      </c>
      <c r="E863" t="s">
        <v>16</v>
      </c>
      <c r="F863" t="s">
        <v>42</v>
      </c>
      <c r="G863" t="s">
        <v>59</v>
      </c>
      <c r="H863" t="s">
        <v>60</v>
      </c>
      <c r="I863" t="s">
        <v>20</v>
      </c>
      <c r="J863">
        <v>2610</v>
      </c>
      <c r="K863">
        <v>138.33000000000001</v>
      </c>
      <c r="L863">
        <v>2748.33</v>
      </c>
      <c r="M863">
        <v>1044</v>
      </c>
    </row>
    <row r="864" spans="1:13" hidden="1" x14ac:dyDescent="0.25">
      <c r="A864" s="1">
        <v>44145</v>
      </c>
      <c r="B864" t="s">
        <v>21</v>
      </c>
      <c r="C864" t="s">
        <v>806</v>
      </c>
      <c r="D864" t="s">
        <v>27</v>
      </c>
      <c r="E864" t="s">
        <v>24</v>
      </c>
      <c r="F864" t="s">
        <v>17</v>
      </c>
      <c r="G864" t="s">
        <v>18</v>
      </c>
      <c r="H864" t="s">
        <v>19</v>
      </c>
      <c r="I864" t="s">
        <v>25</v>
      </c>
      <c r="J864">
        <v>380</v>
      </c>
      <c r="K864">
        <v>13.68</v>
      </c>
      <c r="L864">
        <v>393.68</v>
      </c>
      <c r="M864">
        <v>152</v>
      </c>
    </row>
    <row r="865" spans="1:13" x14ac:dyDescent="0.25">
      <c r="A865" s="1">
        <v>44345</v>
      </c>
      <c r="B865" t="s">
        <v>13</v>
      </c>
      <c r="C865" t="s">
        <v>807</v>
      </c>
      <c r="D865" t="s">
        <v>15</v>
      </c>
      <c r="E865" t="s">
        <v>24</v>
      </c>
      <c r="F865" t="s">
        <v>17</v>
      </c>
      <c r="G865" t="s">
        <v>34</v>
      </c>
      <c r="H865" t="s">
        <v>35</v>
      </c>
      <c r="I865" t="s">
        <v>32</v>
      </c>
      <c r="J865">
        <v>1700</v>
      </c>
      <c r="K865">
        <v>110.5</v>
      </c>
      <c r="L865">
        <v>1810.5</v>
      </c>
      <c r="M865">
        <v>680</v>
      </c>
    </row>
    <row r="866" spans="1:13" hidden="1" x14ac:dyDescent="0.25">
      <c r="A866" s="1">
        <v>44129</v>
      </c>
      <c r="B866" t="s">
        <v>21</v>
      </c>
      <c r="C866" t="s">
        <v>808</v>
      </c>
      <c r="D866" t="s">
        <v>27</v>
      </c>
      <c r="E866" t="s">
        <v>16</v>
      </c>
      <c r="F866" t="s">
        <v>42</v>
      </c>
      <c r="G866" t="s">
        <v>49</v>
      </c>
      <c r="H866" t="s">
        <v>50</v>
      </c>
      <c r="I866" t="s">
        <v>20</v>
      </c>
      <c r="J866">
        <v>9780</v>
      </c>
      <c r="K866">
        <v>665.04</v>
      </c>
      <c r="L866">
        <v>10445.040000000001</v>
      </c>
      <c r="M866">
        <v>3912</v>
      </c>
    </row>
    <row r="867" spans="1:13" hidden="1" x14ac:dyDescent="0.25">
      <c r="A867" s="1">
        <v>43933</v>
      </c>
      <c r="B867" t="s">
        <v>21</v>
      </c>
      <c r="C867" t="s">
        <v>809</v>
      </c>
      <c r="D867" t="s">
        <v>23</v>
      </c>
      <c r="E867" t="s">
        <v>24</v>
      </c>
      <c r="F867" t="s">
        <v>17</v>
      </c>
      <c r="G867" t="s">
        <v>34</v>
      </c>
      <c r="H867" t="s">
        <v>35</v>
      </c>
      <c r="I867" t="s">
        <v>20</v>
      </c>
      <c r="J867">
        <v>160</v>
      </c>
      <c r="K867">
        <v>10.88</v>
      </c>
      <c r="L867">
        <v>170.88</v>
      </c>
      <c r="M867">
        <v>64</v>
      </c>
    </row>
    <row r="868" spans="1:13" x14ac:dyDescent="0.25">
      <c r="A868" s="1">
        <v>44235</v>
      </c>
      <c r="B868" t="s">
        <v>13</v>
      </c>
      <c r="C868" t="s">
        <v>810</v>
      </c>
      <c r="D868" t="s">
        <v>15</v>
      </c>
      <c r="E868" t="s">
        <v>24</v>
      </c>
      <c r="F868" t="s">
        <v>42</v>
      </c>
      <c r="G868" t="s">
        <v>43</v>
      </c>
      <c r="H868" t="s">
        <v>44</v>
      </c>
      <c r="I868" t="s">
        <v>20</v>
      </c>
      <c r="J868">
        <v>1950</v>
      </c>
      <c r="K868">
        <v>130.65</v>
      </c>
      <c r="L868">
        <v>2080.65</v>
      </c>
      <c r="M868">
        <v>780</v>
      </c>
    </row>
    <row r="869" spans="1:13" hidden="1" x14ac:dyDescent="0.25">
      <c r="A869" s="1">
        <v>44135</v>
      </c>
      <c r="B869" t="s">
        <v>21</v>
      </c>
      <c r="C869" t="s">
        <v>811</v>
      </c>
      <c r="D869" t="s">
        <v>15</v>
      </c>
      <c r="E869" t="s">
        <v>16</v>
      </c>
      <c r="F869" t="s">
        <v>17</v>
      </c>
      <c r="G869" t="s">
        <v>34</v>
      </c>
      <c r="H869" t="s">
        <v>35</v>
      </c>
      <c r="I869" t="s">
        <v>20</v>
      </c>
      <c r="J869">
        <v>1540</v>
      </c>
      <c r="K869">
        <v>72.38</v>
      </c>
      <c r="L869">
        <v>1612.38</v>
      </c>
      <c r="M869">
        <v>616</v>
      </c>
    </row>
    <row r="870" spans="1:13" hidden="1" x14ac:dyDescent="0.25">
      <c r="A870" s="1">
        <v>44018</v>
      </c>
      <c r="B870" t="s">
        <v>21</v>
      </c>
      <c r="C870" t="s">
        <v>341</v>
      </c>
      <c r="D870" t="s">
        <v>52</v>
      </c>
      <c r="E870" t="s">
        <v>16</v>
      </c>
      <c r="F870" t="s">
        <v>42</v>
      </c>
      <c r="G870" t="s">
        <v>43</v>
      </c>
      <c r="H870" t="s">
        <v>44</v>
      </c>
      <c r="I870" t="s">
        <v>20</v>
      </c>
      <c r="J870">
        <v>4420</v>
      </c>
      <c r="K870">
        <v>282.88</v>
      </c>
      <c r="L870">
        <v>4702.88</v>
      </c>
      <c r="M870">
        <v>1768</v>
      </c>
    </row>
    <row r="871" spans="1:13" hidden="1" x14ac:dyDescent="0.25">
      <c r="A871" s="1">
        <v>44166</v>
      </c>
      <c r="B871" t="s">
        <v>21</v>
      </c>
      <c r="C871" t="s">
        <v>812</v>
      </c>
      <c r="D871" t="s">
        <v>15</v>
      </c>
      <c r="E871" t="s">
        <v>16</v>
      </c>
      <c r="F871" t="s">
        <v>42</v>
      </c>
      <c r="G871" t="s">
        <v>43</v>
      </c>
      <c r="H871" t="s">
        <v>44</v>
      </c>
      <c r="I871" t="s">
        <v>20</v>
      </c>
      <c r="J871">
        <v>3640</v>
      </c>
      <c r="K871">
        <v>171.08</v>
      </c>
      <c r="L871">
        <v>3811.08</v>
      </c>
      <c r="M871">
        <v>1456</v>
      </c>
    </row>
    <row r="872" spans="1:13" x14ac:dyDescent="0.25">
      <c r="A872" s="1">
        <v>44315</v>
      </c>
      <c r="B872" t="s">
        <v>13</v>
      </c>
      <c r="C872" t="s">
        <v>813</v>
      </c>
      <c r="D872" t="s">
        <v>27</v>
      </c>
      <c r="E872" t="s">
        <v>16</v>
      </c>
      <c r="F872" t="s">
        <v>17</v>
      </c>
      <c r="G872" t="s">
        <v>34</v>
      </c>
      <c r="H872" t="s">
        <v>35</v>
      </c>
      <c r="I872" t="s">
        <v>32</v>
      </c>
      <c r="J872">
        <v>1340</v>
      </c>
      <c r="K872">
        <v>71.02</v>
      </c>
      <c r="L872">
        <v>1411.02</v>
      </c>
      <c r="M872">
        <v>536</v>
      </c>
    </row>
    <row r="873" spans="1:13" x14ac:dyDescent="0.25">
      <c r="A873" s="1">
        <v>44352</v>
      </c>
      <c r="B873" t="s">
        <v>13</v>
      </c>
      <c r="C873" t="s">
        <v>814</v>
      </c>
      <c r="D873" t="s">
        <v>52</v>
      </c>
      <c r="E873" t="s">
        <v>16</v>
      </c>
      <c r="F873" t="s">
        <v>42</v>
      </c>
      <c r="G873" t="s">
        <v>43</v>
      </c>
      <c r="H873" t="s">
        <v>44</v>
      </c>
      <c r="I873" t="s">
        <v>20</v>
      </c>
      <c r="J873">
        <v>1740</v>
      </c>
      <c r="K873">
        <v>130.5</v>
      </c>
      <c r="L873">
        <v>1870.5</v>
      </c>
      <c r="M873">
        <v>696</v>
      </c>
    </row>
    <row r="874" spans="1:13" x14ac:dyDescent="0.25">
      <c r="A874" s="1">
        <v>44528</v>
      </c>
      <c r="B874" t="s">
        <v>13</v>
      </c>
      <c r="C874" t="s">
        <v>815</v>
      </c>
      <c r="D874" t="s">
        <v>27</v>
      </c>
      <c r="E874" t="s">
        <v>16</v>
      </c>
      <c r="F874" t="s">
        <v>17</v>
      </c>
      <c r="G874" t="s">
        <v>62</v>
      </c>
      <c r="H874" t="s">
        <v>63</v>
      </c>
      <c r="I874" t="s">
        <v>32</v>
      </c>
      <c r="J874">
        <v>100</v>
      </c>
      <c r="K874">
        <v>7.7</v>
      </c>
      <c r="L874">
        <v>107.7</v>
      </c>
      <c r="M874">
        <v>40</v>
      </c>
    </row>
    <row r="875" spans="1:13" hidden="1" x14ac:dyDescent="0.25">
      <c r="A875" s="1">
        <v>43901</v>
      </c>
      <c r="B875" t="s">
        <v>21</v>
      </c>
      <c r="C875" t="s">
        <v>816</v>
      </c>
      <c r="D875" t="s">
        <v>23</v>
      </c>
      <c r="E875" t="s">
        <v>16</v>
      </c>
      <c r="F875" t="s">
        <v>28</v>
      </c>
      <c r="G875" t="s">
        <v>39</v>
      </c>
      <c r="H875" t="s">
        <v>40</v>
      </c>
      <c r="I875" t="s">
        <v>20</v>
      </c>
      <c r="J875">
        <v>100</v>
      </c>
      <c r="K875">
        <v>6.6</v>
      </c>
      <c r="L875">
        <v>106.6</v>
      </c>
      <c r="M875">
        <v>40</v>
      </c>
    </row>
    <row r="876" spans="1:13" x14ac:dyDescent="0.25">
      <c r="A876" s="1">
        <v>44235</v>
      </c>
      <c r="B876" t="s">
        <v>13</v>
      </c>
      <c r="C876" t="s">
        <v>817</v>
      </c>
      <c r="D876" t="s">
        <v>37</v>
      </c>
      <c r="E876" t="s">
        <v>24</v>
      </c>
      <c r="F876" t="s">
        <v>17</v>
      </c>
      <c r="G876" t="s">
        <v>18</v>
      </c>
      <c r="H876" t="s">
        <v>19</v>
      </c>
      <c r="I876" t="s">
        <v>32</v>
      </c>
      <c r="J876">
        <v>80</v>
      </c>
      <c r="K876">
        <v>4.5599999999999996</v>
      </c>
      <c r="L876">
        <v>84.56</v>
      </c>
      <c r="M876">
        <v>32</v>
      </c>
    </row>
    <row r="877" spans="1:13" hidden="1" x14ac:dyDescent="0.25">
      <c r="A877" s="1">
        <v>44158</v>
      </c>
      <c r="B877" t="s">
        <v>21</v>
      </c>
      <c r="C877" t="s">
        <v>818</v>
      </c>
      <c r="D877" t="s">
        <v>15</v>
      </c>
      <c r="E877" t="s">
        <v>16</v>
      </c>
      <c r="F877" t="s">
        <v>17</v>
      </c>
      <c r="G877" t="s">
        <v>66</v>
      </c>
      <c r="H877" t="s">
        <v>67</v>
      </c>
      <c r="I877" t="s">
        <v>25</v>
      </c>
      <c r="J877">
        <v>490</v>
      </c>
      <c r="K877">
        <v>23.03</v>
      </c>
      <c r="L877">
        <v>513.03</v>
      </c>
      <c r="M877">
        <v>196</v>
      </c>
    </row>
    <row r="878" spans="1:13" hidden="1" x14ac:dyDescent="0.25">
      <c r="A878" s="1">
        <v>43875</v>
      </c>
      <c r="B878" t="s">
        <v>21</v>
      </c>
      <c r="C878" t="s">
        <v>576</v>
      </c>
      <c r="D878" t="s">
        <v>37</v>
      </c>
      <c r="E878" t="s">
        <v>16</v>
      </c>
      <c r="F878" t="s">
        <v>17</v>
      </c>
      <c r="G878" t="s">
        <v>66</v>
      </c>
      <c r="H878" t="s">
        <v>67</v>
      </c>
      <c r="I878" t="s">
        <v>20</v>
      </c>
      <c r="J878">
        <v>590</v>
      </c>
      <c r="K878">
        <v>33.04</v>
      </c>
      <c r="L878">
        <v>623.04</v>
      </c>
      <c r="M878">
        <v>236</v>
      </c>
    </row>
    <row r="879" spans="1:13" hidden="1" x14ac:dyDescent="0.25">
      <c r="A879" s="1">
        <v>44087</v>
      </c>
      <c r="B879" t="s">
        <v>21</v>
      </c>
      <c r="C879" t="s">
        <v>819</v>
      </c>
      <c r="D879" t="s">
        <v>52</v>
      </c>
      <c r="E879" t="s">
        <v>16</v>
      </c>
      <c r="F879" t="s">
        <v>42</v>
      </c>
      <c r="G879" t="s">
        <v>49</v>
      </c>
      <c r="H879" t="s">
        <v>50</v>
      </c>
      <c r="I879" t="s">
        <v>20</v>
      </c>
      <c r="J879">
        <v>6250</v>
      </c>
      <c r="K879">
        <v>281.25</v>
      </c>
      <c r="L879">
        <v>6531.25</v>
      </c>
      <c r="M879">
        <v>2500</v>
      </c>
    </row>
    <row r="880" spans="1:13" x14ac:dyDescent="0.25">
      <c r="A880" s="1">
        <v>44412</v>
      </c>
      <c r="B880" t="s">
        <v>13</v>
      </c>
      <c r="C880" t="s">
        <v>820</v>
      </c>
      <c r="D880" t="s">
        <v>27</v>
      </c>
      <c r="E880" t="s">
        <v>24</v>
      </c>
      <c r="F880" t="s">
        <v>17</v>
      </c>
      <c r="G880" t="s">
        <v>66</v>
      </c>
      <c r="H880" t="s">
        <v>67</v>
      </c>
      <c r="I880" t="s">
        <v>20</v>
      </c>
      <c r="J880">
        <v>400</v>
      </c>
      <c r="K880">
        <v>18</v>
      </c>
      <c r="L880">
        <v>418</v>
      </c>
      <c r="M880">
        <v>160</v>
      </c>
    </row>
    <row r="881" spans="1:13" x14ac:dyDescent="0.25">
      <c r="A881" s="1">
        <v>44548</v>
      </c>
      <c r="B881" t="s">
        <v>13</v>
      </c>
      <c r="C881" t="s">
        <v>123</v>
      </c>
      <c r="D881" t="s">
        <v>52</v>
      </c>
      <c r="E881" t="s">
        <v>24</v>
      </c>
      <c r="F881" t="s">
        <v>17</v>
      </c>
      <c r="G881" t="s">
        <v>18</v>
      </c>
      <c r="H881" t="s">
        <v>19</v>
      </c>
      <c r="I881" t="s">
        <v>25</v>
      </c>
      <c r="J881">
        <v>190</v>
      </c>
      <c r="K881">
        <v>11.78</v>
      </c>
      <c r="L881">
        <v>201.78</v>
      </c>
      <c r="M881">
        <v>76</v>
      </c>
    </row>
    <row r="882" spans="1:13" hidden="1" x14ac:dyDescent="0.25">
      <c r="A882" s="1">
        <v>44018</v>
      </c>
      <c r="B882" t="s">
        <v>21</v>
      </c>
      <c r="C882" t="s">
        <v>821</v>
      </c>
      <c r="D882" t="s">
        <v>52</v>
      </c>
      <c r="E882" t="s">
        <v>16</v>
      </c>
      <c r="F882" t="s">
        <v>42</v>
      </c>
      <c r="G882" t="s">
        <v>49</v>
      </c>
      <c r="H882" t="s">
        <v>50</v>
      </c>
      <c r="I882" t="s">
        <v>20</v>
      </c>
      <c r="J882">
        <v>5630</v>
      </c>
      <c r="K882">
        <v>315.27999999999997</v>
      </c>
      <c r="L882">
        <v>5945.28</v>
      </c>
      <c r="M882">
        <v>2252</v>
      </c>
    </row>
    <row r="883" spans="1:13" x14ac:dyDescent="0.25">
      <c r="A883" s="1">
        <v>44504</v>
      </c>
      <c r="B883" t="s">
        <v>13</v>
      </c>
      <c r="C883" t="s">
        <v>822</v>
      </c>
      <c r="D883" t="s">
        <v>27</v>
      </c>
      <c r="E883" t="s">
        <v>16</v>
      </c>
      <c r="F883" t="s">
        <v>28</v>
      </c>
      <c r="G883" t="s">
        <v>39</v>
      </c>
      <c r="H883" t="s">
        <v>40</v>
      </c>
      <c r="I883" t="s">
        <v>20</v>
      </c>
      <c r="J883">
        <v>70</v>
      </c>
      <c r="K883">
        <v>5.46</v>
      </c>
      <c r="L883">
        <v>75.459999999999994</v>
      </c>
      <c r="M883">
        <v>28</v>
      </c>
    </row>
    <row r="884" spans="1:13" hidden="1" x14ac:dyDescent="0.25">
      <c r="A884" s="1">
        <v>44057</v>
      </c>
      <c r="B884" t="s">
        <v>21</v>
      </c>
      <c r="C884" t="s">
        <v>823</v>
      </c>
      <c r="D884" t="s">
        <v>15</v>
      </c>
      <c r="E884" t="s">
        <v>16</v>
      </c>
      <c r="F884" t="s">
        <v>42</v>
      </c>
      <c r="G884" t="s">
        <v>43</v>
      </c>
      <c r="H884" t="s">
        <v>44</v>
      </c>
      <c r="I884" t="s">
        <v>25</v>
      </c>
      <c r="J884">
        <v>2270</v>
      </c>
      <c r="K884">
        <v>115.77</v>
      </c>
      <c r="L884">
        <v>2385.77</v>
      </c>
      <c r="M884">
        <v>908</v>
      </c>
    </row>
    <row r="885" spans="1:13" hidden="1" x14ac:dyDescent="0.25">
      <c r="A885" s="1">
        <v>44058</v>
      </c>
      <c r="B885" t="s">
        <v>21</v>
      </c>
      <c r="C885" t="s">
        <v>824</v>
      </c>
      <c r="D885" t="s">
        <v>27</v>
      </c>
      <c r="E885" t="s">
        <v>16</v>
      </c>
      <c r="F885" t="s">
        <v>28</v>
      </c>
      <c r="G885" t="s">
        <v>29</v>
      </c>
      <c r="H885" t="s">
        <v>30</v>
      </c>
      <c r="I885" t="s">
        <v>32</v>
      </c>
      <c r="J885">
        <v>30</v>
      </c>
      <c r="K885">
        <v>1.59</v>
      </c>
      <c r="L885">
        <v>31.59</v>
      </c>
      <c r="M885">
        <v>12</v>
      </c>
    </row>
    <row r="886" spans="1:13" hidden="1" x14ac:dyDescent="0.25">
      <c r="A886" s="1">
        <v>44107</v>
      </c>
      <c r="B886" t="s">
        <v>21</v>
      </c>
      <c r="C886" t="s">
        <v>825</v>
      </c>
      <c r="D886" t="s">
        <v>37</v>
      </c>
      <c r="E886" t="s">
        <v>16</v>
      </c>
      <c r="F886" t="s">
        <v>17</v>
      </c>
      <c r="G886" t="s">
        <v>34</v>
      </c>
      <c r="H886" t="s">
        <v>35</v>
      </c>
      <c r="I886" t="s">
        <v>32</v>
      </c>
      <c r="J886">
        <v>190</v>
      </c>
      <c r="K886">
        <v>18.62</v>
      </c>
      <c r="L886">
        <v>208.62</v>
      </c>
      <c r="M886">
        <v>76</v>
      </c>
    </row>
    <row r="887" spans="1:13" hidden="1" x14ac:dyDescent="0.25">
      <c r="A887" s="1">
        <v>43870</v>
      </c>
      <c r="B887" t="s">
        <v>21</v>
      </c>
      <c r="C887" t="s">
        <v>826</v>
      </c>
      <c r="D887" t="s">
        <v>52</v>
      </c>
      <c r="E887" t="s">
        <v>16</v>
      </c>
      <c r="F887" t="s">
        <v>28</v>
      </c>
      <c r="G887" t="s">
        <v>39</v>
      </c>
      <c r="H887" t="s">
        <v>40</v>
      </c>
      <c r="I887" t="s">
        <v>20</v>
      </c>
      <c r="J887">
        <v>600</v>
      </c>
      <c r="K887">
        <v>50.4</v>
      </c>
      <c r="L887">
        <v>650.4</v>
      </c>
      <c r="M887">
        <v>240</v>
      </c>
    </row>
    <row r="888" spans="1:13" hidden="1" x14ac:dyDescent="0.25">
      <c r="A888" s="1">
        <v>43856</v>
      </c>
      <c r="B888" t="s">
        <v>21</v>
      </c>
      <c r="C888" t="s">
        <v>516</v>
      </c>
      <c r="D888" t="s">
        <v>37</v>
      </c>
      <c r="E888" t="s">
        <v>16</v>
      </c>
      <c r="F888" t="s">
        <v>42</v>
      </c>
      <c r="G888" t="s">
        <v>59</v>
      </c>
      <c r="H888" t="s">
        <v>60</v>
      </c>
      <c r="I888" t="s">
        <v>20</v>
      </c>
      <c r="J888">
        <v>3200</v>
      </c>
      <c r="K888">
        <v>195.2</v>
      </c>
      <c r="L888">
        <v>3395.2</v>
      </c>
      <c r="M888">
        <v>1280</v>
      </c>
    </row>
    <row r="889" spans="1:13" hidden="1" x14ac:dyDescent="0.25">
      <c r="A889" s="1">
        <v>44146</v>
      </c>
      <c r="B889" t="s">
        <v>21</v>
      </c>
      <c r="C889" t="s">
        <v>827</v>
      </c>
      <c r="D889" t="s">
        <v>15</v>
      </c>
      <c r="E889" t="s">
        <v>16</v>
      </c>
      <c r="F889" t="s">
        <v>28</v>
      </c>
      <c r="G889" t="s">
        <v>39</v>
      </c>
      <c r="H889" t="s">
        <v>40</v>
      </c>
      <c r="I889" t="s">
        <v>20</v>
      </c>
      <c r="J889">
        <v>710</v>
      </c>
      <c r="K889">
        <v>29.82</v>
      </c>
      <c r="L889">
        <v>739.82</v>
      </c>
      <c r="M889">
        <v>284</v>
      </c>
    </row>
    <row r="890" spans="1:13" hidden="1" x14ac:dyDescent="0.25">
      <c r="A890" s="1">
        <v>44052</v>
      </c>
      <c r="B890" t="s">
        <v>21</v>
      </c>
      <c r="C890" t="s">
        <v>624</v>
      </c>
      <c r="D890" t="s">
        <v>52</v>
      </c>
      <c r="E890" t="s">
        <v>24</v>
      </c>
      <c r="F890" t="s">
        <v>17</v>
      </c>
      <c r="G890" t="s">
        <v>34</v>
      </c>
      <c r="H890" t="s">
        <v>35</v>
      </c>
      <c r="I890" t="s">
        <v>25</v>
      </c>
      <c r="J890">
        <v>1140</v>
      </c>
      <c r="K890">
        <v>61.56</v>
      </c>
      <c r="L890">
        <v>1201.56</v>
      </c>
      <c r="M890">
        <v>456</v>
      </c>
    </row>
    <row r="891" spans="1:13" hidden="1" x14ac:dyDescent="0.25">
      <c r="A891" s="1">
        <v>43837</v>
      </c>
      <c r="B891" t="s">
        <v>21</v>
      </c>
      <c r="C891" t="s">
        <v>828</v>
      </c>
      <c r="D891" t="s">
        <v>52</v>
      </c>
      <c r="E891" t="s">
        <v>16</v>
      </c>
      <c r="F891" t="s">
        <v>28</v>
      </c>
      <c r="G891" t="s">
        <v>53</v>
      </c>
      <c r="H891" t="s">
        <v>54</v>
      </c>
      <c r="I891" t="s">
        <v>20</v>
      </c>
      <c r="J891">
        <v>210</v>
      </c>
      <c r="K891">
        <v>19.53</v>
      </c>
      <c r="L891">
        <v>229.53</v>
      </c>
      <c r="M891">
        <v>84</v>
      </c>
    </row>
    <row r="892" spans="1:13" x14ac:dyDescent="0.25">
      <c r="A892" s="1">
        <v>44426</v>
      </c>
      <c r="B892" t="s">
        <v>13</v>
      </c>
      <c r="C892" t="s">
        <v>829</v>
      </c>
      <c r="D892" t="s">
        <v>27</v>
      </c>
      <c r="E892" t="s">
        <v>16</v>
      </c>
      <c r="F892" t="s">
        <v>17</v>
      </c>
      <c r="G892" t="s">
        <v>18</v>
      </c>
      <c r="H892" t="s">
        <v>19</v>
      </c>
      <c r="I892" t="s">
        <v>25</v>
      </c>
      <c r="J892">
        <v>90</v>
      </c>
      <c r="K892">
        <v>6.03</v>
      </c>
      <c r="L892">
        <v>96.03</v>
      </c>
      <c r="M892">
        <v>36</v>
      </c>
    </row>
    <row r="893" spans="1:13" hidden="1" x14ac:dyDescent="0.25">
      <c r="A893" s="1">
        <v>43872</v>
      </c>
      <c r="B893" t="s">
        <v>21</v>
      </c>
      <c r="C893" t="s">
        <v>830</v>
      </c>
      <c r="D893" t="s">
        <v>23</v>
      </c>
      <c r="E893" t="s">
        <v>16</v>
      </c>
      <c r="F893" t="s">
        <v>28</v>
      </c>
      <c r="G893" t="s">
        <v>29</v>
      </c>
      <c r="H893" t="s">
        <v>30</v>
      </c>
      <c r="I893" t="s">
        <v>25</v>
      </c>
      <c r="J893">
        <v>110</v>
      </c>
      <c r="K893">
        <v>8.58</v>
      </c>
      <c r="L893">
        <v>118.58</v>
      </c>
      <c r="M893">
        <v>44</v>
      </c>
    </row>
    <row r="894" spans="1:13" x14ac:dyDescent="0.25">
      <c r="A894" s="1">
        <v>44381</v>
      </c>
      <c r="B894" t="s">
        <v>13</v>
      </c>
      <c r="C894" t="s">
        <v>831</v>
      </c>
      <c r="D894" t="s">
        <v>52</v>
      </c>
      <c r="E894" t="s">
        <v>16</v>
      </c>
      <c r="F894" t="s">
        <v>42</v>
      </c>
      <c r="G894" t="s">
        <v>59</v>
      </c>
      <c r="H894" t="s">
        <v>60</v>
      </c>
      <c r="I894" t="s">
        <v>20</v>
      </c>
      <c r="J894">
        <v>3030</v>
      </c>
      <c r="K894">
        <v>106.05</v>
      </c>
      <c r="L894">
        <v>3136.05</v>
      </c>
      <c r="M894">
        <v>1212</v>
      </c>
    </row>
    <row r="895" spans="1:13" x14ac:dyDescent="0.25">
      <c r="A895" s="1">
        <v>44264</v>
      </c>
      <c r="B895" t="s">
        <v>13</v>
      </c>
      <c r="C895" t="s">
        <v>832</v>
      </c>
      <c r="D895" t="s">
        <v>27</v>
      </c>
      <c r="E895" t="s">
        <v>24</v>
      </c>
      <c r="F895" t="s">
        <v>42</v>
      </c>
      <c r="G895" t="s">
        <v>97</v>
      </c>
      <c r="H895" t="s">
        <v>98</v>
      </c>
      <c r="I895" t="s">
        <v>20</v>
      </c>
      <c r="J895">
        <v>3710</v>
      </c>
      <c r="K895">
        <v>252.28</v>
      </c>
      <c r="L895">
        <v>3962.28</v>
      </c>
      <c r="M895">
        <v>1484</v>
      </c>
    </row>
    <row r="896" spans="1:13" x14ac:dyDescent="0.25">
      <c r="A896" s="1">
        <v>44345</v>
      </c>
      <c r="B896" t="s">
        <v>13</v>
      </c>
      <c r="C896" t="s">
        <v>833</v>
      </c>
      <c r="D896" t="s">
        <v>27</v>
      </c>
      <c r="E896" t="s">
        <v>16</v>
      </c>
      <c r="F896" t="s">
        <v>17</v>
      </c>
      <c r="G896" t="s">
        <v>66</v>
      </c>
      <c r="H896" t="s">
        <v>67</v>
      </c>
      <c r="I896" t="s">
        <v>20</v>
      </c>
      <c r="J896">
        <v>750</v>
      </c>
      <c r="K896">
        <v>42.75</v>
      </c>
      <c r="L896">
        <v>792.75</v>
      </c>
      <c r="M896">
        <v>300</v>
      </c>
    </row>
    <row r="897" spans="1:13" hidden="1" x14ac:dyDescent="0.25">
      <c r="A897" s="1">
        <v>44130</v>
      </c>
      <c r="B897" t="s">
        <v>21</v>
      </c>
      <c r="C897" t="s">
        <v>834</v>
      </c>
      <c r="D897" t="s">
        <v>15</v>
      </c>
      <c r="E897" t="s">
        <v>16</v>
      </c>
      <c r="F897" t="s">
        <v>17</v>
      </c>
      <c r="G897" t="s">
        <v>34</v>
      </c>
      <c r="H897" t="s">
        <v>35</v>
      </c>
      <c r="I897" t="s">
        <v>32</v>
      </c>
      <c r="J897">
        <v>910</v>
      </c>
      <c r="K897">
        <v>60.97</v>
      </c>
      <c r="L897">
        <v>970.97</v>
      </c>
      <c r="M897">
        <v>364</v>
      </c>
    </row>
    <row r="898" spans="1:13" hidden="1" x14ac:dyDescent="0.25">
      <c r="A898" s="1">
        <v>43974</v>
      </c>
      <c r="B898" t="s">
        <v>21</v>
      </c>
      <c r="C898" t="s">
        <v>835</v>
      </c>
      <c r="D898" t="s">
        <v>23</v>
      </c>
      <c r="E898" t="s">
        <v>16</v>
      </c>
      <c r="F898" t="s">
        <v>17</v>
      </c>
      <c r="G898" t="s">
        <v>18</v>
      </c>
      <c r="H898" t="s">
        <v>19</v>
      </c>
      <c r="I898" t="s">
        <v>25</v>
      </c>
      <c r="J898">
        <v>270</v>
      </c>
      <c r="K898">
        <v>17.55</v>
      </c>
      <c r="L898">
        <v>287.55</v>
      </c>
      <c r="M898">
        <v>108</v>
      </c>
    </row>
    <row r="899" spans="1:13" x14ac:dyDescent="0.25">
      <c r="A899" s="1">
        <v>44504</v>
      </c>
      <c r="B899" t="s">
        <v>13</v>
      </c>
      <c r="C899" t="s">
        <v>836</v>
      </c>
      <c r="D899" t="s">
        <v>15</v>
      </c>
      <c r="E899" t="s">
        <v>16</v>
      </c>
      <c r="F899" t="s">
        <v>17</v>
      </c>
      <c r="G899" t="s">
        <v>18</v>
      </c>
      <c r="H899" t="s">
        <v>19</v>
      </c>
      <c r="I899" t="s">
        <v>20</v>
      </c>
      <c r="J899">
        <v>250</v>
      </c>
      <c r="K899">
        <v>18.75</v>
      </c>
      <c r="L899">
        <v>268.75</v>
      </c>
      <c r="M899">
        <v>100</v>
      </c>
    </row>
    <row r="900" spans="1:13" x14ac:dyDescent="0.25">
      <c r="A900" s="1">
        <v>44526</v>
      </c>
      <c r="B900" t="s">
        <v>13</v>
      </c>
      <c r="C900" t="s">
        <v>837</v>
      </c>
      <c r="D900" t="s">
        <v>37</v>
      </c>
      <c r="E900" t="s">
        <v>24</v>
      </c>
      <c r="F900" t="s">
        <v>42</v>
      </c>
      <c r="G900" t="s">
        <v>49</v>
      </c>
      <c r="H900" t="s">
        <v>50</v>
      </c>
      <c r="I900" t="s">
        <v>32</v>
      </c>
      <c r="J900">
        <v>8500</v>
      </c>
      <c r="K900">
        <v>663</v>
      </c>
      <c r="L900">
        <v>9163</v>
      </c>
      <c r="M900">
        <v>3400</v>
      </c>
    </row>
    <row r="901" spans="1:13" x14ac:dyDescent="0.25">
      <c r="A901" s="1">
        <v>44206</v>
      </c>
      <c r="B901" t="s">
        <v>13</v>
      </c>
      <c r="C901" t="s">
        <v>838</v>
      </c>
      <c r="D901" t="s">
        <v>27</v>
      </c>
      <c r="E901" t="s">
        <v>16</v>
      </c>
      <c r="F901" t="s">
        <v>17</v>
      </c>
      <c r="G901" t="s">
        <v>66</v>
      </c>
      <c r="H901" t="s">
        <v>67</v>
      </c>
      <c r="I901" t="s">
        <v>32</v>
      </c>
      <c r="J901">
        <v>70</v>
      </c>
      <c r="K901">
        <v>3.01</v>
      </c>
      <c r="L901">
        <v>73.010000000000005</v>
      </c>
      <c r="M901">
        <v>28</v>
      </c>
    </row>
    <row r="902" spans="1:13" x14ac:dyDescent="0.25">
      <c r="A902" s="1">
        <v>44498</v>
      </c>
      <c r="B902" t="s">
        <v>13</v>
      </c>
      <c r="C902" t="s">
        <v>839</v>
      </c>
      <c r="D902" t="s">
        <v>37</v>
      </c>
      <c r="E902" t="s">
        <v>24</v>
      </c>
      <c r="F902" t="s">
        <v>28</v>
      </c>
      <c r="G902" t="s">
        <v>39</v>
      </c>
      <c r="H902" t="s">
        <v>40</v>
      </c>
      <c r="I902" t="s">
        <v>32</v>
      </c>
      <c r="J902">
        <v>260</v>
      </c>
      <c r="K902">
        <v>12.48</v>
      </c>
      <c r="L902">
        <v>272.48</v>
      </c>
      <c r="M902">
        <v>104</v>
      </c>
    </row>
    <row r="903" spans="1:13" x14ac:dyDescent="0.25">
      <c r="A903" s="1">
        <v>44504</v>
      </c>
      <c r="B903" t="s">
        <v>13</v>
      </c>
      <c r="C903" t="s">
        <v>840</v>
      </c>
      <c r="D903" t="s">
        <v>15</v>
      </c>
      <c r="E903" t="s">
        <v>16</v>
      </c>
      <c r="F903" t="s">
        <v>28</v>
      </c>
      <c r="G903" t="s">
        <v>39</v>
      </c>
      <c r="H903" t="s">
        <v>40</v>
      </c>
      <c r="I903" t="s">
        <v>32</v>
      </c>
      <c r="J903">
        <v>20</v>
      </c>
      <c r="K903">
        <v>1.02</v>
      </c>
      <c r="L903">
        <v>21.02</v>
      </c>
      <c r="M903">
        <v>8</v>
      </c>
    </row>
    <row r="904" spans="1:13" hidden="1" x14ac:dyDescent="0.25">
      <c r="A904" s="1">
        <v>44181</v>
      </c>
      <c r="B904" t="s">
        <v>21</v>
      </c>
      <c r="C904" t="s">
        <v>841</v>
      </c>
      <c r="D904" t="s">
        <v>52</v>
      </c>
      <c r="E904" t="s">
        <v>24</v>
      </c>
      <c r="F904" t="s">
        <v>17</v>
      </c>
      <c r="G904" t="s">
        <v>18</v>
      </c>
      <c r="H904" t="s">
        <v>19</v>
      </c>
      <c r="I904" t="s">
        <v>20</v>
      </c>
      <c r="J904">
        <v>80</v>
      </c>
      <c r="K904">
        <v>1.84</v>
      </c>
      <c r="L904">
        <v>81.84</v>
      </c>
      <c r="M904">
        <v>32</v>
      </c>
    </row>
    <row r="905" spans="1:13" x14ac:dyDescent="0.25">
      <c r="A905" s="1">
        <v>44481</v>
      </c>
      <c r="B905" t="s">
        <v>13</v>
      </c>
      <c r="C905" t="s">
        <v>842</v>
      </c>
      <c r="D905" t="s">
        <v>23</v>
      </c>
      <c r="E905" t="s">
        <v>16</v>
      </c>
      <c r="F905" t="s">
        <v>17</v>
      </c>
      <c r="G905" t="s">
        <v>18</v>
      </c>
      <c r="H905" t="s">
        <v>19</v>
      </c>
      <c r="I905" t="s">
        <v>32</v>
      </c>
      <c r="J905">
        <v>290</v>
      </c>
      <c r="K905">
        <v>26.39</v>
      </c>
      <c r="L905">
        <v>316.39</v>
      </c>
      <c r="M905">
        <v>116</v>
      </c>
    </row>
    <row r="906" spans="1:13" x14ac:dyDescent="0.25">
      <c r="A906" s="1">
        <v>44352</v>
      </c>
      <c r="B906" t="s">
        <v>13</v>
      </c>
      <c r="C906" t="s">
        <v>843</v>
      </c>
      <c r="D906" t="s">
        <v>52</v>
      </c>
      <c r="E906" t="s">
        <v>16</v>
      </c>
      <c r="F906" t="s">
        <v>28</v>
      </c>
      <c r="G906" t="s">
        <v>39</v>
      </c>
      <c r="H906" t="s">
        <v>40</v>
      </c>
      <c r="I906" t="s">
        <v>32</v>
      </c>
      <c r="J906">
        <v>80</v>
      </c>
      <c r="K906">
        <v>2.96</v>
      </c>
      <c r="L906">
        <v>82.96</v>
      </c>
      <c r="M906">
        <v>32</v>
      </c>
    </row>
    <row r="907" spans="1:13" hidden="1" x14ac:dyDescent="0.25">
      <c r="A907" s="1">
        <v>44030</v>
      </c>
      <c r="B907" t="s">
        <v>21</v>
      </c>
      <c r="C907" t="s">
        <v>844</v>
      </c>
      <c r="D907" t="s">
        <v>27</v>
      </c>
      <c r="E907" t="s">
        <v>16</v>
      </c>
      <c r="F907" t="s">
        <v>17</v>
      </c>
      <c r="G907" t="s">
        <v>66</v>
      </c>
      <c r="H907" t="s">
        <v>67</v>
      </c>
      <c r="I907" t="s">
        <v>20</v>
      </c>
      <c r="J907">
        <v>80</v>
      </c>
      <c r="K907">
        <v>3.44</v>
      </c>
      <c r="L907">
        <v>83.44</v>
      </c>
      <c r="M907">
        <v>32</v>
      </c>
    </row>
    <row r="908" spans="1:13" x14ac:dyDescent="0.25">
      <c r="A908" s="1">
        <v>44407</v>
      </c>
      <c r="B908" t="s">
        <v>13</v>
      </c>
      <c r="C908" t="s">
        <v>845</v>
      </c>
      <c r="D908" t="s">
        <v>23</v>
      </c>
      <c r="E908" t="s">
        <v>16</v>
      </c>
      <c r="F908" t="s">
        <v>17</v>
      </c>
      <c r="G908" t="s">
        <v>66</v>
      </c>
      <c r="H908" t="s">
        <v>67</v>
      </c>
      <c r="I908" t="s">
        <v>20</v>
      </c>
      <c r="J908">
        <v>970</v>
      </c>
      <c r="K908">
        <v>54.32</v>
      </c>
      <c r="L908">
        <v>1024.32</v>
      </c>
      <c r="M908">
        <v>388</v>
      </c>
    </row>
    <row r="909" spans="1:13" hidden="1" x14ac:dyDescent="0.25">
      <c r="A909" s="1">
        <v>43860</v>
      </c>
      <c r="B909" t="s">
        <v>21</v>
      </c>
      <c r="C909" t="s">
        <v>846</v>
      </c>
      <c r="D909" t="s">
        <v>15</v>
      </c>
      <c r="E909" t="s">
        <v>16</v>
      </c>
      <c r="F909" t="s">
        <v>42</v>
      </c>
      <c r="G909" t="s">
        <v>49</v>
      </c>
      <c r="H909" t="s">
        <v>50</v>
      </c>
      <c r="I909" t="s">
        <v>32</v>
      </c>
      <c r="J909">
        <v>6510</v>
      </c>
      <c r="K909">
        <v>364.56</v>
      </c>
      <c r="L909">
        <v>6874.56</v>
      </c>
      <c r="M909">
        <v>2604</v>
      </c>
    </row>
    <row r="910" spans="1:13" hidden="1" x14ac:dyDescent="0.25">
      <c r="A910" s="1">
        <v>43851</v>
      </c>
      <c r="B910" t="s">
        <v>21</v>
      </c>
      <c r="C910" t="s">
        <v>495</v>
      </c>
      <c r="D910" t="s">
        <v>15</v>
      </c>
      <c r="E910" t="s">
        <v>16</v>
      </c>
      <c r="F910" t="s">
        <v>28</v>
      </c>
      <c r="G910" t="s">
        <v>39</v>
      </c>
      <c r="H910" t="s">
        <v>40</v>
      </c>
      <c r="I910" t="s">
        <v>20</v>
      </c>
      <c r="J910">
        <v>750</v>
      </c>
      <c r="K910">
        <v>39</v>
      </c>
      <c r="L910">
        <v>789</v>
      </c>
      <c r="M910">
        <v>300</v>
      </c>
    </row>
    <row r="911" spans="1:13" hidden="1" x14ac:dyDescent="0.25">
      <c r="A911" s="1">
        <v>44130</v>
      </c>
      <c r="B911" t="s">
        <v>21</v>
      </c>
      <c r="C911" t="s">
        <v>190</v>
      </c>
      <c r="D911" t="s">
        <v>27</v>
      </c>
      <c r="E911" t="s">
        <v>16</v>
      </c>
      <c r="F911" t="s">
        <v>28</v>
      </c>
      <c r="G911" t="s">
        <v>39</v>
      </c>
      <c r="H911" t="s">
        <v>40</v>
      </c>
      <c r="I911" t="s">
        <v>32</v>
      </c>
      <c r="J911">
        <v>440</v>
      </c>
      <c r="K911">
        <v>14.96</v>
      </c>
      <c r="L911">
        <v>454.96</v>
      </c>
      <c r="M911">
        <v>176</v>
      </c>
    </row>
    <row r="912" spans="1:13" hidden="1" x14ac:dyDescent="0.25">
      <c r="A912" s="1">
        <v>43970</v>
      </c>
      <c r="B912" t="s">
        <v>21</v>
      </c>
      <c r="C912" t="s">
        <v>847</v>
      </c>
      <c r="D912" t="s">
        <v>23</v>
      </c>
      <c r="E912" t="s">
        <v>16</v>
      </c>
      <c r="F912" t="s">
        <v>42</v>
      </c>
      <c r="G912" t="s">
        <v>97</v>
      </c>
      <c r="H912" t="s">
        <v>98</v>
      </c>
      <c r="I912" t="s">
        <v>20</v>
      </c>
      <c r="J912">
        <v>2500</v>
      </c>
      <c r="K912">
        <v>110</v>
      </c>
      <c r="L912">
        <v>2610</v>
      </c>
      <c r="M912">
        <v>1000</v>
      </c>
    </row>
    <row r="913" spans="1:13" hidden="1" x14ac:dyDescent="0.25">
      <c r="A913" s="1">
        <v>44150</v>
      </c>
      <c r="B913" t="s">
        <v>21</v>
      </c>
      <c r="C913" t="s">
        <v>848</v>
      </c>
      <c r="D913" t="s">
        <v>37</v>
      </c>
      <c r="E913" t="s">
        <v>16</v>
      </c>
      <c r="F913" t="s">
        <v>17</v>
      </c>
      <c r="G913" t="s">
        <v>34</v>
      </c>
      <c r="H913" t="s">
        <v>35</v>
      </c>
      <c r="I913" t="s">
        <v>25</v>
      </c>
      <c r="J913">
        <v>450</v>
      </c>
      <c r="K913">
        <v>25.2</v>
      </c>
      <c r="L913">
        <v>475.2</v>
      </c>
      <c r="M913">
        <v>180</v>
      </c>
    </row>
    <row r="914" spans="1:13" hidden="1" x14ac:dyDescent="0.25">
      <c r="A914" s="1">
        <v>43968</v>
      </c>
      <c r="B914" t="s">
        <v>21</v>
      </c>
      <c r="C914" t="s">
        <v>849</v>
      </c>
      <c r="D914" t="s">
        <v>27</v>
      </c>
      <c r="E914" t="s">
        <v>24</v>
      </c>
      <c r="F914" t="s">
        <v>42</v>
      </c>
      <c r="G914" t="s">
        <v>43</v>
      </c>
      <c r="H914" t="s">
        <v>44</v>
      </c>
      <c r="I914" t="s">
        <v>20</v>
      </c>
      <c r="J914">
        <v>1180</v>
      </c>
      <c r="K914">
        <v>43.66</v>
      </c>
      <c r="L914">
        <v>1223.6600000000001</v>
      </c>
      <c r="M914">
        <v>472</v>
      </c>
    </row>
    <row r="915" spans="1:13" x14ac:dyDescent="0.25">
      <c r="A915" s="1">
        <v>44501</v>
      </c>
      <c r="B915" t="s">
        <v>13</v>
      </c>
      <c r="C915" t="s">
        <v>850</v>
      </c>
      <c r="D915" t="s">
        <v>23</v>
      </c>
      <c r="E915" t="s">
        <v>16</v>
      </c>
      <c r="F915" t="s">
        <v>28</v>
      </c>
      <c r="G915" t="s">
        <v>39</v>
      </c>
      <c r="H915" t="s">
        <v>40</v>
      </c>
      <c r="I915" t="s">
        <v>20</v>
      </c>
      <c r="J915">
        <v>670</v>
      </c>
      <c r="K915">
        <v>17.420000000000002</v>
      </c>
      <c r="L915">
        <v>687.42</v>
      </c>
      <c r="M915">
        <v>268</v>
      </c>
    </row>
    <row r="916" spans="1:13" hidden="1" x14ac:dyDescent="0.25">
      <c r="A916" s="1">
        <v>44088</v>
      </c>
      <c r="B916" t="s">
        <v>21</v>
      </c>
      <c r="C916" t="s">
        <v>851</v>
      </c>
      <c r="D916" t="s">
        <v>52</v>
      </c>
      <c r="E916" t="s">
        <v>24</v>
      </c>
      <c r="F916" t="s">
        <v>17</v>
      </c>
      <c r="G916" t="s">
        <v>66</v>
      </c>
      <c r="H916" t="s">
        <v>67</v>
      </c>
      <c r="I916" t="s">
        <v>20</v>
      </c>
      <c r="J916">
        <v>80</v>
      </c>
      <c r="K916">
        <v>4.16</v>
      </c>
      <c r="L916">
        <v>84.16</v>
      </c>
      <c r="M916">
        <v>32</v>
      </c>
    </row>
    <row r="917" spans="1:13" hidden="1" x14ac:dyDescent="0.25">
      <c r="A917" s="1">
        <v>43851</v>
      </c>
      <c r="B917" t="s">
        <v>21</v>
      </c>
      <c r="C917" t="s">
        <v>852</v>
      </c>
      <c r="D917" t="s">
        <v>23</v>
      </c>
      <c r="E917" t="s">
        <v>24</v>
      </c>
      <c r="F917" t="s">
        <v>17</v>
      </c>
      <c r="G917" t="s">
        <v>18</v>
      </c>
      <c r="H917" t="s">
        <v>19</v>
      </c>
      <c r="I917" t="s">
        <v>25</v>
      </c>
      <c r="J917">
        <v>330</v>
      </c>
      <c r="K917">
        <v>18.48</v>
      </c>
      <c r="L917">
        <v>348.48</v>
      </c>
      <c r="M917">
        <v>132</v>
      </c>
    </row>
    <row r="918" spans="1:13" hidden="1" x14ac:dyDescent="0.25">
      <c r="A918" s="1">
        <v>43872</v>
      </c>
      <c r="B918" t="s">
        <v>21</v>
      </c>
      <c r="C918" t="s">
        <v>853</v>
      </c>
      <c r="D918" t="s">
        <v>15</v>
      </c>
      <c r="E918" t="s">
        <v>24</v>
      </c>
      <c r="F918" t="s">
        <v>17</v>
      </c>
      <c r="G918" t="s">
        <v>18</v>
      </c>
      <c r="H918" t="s">
        <v>19</v>
      </c>
      <c r="I918" t="s">
        <v>32</v>
      </c>
      <c r="J918">
        <v>280</v>
      </c>
      <c r="K918">
        <v>20.16</v>
      </c>
      <c r="L918">
        <v>300.16000000000003</v>
      </c>
      <c r="M918">
        <v>112</v>
      </c>
    </row>
    <row r="919" spans="1:13" x14ac:dyDescent="0.25">
      <c r="A919" s="1">
        <v>44469</v>
      </c>
      <c r="B919" t="s">
        <v>13</v>
      </c>
      <c r="C919" t="s">
        <v>854</v>
      </c>
      <c r="D919" t="s">
        <v>15</v>
      </c>
      <c r="E919" t="s">
        <v>16</v>
      </c>
      <c r="F919" t="s">
        <v>28</v>
      </c>
      <c r="G919" t="s">
        <v>39</v>
      </c>
      <c r="H919" t="s">
        <v>40</v>
      </c>
      <c r="I919" t="s">
        <v>32</v>
      </c>
      <c r="J919">
        <v>200</v>
      </c>
      <c r="K919">
        <v>14.8</v>
      </c>
      <c r="L919">
        <v>214.8</v>
      </c>
      <c r="M919">
        <v>80</v>
      </c>
    </row>
    <row r="920" spans="1:13" hidden="1" x14ac:dyDescent="0.25">
      <c r="A920" s="1">
        <v>44130</v>
      </c>
      <c r="B920" t="s">
        <v>21</v>
      </c>
      <c r="C920" t="s">
        <v>855</v>
      </c>
      <c r="D920" t="s">
        <v>23</v>
      </c>
      <c r="E920" t="s">
        <v>16</v>
      </c>
      <c r="F920" t="s">
        <v>42</v>
      </c>
      <c r="G920" t="s">
        <v>43</v>
      </c>
      <c r="H920" t="s">
        <v>44</v>
      </c>
      <c r="I920" t="s">
        <v>25</v>
      </c>
      <c r="J920">
        <v>2070</v>
      </c>
      <c r="K920">
        <v>86.94</v>
      </c>
      <c r="L920">
        <v>2156.94</v>
      </c>
      <c r="M920">
        <v>828</v>
      </c>
    </row>
    <row r="921" spans="1:13" x14ac:dyDescent="0.25">
      <c r="A921" s="1">
        <v>44535</v>
      </c>
      <c r="B921" t="s">
        <v>13</v>
      </c>
      <c r="C921" t="s">
        <v>856</v>
      </c>
      <c r="D921" t="s">
        <v>27</v>
      </c>
      <c r="E921" t="s">
        <v>16</v>
      </c>
      <c r="F921" t="s">
        <v>42</v>
      </c>
      <c r="G921" t="s">
        <v>43</v>
      </c>
      <c r="H921" t="s">
        <v>44</v>
      </c>
      <c r="I921" t="s">
        <v>32</v>
      </c>
      <c r="J921">
        <v>340</v>
      </c>
      <c r="K921">
        <v>10.88</v>
      </c>
      <c r="L921">
        <v>350.88</v>
      </c>
      <c r="M921">
        <v>136</v>
      </c>
    </row>
    <row r="922" spans="1:13" hidden="1" x14ac:dyDescent="0.25">
      <c r="A922" s="1">
        <v>44029</v>
      </c>
      <c r="B922" t="s">
        <v>21</v>
      </c>
      <c r="C922" t="s">
        <v>739</v>
      </c>
      <c r="D922" t="s">
        <v>23</v>
      </c>
      <c r="E922" t="s">
        <v>16</v>
      </c>
      <c r="F922" t="s">
        <v>17</v>
      </c>
      <c r="G922" t="s">
        <v>66</v>
      </c>
      <c r="H922" t="s">
        <v>67</v>
      </c>
      <c r="I922" t="s">
        <v>25</v>
      </c>
      <c r="J922">
        <v>400</v>
      </c>
      <c r="K922">
        <v>38</v>
      </c>
      <c r="L922">
        <v>438</v>
      </c>
      <c r="M922">
        <v>160</v>
      </c>
    </row>
    <row r="923" spans="1:13" x14ac:dyDescent="0.25">
      <c r="A923" s="1">
        <v>44532</v>
      </c>
      <c r="B923" t="s">
        <v>13</v>
      </c>
      <c r="C923" t="s">
        <v>857</v>
      </c>
      <c r="D923" t="s">
        <v>15</v>
      </c>
      <c r="E923" t="s">
        <v>16</v>
      </c>
      <c r="F923" t="s">
        <v>17</v>
      </c>
      <c r="G923" t="s">
        <v>66</v>
      </c>
      <c r="H923" t="s">
        <v>67</v>
      </c>
      <c r="I923" t="s">
        <v>20</v>
      </c>
      <c r="J923">
        <v>160</v>
      </c>
      <c r="K923">
        <v>15.68</v>
      </c>
      <c r="L923">
        <v>175.68</v>
      </c>
      <c r="M923">
        <v>64</v>
      </c>
    </row>
    <row r="924" spans="1:13" hidden="1" x14ac:dyDescent="0.25">
      <c r="A924" s="1">
        <v>44058</v>
      </c>
      <c r="B924" t="s">
        <v>21</v>
      </c>
      <c r="C924" t="s">
        <v>858</v>
      </c>
      <c r="D924" t="s">
        <v>27</v>
      </c>
      <c r="E924" t="s">
        <v>24</v>
      </c>
      <c r="F924" t="s">
        <v>17</v>
      </c>
      <c r="G924" t="s">
        <v>66</v>
      </c>
      <c r="H924" t="s">
        <v>67</v>
      </c>
      <c r="I924" t="s">
        <v>32</v>
      </c>
      <c r="J924">
        <v>850</v>
      </c>
      <c r="K924">
        <v>26.35</v>
      </c>
      <c r="L924">
        <v>876.35</v>
      </c>
      <c r="M924">
        <v>340</v>
      </c>
    </row>
    <row r="925" spans="1:13" x14ac:dyDescent="0.25">
      <c r="A925" s="1">
        <v>44477</v>
      </c>
      <c r="B925" t="s">
        <v>13</v>
      </c>
      <c r="C925" t="s">
        <v>859</v>
      </c>
      <c r="D925" t="s">
        <v>27</v>
      </c>
      <c r="E925" t="s">
        <v>24</v>
      </c>
      <c r="F925" t="s">
        <v>42</v>
      </c>
      <c r="G925" t="s">
        <v>97</v>
      </c>
      <c r="H925" t="s">
        <v>98</v>
      </c>
      <c r="I925" t="s">
        <v>25</v>
      </c>
      <c r="J925">
        <v>3190</v>
      </c>
      <c r="K925">
        <v>89.32</v>
      </c>
      <c r="L925">
        <v>3279.32</v>
      </c>
      <c r="M925">
        <v>1276</v>
      </c>
    </row>
    <row r="926" spans="1:13" hidden="1" x14ac:dyDescent="0.25">
      <c r="A926" s="1">
        <v>44075</v>
      </c>
      <c r="B926" t="s">
        <v>21</v>
      </c>
      <c r="C926" t="s">
        <v>860</v>
      </c>
      <c r="D926" t="s">
        <v>23</v>
      </c>
      <c r="E926" t="s">
        <v>24</v>
      </c>
      <c r="F926" t="s">
        <v>17</v>
      </c>
      <c r="G926" t="s">
        <v>66</v>
      </c>
      <c r="H926" t="s">
        <v>67</v>
      </c>
      <c r="I926" t="s">
        <v>25</v>
      </c>
      <c r="J926">
        <v>310</v>
      </c>
      <c r="K926">
        <v>17.05</v>
      </c>
      <c r="L926">
        <v>327.05</v>
      </c>
      <c r="M926">
        <v>124</v>
      </c>
    </row>
    <row r="927" spans="1:13" x14ac:dyDescent="0.25">
      <c r="A927" s="1">
        <v>44426</v>
      </c>
      <c r="B927" t="s">
        <v>13</v>
      </c>
      <c r="C927" t="s">
        <v>587</v>
      </c>
      <c r="D927" t="s">
        <v>23</v>
      </c>
      <c r="E927" t="s">
        <v>16</v>
      </c>
      <c r="F927" t="s">
        <v>42</v>
      </c>
      <c r="G927" t="s">
        <v>43</v>
      </c>
      <c r="H927" t="s">
        <v>44</v>
      </c>
      <c r="I927" t="s">
        <v>32</v>
      </c>
      <c r="J927">
        <v>3240</v>
      </c>
      <c r="K927">
        <v>178.2</v>
      </c>
      <c r="L927">
        <v>3418.2</v>
      </c>
      <c r="M927">
        <v>1296</v>
      </c>
    </row>
    <row r="928" spans="1:13" x14ac:dyDescent="0.25">
      <c r="A928" s="1">
        <v>44237</v>
      </c>
      <c r="B928" t="s">
        <v>13</v>
      </c>
      <c r="C928" t="s">
        <v>861</v>
      </c>
      <c r="D928" t="s">
        <v>23</v>
      </c>
      <c r="E928" t="s">
        <v>24</v>
      </c>
      <c r="F928" t="s">
        <v>42</v>
      </c>
      <c r="G928" t="s">
        <v>43</v>
      </c>
      <c r="H928" t="s">
        <v>44</v>
      </c>
      <c r="I928" t="s">
        <v>32</v>
      </c>
      <c r="J928">
        <v>3350</v>
      </c>
      <c r="K928">
        <v>170.85</v>
      </c>
      <c r="L928">
        <v>3520.85</v>
      </c>
      <c r="M928">
        <v>1340</v>
      </c>
    </row>
    <row r="929" spans="1:13" hidden="1" x14ac:dyDescent="0.25">
      <c r="A929" s="1">
        <v>44181</v>
      </c>
      <c r="B929" t="s">
        <v>21</v>
      </c>
      <c r="C929" t="s">
        <v>862</v>
      </c>
      <c r="D929" t="s">
        <v>23</v>
      </c>
      <c r="E929" t="s">
        <v>16</v>
      </c>
      <c r="F929" t="s">
        <v>42</v>
      </c>
      <c r="G929" t="s">
        <v>49</v>
      </c>
      <c r="H929" t="s">
        <v>50</v>
      </c>
      <c r="I929" t="s">
        <v>32</v>
      </c>
      <c r="J929">
        <v>5930</v>
      </c>
      <c r="K929">
        <v>504.05</v>
      </c>
      <c r="L929">
        <v>6434.05</v>
      </c>
      <c r="M929">
        <v>2372</v>
      </c>
    </row>
    <row r="930" spans="1:13" hidden="1" x14ac:dyDescent="0.25">
      <c r="A930" s="1">
        <v>44025</v>
      </c>
      <c r="B930" t="s">
        <v>21</v>
      </c>
      <c r="C930" t="s">
        <v>863</v>
      </c>
      <c r="D930" t="s">
        <v>52</v>
      </c>
      <c r="E930" t="s">
        <v>16</v>
      </c>
      <c r="F930" t="s">
        <v>17</v>
      </c>
      <c r="G930" t="s">
        <v>34</v>
      </c>
      <c r="H930" t="s">
        <v>35</v>
      </c>
      <c r="I930" t="s">
        <v>20</v>
      </c>
      <c r="J930">
        <v>790</v>
      </c>
      <c r="K930">
        <v>45.82</v>
      </c>
      <c r="L930">
        <v>835.82</v>
      </c>
      <c r="M930">
        <v>316</v>
      </c>
    </row>
    <row r="931" spans="1:13" hidden="1" x14ac:dyDescent="0.25">
      <c r="A931" s="1">
        <v>44058</v>
      </c>
      <c r="B931" t="s">
        <v>21</v>
      </c>
      <c r="C931" t="s">
        <v>864</v>
      </c>
      <c r="D931" t="s">
        <v>27</v>
      </c>
      <c r="E931" t="s">
        <v>16</v>
      </c>
      <c r="F931" t="s">
        <v>17</v>
      </c>
      <c r="G931" t="s">
        <v>66</v>
      </c>
      <c r="H931" t="s">
        <v>67</v>
      </c>
      <c r="I931" t="s">
        <v>25</v>
      </c>
      <c r="J931">
        <v>750</v>
      </c>
      <c r="K931">
        <v>25.5</v>
      </c>
      <c r="L931">
        <v>775.5</v>
      </c>
      <c r="M931">
        <v>300</v>
      </c>
    </row>
    <row r="932" spans="1:13" x14ac:dyDescent="0.25">
      <c r="A932" s="1">
        <v>44345</v>
      </c>
      <c r="B932" t="s">
        <v>13</v>
      </c>
      <c r="C932" t="s">
        <v>865</v>
      </c>
      <c r="D932" t="s">
        <v>23</v>
      </c>
      <c r="E932" t="s">
        <v>24</v>
      </c>
      <c r="F932" t="s">
        <v>17</v>
      </c>
      <c r="G932" t="s">
        <v>34</v>
      </c>
      <c r="H932" t="s">
        <v>35</v>
      </c>
      <c r="I932" t="s">
        <v>20</v>
      </c>
      <c r="J932">
        <v>130</v>
      </c>
      <c r="K932">
        <v>4.42</v>
      </c>
      <c r="L932">
        <v>134.41999999999999</v>
      </c>
      <c r="M932">
        <v>52</v>
      </c>
    </row>
    <row r="933" spans="1:13" x14ac:dyDescent="0.25">
      <c r="A933" s="1">
        <v>44448</v>
      </c>
      <c r="B933" t="s">
        <v>13</v>
      </c>
      <c r="C933" t="s">
        <v>866</v>
      </c>
      <c r="D933" t="s">
        <v>15</v>
      </c>
      <c r="E933" t="s">
        <v>16</v>
      </c>
      <c r="F933" t="s">
        <v>17</v>
      </c>
      <c r="G933" t="s">
        <v>66</v>
      </c>
      <c r="H933" t="s">
        <v>67</v>
      </c>
      <c r="I933" t="s">
        <v>32</v>
      </c>
      <c r="J933">
        <v>790</v>
      </c>
      <c r="K933">
        <v>60.83</v>
      </c>
      <c r="L933">
        <v>850.83</v>
      </c>
      <c r="M933">
        <v>316</v>
      </c>
    </row>
    <row r="934" spans="1:13" x14ac:dyDescent="0.25">
      <c r="A934" s="1">
        <v>44535</v>
      </c>
      <c r="B934" t="s">
        <v>13</v>
      </c>
      <c r="C934" t="s">
        <v>867</v>
      </c>
      <c r="D934" t="s">
        <v>23</v>
      </c>
      <c r="E934" t="s">
        <v>16</v>
      </c>
      <c r="F934" t="s">
        <v>42</v>
      </c>
      <c r="G934" t="s">
        <v>59</v>
      </c>
      <c r="H934" t="s">
        <v>60</v>
      </c>
      <c r="I934" t="s">
        <v>32</v>
      </c>
      <c r="J934">
        <v>3700</v>
      </c>
      <c r="K934">
        <v>162.80000000000001</v>
      </c>
      <c r="L934">
        <v>3862.8</v>
      </c>
      <c r="M934">
        <v>1480</v>
      </c>
    </row>
    <row r="935" spans="1:13" hidden="1" x14ac:dyDescent="0.25">
      <c r="A935" s="1">
        <v>43883</v>
      </c>
      <c r="B935" t="s">
        <v>21</v>
      </c>
      <c r="C935" t="s">
        <v>370</v>
      </c>
      <c r="D935" t="s">
        <v>37</v>
      </c>
      <c r="E935" t="s">
        <v>24</v>
      </c>
      <c r="F935" t="s">
        <v>17</v>
      </c>
      <c r="G935" t="s">
        <v>34</v>
      </c>
      <c r="H935" t="s">
        <v>35</v>
      </c>
      <c r="I935" t="s">
        <v>20</v>
      </c>
      <c r="J935">
        <v>1340</v>
      </c>
      <c r="K935">
        <v>69.680000000000007</v>
      </c>
      <c r="L935">
        <v>1409.68</v>
      </c>
      <c r="M935">
        <v>536</v>
      </c>
    </row>
    <row r="936" spans="1:13" hidden="1" x14ac:dyDescent="0.25">
      <c r="A936" s="1">
        <v>44176</v>
      </c>
      <c r="B936" t="s">
        <v>21</v>
      </c>
      <c r="C936" t="s">
        <v>868</v>
      </c>
      <c r="D936" t="s">
        <v>15</v>
      </c>
      <c r="E936" t="s">
        <v>24</v>
      </c>
      <c r="F936" t="s">
        <v>28</v>
      </c>
      <c r="G936" t="s">
        <v>29</v>
      </c>
      <c r="H936" t="s">
        <v>30</v>
      </c>
      <c r="I936" t="s">
        <v>20</v>
      </c>
      <c r="J936">
        <v>140</v>
      </c>
      <c r="K936">
        <v>9.52</v>
      </c>
      <c r="L936">
        <v>149.52000000000001</v>
      </c>
      <c r="M936">
        <v>56</v>
      </c>
    </row>
    <row r="937" spans="1:13" x14ac:dyDescent="0.25">
      <c r="A937" s="1">
        <v>44264</v>
      </c>
      <c r="B937" t="s">
        <v>13</v>
      </c>
      <c r="C937" t="s">
        <v>869</v>
      </c>
      <c r="D937" t="s">
        <v>27</v>
      </c>
      <c r="E937" t="s">
        <v>16</v>
      </c>
      <c r="F937" t="s">
        <v>17</v>
      </c>
      <c r="G937" t="s">
        <v>66</v>
      </c>
      <c r="H937" t="s">
        <v>67</v>
      </c>
      <c r="I937" t="s">
        <v>20</v>
      </c>
      <c r="J937">
        <v>560</v>
      </c>
      <c r="K937">
        <v>49.28</v>
      </c>
      <c r="L937">
        <v>609.28</v>
      </c>
      <c r="M937">
        <v>224</v>
      </c>
    </row>
    <row r="938" spans="1:13" hidden="1" x14ac:dyDescent="0.25">
      <c r="A938" s="1">
        <v>44171</v>
      </c>
      <c r="B938" t="s">
        <v>21</v>
      </c>
      <c r="C938" t="s">
        <v>870</v>
      </c>
      <c r="D938" t="s">
        <v>27</v>
      </c>
      <c r="E938" t="s">
        <v>16</v>
      </c>
      <c r="F938" t="s">
        <v>17</v>
      </c>
      <c r="G938" t="s">
        <v>34</v>
      </c>
      <c r="H938" t="s">
        <v>35</v>
      </c>
      <c r="I938" t="s">
        <v>32</v>
      </c>
      <c r="J938">
        <v>510</v>
      </c>
      <c r="K938">
        <v>46.41</v>
      </c>
      <c r="L938">
        <v>556.41</v>
      </c>
      <c r="M938">
        <v>204</v>
      </c>
    </row>
    <row r="939" spans="1:13" x14ac:dyDescent="0.25">
      <c r="A939" s="1">
        <v>44441</v>
      </c>
      <c r="B939" t="s">
        <v>13</v>
      </c>
      <c r="C939" t="s">
        <v>871</v>
      </c>
      <c r="D939" t="s">
        <v>15</v>
      </c>
      <c r="E939" t="s">
        <v>24</v>
      </c>
      <c r="F939" t="s">
        <v>17</v>
      </c>
      <c r="G939" t="s">
        <v>66</v>
      </c>
      <c r="H939" t="s">
        <v>67</v>
      </c>
      <c r="I939" t="s">
        <v>32</v>
      </c>
      <c r="J939">
        <v>480</v>
      </c>
      <c r="K939">
        <v>16.32</v>
      </c>
      <c r="L939">
        <v>496.32</v>
      </c>
      <c r="M939">
        <v>192</v>
      </c>
    </row>
    <row r="940" spans="1:13" x14ac:dyDescent="0.25">
      <c r="A940" s="1">
        <v>44353</v>
      </c>
      <c r="B940" t="s">
        <v>13</v>
      </c>
      <c r="C940" t="s">
        <v>872</v>
      </c>
      <c r="D940" t="s">
        <v>15</v>
      </c>
      <c r="E940" t="s">
        <v>16</v>
      </c>
      <c r="F940" t="s">
        <v>42</v>
      </c>
      <c r="G940" t="s">
        <v>43</v>
      </c>
      <c r="H940" t="s">
        <v>44</v>
      </c>
      <c r="I940" t="s">
        <v>20</v>
      </c>
      <c r="J940">
        <v>240</v>
      </c>
      <c r="K940">
        <v>8.64</v>
      </c>
      <c r="L940">
        <v>248.64</v>
      </c>
      <c r="M940">
        <v>96</v>
      </c>
    </row>
    <row r="941" spans="1:13" hidden="1" x14ac:dyDescent="0.25">
      <c r="A941" s="1">
        <v>43977</v>
      </c>
      <c r="B941" t="s">
        <v>21</v>
      </c>
      <c r="C941" t="s">
        <v>873</v>
      </c>
      <c r="D941" t="s">
        <v>52</v>
      </c>
      <c r="E941" t="s">
        <v>16</v>
      </c>
      <c r="F941" t="s">
        <v>42</v>
      </c>
      <c r="G941" t="s">
        <v>49</v>
      </c>
      <c r="H941" t="s">
        <v>50</v>
      </c>
      <c r="I941" t="s">
        <v>20</v>
      </c>
      <c r="J941">
        <v>930</v>
      </c>
      <c r="K941">
        <v>56.73</v>
      </c>
      <c r="L941">
        <v>986.73</v>
      </c>
      <c r="M941">
        <v>372</v>
      </c>
    </row>
    <row r="942" spans="1:13" x14ac:dyDescent="0.25">
      <c r="A942" s="1">
        <v>44419</v>
      </c>
      <c r="B942" t="s">
        <v>13</v>
      </c>
      <c r="C942" t="s">
        <v>874</v>
      </c>
      <c r="D942" t="s">
        <v>15</v>
      </c>
      <c r="E942" t="s">
        <v>24</v>
      </c>
      <c r="F942" t="s">
        <v>17</v>
      </c>
      <c r="G942" t="s">
        <v>34</v>
      </c>
      <c r="H942" t="s">
        <v>35</v>
      </c>
      <c r="I942" t="s">
        <v>20</v>
      </c>
      <c r="J942">
        <v>690</v>
      </c>
      <c r="K942">
        <v>44.16</v>
      </c>
      <c r="L942">
        <v>734.16</v>
      </c>
      <c r="M942">
        <v>276</v>
      </c>
    </row>
    <row r="943" spans="1:13" x14ac:dyDescent="0.25">
      <c r="A943" s="1">
        <v>44440</v>
      </c>
      <c r="B943" t="s">
        <v>13</v>
      </c>
      <c r="C943" t="s">
        <v>875</v>
      </c>
      <c r="D943" t="s">
        <v>27</v>
      </c>
      <c r="E943" t="s">
        <v>16</v>
      </c>
      <c r="F943" t="s">
        <v>42</v>
      </c>
      <c r="G943" t="s">
        <v>43</v>
      </c>
      <c r="H943" t="s">
        <v>44</v>
      </c>
      <c r="I943" t="s">
        <v>20</v>
      </c>
      <c r="J943">
        <v>4720</v>
      </c>
      <c r="K943">
        <v>240.72</v>
      </c>
      <c r="L943">
        <v>4960.72</v>
      </c>
      <c r="M943">
        <v>1888</v>
      </c>
    </row>
    <row r="944" spans="1:13" x14ac:dyDescent="0.25">
      <c r="A944" s="1">
        <v>44531</v>
      </c>
      <c r="B944" t="s">
        <v>13</v>
      </c>
      <c r="C944" t="s">
        <v>876</v>
      </c>
      <c r="D944" t="s">
        <v>23</v>
      </c>
      <c r="E944" t="s">
        <v>16</v>
      </c>
      <c r="F944" t="s">
        <v>17</v>
      </c>
      <c r="G944" t="s">
        <v>34</v>
      </c>
      <c r="H944" t="s">
        <v>35</v>
      </c>
      <c r="I944" t="s">
        <v>20</v>
      </c>
      <c r="J944">
        <v>870</v>
      </c>
      <c r="K944">
        <v>66.989999999999995</v>
      </c>
      <c r="L944">
        <v>936.99</v>
      </c>
      <c r="M944">
        <v>348</v>
      </c>
    </row>
    <row r="945" spans="1:13" hidden="1" x14ac:dyDescent="0.25">
      <c r="A945" s="1">
        <v>44025</v>
      </c>
      <c r="B945" t="s">
        <v>21</v>
      </c>
      <c r="C945" t="s">
        <v>877</v>
      </c>
      <c r="D945" t="s">
        <v>52</v>
      </c>
      <c r="E945" t="s">
        <v>16</v>
      </c>
      <c r="F945" t="s">
        <v>42</v>
      </c>
      <c r="G945" t="s">
        <v>49</v>
      </c>
      <c r="H945" t="s">
        <v>50</v>
      </c>
      <c r="I945" t="s">
        <v>20</v>
      </c>
      <c r="J945">
        <v>9110</v>
      </c>
      <c r="K945">
        <v>382.62</v>
      </c>
      <c r="L945">
        <v>9492.6200000000008</v>
      </c>
      <c r="M945">
        <v>3644</v>
      </c>
    </row>
    <row r="946" spans="1:13" x14ac:dyDescent="0.25">
      <c r="A946" s="1">
        <v>44445</v>
      </c>
      <c r="B946" t="s">
        <v>13</v>
      </c>
      <c r="C946" t="s">
        <v>878</v>
      </c>
      <c r="D946" t="s">
        <v>23</v>
      </c>
      <c r="E946" t="s">
        <v>16</v>
      </c>
      <c r="F946" t="s">
        <v>42</v>
      </c>
      <c r="G946" t="s">
        <v>59</v>
      </c>
      <c r="H946" t="s">
        <v>60</v>
      </c>
      <c r="I946" t="s">
        <v>20</v>
      </c>
      <c r="J946">
        <v>1040</v>
      </c>
      <c r="K946">
        <v>45.76</v>
      </c>
      <c r="L946">
        <v>1085.76</v>
      </c>
      <c r="M946">
        <v>416</v>
      </c>
    </row>
    <row r="947" spans="1:13" x14ac:dyDescent="0.25">
      <c r="A947" s="1">
        <v>44504</v>
      </c>
      <c r="B947" t="s">
        <v>13</v>
      </c>
      <c r="C947" t="s">
        <v>811</v>
      </c>
      <c r="D947" t="s">
        <v>15</v>
      </c>
      <c r="E947" t="s">
        <v>16</v>
      </c>
      <c r="F947" t="s">
        <v>17</v>
      </c>
      <c r="G947" t="s">
        <v>18</v>
      </c>
      <c r="H947" t="s">
        <v>19</v>
      </c>
      <c r="I947" t="s">
        <v>32</v>
      </c>
      <c r="J947">
        <v>50</v>
      </c>
      <c r="K947">
        <v>2.35</v>
      </c>
      <c r="L947">
        <v>52.35</v>
      </c>
      <c r="M947">
        <v>20</v>
      </c>
    </row>
    <row r="948" spans="1:13" hidden="1" x14ac:dyDescent="0.25">
      <c r="A948" s="1">
        <v>44135</v>
      </c>
      <c r="B948" t="s">
        <v>21</v>
      </c>
      <c r="C948" t="s">
        <v>471</v>
      </c>
      <c r="D948" t="s">
        <v>27</v>
      </c>
      <c r="E948" t="s">
        <v>16</v>
      </c>
      <c r="F948" t="s">
        <v>17</v>
      </c>
      <c r="G948" t="s">
        <v>34</v>
      </c>
      <c r="H948" t="s">
        <v>35</v>
      </c>
      <c r="I948" t="s">
        <v>20</v>
      </c>
      <c r="J948">
        <v>760</v>
      </c>
      <c r="K948">
        <v>38.76</v>
      </c>
      <c r="L948">
        <v>798.76</v>
      </c>
      <c r="M948">
        <v>304</v>
      </c>
    </row>
    <row r="949" spans="1:13" hidden="1" x14ac:dyDescent="0.25">
      <c r="A949" s="1">
        <v>44112</v>
      </c>
      <c r="B949" t="s">
        <v>21</v>
      </c>
      <c r="C949" t="s">
        <v>879</v>
      </c>
      <c r="D949" t="s">
        <v>27</v>
      </c>
      <c r="E949" t="s">
        <v>16</v>
      </c>
      <c r="F949" t="s">
        <v>28</v>
      </c>
      <c r="G949" t="s">
        <v>39</v>
      </c>
      <c r="H949" t="s">
        <v>40</v>
      </c>
      <c r="I949" t="s">
        <v>20</v>
      </c>
      <c r="J949">
        <v>680</v>
      </c>
      <c r="K949">
        <v>51</v>
      </c>
      <c r="L949">
        <v>731</v>
      </c>
      <c r="M949">
        <v>272</v>
      </c>
    </row>
    <row r="950" spans="1:13" x14ac:dyDescent="0.25">
      <c r="A950" s="1">
        <v>44317</v>
      </c>
      <c r="B950" t="s">
        <v>13</v>
      </c>
      <c r="C950" t="s">
        <v>880</v>
      </c>
      <c r="D950" t="s">
        <v>23</v>
      </c>
      <c r="E950" t="s">
        <v>16</v>
      </c>
      <c r="F950" t="s">
        <v>17</v>
      </c>
      <c r="G950" t="s">
        <v>34</v>
      </c>
      <c r="H950" t="s">
        <v>35</v>
      </c>
      <c r="I950" t="s">
        <v>20</v>
      </c>
      <c r="J950">
        <v>1790</v>
      </c>
      <c r="K950">
        <v>62.65</v>
      </c>
      <c r="L950">
        <v>1852.65</v>
      </c>
      <c r="M950">
        <v>716</v>
      </c>
    </row>
    <row r="951" spans="1:13" x14ac:dyDescent="0.25">
      <c r="A951" s="1">
        <v>44559</v>
      </c>
      <c r="B951" t="s">
        <v>13</v>
      </c>
      <c r="C951" t="s">
        <v>881</v>
      </c>
      <c r="D951" t="s">
        <v>23</v>
      </c>
      <c r="E951" t="s">
        <v>24</v>
      </c>
      <c r="F951" t="s">
        <v>28</v>
      </c>
      <c r="G951" t="s">
        <v>53</v>
      </c>
      <c r="H951" t="s">
        <v>54</v>
      </c>
      <c r="I951" t="s">
        <v>20</v>
      </c>
      <c r="J951">
        <v>250</v>
      </c>
      <c r="K951">
        <v>21.5</v>
      </c>
      <c r="L951">
        <v>271.5</v>
      </c>
      <c r="M951">
        <v>100</v>
      </c>
    </row>
    <row r="952" spans="1:13" hidden="1" x14ac:dyDescent="0.25">
      <c r="A952" s="1">
        <v>43988</v>
      </c>
      <c r="B952" t="s">
        <v>21</v>
      </c>
      <c r="C952" t="s">
        <v>882</v>
      </c>
      <c r="D952" t="s">
        <v>52</v>
      </c>
      <c r="E952" t="s">
        <v>16</v>
      </c>
      <c r="F952" t="s">
        <v>17</v>
      </c>
      <c r="G952" t="s">
        <v>34</v>
      </c>
      <c r="H952" t="s">
        <v>35</v>
      </c>
      <c r="I952" t="s">
        <v>32</v>
      </c>
      <c r="J952">
        <v>1680</v>
      </c>
      <c r="K952">
        <v>126</v>
      </c>
      <c r="L952">
        <v>1806</v>
      </c>
      <c r="M952">
        <v>672</v>
      </c>
    </row>
    <row r="953" spans="1:13" hidden="1" x14ac:dyDescent="0.25">
      <c r="A953" s="1">
        <v>43945</v>
      </c>
      <c r="B953" t="s">
        <v>21</v>
      </c>
      <c r="C953" t="s">
        <v>883</v>
      </c>
      <c r="D953" t="s">
        <v>37</v>
      </c>
      <c r="E953" t="s">
        <v>16</v>
      </c>
      <c r="F953" t="s">
        <v>17</v>
      </c>
      <c r="G953" t="s">
        <v>66</v>
      </c>
      <c r="H953" t="s">
        <v>67</v>
      </c>
      <c r="I953" t="s">
        <v>20</v>
      </c>
      <c r="J953">
        <v>30</v>
      </c>
      <c r="K953">
        <v>2.2799999999999998</v>
      </c>
      <c r="L953">
        <v>32.28</v>
      </c>
      <c r="M953">
        <v>12</v>
      </c>
    </row>
    <row r="954" spans="1:13" x14ac:dyDescent="0.25">
      <c r="A954" s="1">
        <v>44419</v>
      </c>
      <c r="B954" t="s">
        <v>13</v>
      </c>
      <c r="C954" t="s">
        <v>884</v>
      </c>
      <c r="D954" t="s">
        <v>15</v>
      </c>
      <c r="E954" t="s">
        <v>16</v>
      </c>
      <c r="F954" t="s">
        <v>28</v>
      </c>
      <c r="G954" t="s">
        <v>29</v>
      </c>
      <c r="H954" t="s">
        <v>30</v>
      </c>
      <c r="I954" t="s">
        <v>20</v>
      </c>
      <c r="J954">
        <v>80</v>
      </c>
      <c r="K954">
        <v>6.16</v>
      </c>
      <c r="L954">
        <v>86.16</v>
      </c>
      <c r="M954">
        <v>32</v>
      </c>
    </row>
    <row r="955" spans="1:13" x14ac:dyDescent="0.25">
      <c r="A955" s="1">
        <v>44424</v>
      </c>
      <c r="B955" t="s">
        <v>13</v>
      </c>
      <c r="C955" t="s">
        <v>885</v>
      </c>
      <c r="D955" t="s">
        <v>27</v>
      </c>
      <c r="E955" t="s">
        <v>16</v>
      </c>
      <c r="F955" t="s">
        <v>17</v>
      </c>
      <c r="G955" t="s">
        <v>34</v>
      </c>
      <c r="H955" t="s">
        <v>35</v>
      </c>
      <c r="I955" t="s">
        <v>32</v>
      </c>
      <c r="J955">
        <v>1430</v>
      </c>
      <c r="K955">
        <v>48.62</v>
      </c>
      <c r="L955">
        <v>1478.62</v>
      </c>
      <c r="M955">
        <v>572</v>
      </c>
    </row>
    <row r="956" spans="1:13" x14ac:dyDescent="0.25">
      <c r="A956" s="1">
        <v>44465</v>
      </c>
      <c r="B956" t="s">
        <v>13</v>
      </c>
      <c r="C956" t="s">
        <v>886</v>
      </c>
      <c r="D956" t="s">
        <v>52</v>
      </c>
      <c r="E956" t="s">
        <v>16</v>
      </c>
      <c r="F956" t="s">
        <v>17</v>
      </c>
      <c r="G956" t="s">
        <v>66</v>
      </c>
      <c r="H956" t="s">
        <v>67</v>
      </c>
      <c r="I956" t="s">
        <v>25</v>
      </c>
      <c r="J956">
        <v>450</v>
      </c>
      <c r="K956">
        <v>32.4</v>
      </c>
      <c r="L956">
        <v>482.4</v>
      </c>
      <c r="M956">
        <v>180</v>
      </c>
    </row>
    <row r="957" spans="1:13" hidden="1" x14ac:dyDescent="0.25">
      <c r="A957" s="1">
        <v>44130</v>
      </c>
      <c r="B957" t="s">
        <v>21</v>
      </c>
      <c r="C957" t="s">
        <v>887</v>
      </c>
      <c r="D957" t="s">
        <v>37</v>
      </c>
      <c r="E957" t="s">
        <v>16</v>
      </c>
      <c r="F957" t="s">
        <v>17</v>
      </c>
      <c r="G957" t="s">
        <v>34</v>
      </c>
      <c r="H957" t="s">
        <v>35</v>
      </c>
      <c r="I957" t="s">
        <v>20</v>
      </c>
      <c r="J957">
        <v>580</v>
      </c>
      <c r="K957">
        <v>44.08</v>
      </c>
      <c r="L957">
        <v>624.08000000000004</v>
      </c>
      <c r="M957">
        <v>232</v>
      </c>
    </row>
    <row r="958" spans="1:13" hidden="1" x14ac:dyDescent="0.25">
      <c r="A958" s="1">
        <v>44136</v>
      </c>
      <c r="B958" t="s">
        <v>21</v>
      </c>
      <c r="C958" t="s">
        <v>818</v>
      </c>
      <c r="D958" t="s">
        <v>15</v>
      </c>
      <c r="E958" t="s">
        <v>16</v>
      </c>
      <c r="F958" t="s">
        <v>17</v>
      </c>
      <c r="G958" t="s">
        <v>34</v>
      </c>
      <c r="H958" t="s">
        <v>35</v>
      </c>
      <c r="I958" t="s">
        <v>20</v>
      </c>
      <c r="J958">
        <v>420</v>
      </c>
      <c r="K958">
        <v>19.739999999999998</v>
      </c>
      <c r="L958">
        <v>439.74</v>
      </c>
      <c r="M958">
        <v>168</v>
      </c>
    </row>
    <row r="959" spans="1:13" x14ac:dyDescent="0.25">
      <c r="A959" s="1">
        <v>44403</v>
      </c>
      <c r="B959" t="s">
        <v>13</v>
      </c>
      <c r="C959" t="s">
        <v>888</v>
      </c>
      <c r="D959" t="s">
        <v>37</v>
      </c>
      <c r="E959" t="s">
        <v>24</v>
      </c>
      <c r="F959" t="s">
        <v>17</v>
      </c>
      <c r="G959" t="s">
        <v>18</v>
      </c>
      <c r="H959" t="s">
        <v>19</v>
      </c>
      <c r="I959" t="s">
        <v>25</v>
      </c>
      <c r="J959">
        <v>210</v>
      </c>
      <c r="K959">
        <v>9.4499999999999993</v>
      </c>
      <c r="L959">
        <v>219.45</v>
      </c>
      <c r="M959">
        <v>84</v>
      </c>
    </row>
    <row r="960" spans="1:13" hidden="1" x14ac:dyDescent="0.25">
      <c r="A960" s="1">
        <v>43938</v>
      </c>
      <c r="B960" t="s">
        <v>21</v>
      </c>
      <c r="C960" t="s">
        <v>889</v>
      </c>
      <c r="D960" t="s">
        <v>15</v>
      </c>
      <c r="E960" t="s">
        <v>16</v>
      </c>
      <c r="F960" t="s">
        <v>17</v>
      </c>
      <c r="G960" t="s">
        <v>66</v>
      </c>
      <c r="H960" t="s">
        <v>67</v>
      </c>
      <c r="I960" t="s">
        <v>20</v>
      </c>
      <c r="J960">
        <v>50</v>
      </c>
      <c r="K960">
        <v>2.85</v>
      </c>
      <c r="L960">
        <v>52.85</v>
      </c>
      <c r="M960">
        <v>20</v>
      </c>
    </row>
    <row r="961" spans="1:13" hidden="1" x14ac:dyDescent="0.25">
      <c r="A961" s="1">
        <v>44011</v>
      </c>
      <c r="B961" t="s">
        <v>21</v>
      </c>
      <c r="C961" t="s">
        <v>844</v>
      </c>
      <c r="D961" t="s">
        <v>27</v>
      </c>
      <c r="E961" t="s">
        <v>16</v>
      </c>
      <c r="F961" t="s">
        <v>42</v>
      </c>
      <c r="G961" t="s">
        <v>59</v>
      </c>
      <c r="H961" t="s">
        <v>60</v>
      </c>
      <c r="I961" t="s">
        <v>20</v>
      </c>
      <c r="J961">
        <v>750</v>
      </c>
      <c r="K961">
        <v>32.25</v>
      </c>
      <c r="L961">
        <v>782.25</v>
      </c>
      <c r="M961">
        <v>300</v>
      </c>
    </row>
    <row r="962" spans="1:13" x14ac:dyDescent="0.25">
      <c r="A962" s="1">
        <v>44357</v>
      </c>
      <c r="B962" t="s">
        <v>13</v>
      </c>
      <c r="C962" t="s">
        <v>890</v>
      </c>
      <c r="D962" t="s">
        <v>52</v>
      </c>
      <c r="E962" t="s">
        <v>24</v>
      </c>
      <c r="F962" t="s">
        <v>17</v>
      </c>
      <c r="G962" t="s">
        <v>66</v>
      </c>
      <c r="H962" t="s">
        <v>67</v>
      </c>
      <c r="I962" t="s">
        <v>32</v>
      </c>
      <c r="J962">
        <v>360</v>
      </c>
      <c r="K962">
        <v>19.079999999999998</v>
      </c>
      <c r="L962">
        <v>379.08</v>
      </c>
      <c r="M962">
        <v>144</v>
      </c>
    </row>
    <row r="963" spans="1:13" x14ac:dyDescent="0.25">
      <c r="A963" s="1">
        <v>44501</v>
      </c>
      <c r="B963" t="s">
        <v>13</v>
      </c>
      <c r="C963" t="s">
        <v>403</v>
      </c>
      <c r="D963" t="s">
        <v>15</v>
      </c>
      <c r="E963" t="s">
        <v>16</v>
      </c>
      <c r="F963" t="s">
        <v>17</v>
      </c>
      <c r="G963" t="s">
        <v>66</v>
      </c>
      <c r="H963" t="s">
        <v>67</v>
      </c>
      <c r="I963" t="s">
        <v>32</v>
      </c>
      <c r="J963">
        <v>350</v>
      </c>
      <c r="K963">
        <v>22.4</v>
      </c>
      <c r="L963">
        <v>372.4</v>
      </c>
      <c r="M963">
        <v>140</v>
      </c>
    </row>
    <row r="964" spans="1:13" hidden="1" x14ac:dyDescent="0.25">
      <c r="A964" s="1">
        <v>43998</v>
      </c>
      <c r="B964" t="s">
        <v>21</v>
      </c>
      <c r="C964" t="s">
        <v>827</v>
      </c>
      <c r="D964" t="s">
        <v>15</v>
      </c>
      <c r="E964" t="s">
        <v>16</v>
      </c>
      <c r="F964" t="s">
        <v>17</v>
      </c>
      <c r="G964" t="s">
        <v>18</v>
      </c>
      <c r="H964" t="s">
        <v>19</v>
      </c>
      <c r="I964" t="s">
        <v>32</v>
      </c>
      <c r="J964">
        <v>240</v>
      </c>
      <c r="K964">
        <v>10.08</v>
      </c>
      <c r="L964">
        <v>250.08</v>
      </c>
      <c r="M964">
        <v>96</v>
      </c>
    </row>
    <row r="965" spans="1:13" x14ac:dyDescent="0.25">
      <c r="A965" s="1">
        <v>44501</v>
      </c>
      <c r="B965" t="s">
        <v>13</v>
      </c>
      <c r="C965" t="s">
        <v>891</v>
      </c>
      <c r="D965" t="s">
        <v>27</v>
      </c>
      <c r="E965" t="s">
        <v>24</v>
      </c>
      <c r="F965" t="s">
        <v>42</v>
      </c>
      <c r="G965" t="s">
        <v>49</v>
      </c>
      <c r="H965" t="s">
        <v>50</v>
      </c>
      <c r="I965" t="s">
        <v>20</v>
      </c>
      <c r="J965">
        <v>8710</v>
      </c>
      <c r="K965">
        <v>461.63</v>
      </c>
      <c r="L965">
        <v>9171.6299999999992</v>
      </c>
      <c r="M965">
        <v>3484</v>
      </c>
    </row>
    <row r="966" spans="1:13" hidden="1" x14ac:dyDescent="0.25">
      <c r="A966" s="1">
        <v>44158</v>
      </c>
      <c r="B966" t="s">
        <v>21</v>
      </c>
      <c r="C966" t="s">
        <v>892</v>
      </c>
      <c r="D966" t="s">
        <v>27</v>
      </c>
      <c r="E966" t="s">
        <v>16</v>
      </c>
      <c r="F966" t="s">
        <v>42</v>
      </c>
      <c r="G966" t="s">
        <v>59</v>
      </c>
      <c r="H966" t="s">
        <v>60</v>
      </c>
      <c r="I966" t="s">
        <v>20</v>
      </c>
      <c r="J966">
        <v>2630</v>
      </c>
      <c r="K966">
        <v>152.54</v>
      </c>
      <c r="L966">
        <v>2782.54</v>
      </c>
      <c r="M966">
        <v>1052</v>
      </c>
    </row>
    <row r="967" spans="1:13" hidden="1" x14ac:dyDescent="0.25">
      <c r="A967" s="1">
        <v>43904</v>
      </c>
      <c r="B967" t="s">
        <v>21</v>
      </c>
      <c r="C967" t="s">
        <v>893</v>
      </c>
      <c r="D967" t="s">
        <v>52</v>
      </c>
      <c r="E967" t="s">
        <v>16</v>
      </c>
      <c r="F967" t="s">
        <v>28</v>
      </c>
      <c r="G967" t="s">
        <v>39</v>
      </c>
      <c r="H967" t="s">
        <v>40</v>
      </c>
      <c r="I967" t="s">
        <v>32</v>
      </c>
      <c r="J967">
        <v>600</v>
      </c>
      <c r="K967">
        <v>27.6</v>
      </c>
      <c r="L967">
        <v>627.6</v>
      </c>
      <c r="M967">
        <v>240</v>
      </c>
    </row>
    <row r="968" spans="1:13" x14ac:dyDescent="0.25">
      <c r="A968" s="1">
        <v>44445</v>
      </c>
      <c r="B968" t="s">
        <v>13</v>
      </c>
      <c r="C968" t="s">
        <v>894</v>
      </c>
      <c r="D968" t="s">
        <v>52</v>
      </c>
      <c r="E968" t="s">
        <v>24</v>
      </c>
      <c r="F968" t="s">
        <v>17</v>
      </c>
      <c r="G968" t="s">
        <v>66</v>
      </c>
      <c r="H968" t="s">
        <v>67</v>
      </c>
      <c r="I968" t="s">
        <v>20</v>
      </c>
      <c r="J968">
        <v>330</v>
      </c>
      <c r="K968">
        <v>17.16</v>
      </c>
      <c r="L968">
        <v>347.16</v>
      </c>
      <c r="M968">
        <v>132</v>
      </c>
    </row>
    <row r="969" spans="1:13" x14ac:dyDescent="0.25">
      <c r="A969" s="1">
        <v>44454</v>
      </c>
      <c r="B969" t="s">
        <v>13</v>
      </c>
      <c r="C969" t="s">
        <v>895</v>
      </c>
      <c r="D969" t="s">
        <v>23</v>
      </c>
      <c r="E969" t="s">
        <v>24</v>
      </c>
      <c r="F969" t="s">
        <v>28</v>
      </c>
      <c r="G969" t="s">
        <v>53</v>
      </c>
      <c r="H969" t="s">
        <v>54</v>
      </c>
      <c r="I969" t="s">
        <v>20</v>
      </c>
      <c r="J969">
        <v>70</v>
      </c>
      <c r="K969">
        <v>4.76</v>
      </c>
      <c r="L969">
        <v>74.760000000000005</v>
      </c>
      <c r="M969">
        <v>28</v>
      </c>
    </row>
    <row r="970" spans="1:13" hidden="1" x14ac:dyDescent="0.25">
      <c r="A970" s="1">
        <v>43870</v>
      </c>
      <c r="B970" t="s">
        <v>21</v>
      </c>
      <c r="C970" t="s">
        <v>896</v>
      </c>
      <c r="D970" t="s">
        <v>37</v>
      </c>
      <c r="E970" t="s">
        <v>24</v>
      </c>
      <c r="F970" t="s">
        <v>17</v>
      </c>
      <c r="G970" t="s">
        <v>34</v>
      </c>
      <c r="H970" t="s">
        <v>35</v>
      </c>
      <c r="I970" t="s">
        <v>20</v>
      </c>
      <c r="J970">
        <v>10</v>
      </c>
      <c r="K970">
        <v>0.71</v>
      </c>
      <c r="L970">
        <v>10.71</v>
      </c>
      <c r="M970">
        <v>4</v>
      </c>
    </row>
    <row r="971" spans="1:13" hidden="1" x14ac:dyDescent="0.25">
      <c r="A971" s="1">
        <v>43860</v>
      </c>
      <c r="B971" t="s">
        <v>21</v>
      </c>
      <c r="C971" t="s">
        <v>897</v>
      </c>
      <c r="D971" t="s">
        <v>15</v>
      </c>
      <c r="E971" t="s">
        <v>16</v>
      </c>
      <c r="F971" t="s">
        <v>42</v>
      </c>
      <c r="G971" t="s">
        <v>59</v>
      </c>
      <c r="H971" t="s">
        <v>60</v>
      </c>
      <c r="I971" t="s">
        <v>32</v>
      </c>
      <c r="J971">
        <v>820</v>
      </c>
      <c r="K971">
        <v>52.48</v>
      </c>
      <c r="L971">
        <v>872.48</v>
      </c>
      <c r="M971">
        <v>328</v>
      </c>
    </row>
    <row r="972" spans="1:13" hidden="1" x14ac:dyDescent="0.25">
      <c r="A972" s="1">
        <v>43951</v>
      </c>
      <c r="B972" t="s">
        <v>21</v>
      </c>
      <c r="C972" t="s">
        <v>898</v>
      </c>
      <c r="D972" t="s">
        <v>23</v>
      </c>
      <c r="E972" t="s">
        <v>16</v>
      </c>
      <c r="F972" t="s">
        <v>42</v>
      </c>
      <c r="G972" t="s">
        <v>59</v>
      </c>
      <c r="H972" t="s">
        <v>60</v>
      </c>
      <c r="I972" t="s">
        <v>20</v>
      </c>
      <c r="J972">
        <v>3470</v>
      </c>
      <c r="K972">
        <v>270.66000000000003</v>
      </c>
      <c r="L972">
        <v>3740.66</v>
      </c>
      <c r="M972">
        <v>1388</v>
      </c>
    </row>
    <row r="973" spans="1:13" hidden="1" x14ac:dyDescent="0.25">
      <c r="A973" s="1">
        <v>43914</v>
      </c>
      <c r="B973" t="s">
        <v>21</v>
      </c>
      <c r="C973" t="s">
        <v>467</v>
      </c>
      <c r="D973" t="s">
        <v>23</v>
      </c>
      <c r="E973" t="s">
        <v>16</v>
      </c>
      <c r="F973" t="s">
        <v>17</v>
      </c>
      <c r="G973" t="s">
        <v>66</v>
      </c>
      <c r="H973" t="s">
        <v>67</v>
      </c>
      <c r="I973" t="s">
        <v>32</v>
      </c>
      <c r="J973">
        <v>110</v>
      </c>
      <c r="K973">
        <v>7.92</v>
      </c>
      <c r="L973">
        <v>117.92</v>
      </c>
      <c r="M973">
        <v>44</v>
      </c>
    </row>
    <row r="974" spans="1:13" hidden="1" x14ac:dyDescent="0.25">
      <c r="A974" s="1">
        <v>43850</v>
      </c>
      <c r="B974" t="s">
        <v>21</v>
      </c>
      <c r="C974" t="s">
        <v>899</v>
      </c>
      <c r="D974" t="s">
        <v>37</v>
      </c>
      <c r="E974" t="s">
        <v>16</v>
      </c>
      <c r="F974" t="s">
        <v>42</v>
      </c>
      <c r="G974" t="s">
        <v>49</v>
      </c>
      <c r="H974" t="s">
        <v>50</v>
      </c>
      <c r="I974" t="s">
        <v>20</v>
      </c>
      <c r="J974">
        <v>8720</v>
      </c>
      <c r="K974">
        <v>837.12</v>
      </c>
      <c r="L974">
        <v>9557.1200000000008</v>
      </c>
      <c r="M974">
        <v>3488</v>
      </c>
    </row>
    <row r="975" spans="1:13" hidden="1" x14ac:dyDescent="0.25">
      <c r="A975" s="1">
        <v>44130</v>
      </c>
      <c r="B975" t="s">
        <v>21</v>
      </c>
      <c r="C975" t="s">
        <v>900</v>
      </c>
      <c r="D975" t="s">
        <v>15</v>
      </c>
      <c r="E975" t="s">
        <v>24</v>
      </c>
      <c r="F975" t="s">
        <v>28</v>
      </c>
      <c r="G975" t="s">
        <v>39</v>
      </c>
      <c r="H975" t="s">
        <v>40</v>
      </c>
      <c r="I975" t="s">
        <v>25</v>
      </c>
      <c r="J975">
        <v>230</v>
      </c>
      <c r="K975">
        <v>12.42</v>
      </c>
      <c r="L975">
        <v>242.42</v>
      </c>
      <c r="M975">
        <v>92</v>
      </c>
    </row>
    <row r="976" spans="1:13" x14ac:dyDescent="0.25">
      <c r="A976" s="1">
        <v>44465</v>
      </c>
      <c r="B976" t="s">
        <v>13</v>
      </c>
      <c r="C976" t="s">
        <v>901</v>
      </c>
      <c r="D976" t="s">
        <v>27</v>
      </c>
      <c r="E976" t="s">
        <v>24</v>
      </c>
      <c r="F976" t="s">
        <v>28</v>
      </c>
      <c r="G976" t="s">
        <v>53</v>
      </c>
      <c r="H976" t="s">
        <v>54</v>
      </c>
      <c r="I976" t="s">
        <v>20</v>
      </c>
      <c r="J976">
        <v>150</v>
      </c>
      <c r="K976">
        <v>8.1</v>
      </c>
      <c r="L976">
        <v>158.1</v>
      </c>
      <c r="M976">
        <v>60</v>
      </c>
    </row>
    <row r="977" spans="1:13" x14ac:dyDescent="0.25">
      <c r="A977" s="1">
        <v>44294</v>
      </c>
      <c r="B977" t="s">
        <v>13</v>
      </c>
      <c r="C977" t="s">
        <v>902</v>
      </c>
      <c r="D977" t="s">
        <v>15</v>
      </c>
      <c r="E977" t="s">
        <v>24</v>
      </c>
      <c r="F977" t="s">
        <v>17</v>
      </c>
      <c r="G977" t="s">
        <v>66</v>
      </c>
      <c r="H977" t="s">
        <v>67</v>
      </c>
      <c r="I977" t="s">
        <v>20</v>
      </c>
      <c r="J977">
        <v>930</v>
      </c>
      <c r="K977">
        <v>58.59</v>
      </c>
      <c r="L977">
        <v>988.59</v>
      </c>
      <c r="M977">
        <v>372</v>
      </c>
    </row>
    <row r="978" spans="1:13" hidden="1" x14ac:dyDescent="0.25">
      <c r="A978" s="1">
        <v>44171</v>
      </c>
      <c r="B978" t="s">
        <v>21</v>
      </c>
      <c r="C978" t="s">
        <v>903</v>
      </c>
      <c r="D978" t="s">
        <v>15</v>
      </c>
      <c r="E978" t="s">
        <v>16</v>
      </c>
      <c r="F978" t="s">
        <v>17</v>
      </c>
      <c r="G978" t="s">
        <v>34</v>
      </c>
      <c r="H978" t="s">
        <v>35</v>
      </c>
      <c r="I978" t="s">
        <v>20</v>
      </c>
      <c r="J978">
        <v>1470</v>
      </c>
      <c r="K978">
        <v>104.37</v>
      </c>
      <c r="L978">
        <v>1574.37</v>
      </c>
      <c r="M978">
        <v>588</v>
      </c>
    </row>
    <row r="979" spans="1:13" x14ac:dyDescent="0.25">
      <c r="A979" s="1">
        <v>44531</v>
      </c>
      <c r="B979" t="s">
        <v>13</v>
      </c>
      <c r="C979" t="s">
        <v>904</v>
      </c>
      <c r="D979" t="s">
        <v>37</v>
      </c>
      <c r="E979" t="s">
        <v>24</v>
      </c>
      <c r="F979" t="s">
        <v>17</v>
      </c>
      <c r="G979" t="s">
        <v>18</v>
      </c>
      <c r="H979" t="s">
        <v>19</v>
      </c>
      <c r="I979" t="s">
        <v>32</v>
      </c>
      <c r="J979">
        <v>150</v>
      </c>
      <c r="K979">
        <v>9.75</v>
      </c>
      <c r="L979">
        <v>159.75</v>
      </c>
      <c r="M979">
        <v>60</v>
      </c>
    </row>
    <row r="980" spans="1:13" x14ac:dyDescent="0.25">
      <c r="A980" s="1">
        <v>44465</v>
      </c>
      <c r="B980" t="s">
        <v>13</v>
      </c>
      <c r="C980" t="s">
        <v>905</v>
      </c>
      <c r="D980" t="s">
        <v>52</v>
      </c>
      <c r="E980" t="s">
        <v>16</v>
      </c>
      <c r="F980" t="s">
        <v>17</v>
      </c>
      <c r="G980" t="s">
        <v>66</v>
      </c>
      <c r="H980" t="s">
        <v>67</v>
      </c>
      <c r="I980" t="s">
        <v>25</v>
      </c>
      <c r="J980">
        <v>300</v>
      </c>
      <c r="K980">
        <v>18.899999999999999</v>
      </c>
      <c r="L980">
        <v>318.89999999999998</v>
      </c>
      <c r="M980">
        <v>120</v>
      </c>
    </row>
    <row r="981" spans="1:13" hidden="1" x14ac:dyDescent="0.25">
      <c r="A981" s="1">
        <v>44071</v>
      </c>
      <c r="B981" t="s">
        <v>21</v>
      </c>
      <c r="C981" t="s">
        <v>906</v>
      </c>
      <c r="D981" t="s">
        <v>37</v>
      </c>
      <c r="E981" t="s">
        <v>24</v>
      </c>
      <c r="F981" t="s">
        <v>17</v>
      </c>
      <c r="G981" t="s">
        <v>34</v>
      </c>
      <c r="H981" t="s">
        <v>35</v>
      </c>
      <c r="I981" t="s">
        <v>20</v>
      </c>
      <c r="J981">
        <v>880</v>
      </c>
      <c r="K981">
        <v>58.08</v>
      </c>
      <c r="L981">
        <v>938.08</v>
      </c>
      <c r="M981">
        <v>352</v>
      </c>
    </row>
    <row r="982" spans="1:13" hidden="1" x14ac:dyDescent="0.25">
      <c r="A982" s="1">
        <v>43877</v>
      </c>
      <c r="B982" t="s">
        <v>21</v>
      </c>
      <c r="C982" t="s">
        <v>907</v>
      </c>
      <c r="D982" t="s">
        <v>37</v>
      </c>
      <c r="E982" t="s">
        <v>24</v>
      </c>
      <c r="F982" t="s">
        <v>17</v>
      </c>
      <c r="G982" t="s">
        <v>66</v>
      </c>
      <c r="H982" t="s">
        <v>67</v>
      </c>
      <c r="I982" t="s">
        <v>32</v>
      </c>
      <c r="J982">
        <v>790</v>
      </c>
      <c r="K982">
        <v>45.82</v>
      </c>
      <c r="L982">
        <v>835.82</v>
      </c>
      <c r="M982">
        <v>316</v>
      </c>
    </row>
    <row r="983" spans="1:13" hidden="1" x14ac:dyDescent="0.25">
      <c r="A983" s="1">
        <v>43949</v>
      </c>
      <c r="B983" t="s">
        <v>21</v>
      </c>
      <c r="C983" t="s">
        <v>908</v>
      </c>
      <c r="D983" t="s">
        <v>23</v>
      </c>
      <c r="E983" t="s">
        <v>16</v>
      </c>
      <c r="F983" t="s">
        <v>28</v>
      </c>
      <c r="G983" t="s">
        <v>39</v>
      </c>
      <c r="H983" t="s">
        <v>40</v>
      </c>
      <c r="I983" t="s">
        <v>25</v>
      </c>
      <c r="J983">
        <v>270</v>
      </c>
      <c r="K983">
        <v>12.69</v>
      </c>
      <c r="L983">
        <v>282.69</v>
      </c>
      <c r="M983">
        <v>108</v>
      </c>
    </row>
    <row r="984" spans="1:13" hidden="1" x14ac:dyDescent="0.25">
      <c r="A984" s="1">
        <v>44129</v>
      </c>
      <c r="B984" t="s">
        <v>21</v>
      </c>
      <c r="C984" t="s">
        <v>909</v>
      </c>
      <c r="D984" t="s">
        <v>27</v>
      </c>
      <c r="E984" t="s">
        <v>24</v>
      </c>
      <c r="F984" t="s">
        <v>42</v>
      </c>
      <c r="G984" t="s">
        <v>59</v>
      </c>
      <c r="H984" t="s">
        <v>60</v>
      </c>
      <c r="I984" t="s">
        <v>20</v>
      </c>
      <c r="J984">
        <v>1410</v>
      </c>
      <c r="K984">
        <v>63.45</v>
      </c>
      <c r="L984">
        <v>1473.45</v>
      </c>
      <c r="M984">
        <v>564</v>
      </c>
    </row>
    <row r="985" spans="1:13" hidden="1" x14ac:dyDescent="0.25">
      <c r="A985" s="1">
        <v>44171</v>
      </c>
      <c r="B985" t="s">
        <v>21</v>
      </c>
      <c r="C985" t="s">
        <v>910</v>
      </c>
      <c r="D985" t="s">
        <v>52</v>
      </c>
      <c r="E985" t="s">
        <v>16</v>
      </c>
      <c r="F985" t="s">
        <v>17</v>
      </c>
      <c r="G985" t="s">
        <v>66</v>
      </c>
      <c r="H985" t="s">
        <v>67</v>
      </c>
      <c r="I985" t="s">
        <v>32</v>
      </c>
      <c r="J985">
        <v>540</v>
      </c>
      <c r="K985">
        <v>33.479999999999997</v>
      </c>
      <c r="L985">
        <v>573.48</v>
      </c>
      <c r="M985">
        <v>216</v>
      </c>
    </row>
    <row r="986" spans="1:13" hidden="1" x14ac:dyDescent="0.25">
      <c r="A986" s="1">
        <v>44150</v>
      </c>
      <c r="B986" t="s">
        <v>21</v>
      </c>
      <c r="C986" t="s">
        <v>911</v>
      </c>
      <c r="D986" t="s">
        <v>27</v>
      </c>
      <c r="E986" t="s">
        <v>16</v>
      </c>
      <c r="F986" t="s">
        <v>28</v>
      </c>
      <c r="G986" t="s">
        <v>53</v>
      </c>
      <c r="H986" t="s">
        <v>54</v>
      </c>
      <c r="I986" t="s">
        <v>20</v>
      </c>
      <c r="J986">
        <v>240</v>
      </c>
      <c r="K986">
        <v>8.16</v>
      </c>
      <c r="L986">
        <v>248.16</v>
      </c>
      <c r="M986">
        <v>96</v>
      </c>
    </row>
    <row r="987" spans="1:13" hidden="1" x14ac:dyDescent="0.25">
      <c r="A987" s="1">
        <v>44029</v>
      </c>
      <c r="B987" t="s">
        <v>21</v>
      </c>
      <c r="C987" t="s">
        <v>233</v>
      </c>
      <c r="D987" t="s">
        <v>52</v>
      </c>
      <c r="E987" t="s">
        <v>16</v>
      </c>
      <c r="F987" t="s">
        <v>17</v>
      </c>
      <c r="G987" t="s">
        <v>34</v>
      </c>
      <c r="H987" t="s">
        <v>35</v>
      </c>
      <c r="I987" t="s">
        <v>20</v>
      </c>
      <c r="J987">
        <v>1580</v>
      </c>
      <c r="K987">
        <v>88.48</v>
      </c>
      <c r="L987">
        <v>1668.48</v>
      </c>
      <c r="M987">
        <v>632</v>
      </c>
    </row>
    <row r="988" spans="1:13" x14ac:dyDescent="0.25">
      <c r="A988" s="1">
        <v>44441</v>
      </c>
      <c r="B988" t="s">
        <v>13</v>
      </c>
      <c r="C988" t="s">
        <v>912</v>
      </c>
      <c r="D988" t="s">
        <v>15</v>
      </c>
      <c r="E988" t="s">
        <v>16</v>
      </c>
      <c r="F988" t="s">
        <v>42</v>
      </c>
      <c r="G988" t="s">
        <v>59</v>
      </c>
      <c r="H988" t="s">
        <v>60</v>
      </c>
      <c r="I988" t="s">
        <v>32</v>
      </c>
      <c r="J988">
        <v>2960</v>
      </c>
      <c r="K988">
        <v>156.88</v>
      </c>
      <c r="L988">
        <v>3116.88</v>
      </c>
      <c r="M988">
        <v>1184</v>
      </c>
    </row>
    <row r="989" spans="1:13" hidden="1" x14ac:dyDescent="0.25">
      <c r="A989" s="1">
        <v>44025</v>
      </c>
      <c r="B989" t="s">
        <v>21</v>
      </c>
      <c r="C989" t="s">
        <v>913</v>
      </c>
      <c r="D989" t="s">
        <v>52</v>
      </c>
      <c r="E989" t="s">
        <v>16</v>
      </c>
      <c r="F989" t="s">
        <v>42</v>
      </c>
      <c r="G989" t="s">
        <v>59</v>
      </c>
      <c r="H989" t="s">
        <v>60</v>
      </c>
      <c r="I989" t="s">
        <v>20</v>
      </c>
      <c r="J989">
        <v>2500</v>
      </c>
      <c r="K989">
        <v>107.5</v>
      </c>
      <c r="L989">
        <v>2607.5</v>
      </c>
      <c r="M989">
        <v>1000</v>
      </c>
    </row>
    <row r="990" spans="1:13" hidden="1" x14ac:dyDescent="0.25">
      <c r="A990" s="1">
        <v>43933</v>
      </c>
      <c r="B990" t="s">
        <v>21</v>
      </c>
      <c r="C990" t="s">
        <v>914</v>
      </c>
      <c r="D990" t="s">
        <v>15</v>
      </c>
      <c r="E990" t="s">
        <v>24</v>
      </c>
      <c r="F990" t="s">
        <v>42</v>
      </c>
      <c r="G990" t="s">
        <v>59</v>
      </c>
      <c r="H990" t="s">
        <v>60</v>
      </c>
      <c r="I990" t="s">
        <v>20</v>
      </c>
      <c r="J990">
        <v>1280</v>
      </c>
      <c r="K990">
        <v>103.68</v>
      </c>
      <c r="L990">
        <v>1383.68</v>
      </c>
      <c r="M990">
        <v>512</v>
      </c>
    </row>
    <row r="991" spans="1:13" hidden="1" x14ac:dyDescent="0.25">
      <c r="A991" s="1">
        <v>44094</v>
      </c>
      <c r="B991" t="s">
        <v>21</v>
      </c>
      <c r="C991" t="s">
        <v>915</v>
      </c>
      <c r="D991" t="s">
        <v>37</v>
      </c>
      <c r="E991" t="s">
        <v>16</v>
      </c>
      <c r="F991" t="s">
        <v>17</v>
      </c>
      <c r="G991" t="s">
        <v>34</v>
      </c>
      <c r="H991" t="s">
        <v>35</v>
      </c>
      <c r="I991" t="s">
        <v>25</v>
      </c>
      <c r="J991">
        <v>470</v>
      </c>
      <c r="K991">
        <v>15.51</v>
      </c>
      <c r="L991">
        <v>485.51</v>
      </c>
      <c r="M991">
        <v>188</v>
      </c>
    </row>
    <row r="992" spans="1:13" hidden="1" x14ac:dyDescent="0.25">
      <c r="A992" s="1">
        <v>43931</v>
      </c>
      <c r="B992" t="s">
        <v>21</v>
      </c>
      <c r="C992" t="s">
        <v>916</v>
      </c>
      <c r="D992" t="s">
        <v>27</v>
      </c>
      <c r="E992" t="s">
        <v>24</v>
      </c>
      <c r="F992" t="s">
        <v>17</v>
      </c>
      <c r="G992" t="s">
        <v>34</v>
      </c>
      <c r="H992" t="s">
        <v>35</v>
      </c>
      <c r="I992" t="s">
        <v>20</v>
      </c>
      <c r="J992">
        <v>1850</v>
      </c>
      <c r="K992">
        <v>133.19999999999999</v>
      </c>
      <c r="L992">
        <v>1983.2</v>
      </c>
      <c r="M992">
        <v>740</v>
      </c>
    </row>
    <row r="993" spans="1:13" x14ac:dyDescent="0.25">
      <c r="A993" s="1">
        <v>44445</v>
      </c>
      <c r="B993" t="s">
        <v>13</v>
      </c>
      <c r="C993" t="s">
        <v>877</v>
      </c>
      <c r="D993" t="s">
        <v>52</v>
      </c>
      <c r="E993" t="s">
        <v>16</v>
      </c>
      <c r="F993" t="s">
        <v>17</v>
      </c>
      <c r="G993" t="s">
        <v>62</v>
      </c>
      <c r="H993" t="s">
        <v>63</v>
      </c>
      <c r="I993" t="s">
        <v>20</v>
      </c>
      <c r="J993">
        <v>140</v>
      </c>
      <c r="K993">
        <v>5.88</v>
      </c>
      <c r="L993">
        <v>145.88</v>
      </c>
      <c r="M993">
        <v>56</v>
      </c>
    </row>
    <row r="994" spans="1:13" hidden="1" x14ac:dyDescent="0.25">
      <c r="A994" s="1">
        <v>43916</v>
      </c>
      <c r="B994" t="s">
        <v>21</v>
      </c>
      <c r="C994" t="s">
        <v>662</v>
      </c>
      <c r="D994" t="s">
        <v>27</v>
      </c>
      <c r="E994" t="s">
        <v>16</v>
      </c>
      <c r="F994" t="s">
        <v>17</v>
      </c>
      <c r="G994" t="s">
        <v>18</v>
      </c>
      <c r="H994" t="s">
        <v>19</v>
      </c>
      <c r="I994" t="s">
        <v>32</v>
      </c>
      <c r="J994">
        <v>480</v>
      </c>
      <c r="K994">
        <v>16.8</v>
      </c>
      <c r="L994">
        <v>496.8</v>
      </c>
      <c r="M994">
        <v>192</v>
      </c>
    </row>
    <row r="995" spans="1:13" hidden="1" x14ac:dyDescent="0.25">
      <c r="A995" s="1">
        <v>43968</v>
      </c>
      <c r="B995" t="s">
        <v>21</v>
      </c>
      <c r="C995" t="s">
        <v>917</v>
      </c>
      <c r="D995" t="s">
        <v>27</v>
      </c>
      <c r="E995" t="s">
        <v>16</v>
      </c>
      <c r="F995" t="s">
        <v>42</v>
      </c>
      <c r="G995" t="s">
        <v>49</v>
      </c>
      <c r="H995" t="s">
        <v>50</v>
      </c>
      <c r="I995" t="s">
        <v>32</v>
      </c>
      <c r="J995">
        <v>9570</v>
      </c>
      <c r="K995">
        <v>334.95</v>
      </c>
      <c r="L995">
        <v>9904.9500000000007</v>
      </c>
      <c r="M995">
        <v>3828</v>
      </c>
    </row>
    <row r="996" spans="1:13" x14ac:dyDescent="0.25">
      <c r="A996" s="1">
        <v>44319</v>
      </c>
      <c r="B996" t="s">
        <v>13</v>
      </c>
      <c r="C996" t="s">
        <v>918</v>
      </c>
      <c r="D996" t="s">
        <v>37</v>
      </c>
      <c r="E996" t="s">
        <v>16</v>
      </c>
      <c r="F996" t="s">
        <v>17</v>
      </c>
      <c r="G996" t="s">
        <v>18</v>
      </c>
      <c r="H996" t="s">
        <v>19</v>
      </c>
      <c r="I996" t="s">
        <v>20</v>
      </c>
      <c r="J996">
        <v>360</v>
      </c>
      <c r="K996">
        <v>18.36</v>
      </c>
      <c r="L996">
        <v>378.36</v>
      </c>
      <c r="M996">
        <v>144</v>
      </c>
    </row>
    <row r="997" spans="1:13" x14ac:dyDescent="0.25">
      <c r="A997" s="1">
        <v>44407</v>
      </c>
      <c r="B997" t="s">
        <v>13</v>
      </c>
      <c r="C997" t="s">
        <v>919</v>
      </c>
      <c r="D997" t="s">
        <v>15</v>
      </c>
      <c r="E997" t="s">
        <v>16</v>
      </c>
      <c r="F997" t="s">
        <v>42</v>
      </c>
      <c r="G997" t="s">
        <v>97</v>
      </c>
      <c r="H997" t="s">
        <v>98</v>
      </c>
      <c r="I997" t="s">
        <v>20</v>
      </c>
      <c r="J997">
        <v>790</v>
      </c>
      <c r="K997">
        <v>33.18</v>
      </c>
      <c r="L997">
        <v>823.18</v>
      </c>
      <c r="M997">
        <v>316</v>
      </c>
    </row>
    <row r="998" spans="1:13" hidden="1" x14ac:dyDescent="0.25">
      <c r="A998" s="1">
        <v>44136</v>
      </c>
      <c r="B998" t="s">
        <v>21</v>
      </c>
      <c r="C998" t="s">
        <v>920</v>
      </c>
      <c r="D998" t="s">
        <v>27</v>
      </c>
      <c r="E998" t="s">
        <v>16</v>
      </c>
      <c r="F998" t="s">
        <v>42</v>
      </c>
      <c r="G998" t="s">
        <v>49</v>
      </c>
      <c r="H998" t="s">
        <v>50</v>
      </c>
      <c r="I998" t="s">
        <v>20</v>
      </c>
      <c r="J998">
        <v>3500</v>
      </c>
      <c r="K998">
        <v>126</v>
      </c>
      <c r="L998">
        <v>3626</v>
      </c>
      <c r="M998">
        <v>1400</v>
      </c>
    </row>
    <row r="999" spans="1:13" hidden="1" x14ac:dyDescent="0.25">
      <c r="A999" s="1">
        <v>43850</v>
      </c>
      <c r="B999" t="s">
        <v>21</v>
      </c>
      <c r="C999" t="s">
        <v>792</v>
      </c>
      <c r="D999" t="s">
        <v>23</v>
      </c>
      <c r="E999" t="s">
        <v>16</v>
      </c>
      <c r="F999" t="s">
        <v>17</v>
      </c>
      <c r="G999" t="s">
        <v>18</v>
      </c>
      <c r="H999" t="s">
        <v>19</v>
      </c>
      <c r="I999" t="s">
        <v>25</v>
      </c>
      <c r="J999">
        <v>350</v>
      </c>
      <c r="K999">
        <v>16.100000000000001</v>
      </c>
      <c r="L999">
        <v>366.1</v>
      </c>
      <c r="M999">
        <v>140</v>
      </c>
    </row>
    <row r="1000" spans="1:13" hidden="1" x14ac:dyDescent="0.25">
      <c r="A1000" s="1">
        <v>44135</v>
      </c>
      <c r="B1000" t="s">
        <v>21</v>
      </c>
      <c r="C1000" t="s">
        <v>921</v>
      </c>
      <c r="D1000" t="s">
        <v>52</v>
      </c>
      <c r="E1000" t="s">
        <v>16</v>
      </c>
      <c r="F1000" t="s">
        <v>28</v>
      </c>
      <c r="G1000" t="s">
        <v>39</v>
      </c>
      <c r="H1000" t="s">
        <v>40</v>
      </c>
      <c r="I1000" t="s">
        <v>20</v>
      </c>
      <c r="J1000">
        <v>100</v>
      </c>
      <c r="K1000">
        <v>4.0999999999999996</v>
      </c>
      <c r="L1000">
        <v>104.1</v>
      </c>
      <c r="M1000">
        <v>40</v>
      </c>
    </row>
    <row r="1001" spans="1:13" x14ac:dyDescent="0.25">
      <c r="A1001" s="1">
        <v>44528</v>
      </c>
      <c r="B1001" t="s">
        <v>13</v>
      </c>
      <c r="C1001" t="s">
        <v>922</v>
      </c>
      <c r="D1001" t="s">
        <v>52</v>
      </c>
      <c r="E1001" t="s">
        <v>16</v>
      </c>
      <c r="F1001" t="s">
        <v>42</v>
      </c>
      <c r="G1001" t="s">
        <v>49</v>
      </c>
      <c r="H1001" t="s">
        <v>50</v>
      </c>
      <c r="I1001" t="s">
        <v>32</v>
      </c>
      <c r="J1001">
        <v>9330</v>
      </c>
      <c r="K1001">
        <v>587.79</v>
      </c>
      <c r="L1001">
        <v>9917.7900000000009</v>
      </c>
      <c r="M1001">
        <v>3732</v>
      </c>
    </row>
    <row r="1002" spans="1:13" x14ac:dyDescent="0.25">
      <c r="A1002" s="1">
        <v>44465</v>
      </c>
      <c r="B1002" t="s">
        <v>13</v>
      </c>
      <c r="C1002" t="s">
        <v>923</v>
      </c>
      <c r="D1002" t="s">
        <v>37</v>
      </c>
      <c r="E1002" t="s">
        <v>16</v>
      </c>
      <c r="F1002" t="s">
        <v>42</v>
      </c>
      <c r="G1002" t="s">
        <v>43</v>
      </c>
      <c r="H1002" t="s">
        <v>44</v>
      </c>
      <c r="I1002" t="s">
        <v>32</v>
      </c>
      <c r="J1002">
        <v>1530</v>
      </c>
      <c r="K1002">
        <v>68.849999999999994</v>
      </c>
      <c r="L1002">
        <v>1598.85</v>
      </c>
      <c r="M1002">
        <v>612</v>
      </c>
    </row>
    <row r="1003" spans="1:13" x14ac:dyDescent="0.25">
      <c r="A1003" s="1">
        <v>44448</v>
      </c>
      <c r="B1003" t="s">
        <v>13</v>
      </c>
      <c r="C1003" t="s">
        <v>924</v>
      </c>
      <c r="D1003" t="s">
        <v>23</v>
      </c>
      <c r="E1003" t="s">
        <v>16</v>
      </c>
      <c r="F1003" t="s">
        <v>17</v>
      </c>
      <c r="G1003" t="s">
        <v>34</v>
      </c>
      <c r="H1003" t="s">
        <v>35</v>
      </c>
      <c r="I1003" t="s">
        <v>20</v>
      </c>
      <c r="J1003">
        <v>1790</v>
      </c>
      <c r="K1003">
        <v>100.24</v>
      </c>
      <c r="L1003">
        <v>1890.24</v>
      </c>
      <c r="M1003">
        <v>716</v>
      </c>
    </row>
    <row r="1004" spans="1:13" x14ac:dyDescent="0.25">
      <c r="A1004" s="1">
        <v>44480</v>
      </c>
      <c r="B1004" t="s">
        <v>13</v>
      </c>
      <c r="C1004" t="s">
        <v>337</v>
      </c>
      <c r="D1004" t="s">
        <v>37</v>
      </c>
      <c r="E1004" t="s">
        <v>24</v>
      </c>
      <c r="F1004" t="s">
        <v>28</v>
      </c>
      <c r="G1004" t="s">
        <v>39</v>
      </c>
      <c r="H1004" t="s">
        <v>40</v>
      </c>
      <c r="I1004" t="s">
        <v>20</v>
      </c>
      <c r="J1004">
        <v>440</v>
      </c>
      <c r="K1004">
        <v>22.88</v>
      </c>
      <c r="L1004">
        <v>462.88</v>
      </c>
      <c r="M1004">
        <v>176</v>
      </c>
    </row>
    <row r="1005" spans="1:13" hidden="1" x14ac:dyDescent="0.25">
      <c r="A1005" s="1">
        <v>44171</v>
      </c>
      <c r="B1005" t="s">
        <v>21</v>
      </c>
      <c r="C1005" t="s">
        <v>925</v>
      </c>
      <c r="D1005" t="s">
        <v>37</v>
      </c>
      <c r="E1005" t="s">
        <v>16</v>
      </c>
      <c r="F1005" t="s">
        <v>17</v>
      </c>
      <c r="G1005" t="s">
        <v>34</v>
      </c>
      <c r="H1005" t="s">
        <v>35</v>
      </c>
      <c r="I1005" t="s">
        <v>25</v>
      </c>
      <c r="J1005">
        <v>1250</v>
      </c>
      <c r="K1005">
        <v>66.25</v>
      </c>
      <c r="L1005">
        <v>1316.25</v>
      </c>
      <c r="M1005">
        <v>500</v>
      </c>
    </row>
    <row r="1006" spans="1:13" hidden="1" x14ac:dyDescent="0.25">
      <c r="A1006" s="1">
        <v>43995</v>
      </c>
      <c r="B1006" t="s">
        <v>21</v>
      </c>
      <c r="C1006" t="s">
        <v>926</v>
      </c>
      <c r="D1006" t="s">
        <v>15</v>
      </c>
      <c r="E1006" t="s">
        <v>16</v>
      </c>
      <c r="F1006" t="s">
        <v>17</v>
      </c>
      <c r="G1006" t="s">
        <v>18</v>
      </c>
      <c r="H1006" t="s">
        <v>19</v>
      </c>
      <c r="I1006" t="s">
        <v>20</v>
      </c>
      <c r="J1006">
        <v>450</v>
      </c>
      <c r="K1006">
        <v>29.7</v>
      </c>
      <c r="L1006">
        <v>479.7</v>
      </c>
      <c r="M1006">
        <v>180</v>
      </c>
    </row>
    <row r="1007" spans="1:13" x14ac:dyDescent="0.25">
      <c r="A1007" s="1">
        <v>44477</v>
      </c>
      <c r="B1007" t="s">
        <v>13</v>
      </c>
      <c r="C1007" t="s">
        <v>927</v>
      </c>
      <c r="D1007" t="s">
        <v>27</v>
      </c>
      <c r="E1007" t="s">
        <v>16</v>
      </c>
      <c r="F1007" t="s">
        <v>17</v>
      </c>
      <c r="G1007" t="s">
        <v>18</v>
      </c>
      <c r="H1007" t="s">
        <v>19</v>
      </c>
      <c r="I1007" t="s">
        <v>20</v>
      </c>
      <c r="J1007">
        <v>80</v>
      </c>
      <c r="K1007">
        <v>6</v>
      </c>
      <c r="L1007">
        <v>86</v>
      </c>
      <c r="M1007">
        <v>32</v>
      </c>
    </row>
    <row r="1008" spans="1:13" x14ac:dyDescent="0.25">
      <c r="A1008" s="1">
        <v>44443</v>
      </c>
      <c r="B1008" t="s">
        <v>13</v>
      </c>
      <c r="C1008" t="s">
        <v>928</v>
      </c>
      <c r="D1008" t="s">
        <v>23</v>
      </c>
      <c r="E1008" t="s">
        <v>24</v>
      </c>
      <c r="F1008" t="s">
        <v>17</v>
      </c>
      <c r="G1008" t="s">
        <v>18</v>
      </c>
      <c r="H1008" t="s">
        <v>19</v>
      </c>
      <c r="I1008" t="s">
        <v>32</v>
      </c>
      <c r="J1008">
        <v>290</v>
      </c>
      <c r="K1008">
        <v>10.44</v>
      </c>
      <c r="L1008">
        <v>300.44</v>
      </c>
      <c r="M1008">
        <v>116</v>
      </c>
    </row>
    <row r="1009" spans="1:13" hidden="1" x14ac:dyDescent="0.25">
      <c r="A1009" s="1">
        <v>44145</v>
      </c>
      <c r="B1009" t="s">
        <v>21</v>
      </c>
      <c r="C1009" t="s">
        <v>929</v>
      </c>
      <c r="D1009" t="s">
        <v>27</v>
      </c>
      <c r="E1009" t="s">
        <v>16</v>
      </c>
      <c r="F1009" t="s">
        <v>17</v>
      </c>
      <c r="G1009" t="s">
        <v>66</v>
      </c>
      <c r="H1009" t="s">
        <v>67</v>
      </c>
      <c r="I1009" t="s">
        <v>20</v>
      </c>
      <c r="J1009">
        <v>330</v>
      </c>
      <c r="K1009">
        <v>25.41</v>
      </c>
      <c r="L1009">
        <v>355.41</v>
      </c>
      <c r="M1009">
        <v>132</v>
      </c>
    </row>
    <row r="1010" spans="1:13" hidden="1" x14ac:dyDescent="0.25">
      <c r="A1010" s="1">
        <v>44052</v>
      </c>
      <c r="B1010" t="s">
        <v>21</v>
      </c>
      <c r="C1010" t="s">
        <v>930</v>
      </c>
      <c r="D1010" t="s">
        <v>37</v>
      </c>
      <c r="E1010" t="s">
        <v>16</v>
      </c>
      <c r="F1010" t="s">
        <v>42</v>
      </c>
      <c r="G1010" t="s">
        <v>59</v>
      </c>
      <c r="H1010" t="s">
        <v>60</v>
      </c>
      <c r="I1010" t="s">
        <v>20</v>
      </c>
      <c r="J1010">
        <v>2950</v>
      </c>
      <c r="K1010">
        <v>141.6</v>
      </c>
      <c r="L1010">
        <v>3091.6</v>
      </c>
      <c r="M1010">
        <v>1180</v>
      </c>
    </row>
    <row r="1011" spans="1:13" x14ac:dyDescent="0.25">
      <c r="A1011" s="1">
        <v>44546</v>
      </c>
      <c r="B1011" t="s">
        <v>13</v>
      </c>
      <c r="C1011" t="s">
        <v>931</v>
      </c>
      <c r="D1011" t="s">
        <v>23</v>
      </c>
      <c r="E1011" t="s">
        <v>24</v>
      </c>
      <c r="F1011" t="s">
        <v>42</v>
      </c>
      <c r="G1011" t="s">
        <v>59</v>
      </c>
      <c r="H1011" t="s">
        <v>60</v>
      </c>
      <c r="I1011" t="s">
        <v>32</v>
      </c>
      <c r="J1011">
        <v>3200</v>
      </c>
      <c r="K1011">
        <v>166.4</v>
      </c>
      <c r="L1011">
        <v>3366.4</v>
      </c>
      <c r="M1011">
        <v>1280</v>
      </c>
    </row>
    <row r="1012" spans="1:13" hidden="1" x14ac:dyDescent="0.25">
      <c r="A1012" s="1">
        <v>43853</v>
      </c>
      <c r="B1012" t="s">
        <v>21</v>
      </c>
      <c r="C1012" t="s">
        <v>179</v>
      </c>
      <c r="D1012" t="s">
        <v>52</v>
      </c>
      <c r="E1012" t="s">
        <v>16</v>
      </c>
      <c r="F1012" t="s">
        <v>17</v>
      </c>
      <c r="G1012" t="s">
        <v>62</v>
      </c>
      <c r="H1012" t="s">
        <v>63</v>
      </c>
      <c r="I1012" t="s">
        <v>32</v>
      </c>
      <c r="J1012">
        <v>120</v>
      </c>
      <c r="K1012">
        <v>6.96</v>
      </c>
      <c r="L1012">
        <v>126.96</v>
      </c>
      <c r="M1012">
        <v>48</v>
      </c>
    </row>
    <row r="1013" spans="1:13" x14ac:dyDescent="0.25">
      <c r="A1013" s="1">
        <v>44264</v>
      </c>
      <c r="B1013" t="s">
        <v>13</v>
      </c>
      <c r="C1013" t="s">
        <v>932</v>
      </c>
      <c r="D1013" t="s">
        <v>37</v>
      </c>
      <c r="E1013" t="s">
        <v>16</v>
      </c>
      <c r="F1013" t="s">
        <v>17</v>
      </c>
      <c r="G1013" t="s">
        <v>34</v>
      </c>
      <c r="H1013" t="s">
        <v>35</v>
      </c>
      <c r="I1013" t="s">
        <v>20</v>
      </c>
      <c r="J1013">
        <v>980</v>
      </c>
      <c r="K1013">
        <v>54.88</v>
      </c>
      <c r="L1013">
        <v>1034.8800000000001</v>
      </c>
      <c r="M1013">
        <v>392</v>
      </c>
    </row>
    <row r="1014" spans="1:13" hidden="1" x14ac:dyDescent="0.25">
      <c r="A1014" s="1">
        <v>44057</v>
      </c>
      <c r="B1014" t="s">
        <v>21</v>
      </c>
      <c r="C1014" t="s">
        <v>933</v>
      </c>
      <c r="D1014" t="s">
        <v>27</v>
      </c>
      <c r="E1014" t="s">
        <v>16</v>
      </c>
      <c r="F1014" t="s">
        <v>28</v>
      </c>
      <c r="G1014" t="s">
        <v>29</v>
      </c>
      <c r="H1014" t="s">
        <v>30</v>
      </c>
      <c r="I1014" t="s">
        <v>32</v>
      </c>
      <c r="J1014">
        <v>150</v>
      </c>
      <c r="K1014">
        <v>4.95</v>
      </c>
      <c r="L1014">
        <v>154.94999999999999</v>
      </c>
      <c r="M1014">
        <v>60</v>
      </c>
    </row>
    <row r="1015" spans="1:13" hidden="1" x14ac:dyDescent="0.25">
      <c r="A1015" s="1">
        <v>43849</v>
      </c>
      <c r="B1015" t="s">
        <v>21</v>
      </c>
      <c r="C1015" t="s">
        <v>934</v>
      </c>
      <c r="D1015" t="s">
        <v>23</v>
      </c>
      <c r="E1015" t="s">
        <v>16</v>
      </c>
      <c r="F1015" t="s">
        <v>42</v>
      </c>
      <c r="G1015" t="s">
        <v>43</v>
      </c>
      <c r="H1015" t="s">
        <v>44</v>
      </c>
      <c r="I1015" t="s">
        <v>20</v>
      </c>
      <c r="J1015">
        <v>1750</v>
      </c>
      <c r="K1015">
        <v>63</v>
      </c>
      <c r="L1015">
        <v>1813</v>
      </c>
      <c r="M1015">
        <v>700</v>
      </c>
    </row>
    <row r="1016" spans="1:13" hidden="1" x14ac:dyDescent="0.25">
      <c r="A1016" s="1">
        <v>44143</v>
      </c>
      <c r="B1016" t="s">
        <v>21</v>
      </c>
      <c r="C1016" t="s">
        <v>935</v>
      </c>
      <c r="D1016" t="s">
        <v>15</v>
      </c>
      <c r="E1016" t="s">
        <v>16</v>
      </c>
      <c r="F1016" t="s">
        <v>17</v>
      </c>
      <c r="G1016" t="s">
        <v>66</v>
      </c>
      <c r="H1016" t="s">
        <v>67</v>
      </c>
      <c r="I1016" t="s">
        <v>20</v>
      </c>
      <c r="J1016">
        <v>740</v>
      </c>
      <c r="K1016">
        <v>52.54</v>
      </c>
      <c r="L1016">
        <v>792.54</v>
      </c>
      <c r="M1016">
        <v>296</v>
      </c>
    </row>
    <row r="1017" spans="1:13" x14ac:dyDescent="0.25">
      <c r="A1017" s="1">
        <v>44532</v>
      </c>
      <c r="B1017" t="s">
        <v>13</v>
      </c>
      <c r="C1017" t="s">
        <v>936</v>
      </c>
      <c r="D1017" t="s">
        <v>23</v>
      </c>
      <c r="E1017" t="s">
        <v>16</v>
      </c>
      <c r="F1017" t="s">
        <v>17</v>
      </c>
      <c r="G1017" t="s">
        <v>18</v>
      </c>
      <c r="H1017" t="s">
        <v>19</v>
      </c>
      <c r="I1017" t="s">
        <v>20</v>
      </c>
      <c r="J1017">
        <v>330</v>
      </c>
      <c r="K1017">
        <v>31.02</v>
      </c>
      <c r="L1017">
        <v>361.02</v>
      </c>
      <c r="M1017">
        <v>132</v>
      </c>
    </row>
    <row r="1018" spans="1:13" hidden="1" x14ac:dyDescent="0.25">
      <c r="A1018" s="1">
        <v>44018</v>
      </c>
      <c r="B1018" t="s">
        <v>21</v>
      </c>
      <c r="C1018" t="s">
        <v>937</v>
      </c>
      <c r="D1018" t="s">
        <v>23</v>
      </c>
      <c r="E1018" t="s">
        <v>16</v>
      </c>
      <c r="F1018" t="s">
        <v>17</v>
      </c>
      <c r="G1018" t="s">
        <v>34</v>
      </c>
      <c r="H1018" t="s">
        <v>35</v>
      </c>
      <c r="I1018" t="s">
        <v>25</v>
      </c>
      <c r="J1018">
        <v>60</v>
      </c>
      <c r="K1018">
        <v>2.2200000000000002</v>
      </c>
      <c r="L1018">
        <v>62.22</v>
      </c>
      <c r="M1018">
        <v>24</v>
      </c>
    </row>
    <row r="1019" spans="1:13" hidden="1" x14ac:dyDescent="0.25">
      <c r="A1019" s="1">
        <v>43977</v>
      </c>
      <c r="B1019" t="s">
        <v>21</v>
      </c>
      <c r="C1019" t="s">
        <v>314</v>
      </c>
      <c r="D1019" t="s">
        <v>15</v>
      </c>
      <c r="E1019" t="s">
        <v>16</v>
      </c>
      <c r="F1019" t="s">
        <v>42</v>
      </c>
      <c r="G1019" t="s">
        <v>49</v>
      </c>
      <c r="H1019" t="s">
        <v>50</v>
      </c>
      <c r="I1019" t="s">
        <v>32</v>
      </c>
      <c r="J1019">
        <v>500</v>
      </c>
      <c r="K1019">
        <v>47</v>
      </c>
      <c r="L1019">
        <v>547</v>
      </c>
      <c r="M1019">
        <v>200</v>
      </c>
    </row>
    <row r="1020" spans="1:13" x14ac:dyDescent="0.25">
      <c r="A1020" s="1">
        <v>44387</v>
      </c>
      <c r="B1020" t="s">
        <v>13</v>
      </c>
      <c r="C1020" t="s">
        <v>627</v>
      </c>
      <c r="D1020" t="s">
        <v>52</v>
      </c>
      <c r="E1020" t="s">
        <v>16</v>
      </c>
      <c r="F1020" t="s">
        <v>17</v>
      </c>
      <c r="G1020" t="s">
        <v>34</v>
      </c>
      <c r="H1020" t="s">
        <v>35</v>
      </c>
      <c r="I1020" t="s">
        <v>25</v>
      </c>
      <c r="J1020">
        <v>120</v>
      </c>
      <c r="K1020">
        <v>8.16</v>
      </c>
      <c r="L1020">
        <v>128.16</v>
      </c>
      <c r="M1020">
        <v>48</v>
      </c>
    </row>
    <row r="1021" spans="1:13" hidden="1" x14ac:dyDescent="0.25">
      <c r="A1021" s="1">
        <v>44029</v>
      </c>
      <c r="B1021" t="s">
        <v>21</v>
      </c>
      <c r="C1021" t="s">
        <v>938</v>
      </c>
      <c r="D1021" t="s">
        <v>23</v>
      </c>
      <c r="E1021" t="s">
        <v>16</v>
      </c>
      <c r="F1021" t="s">
        <v>17</v>
      </c>
      <c r="G1021" t="s">
        <v>66</v>
      </c>
      <c r="H1021" t="s">
        <v>67</v>
      </c>
      <c r="I1021" t="s">
        <v>20</v>
      </c>
      <c r="J1021">
        <v>820</v>
      </c>
      <c r="K1021">
        <v>39.36</v>
      </c>
      <c r="L1021">
        <v>859.36</v>
      </c>
      <c r="M1021">
        <v>328</v>
      </c>
    </row>
    <row r="1022" spans="1:13" hidden="1" x14ac:dyDescent="0.25">
      <c r="A1022" s="1">
        <v>43870</v>
      </c>
      <c r="B1022" t="s">
        <v>21</v>
      </c>
      <c r="C1022" t="s">
        <v>939</v>
      </c>
      <c r="D1022" t="s">
        <v>37</v>
      </c>
      <c r="E1022" t="s">
        <v>16</v>
      </c>
      <c r="F1022" t="s">
        <v>17</v>
      </c>
      <c r="G1022" t="s">
        <v>34</v>
      </c>
      <c r="H1022" t="s">
        <v>35</v>
      </c>
      <c r="I1022" t="s">
        <v>20</v>
      </c>
      <c r="J1022">
        <v>1950</v>
      </c>
      <c r="K1022">
        <v>146.25</v>
      </c>
      <c r="L1022">
        <v>2096.25</v>
      </c>
      <c r="M1022">
        <v>780</v>
      </c>
    </row>
    <row r="1023" spans="1:13" x14ac:dyDescent="0.25">
      <c r="A1023" s="1">
        <v>44390</v>
      </c>
      <c r="B1023" t="s">
        <v>13</v>
      </c>
      <c r="C1023" t="s">
        <v>356</v>
      </c>
      <c r="D1023" t="s">
        <v>37</v>
      </c>
      <c r="E1023" t="s">
        <v>24</v>
      </c>
      <c r="F1023" t="s">
        <v>42</v>
      </c>
      <c r="G1023" t="s">
        <v>43</v>
      </c>
      <c r="H1023" t="s">
        <v>44</v>
      </c>
      <c r="I1023" t="s">
        <v>20</v>
      </c>
      <c r="J1023">
        <v>4100</v>
      </c>
      <c r="K1023">
        <v>151.69999999999999</v>
      </c>
      <c r="L1023">
        <v>4251.7</v>
      </c>
      <c r="M1023">
        <v>1640</v>
      </c>
    </row>
    <row r="1024" spans="1:13" hidden="1" x14ac:dyDescent="0.25">
      <c r="A1024" s="1">
        <v>44055</v>
      </c>
      <c r="B1024" t="s">
        <v>21</v>
      </c>
      <c r="C1024" t="s">
        <v>940</v>
      </c>
      <c r="D1024" t="s">
        <v>27</v>
      </c>
      <c r="E1024" t="s">
        <v>16</v>
      </c>
      <c r="F1024" t="s">
        <v>17</v>
      </c>
      <c r="G1024" t="s">
        <v>18</v>
      </c>
      <c r="H1024" t="s">
        <v>19</v>
      </c>
      <c r="I1024" t="s">
        <v>20</v>
      </c>
      <c r="J1024">
        <v>380</v>
      </c>
      <c r="K1024">
        <v>14.06</v>
      </c>
      <c r="L1024">
        <v>394.06</v>
      </c>
      <c r="M1024">
        <v>152</v>
      </c>
    </row>
    <row r="1025" spans="1:13" hidden="1" x14ac:dyDescent="0.25">
      <c r="A1025" s="1">
        <v>43853</v>
      </c>
      <c r="B1025" t="s">
        <v>21</v>
      </c>
      <c r="C1025" t="s">
        <v>543</v>
      </c>
      <c r="D1025" t="s">
        <v>27</v>
      </c>
      <c r="E1025" t="s">
        <v>24</v>
      </c>
      <c r="F1025" t="s">
        <v>17</v>
      </c>
      <c r="G1025" t="s">
        <v>34</v>
      </c>
      <c r="H1025" t="s">
        <v>35</v>
      </c>
      <c r="I1025" t="s">
        <v>32</v>
      </c>
      <c r="J1025">
        <v>460</v>
      </c>
      <c r="K1025">
        <v>33.58</v>
      </c>
      <c r="L1025">
        <v>493.58</v>
      </c>
      <c r="M1025">
        <v>184</v>
      </c>
    </row>
    <row r="1026" spans="1:13" x14ac:dyDescent="0.25">
      <c r="A1026" s="1">
        <v>44345</v>
      </c>
      <c r="B1026" t="s">
        <v>13</v>
      </c>
      <c r="C1026" t="s">
        <v>124</v>
      </c>
      <c r="D1026" t="s">
        <v>23</v>
      </c>
      <c r="E1026" t="s">
        <v>24</v>
      </c>
      <c r="F1026" t="s">
        <v>42</v>
      </c>
      <c r="G1026" t="s">
        <v>43</v>
      </c>
      <c r="H1026" t="s">
        <v>44</v>
      </c>
      <c r="I1026" t="s">
        <v>25</v>
      </c>
      <c r="J1026">
        <v>1230</v>
      </c>
      <c r="K1026">
        <v>89.79</v>
      </c>
      <c r="L1026">
        <v>1319.79</v>
      </c>
      <c r="M1026">
        <v>492</v>
      </c>
    </row>
    <row r="1027" spans="1:13" hidden="1" x14ac:dyDescent="0.25">
      <c r="A1027" s="1">
        <v>44150</v>
      </c>
      <c r="B1027" t="s">
        <v>21</v>
      </c>
      <c r="C1027" t="s">
        <v>406</v>
      </c>
      <c r="D1027" t="s">
        <v>37</v>
      </c>
      <c r="E1027" t="s">
        <v>16</v>
      </c>
      <c r="F1027" t="s">
        <v>17</v>
      </c>
      <c r="G1027" t="s">
        <v>34</v>
      </c>
      <c r="H1027" t="s">
        <v>35</v>
      </c>
      <c r="I1027" t="s">
        <v>20</v>
      </c>
      <c r="J1027">
        <v>1510</v>
      </c>
      <c r="K1027">
        <v>51.34</v>
      </c>
      <c r="L1027">
        <v>1561.34</v>
      </c>
      <c r="M1027">
        <v>604</v>
      </c>
    </row>
    <row r="1028" spans="1:13" hidden="1" x14ac:dyDescent="0.25">
      <c r="A1028" s="1">
        <v>43916</v>
      </c>
      <c r="B1028" t="s">
        <v>21</v>
      </c>
      <c r="C1028" t="s">
        <v>941</v>
      </c>
      <c r="D1028" t="s">
        <v>27</v>
      </c>
      <c r="E1028" t="s">
        <v>16</v>
      </c>
      <c r="F1028" t="s">
        <v>17</v>
      </c>
      <c r="G1028" t="s">
        <v>62</v>
      </c>
      <c r="H1028" t="s">
        <v>63</v>
      </c>
      <c r="I1028" t="s">
        <v>20</v>
      </c>
      <c r="J1028">
        <v>160</v>
      </c>
      <c r="K1028">
        <v>7.36</v>
      </c>
      <c r="L1028">
        <v>167.36</v>
      </c>
      <c r="M1028">
        <v>64</v>
      </c>
    </row>
    <row r="1029" spans="1:13" hidden="1" x14ac:dyDescent="0.25">
      <c r="A1029" s="1">
        <v>43875</v>
      </c>
      <c r="B1029" t="s">
        <v>21</v>
      </c>
      <c r="C1029" t="s">
        <v>942</v>
      </c>
      <c r="D1029" t="s">
        <v>27</v>
      </c>
      <c r="E1029" t="s">
        <v>24</v>
      </c>
      <c r="F1029" t="s">
        <v>42</v>
      </c>
      <c r="G1029" t="s">
        <v>59</v>
      </c>
      <c r="H1029" t="s">
        <v>60</v>
      </c>
      <c r="I1029" t="s">
        <v>25</v>
      </c>
      <c r="J1029">
        <v>910</v>
      </c>
      <c r="K1029">
        <v>46.41</v>
      </c>
      <c r="L1029">
        <v>956.41</v>
      </c>
      <c r="M1029">
        <v>364</v>
      </c>
    </row>
    <row r="1030" spans="1:13" hidden="1" x14ac:dyDescent="0.25">
      <c r="A1030" s="1">
        <v>44052</v>
      </c>
      <c r="B1030" t="s">
        <v>21</v>
      </c>
      <c r="C1030" t="s">
        <v>943</v>
      </c>
      <c r="D1030" t="s">
        <v>15</v>
      </c>
      <c r="E1030" t="s">
        <v>16</v>
      </c>
      <c r="F1030" t="s">
        <v>17</v>
      </c>
      <c r="G1030" t="s">
        <v>34</v>
      </c>
      <c r="H1030" t="s">
        <v>35</v>
      </c>
      <c r="I1030" t="s">
        <v>32</v>
      </c>
      <c r="J1030">
        <v>790</v>
      </c>
      <c r="K1030">
        <v>28.44</v>
      </c>
      <c r="L1030">
        <v>818.44</v>
      </c>
      <c r="M1030">
        <v>316</v>
      </c>
    </row>
    <row r="1031" spans="1:13" x14ac:dyDescent="0.25">
      <c r="A1031" s="1">
        <v>44526</v>
      </c>
      <c r="B1031" t="s">
        <v>13</v>
      </c>
      <c r="C1031" t="s">
        <v>944</v>
      </c>
      <c r="D1031" t="s">
        <v>23</v>
      </c>
      <c r="E1031" t="s">
        <v>16</v>
      </c>
      <c r="F1031" t="s">
        <v>42</v>
      </c>
      <c r="G1031" t="s">
        <v>49</v>
      </c>
      <c r="H1031" t="s">
        <v>50</v>
      </c>
      <c r="I1031" t="s">
        <v>25</v>
      </c>
      <c r="J1031">
        <v>2880</v>
      </c>
      <c r="K1031">
        <v>95.04</v>
      </c>
      <c r="L1031">
        <v>2975.04</v>
      </c>
      <c r="M1031">
        <v>1152</v>
      </c>
    </row>
    <row r="1032" spans="1:13" hidden="1" x14ac:dyDescent="0.25">
      <c r="A1032" s="1">
        <v>44130</v>
      </c>
      <c r="B1032" t="s">
        <v>21</v>
      </c>
      <c r="C1032" t="s">
        <v>945</v>
      </c>
      <c r="D1032" t="s">
        <v>52</v>
      </c>
      <c r="E1032" t="s">
        <v>16</v>
      </c>
      <c r="F1032" t="s">
        <v>17</v>
      </c>
      <c r="G1032" t="s">
        <v>18</v>
      </c>
      <c r="H1032" t="s">
        <v>19</v>
      </c>
      <c r="I1032" t="s">
        <v>20</v>
      </c>
      <c r="J1032">
        <v>70</v>
      </c>
      <c r="K1032">
        <v>3.92</v>
      </c>
      <c r="L1032">
        <v>73.92</v>
      </c>
      <c r="M1032">
        <v>28</v>
      </c>
    </row>
    <row r="1033" spans="1:13" hidden="1" x14ac:dyDescent="0.25">
      <c r="A1033" s="1">
        <v>44130</v>
      </c>
      <c r="B1033" t="s">
        <v>21</v>
      </c>
      <c r="C1033" t="s">
        <v>946</v>
      </c>
      <c r="D1033" t="s">
        <v>52</v>
      </c>
      <c r="E1033" t="s">
        <v>16</v>
      </c>
      <c r="F1033" t="s">
        <v>28</v>
      </c>
      <c r="G1033" t="s">
        <v>39</v>
      </c>
      <c r="H1033" t="s">
        <v>40</v>
      </c>
      <c r="I1033" t="s">
        <v>20</v>
      </c>
      <c r="J1033">
        <v>210</v>
      </c>
      <c r="K1033">
        <v>13.02</v>
      </c>
      <c r="L1033">
        <v>223.02</v>
      </c>
      <c r="M1033">
        <v>84</v>
      </c>
    </row>
    <row r="1034" spans="1:13" hidden="1" x14ac:dyDescent="0.25">
      <c r="A1034" s="1">
        <v>43933</v>
      </c>
      <c r="B1034" t="s">
        <v>21</v>
      </c>
      <c r="C1034" t="s">
        <v>947</v>
      </c>
      <c r="D1034" t="s">
        <v>15</v>
      </c>
      <c r="E1034" t="s">
        <v>24</v>
      </c>
      <c r="F1034" t="s">
        <v>42</v>
      </c>
      <c r="G1034" t="s">
        <v>59</v>
      </c>
      <c r="H1034" t="s">
        <v>60</v>
      </c>
      <c r="I1034" t="s">
        <v>32</v>
      </c>
      <c r="J1034">
        <v>2440</v>
      </c>
      <c r="K1034">
        <v>92.72</v>
      </c>
      <c r="L1034">
        <v>2532.7199999999998</v>
      </c>
      <c r="M1034">
        <v>976</v>
      </c>
    </row>
    <row r="1035" spans="1:13" hidden="1" x14ac:dyDescent="0.25">
      <c r="A1035" s="1">
        <v>43851</v>
      </c>
      <c r="B1035" t="s">
        <v>21</v>
      </c>
      <c r="C1035" t="s">
        <v>948</v>
      </c>
      <c r="D1035" t="s">
        <v>23</v>
      </c>
      <c r="E1035" t="s">
        <v>16</v>
      </c>
      <c r="F1035" t="s">
        <v>17</v>
      </c>
      <c r="G1035" t="s">
        <v>18</v>
      </c>
      <c r="H1035" t="s">
        <v>19</v>
      </c>
      <c r="I1035" t="s">
        <v>25</v>
      </c>
      <c r="J1035">
        <v>240</v>
      </c>
      <c r="K1035">
        <v>10.08</v>
      </c>
      <c r="L1035">
        <v>250.08</v>
      </c>
      <c r="M1035">
        <v>96</v>
      </c>
    </row>
    <row r="1036" spans="1:13" x14ac:dyDescent="0.25">
      <c r="A1036" s="1">
        <v>44501</v>
      </c>
      <c r="B1036" t="s">
        <v>13</v>
      </c>
      <c r="C1036" t="s">
        <v>949</v>
      </c>
      <c r="D1036" t="s">
        <v>37</v>
      </c>
      <c r="E1036" t="s">
        <v>16</v>
      </c>
      <c r="F1036" t="s">
        <v>17</v>
      </c>
      <c r="G1036" t="s">
        <v>34</v>
      </c>
      <c r="H1036" t="s">
        <v>35</v>
      </c>
      <c r="I1036" t="s">
        <v>25</v>
      </c>
      <c r="J1036">
        <v>780</v>
      </c>
      <c r="K1036">
        <v>47.58</v>
      </c>
      <c r="L1036">
        <v>827.58</v>
      </c>
      <c r="M1036">
        <v>312</v>
      </c>
    </row>
    <row r="1037" spans="1:13" x14ac:dyDescent="0.25">
      <c r="A1037" s="1">
        <v>44548</v>
      </c>
      <c r="B1037" t="s">
        <v>13</v>
      </c>
      <c r="C1037" t="s">
        <v>950</v>
      </c>
      <c r="D1037" t="s">
        <v>15</v>
      </c>
      <c r="E1037" t="s">
        <v>16</v>
      </c>
      <c r="F1037" t="s">
        <v>28</v>
      </c>
      <c r="G1037" t="s">
        <v>53</v>
      </c>
      <c r="H1037" t="s">
        <v>54</v>
      </c>
      <c r="I1037" t="s">
        <v>32</v>
      </c>
      <c r="J1037">
        <v>30</v>
      </c>
      <c r="K1037">
        <v>1.23</v>
      </c>
      <c r="L1037">
        <v>31.23</v>
      </c>
      <c r="M1037">
        <v>12</v>
      </c>
    </row>
    <row r="1038" spans="1:13" hidden="1" x14ac:dyDescent="0.25">
      <c r="A1038" s="1">
        <v>44029</v>
      </c>
      <c r="B1038" t="s">
        <v>21</v>
      </c>
      <c r="C1038" t="s">
        <v>807</v>
      </c>
      <c r="D1038" t="s">
        <v>15</v>
      </c>
      <c r="E1038" t="s">
        <v>24</v>
      </c>
      <c r="F1038" t="s">
        <v>17</v>
      </c>
      <c r="G1038" t="s">
        <v>34</v>
      </c>
      <c r="H1038" t="s">
        <v>35</v>
      </c>
      <c r="I1038" t="s">
        <v>25</v>
      </c>
      <c r="J1038">
        <v>1950</v>
      </c>
      <c r="K1038">
        <v>126.75</v>
      </c>
      <c r="L1038">
        <v>2076.75</v>
      </c>
      <c r="M1038">
        <v>780</v>
      </c>
    </row>
    <row r="1039" spans="1:13" x14ac:dyDescent="0.25">
      <c r="A1039" s="1">
        <v>44559</v>
      </c>
      <c r="B1039" t="s">
        <v>13</v>
      </c>
      <c r="C1039" t="s">
        <v>653</v>
      </c>
      <c r="D1039" t="s">
        <v>52</v>
      </c>
      <c r="E1039" t="s">
        <v>16</v>
      </c>
      <c r="F1039" t="s">
        <v>17</v>
      </c>
      <c r="G1039" t="s">
        <v>34</v>
      </c>
      <c r="H1039" t="s">
        <v>35</v>
      </c>
      <c r="I1039" t="s">
        <v>32</v>
      </c>
      <c r="J1039">
        <v>340</v>
      </c>
      <c r="K1039">
        <v>19.04</v>
      </c>
      <c r="L1039">
        <v>359.04</v>
      </c>
      <c r="M1039">
        <v>136</v>
      </c>
    </row>
    <row r="1040" spans="1:13" x14ac:dyDescent="0.25">
      <c r="A1040" s="1">
        <v>44390</v>
      </c>
      <c r="B1040" t="s">
        <v>13</v>
      </c>
      <c r="C1040" t="s">
        <v>951</v>
      </c>
      <c r="D1040" t="s">
        <v>37</v>
      </c>
      <c r="E1040" t="s">
        <v>24</v>
      </c>
      <c r="F1040" t="s">
        <v>17</v>
      </c>
      <c r="G1040" t="s">
        <v>34</v>
      </c>
      <c r="H1040" t="s">
        <v>35</v>
      </c>
      <c r="I1040" t="s">
        <v>25</v>
      </c>
      <c r="J1040">
        <v>1220</v>
      </c>
      <c r="K1040">
        <v>56.12</v>
      </c>
      <c r="L1040">
        <v>1276.1199999999999</v>
      </c>
      <c r="M1040">
        <v>488</v>
      </c>
    </row>
    <row r="1041" spans="1:13" x14ac:dyDescent="0.25">
      <c r="A1041" s="1">
        <v>44345</v>
      </c>
      <c r="B1041" t="s">
        <v>13</v>
      </c>
      <c r="C1041" t="s">
        <v>952</v>
      </c>
      <c r="D1041" t="s">
        <v>23</v>
      </c>
      <c r="E1041" t="s">
        <v>24</v>
      </c>
      <c r="F1041" t="s">
        <v>28</v>
      </c>
      <c r="G1041" t="s">
        <v>53</v>
      </c>
      <c r="H1041" t="s">
        <v>54</v>
      </c>
      <c r="I1041" t="s">
        <v>20</v>
      </c>
      <c r="J1041">
        <v>140</v>
      </c>
      <c r="K1041">
        <v>8.9600000000000009</v>
      </c>
      <c r="L1041">
        <v>148.96</v>
      </c>
      <c r="M1041">
        <v>56</v>
      </c>
    </row>
    <row r="1042" spans="1:13" hidden="1" x14ac:dyDescent="0.25">
      <c r="A1042" s="1">
        <v>44025</v>
      </c>
      <c r="B1042" t="s">
        <v>21</v>
      </c>
      <c r="C1042" t="s">
        <v>953</v>
      </c>
      <c r="D1042" t="s">
        <v>52</v>
      </c>
      <c r="E1042" t="s">
        <v>16</v>
      </c>
      <c r="F1042" t="s">
        <v>28</v>
      </c>
      <c r="G1042" t="s">
        <v>39</v>
      </c>
      <c r="H1042" t="s">
        <v>40</v>
      </c>
      <c r="I1042" t="s">
        <v>25</v>
      </c>
      <c r="J1042">
        <v>440</v>
      </c>
      <c r="K1042">
        <v>32.119999999999997</v>
      </c>
      <c r="L1042">
        <v>472.12</v>
      </c>
      <c r="M1042">
        <v>176</v>
      </c>
    </row>
    <row r="1043" spans="1:13" hidden="1" x14ac:dyDescent="0.25">
      <c r="A1043" s="1">
        <v>44186</v>
      </c>
      <c r="B1043" t="s">
        <v>21</v>
      </c>
      <c r="C1043" t="s">
        <v>915</v>
      </c>
      <c r="D1043" t="s">
        <v>37</v>
      </c>
      <c r="E1043" t="s">
        <v>16</v>
      </c>
      <c r="F1043" t="s">
        <v>17</v>
      </c>
      <c r="G1043" t="s">
        <v>18</v>
      </c>
      <c r="H1043" t="s">
        <v>19</v>
      </c>
      <c r="I1043" t="s">
        <v>20</v>
      </c>
      <c r="J1043">
        <v>370</v>
      </c>
      <c r="K1043">
        <v>12.21</v>
      </c>
      <c r="L1043">
        <v>382.21</v>
      </c>
      <c r="M1043">
        <v>148</v>
      </c>
    </row>
    <row r="1044" spans="1:13" hidden="1" x14ac:dyDescent="0.25">
      <c r="A1044" s="1">
        <v>43875</v>
      </c>
      <c r="B1044" t="s">
        <v>21</v>
      </c>
      <c r="C1044" t="s">
        <v>300</v>
      </c>
      <c r="D1044" t="s">
        <v>37</v>
      </c>
      <c r="E1044" t="s">
        <v>16</v>
      </c>
      <c r="F1044" t="s">
        <v>42</v>
      </c>
      <c r="G1044" t="s">
        <v>97</v>
      </c>
      <c r="H1044" t="s">
        <v>98</v>
      </c>
      <c r="I1044" t="s">
        <v>20</v>
      </c>
      <c r="J1044">
        <v>3200</v>
      </c>
      <c r="K1044">
        <v>169.6</v>
      </c>
      <c r="L1044">
        <v>3369.6</v>
      </c>
      <c r="M1044">
        <v>1280</v>
      </c>
    </row>
    <row r="1045" spans="1:13" hidden="1" x14ac:dyDescent="0.25">
      <c r="A1045" s="1">
        <v>43871</v>
      </c>
      <c r="B1045" t="s">
        <v>21</v>
      </c>
      <c r="C1045" t="s">
        <v>954</v>
      </c>
      <c r="D1045" t="s">
        <v>23</v>
      </c>
      <c r="E1045" t="s">
        <v>16</v>
      </c>
      <c r="F1045" t="s">
        <v>28</v>
      </c>
      <c r="G1045" t="s">
        <v>70</v>
      </c>
      <c r="H1045" t="s">
        <v>71</v>
      </c>
      <c r="I1045" t="s">
        <v>32</v>
      </c>
      <c r="J1045">
        <v>50</v>
      </c>
      <c r="K1045">
        <v>3.8</v>
      </c>
      <c r="L1045">
        <v>53.8</v>
      </c>
      <c r="M1045">
        <v>20</v>
      </c>
    </row>
    <row r="1046" spans="1:13" hidden="1" x14ac:dyDescent="0.25">
      <c r="A1046" s="1">
        <v>43875</v>
      </c>
      <c r="B1046" t="s">
        <v>21</v>
      </c>
      <c r="C1046" t="s">
        <v>251</v>
      </c>
      <c r="D1046" t="s">
        <v>37</v>
      </c>
      <c r="E1046" t="s">
        <v>16</v>
      </c>
      <c r="F1046" t="s">
        <v>17</v>
      </c>
      <c r="G1046" t="s">
        <v>18</v>
      </c>
      <c r="H1046" t="s">
        <v>19</v>
      </c>
      <c r="I1046" t="s">
        <v>20</v>
      </c>
      <c r="J1046">
        <v>340</v>
      </c>
      <c r="K1046">
        <v>21.42</v>
      </c>
      <c r="L1046">
        <v>361.42</v>
      </c>
      <c r="M1046">
        <v>136</v>
      </c>
    </row>
    <row r="1047" spans="1:13" x14ac:dyDescent="0.25">
      <c r="A1047" s="1">
        <v>44237</v>
      </c>
      <c r="B1047" t="s">
        <v>13</v>
      </c>
      <c r="C1047" t="s">
        <v>955</v>
      </c>
      <c r="D1047" t="s">
        <v>27</v>
      </c>
      <c r="E1047" t="s">
        <v>16</v>
      </c>
      <c r="F1047" t="s">
        <v>42</v>
      </c>
      <c r="G1047" t="s">
        <v>97</v>
      </c>
      <c r="H1047" t="s">
        <v>98</v>
      </c>
      <c r="I1047" t="s">
        <v>32</v>
      </c>
      <c r="J1047">
        <v>3600</v>
      </c>
      <c r="K1047">
        <v>241.2</v>
      </c>
      <c r="L1047">
        <v>3841.2</v>
      </c>
      <c r="M1047">
        <v>1440</v>
      </c>
    </row>
    <row r="1048" spans="1:13" x14ac:dyDescent="0.25">
      <c r="A1048" s="1">
        <v>44353</v>
      </c>
      <c r="B1048" t="s">
        <v>13</v>
      </c>
      <c r="C1048" t="s">
        <v>956</v>
      </c>
      <c r="D1048" t="s">
        <v>23</v>
      </c>
      <c r="E1048" t="s">
        <v>24</v>
      </c>
      <c r="F1048" t="s">
        <v>17</v>
      </c>
      <c r="G1048" t="s">
        <v>34</v>
      </c>
      <c r="H1048" t="s">
        <v>35</v>
      </c>
      <c r="I1048" t="s">
        <v>25</v>
      </c>
      <c r="J1048">
        <v>370</v>
      </c>
      <c r="K1048">
        <v>24.05</v>
      </c>
      <c r="L1048">
        <v>394.05</v>
      </c>
      <c r="M1048">
        <v>148</v>
      </c>
    </row>
    <row r="1049" spans="1:13" hidden="1" x14ac:dyDescent="0.25">
      <c r="A1049" s="1">
        <v>44029</v>
      </c>
      <c r="B1049" t="s">
        <v>21</v>
      </c>
      <c r="C1049" t="s">
        <v>291</v>
      </c>
      <c r="D1049" t="s">
        <v>52</v>
      </c>
      <c r="E1049" t="s">
        <v>16</v>
      </c>
      <c r="F1049" t="s">
        <v>42</v>
      </c>
      <c r="G1049" t="s">
        <v>49</v>
      </c>
      <c r="H1049" t="s">
        <v>50</v>
      </c>
      <c r="I1049" t="s">
        <v>32</v>
      </c>
      <c r="J1049">
        <v>4540</v>
      </c>
      <c r="K1049">
        <v>254.24</v>
      </c>
      <c r="L1049">
        <v>4794.24</v>
      </c>
      <c r="M1049">
        <v>1816</v>
      </c>
    </row>
    <row r="1050" spans="1:13" hidden="1" x14ac:dyDescent="0.25">
      <c r="A1050" s="1">
        <v>43851</v>
      </c>
      <c r="B1050" t="s">
        <v>21</v>
      </c>
      <c r="C1050" t="s">
        <v>722</v>
      </c>
      <c r="D1050" t="s">
        <v>15</v>
      </c>
      <c r="E1050" t="s">
        <v>16</v>
      </c>
      <c r="F1050" t="s">
        <v>28</v>
      </c>
      <c r="G1050" t="s">
        <v>39</v>
      </c>
      <c r="H1050" t="s">
        <v>40</v>
      </c>
      <c r="I1050" t="s">
        <v>25</v>
      </c>
      <c r="J1050">
        <v>40</v>
      </c>
      <c r="K1050">
        <v>3.24</v>
      </c>
      <c r="L1050">
        <v>43.24</v>
      </c>
      <c r="M1050">
        <v>16</v>
      </c>
    </row>
    <row r="1051" spans="1:13" x14ac:dyDescent="0.25">
      <c r="A1051" s="1">
        <v>44390</v>
      </c>
      <c r="B1051" t="s">
        <v>13</v>
      </c>
      <c r="C1051" t="s">
        <v>874</v>
      </c>
      <c r="D1051" t="s">
        <v>15</v>
      </c>
      <c r="E1051" t="s">
        <v>24</v>
      </c>
      <c r="F1051" t="s">
        <v>28</v>
      </c>
      <c r="G1051" t="s">
        <v>39</v>
      </c>
      <c r="H1051" t="s">
        <v>40</v>
      </c>
      <c r="I1051" t="s">
        <v>20</v>
      </c>
      <c r="J1051">
        <v>230</v>
      </c>
      <c r="K1051">
        <v>14.72</v>
      </c>
      <c r="L1051">
        <v>244.72</v>
      </c>
      <c r="M1051">
        <v>92</v>
      </c>
    </row>
    <row r="1052" spans="1:13" hidden="1" x14ac:dyDescent="0.25">
      <c r="A1052" s="1">
        <v>43870</v>
      </c>
      <c r="B1052" t="s">
        <v>21</v>
      </c>
      <c r="C1052" t="s">
        <v>824</v>
      </c>
      <c r="D1052" t="s">
        <v>27</v>
      </c>
      <c r="E1052" t="s">
        <v>16</v>
      </c>
      <c r="F1052" t="s">
        <v>42</v>
      </c>
      <c r="G1052" t="s">
        <v>49</v>
      </c>
      <c r="H1052" t="s">
        <v>50</v>
      </c>
      <c r="I1052" t="s">
        <v>20</v>
      </c>
      <c r="J1052">
        <v>8860</v>
      </c>
      <c r="K1052">
        <v>469.58</v>
      </c>
      <c r="L1052">
        <v>9329.58</v>
      </c>
      <c r="M1052">
        <v>3544</v>
      </c>
    </row>
    <row r="1053" spans="1:13" x14ac:dyDescent="0.25">
      <c r="A1053" s="1">
        <v>44417</v>
      </c>
      <c r="B1053" t="s">
        <v>13</v>
      </c>
      <c r="C1053" t="s">
        <v>361</v>
      </c>
      <c r="D1053" t="s">
        <v>15</v>
      </c>
      <c r="E1053" t="s">
        <v>16</v>
      </c>
      <c r="F1053" t="s">
        <v>42</v>
      </c>
      <c r="G1053" t="s">
        <v>59</v>
      </c>
      <c r="H1053" t="s">
        <v>60</v>
      </c>
      <c r="I1053" t="s">
        <v>32</v>
      </c>
      <c r="J1053">
        <v>2220</v>
      </c>
      <c r="K1053">
        <v>75.48</v>
      </c>
      <c r="L1053">
        <v>2295.48</v>
      </c>
      <c r="M1053">
        <v>888</v>
      </c>
    </row>
    <row r="1054" spans="1:13" hidden="1" x14ac:dyDescent="0.25">
      <c r="A1054" s="1">
        <v>44069</v>
      </c>
      <c r="B1054" t="s">
        <v>21</v>
      </c>
      <c r="C1054" t="s">
        <v>957</v>
      </c>
      <c r="D1054" t="s">
        <v>15</v>
      </c>
      <c r="E1054" t="s">
        <v>16</v>
      </c>
      <c r="F1054" t="s">
        <v>17</v>
      </c>
      <c r="G1054" t="s">
        <v>18</v>
      </c>
      <c r="H1054" t="s">
        <v>19</v>
      </c>
      <c r="I1054" t="s">
        <v>20</v>
      </c>
      <c r="J1054">
        <v>470</v>
      </c>
      <c r="K1054">
        <v>31.02</v>
      </c>
      <c r="L1054">
        <v>501.02</v>
      </c>
      <c r="M1054">
        <v>188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18552-727E-4A06-8F61-261017AB0579}">
  <dimension ref="B1:L12"/>
  <sheetViews>
    <sheetView zoomScale="93" zoomScaleNormal="93" workbookViewId="0">
      <selection activeCell="C11" sqref="C11"/>
    </sheetView>
  </sheetViews>
  <sheetFormatPr defaultRowHeight="15" x14ac:dyDescent="0.25"/>
  <cols>
    <col min="2" max="2" width="10.7109375" bestFit="1" customWidth="1"/>
    <col min="10" max="11" width="10.42578125" bestFit="1" customWidth="1"/>
    <col min="12" max="12" width="9.42578125" bestFit="1" customWidth="1"/>
  </cols>
  <sheetData>
    <row r="1" spans="2:12" x14ac:dyDescent="0.25">
      <c r="B1" t="s">
        <v>961</v>
      </c>
    </row>
    <row r="3" spans="2:12" x14ac:dyDescent="0.25">
      <c r="I3" s="3"/>
      <c r="J3" s="3" t="s">
        <v>958</v>
      </c>
      <c r="K3" s="3" t="s">
        <v>959</v>
      </c>
      <c r="L3" s="3" t="s">
        <v>960</v>
      </c>
    </row>
    <row r="4" spans="2:12" x14ac:dyDescent="0.25">
      <c r="I4" s="3" t="s">
        <v>23</v>
      </c>
      <c r="J4" s="3">
        <f>SUMIFS(RawData[Sales revenue],RawData[Year],$C$6,RawData[Division],$B$6,RawData[Region],$I4)</f>
        <v>4480</v>
      </c>
      <c r="K4" s="3" t="str">
        <f>IF(J4=MAX($J$4:$J$8),J4,"")</f>
        <v/>
      </c>
      <c r="L4" s="3">
        <f>AVERAGE($J$4:$J$8)</f>
        <v>3974</v>
      </c>
    </row>
    <row r="5" spans="2:12" x14ac:dyDescent="0.25">
      <c r="B5" s="2" t="s">
        <v>5</v>
      </c>
      <c r="C5" t="s">
        <v>1</v>
      </c>
      <c r="I5" s="3" t="s">
        <v>37</v>
      </c>
      <c r="J5" s="3">
        <f>SUMIFS(RawData[Sales revenue],RawData[Year],$C$6,RawData[Division],$B$6,RawData[Region],$I5)</f>
        <v>4450</v>
      </c>
      <c r="K5" s="3" t="str">
        <f t="shared" ref="K5:K8" si="0">IF(J5=MAX($J$4:$J$8),J5,"")</f>
        <v/>
      </c>
      <c r="L5" s="3">
        <f t="shared" ref="L5:L8" si="1">AVERAGE($J$4:$J$8)</f>
        <v>3974</v>
      </c>
    </row>
    <row r="6" spans="2:12" x14ac:dyDescent="0.25">
      <c r="B6" t="s">
        <v>28</v>
      </c>
      <c r="C6" t="s">
        <v>13</v>
      </c>
      <c r="I6" s="3" t="s">
        <v>15</v>
      </c>
      <c r="J6" s="3">
        <f>SUMIFS(RawData[Sales revenue],RawData[Year],$C$6,RawData[Division],$B$6,RawData[Region],$I6)</f>
        <v>3350</v>
      </c>
      <c r="K6" s="3" t="str">
        <f t="shared" si="0"/>
        <v/>
      </c>
      <c r="L6" s="3">
        <f t="shared" si="1"/>
        <v>3974</v>
      </c>
    </row>
    <row r="7" spans="2:12" x14ac:dyDescent="0.25">
      <c r="I7" s="3" t="s">
        <v>52</v>
      </c>
      <c r="J7" s="3">
        <f>SUMIFS(RawData[Sales revenue],RawData[Year],$C$6,RawData[Division],$B$6,RawData[Region],$I7)</f>
        <v>2020</v>
      </c>
      <c r="K7" s="3" t="str">
        <f t="shared" si="0"/>
        <v/>
      </c>
      <c r="L7" s="3">
        <f t="shared" si="1"/>
        <v>3974</v>
      </c>
    </row>
    <row r="8" spans="2:12" x14ac:dyDescent="0.25">
      <c r="I8" s="3" t="s">
        <v>27</v>
      </c>
      <c r="J8" s="3">
        <f>SUMIFS(RawData[Sales revenue],RawData[Year],$C$6,RawData[Division],$B$6,RawData[Region],$I8)</f>
        <v>5570</v>
      </c>
      <c r="K8" s="3">
        <f t="shared" si="0"/>
        <v>5570</v>
      </c>
      <c r="L8" s="3">
        <f t="shared" si="1"/>
        <v>3974</v>
      </c>
    </row>
    <row r="10" spans="2:12" x14ac:dyDescent="0.25">
      <c r="B10" s="3">
        <f>SUM(J4:J8)</f>
        <v>19870</v>
      </c>
      <c r="C10" t="str">
        <f>"Total "&amp;B6&amp;""&amp;" sales revenue"</f>
        <v>Total Books sales revenue</v>
      </c>
    </row>
    <row r="11" spans="2:12" x14ac:dyDescent="0.25">
      <c r="C11" t="str">
        <f>_xlfn.XLOOKUP(MAX(J4:J8),J4:J8,I4:I8)&amp;" region had the most "&amp;B6&amp;" sales revenue"</f>
        <v>West region had the most Books sales revenue</v>
      </c>
    </row>
    <row r="12" spans="2:12" x14ac:dyDescent="0.25">
      <c r="C12" t="str">
        <f>_xlfn.XLOOKUP(MIN(J4:J8),J4:J8,I4:I8)&amp;" region had the least "&amp;B6&amp;" sales revenue"</f>
        <v>South region had the least Books sales revenue</v>
      </c>
    </row>
  </sheetData>
  <pageMargins left="0.7" right="0.7" top="0.75" bottom="0.75" header="0.3" footer="0.3"/>
  <pageSetup orientation="portrait" horizontalDpi="4294967293"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B20FB-C071-439F-89F5-061F7880E8C9}">
  <dimension ref="B1:H43"/>
  <sheetViews>
    <sheetView workbookViewId="0">
      <selection activeCell="D36" sqref="D36"/>
    </sheetView>
  </sheetViews>
  <sheetFormatPr defaultRowHeight="15" x14ac:dyDescent="0.25"/>
  <cols>
    <col min="2" max="2" width="22.5703125" bestFit="1" customWidth="1"/>
    <col min="3" max="3" width="18.5703125" bestFit="1" customWidth="1"/>
    <col min="4" max="8" width="14.42578125" bestFit="1" customWidth="1"/>
  </cols>
  <sheetData>
    <row r="1" spans="2:8" x14ac:dyDescent="0.25">
      <c r="B1" t="s">
        <v>967</v>
      </c>
    </row>
    <row r="4" spans="2:8" x14ac:dyDescent="0.25">
      <c r="B4" s="2" t="s">
        <v>3</v>
      </c>
    </row>
    <row r="5" spans="2:8" x14ac:dyDescent="0.25">
      <c r="B5" t="s">
        <v>15</v>
      </c>
      <c r="F5" t="str">
        <f>"Sales revenue by product in the "&amp;B5&amp;" region"</f>
        <v>Sales revenue by product in the North region</v>
      </c>
    </row>
    <row r="6" spans="2:8" x14ac:dyDescent="0.25">
      <c r="F6" t="str">
        <f>"Top 5 products sold in the "&amp;B5&amp;" region"</f>
        <v>Top 5 products sold in the North region</v>
      </c>
    </row>
    <row r="14" spans="2:8" x14ac:dyDescent="0.25">
      <c r="C14" s="2" t="s">
        <v>1</v>
      </c>
      <c r="D14" s="2" t="s">
        <v>962</v>
      </c>
    </row>
    <row r="15" spans="2:8" x14ac:dyDescent="0.25">
      <c r="C15" t="s">
        <v>13</v>
      </c>
      <c r="F15" t="s">
        <v>21</v>
      </c>
    </row>
    <row r="16" spans="2:8" x14ac:dyDescent="0.25">
      <c r="B16" s="2" t="s">
        <v>5</v>
      </c>
      <c r="C16" t="s">
        <v>963</v>
      </c>
      <c r="D16" t="s">
        <v>964</v>
      </c>
      <c r="E16" t="s">
        <v>965</v>
      </c>
      <c r="F16" t="s">
        <v>963</v>
      </c>
      <c r="G16" t="s">
        <v>964</v>
      </c>
      <c r="H16" t="s">
        <v>965</v>
      </c>
    </row>
    <row r="17" spans="2:8" x14ac:dyDescent="0.25">
      <c r="B17" t="s">
        <v>28</v>
      </c>
      <c r="C17" s="3">
        <v>3350</v>
      </c>
      <c r="D17" s="4">
        <v>-0.54234972677595628</v>
      </c>
      <c r="E17" s="4">
        <v>-0.54234972677595628</v>
      </c>
      <c r="F17" s="3">
        <v>7320</v>
      </c>
      <c r="G17" s="4"/>
      <c r="H17" s="4"/>
    </row>
    <row r="18" spans="2:8" x14ac:dyDescent="0.25">
      <c r="B18" t="s">
        <v>42</v>
      </c>
      <c r="C18" s="3">
        <v>117010</v>
      </c>
      <c r="D18" s="4">
        <v>-6.7129075978633504E-2</v>
      </c>
      <c r="E18" s="4">
        <v>-6.7129075978633504E-2</v>
      </c>
      <c r="F18" s="3">
        <v>125430</v>
      </c>
      <c r="G18" s="4"/>
      <c r="H18" s="4"/>
    </row>
    <row r="19" spans="2:8" x14ac:dyDescent="0.25">
      <c r="B19" t="s">
        <v>17</v>
      </c>
      <c r="C19" s="3">
        <v>29920</v>
      </c>
      <c r="D19" s="4">
        <v>-0.27955694678545628</v>
      </c>
      <c r="E19" s="4">
        <v>-0.27955694678545628</v>
      </c>
      <c r="F19" s="3">
        <v>41530</v>
      </c>
      <c r="G19" s="4"/>
      <c r="H19" s="4"/>
    </row>
    <row r="22" spans="2:8" x14ac:dyDescent="0.25">
      <c r="B22" s="2" t="s">
        <v>1</v>
      </c>
      <c r="C22" t="s">
        <v>13</v>
      </c>
    </row>
    <row r="24" spans="2:8" x14ac:dyDescent="0.25">
      <c r="B24" s="2" t="s">
        <v>5</v>
      </c>
      <c r="C24" t="s">
        <v>966</v>
      </c>
    </row>
    <row r="25" spans="2:8" x14ac:dyDescent="0.25">
      <c r="B25" t="s">
        <v>28</v>
      </c>
      <c r="C25" s="3">
        <v>3350</v>
      </c>
    </row>
    <row r="26" spans="2:8" x14ac:dyDescent="0.25">
      <c r="B26" t="s">
        <v>42</v>
      </c>
      <c r="C26" s="3">
        <v>117010</v>
      </c>
    </row>
    <row r="27" spans="2:8" x14ac:dyDescent="0.25">
      <c r="B27" t="s">
        <v>17</v>
      </c>
      <c r="C27" s="3">
        <v>29920</v>
      </c>
    </row>
    <row r="29" spans="2:8" x14ac:dyDescent="0.25">
      <c r="B29" s="2" t="s">
        <v>1</v>
      </c>
      <c r="C29" t="s">
        <v>13</v>
      </c>
    </row>
    <row r="31" spans="2:8" x14ac:dyDescent="0.25">
      <c r="B31" s="2" t="s">
        <v>965</v>
      </c>
      <c r="C31" t="s">
        <v>966</v>
      </c>
    </row>
    <row r="32" spans="2:8" x14ac:dyDescent="0.25">
      <c r="B32" t="s">
        <v>49</v>
      </c>
      <c r="C32" s="3">
        <v>42190</v>
      </c>
    </row>
    <row r="33" spans="2:3" x14ac:dyDescent="0.25">
      <c r="B33" t="s">
        <v>59</v>
      </c>
      <c r="C33" s="3">
        <v>37720</v>
      </c>
    </row>
    <row r="34" spans="2:3" x14ac:dyDescent="0.25">
      <c r="B34" t="s">
        <v>43</v>
      </c>
      <c r="C34" s="3">
        <v>24920</v>
      </c>
    </row>
    <row r="35" spans="2:3" x14ac:dyDescent="0.25">
      <c r="B35" t="s">
        <v>34</v>
      </c>
      <c r="C35" s="3">
        <v>15980</v>
      </c>
    </row>
    <row r="36" spans="2:3" x14ac:dyDescent="0.25">
      <c r="B36" t="s">
        <v>97</v>
      </c>
      <c r="C36" s="3">
        <v>12180</v>
      </c>
    </row>
    <row r="37" spans="2:3" x14ac:dyDescent="0.25">
      <c r="B37" t="s">
        <v>66</v>
      </c>
      <c r="C37" s="3">
        <v>9420</v>
      </c>
    </row>
    <row r="38" spans="2:3" x14ac:dyDescent="0.25">
      <c r="B38" t="s">
        <v>18</v>
      </c>
      <c r="C38" s="3">
        <v>3430</v>
      </c>
    </row>
    <row r="39" spans="2:3" x14ac:dyDescent="0.25">
      <c r="B39" t="s">
        <v>39</v>
      </c>
      <c r="C39" s="3">
        <v>1950</v>
      </c>
    </row>
    <row r="40" spans="2:3" x14ac:dyDescent="0.25">
      <c r="B40" t="s">
        <v>62</v>
      </c>
      <c r="C40" s="3">
        <v>1090</v>
      </c>
    </row>
    <row r="41" spans="2:3" x14ac:dyDescent="0.25">
      <c r="B41" t="s">
        <v>29</v>
      </c>
      <c r="C41" s="3">
        <v>630</v>
      </c>
    </row>
    <row r="42" spans="2:3" x14ac:dyDescent="0.25">
      <c r="B42" t="s">
        <v>70</v>
      </c>
      <c r="C42" s="3">
        <v>460</v>
      </c>
    </row>
    <row r="43" spans="2:3" x14ac:dyDescent="0.25">
      <c r="B43" t="s">
        <v>53</v>
      </c>
      <c r="C43" s="3">
        <v>310</v>
      </c>
    </row>
  </sheetData>
  <pageMargins left="0.7" right="0.7" top="0.75" bottom="0.75" header="0.3" footer="0.3"/>
  <pageSetup orientation="portrait" horizontalDpi="4294967293" verticalDpi="0" r:id="rId5"/>
  <extLst>
    <ext xmlns:x14="http://schemas.microsoft.com/office/spreadsheetml/2009/9/main" uri="{78C0D931-6437-407d-A8EE-F0AAD7539E65}">
      <x14:conditionalFormattings>
        <x14:conditionalFormatting xmlns:xm="http://schemas.microsoft.com/office/excel/2006/main" pivot="1">
          <x14:cfRule type="iconSet" priority="1" id="{67BE6307-222F-4132-8E1F-2C62AE570768}">
            <x14:iconSet iconSet="3Triangles" showValue="0" custom="1">
              <x14:cfvo type="percent">
                <xm:f>0</xm:f>
              </x14:cfvo>
              <x14:cfvo type="num">
                <xm:f>0</xm:f>
              </x14:cfvo>
              <x14:cfvo type="num">
                <xm:f>0</xm:f>
              </x14:cfvo>
              <x14:cfIcon iconSet="3Triangles" iconId="0"/>
              <x14:cfIcon iconSet="NoIcons" iconId="0"/>
              <x14:cfIcon iconSet="3Triangles" iconId="2"/>
            </x14:iconSet>
          </x14:cfRule>
          <xm:sqref>E17:E19 H17:H19</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EDD34-6E85-4A41-871D-E71E6DD856CA}">
  <dimension ref="B12:L15"/>
  <sheetViews>
    <sheetView showGridLines="0" tabSelected="1" topLeftCell="A21" zoomScale="89" zoomScaleNormal="89" workbookViewId="0">
      <selection activeCell="L15" sqref="L15"/>
    </sheetView>
  </sheetViews>
  <sheetFormatPr defaultRowHeight="15" x14ac:dyDescent="0.25"/>
  <sheetData>
    <row r="12" spans="2:12" ht="18.75" x14ac:dyDescent="0.3">
      <c r="B12" s="5" t="str">
        <f>IF(COUNTA('calculation division'!B6:B8)&gt;1,"Please only select 1 Division!","")</f>
        <v/>
      </c>
    </row>
    <row r="15" spans="2:12" ht="18.75" x14ac:dyDescent="0.3">
      <c r="L15" s="5" t="str">
        <f>IF(COUNTA('calculation product'!B5:B9)&gt;1,"Please only select 1 Region!","")</f>
        <v/>
      </c>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E306AD78CFFB249AB441C29BFEDC657" ma:contentTypeVersion="13" ma:contentTypeDescription="Create a new document." ma:contentTypeScope="" ma:versionID="8f55ae10629937a7c12afde66b08a051">
  <xsd:schema xmlns:xsd="http://www.w3.org/2001/XMLSchema" xmlns:xs="http://www.w3.org/2001/XMLSchema" xmlns:p="http://schemas.microsoft.com/office/2006/metadata/properties" xmlns:ns1="http://schemas.microsoft.com/sharepoint/v3" xmlns:ns2="26b9d9cd-b4d9-4564-97fa-e5cbfe881d3b" xmlns:ns3="729dc432-0383-484f-8052-489d70abc8a9" targetNamespace="http://schemas.microsoft.com/office/2006/metadata/properties" ma:root="true" ma:fieldsID="0b841d72abdf62b9be1782d3858ae810" ns1:_="" ns2:_="" ns3:_="">
    <xsd:import namespace="http://schemas.microsoft.com/sharepoint/v3"/>
    <xsd:import namespace="26b9d9cd-b4d9-4564-97fa-e5cbfe881d3b"/>
    <xsd:import namespace="729dc432-0383-484f-8052-489d70abc8a9"/>
    <xsd:element name="properties">
      <xsd:complexType>
        <xsd:sequence>
          <xsd:element name="documentManagement">
            <xsd:complexType>
              <xsd:all>
                <xsd:element ref="ns2:MediaServiceMetadata" minOccurs="0"/>
                <xsd:element ref="ns2:MediaServiceFastMetadata" minOccurs="0"/>
                <xsd:element ref="ns1:_ip_UnifiedCompliancePolicyProperties" minOccurs="0"/>
                <xsd:element ref="ns1:_ip_UnifiedCompliancePolicyUIAction" minOccurs="0"/>
                <xsd:element ref="ns2:MediaServiceAutoTags" minOccurs="0"/>
                <xsd:element ref="ns2:MediaServiceOCR" minOccurs="0"/>
                <xsd:element ref="ns2:MediaServiceAutoKeyPoints" minOccurs="0"/>
                <xsd:element ref="ns2:MediaServiceKeyPoints"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6b9d9cd-b4d9-4564-97fa-e5cbfe881d3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29dc432-0383-484f-8052-489d70abc8a9"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BE4C0319-E28F-4BA8-B154-3ACC647321E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6b9d9cd-b4d9-4564-97fa-e5cbfe881d3b"/>
    <ds:schemaRef ds:uri="729dc432-0383-484f-8052-489d70abc8a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462004A-3647-473F-8DD6-79BDAA77B79D}">
  <ds:schemaRefs>
    <ds:schemaRef ds:uri="http://schemas.microsoft.com/sharepoint/v3/contenttype/forms"/>
  </ds:schemaRefs>
</ds:datastoreItem>
</file>

<file path=customXml/itemProps3.xml><?xml version="1.0" encoding="utf-8"?>
<ds:datastoreItem xmlns:ds="http://schemas.openxmlformats.org/officeDocument/2006/customXml" ds:itemID="{CEA63BBA-34BB-4706-8849-137E9AC4F8C7}">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transactions</vt:lpstr>
      <vt:lpstr>calculation division</vt:lpstr>
      <vt:lpstr>calculation product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Wendy Tietz</dc:creator>
  <cp:keywords/>
  <dc:description/>
  <cp:lastModifiedBy>Cristian</cp:lastModifiedBy>
  <cp:revision/>
  <dcterms:created xsi:type="dcterms:W3CDTF">2021-01-11T22:02:43Z</dcterms:created>
  <dcterms:modified xsi:type="dcterms:W3CDTF">2022-10-24T03:01:16Z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0x0101008E306AD78CFFB249AB441C29BFEDC657</vt:lpwstr>
  </property>
</Properties>
</file>