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heet1" sheetId="1" state="visible" r:id="rId2"/>
    <sheet name="Sheet2" sheetId="2" state="visible" r:id="rId3"/>
    <sheet name="Sheet3" sheetId="3" state="visible" r:id="rId4"/>
    <sheet name="Sheet4" sheetId="4" state="visible" r:id="rId5"/>
    <sheet name="Sheet6" sheetId="5" state="visible" r:id="rId6"/>
  </sheets>
  <definedNames>
    <definedName function="false" hidden="true" localSheetId="0" name="_xlnm._FilterDatabase" vbProcedure="false">Sheet1!$A$1:$O$326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<sst xmlns="http://schemas.openxmlformats.org/spreadsheetml/2006/main" count="3566" uniqueCount="1192">
  <si>
    <t xml:space="preserve">Host Species</t>
  </si>
  <si>
    <t xml:space="preserve">Common Name</t>
  </si>
  <si>
    <t xml:space="preserve">Pathogen</t>
  </si>
  <si>
    <t xml:space="preserve">Disease</t>
  </si>
  <si>
    <t xml:space="preserve">Pathogen Species</t>
  </si>
  <si>
    <t xml:space="preserve">Pathogen_Species_ID</t>
  </si>
  <si>
    <t xml:space="preserve">Proteome</t>
  </si>
  <si>
    <t xml:space="preserve">Gene expression</t>
  </si>
  <si>
    <t xml:space="preserve">https://imgjgidoegov/cgi-bin/m/maincgi?section=TaxonList&amp;page=taxonListAlpha&amp;domain=Eukaryota</t>
  </si>
  <si>
    <t xml:space="preserve">Bos taurus</t>
  </si>
  <si>
    <t xml:space="preserve">Cow</t>
  </si>
  <si>
    <t xml:space="preserve">Fungi</t>
  </si>
  <si>
    <t xml:space="preserve">Ringworm</t>
  </si>
  <si>
    <t xml:space="preserve">Trichophyton verrucosum </t>
  </si>
  <si>
    <t xml:space="preserve">Trichophyton_verrucosum</t>
  </si>
  <si>
    <t xml:space="preserve">https://www.ncbi.nlm.nih.gov/datasets/genome/GCF_0001515051/</t>
  </si>
  <si>
    <t xml:space="preserve">ENSEMBL?</t>
  </si>
  <si>
    <t xml:space="preserve">Mycotic placentitis</t>
  </si>
  <si>
    <t xml:space="preserve">Aspergillus fumigatus</t>
  </si>
  <si>
    <t xml:space="preserve">Aspergillus_fumigatus</t>
  </si>
  <si>
    <t xml:space="preserve">https://www.ncbi.nlm.nih.gov/datasets/genome/GCF_0000026551/</t>
  </si>
  <si>
    <t xml:space="preserve">Check PPI IDs are the same</t>
  </si>
  <si>
    <t xml:space="preserve">Candidiasis</t>
  </si>
  <si>
    <t xml:space="preserve">Candida albicans</t>
  </si>
  <si>
    <t xml:space="preserve">Candida_albicans</t>
  </si>
  <si>
    <t xml:space="preserve">https://www.ncbi.nlm.nih.gov/datasets/genome/GCF_0001829653/</t>
  </si>
  <si>
    <t xml:space="preserve">Uniprot ID mapping</t>
  </si>
  <si>
    <t xml:space="preserve">Bacteria</t>
  </si>
  <si>
    <t xml:space="preserve">Foot rot disease</t>
  </si>
  <si>
    <t xml:space="preserve">Fusobacterium necrophorum </t>
  </si>
  <si>
    <t xml:space="preserve">Fusobacterium_necrophorum</t>
  </si>
  <si>
    <t xml:space="preserve">https://www.ncbi.nlm.nih.gov/datasets/genome/GCF_0038128251/</t>
  </si>
  <si>
    <t xml:space="preserve">https://fungiensemblorg/specieshtml</t>
  </si>
  <si>
    <t xml:space="preserve">Tuberculosis</t>
  </si>
  <si>
    <t xml:space="preserve">Mycobacterium bovis</t>
  </si>
  <si>
    <t xml:space="preserve">Mycobacterium_bovis</t>
  </si>
  <si>
    <t xml:space="preserve">https://www.ncbi.nlm.nih.gov/datasets/genome/GCF_0051561051/</t>
  </si>
  <si>
    <t xml:space="preserve">https://www.ncbi.nlm.nih.gov/geo/query/acc.cgi?acc=GSE255724</t>
  </si>
  <si>
    <t xml:space="preserve">https://www.ncbi.nlm.nih.gov/geo/query/acc.cgi?acc=GSE104211</t>
  </si>
  <si>
    <t xml:space="preserve">https://www.ncbi.nlm.nih.gov/geo/query/acc.cgi?acc=GSE62506</t>
  </si>
  <si>
    <t xml:space="preserve">https://www.ncbi.nlm.nih.gov/geo/query/acc.cgi?acc=GSE60265</t>
  </si>
  <si>
    <t xml:space="preserve">https://www.ncbi.nlm.nih.gov/geo/query/acc.cgi?acc=GSE45439</t>
  </si>
  <si>
    <t xml:space="preserve">https://www.ncbi.nlm.nih.gov/geo/query/acc.cgi?acc=GSE277021</t>
  </si>
  <si>
    <t xml:space="preserve">https://www.ncbi.nlm.nih.gov/geo/query/acc.cgi?acc=GSE246765</t>
  </si>
  <si>
    <t xml:space="preserve">https://www.ncbi.nlm.nih.gov/geo/query/acc.cgi?acc=GSE110412</t>
  </si>
  <si>
    <t xml:space="preserve">Brucellosis</t>
  </si>
  <si>
    <t xml:space="preserve">Brucella abortus</t>
  </si>
  <si>
    <t xml:space="preserve">Brucella_abortus</t>
  </si>
  <si>
    <t xml:space="preserve">https://www.ncbi.nlm.nih.gov/datasets/genome/GCF_0000540051/</t>
  </si>
  <si>
    <t xml:space="preserve">For gene expression:</t>
  </si>
  <si>
    <t xml:space="preserve">NCBI GEO</t>
  </si>
  <si>
    <t xml:space="preserve">EMBL-EBI Expression Atlas</t>
  </si>
  <si>
    <t xml:space="preserve">Virus</t>
  </si>
  <si>
    <t xml:space="preserve">Bovine viral diarrhea (BVD)</t>
  </si>
  <si>
    <t xml:space="preserve">Bovine viral diarrhea virus 1</t>
  </si>
  <si>
    <t xml:space="preserve">Bovine_viral_diarrhea_virus_1</t>
  </si>
  <si>
    <t xml:space="preserve">https://www.ncbi.nlm.nih.gov/datasets/genome/GCF_0008612451/</t>
  </si>
  <si>
    <t xml:space="preserve">Epizootic haemorrhagic disease (EHD)</t>
  </si>
  <si>
    <t xml:space="preserve">Epizootic hemorrhagic disease virus</t>
  </si>
  <si>
    <t xml:space="preserve">Epizootic_hemorrhagic_disease_virus</t>
  </si>
  <si>
    <t xml:space="preserve">https://www.ncbi.nlm.nih.gov/datasets/genome/GCF_0008853351/</t>
  </si>
  <si>
    <t xml:space="preserve">Count how many fungi, bacteria and virus per host</t>
  </si>
  <si>
    <t xml:space="preserve">Johne‘s disease</t>
  </si>
  <si>
    <t xml:space="preserve">Mycobacterium avium subsp Paratuberculosis</t>
  </si>
  <si>
    <t xml:space="preserve">Mycobacterium_avium_subsp_Paratuberculosis</t>
  </si>
  <si>
    <t xml:space="preserve">https://www.ncbi.nlm.nih.gov/datasets/genome/GCF_0039573351/</t>
  </si>
  <si>
    <t xml:space="preserve">https://www.ncbi.nlm.nih.gov/geo/query/acc.cgi?acc=GSE221544</t>
  </si>
  <si>
    <t xml:space="preserve">https://www.ncbi.nlm.nih.gov/geo/query/acc.cgi?acc=GSE141962</t>
  </si>
  <si>
    <t xml:space="preserve">https://www.ncbi.nlm.nih.gov/geo/query/acc.cgi?acc=GSE130124</t>
  </si>
  <si>
    <t xml:space="preserve">https://www.ncbi.nlm.nih.gov/geo/query/acc.cgi?acc=GSE122933</t>
  </si>
  <si>
    <t xml:space="preserve">https://www.ncbi.nlm.nih.gov/geo/query/acc.cgi?acc=GSE62048</t>
  </si>
  <si>
    <t xml:space="preserve">Foot-and-mouth disease</t>
  </si>
  <si>
    <t xml:space="preserve">Foot-and-mouth disease virus</t>
  </si>
  <si>
    <t xml:space="preserve">Foot_and_mouth_disease_virus</t>
  </si>
  <si>
    <t xml:space="preserve">https://www.ncbi.nlm.nih.gov/datasets/genome/GCF_0028165551/</t>
  </si>
  <si>
    <t xml:space="preserve">Schmallenberg virus disease</t>
  </si>
  <si>
    <t xml:space="preserve">Schmallenberg virus</t>
  </si>
  <si>
    <t xml:space="preserve">Schmallenberg_virus</t>
  </si>
  <si>
    <t xml:space="preserve">https://www.ncbi.nlm.nih.gov/datasets/genome/GCF_0047895751/</t>
  </si>
  <si>
    <t xml:space="preserve">Bovine leukemia virus</t>
  </si>
  <si>
    <t xml:space="preserve">Bovine_leukemia_virus</t>
  </si>
  <si>
    <t xml:space="preserve">https://www.ncbi.nlm.nih.gov/datasets/genome/GCF_0008536651/</t>
  </si>
  <si>
    <t xml:space="preserve">Capra hircus</t>
  </si>
  <si>
    <t xml:space="preserve">Goat</t>
  </si>
  <si>
    <t xml:space="preserve">Cryptococcosis</t>
  </si>
  <si>
    <t xml:space="preserve">Cryptococcus neoformans</t>
  </si>
  <si>
    <t xml:space="preserve">Cryptococcus_neoformans</t>
  </si>
  <si>
    <t xml:space="preserve">https://www.ncbi.nlm.nih.gov/datasets/genome/GCF_0000910451/</t>
  </si>
  <si>
    <t xml:space="preserve">Cryptococcus gattii</t>
  </si>
  <si>
    <t xml:space="preserve">Cryptococcus_gattii</t>
  </si>
  <si>
    <t xml:space="preserve">https://www.ncbi.nlm.nih.gov/datasets/genome/GCF_0001859451/</t>
  </si>
  <si>
    <t xml:space="preserve">Aspergillosis</t>
  </si>
  <si>
    <t xml:space="preserve">Trichophyton verrucosum</t>
  </si>
  <si>
    <t xml:space="preserve">Mastitis</t>
  </si>
  <si>
    <t xml:space="preserve">Staphylococcus aureus</t>
  </si>
  <si>
    <t xml:space="preserve">Staphylococcus_aureus</t>
  </si>
  <si>
    <t xml:space="preserve">https://www.ncbi.nlm.nih.gov/datasets/genome/GCF_0000134251/</t>
  </si>
  <si>
    <t xml:space="preserve">Streptococcus agalactiae </t>
  </si>
  <si>
    <t xml:space="preserve">Streptococcus_agalactiae</t>
  </si>
  <si>
    <t xml:space="preserve">https://www.ncbi.nlm.nih.gov/datasets/genome/GCF_0015520351/</t>
  </si>
  <si>
    <t xml:space="preserve">Enterotoxemia</t>
  </si>
  <si>
    <t xml:space="preserve">Clostridium perfringens (B, C, D)</t>
  </si>
  <si>
    <t xml:space="preserve">Clostridium_perfringens_B__C__D</t>
  </si>
  <si>
    <t xml:space="preserve">https://www.ncbi.nlm.nih.gov/datasets/genome/GCF_0201387751/</t>
  </si>
  <si>
    <t xml:space="preserve">Pinkeye</t>
  </si>
  <si>
    <t xml:space="preserve">Mycoplasma conjunctivae</t>
  </si>
  <si>
    <t xml:space="preserve">Mycoplasma_conjunctivae</t>
  </si>
  <si>
    <t xml:space="preserve">https://www.ncbi.nlm.nih.gov/datasets/genome/GCF_0000267651/</t>
  </si>
  <si>
    <t xml:space="preserve">Brucella melitensis</t>
  </si>
  <si>
    <t xml:space="preserve">Brucella_melitensis</t>
  </si>
  <si>
    <t xml:space="preserve">https://www.ncbi.nlm.nih.gov/datasets/genome/GCF_0000071251/</t>
  </si>
  <si>
    <t xml:space="preserve">Caseous lymphadenitis</t>
  </si>
  <si>
    <t xml:space="preserve">Corynebacterium pseudotuberculosis</t>
  </si>
  <si>
    <t xml:space="preserve">Corynebacterium_pseudotuberculosis</t>
  </si>
  <si>
    <t xml:space="preserve">https://www.ncbi.nlm.nih.gov/datasets/genome/GCF_0018657651/</t>
  </si>
  <si>
    <t xml:space="preserve">Contagious caprine pleuro-pneumonia (CCPP)</t>
  </si>
  <si>
    <t xml:space="preserve">Mycoplasma capricolum capripneumoniae</t>
  </si>
  <si>
    <t xml:space="preserve">Mycoplasma_capricolum_capripneumoniae</t>
  </si>
  <si>
    <t xml:space="preserve">https://www.ncbi.nlm.nih.gov/datasets/genome/GCF_0009533751/</t>
  </si>
  <si>
    <t xml:space="preserve">Dermatophilosis</t>
  </si>
  <si>
    <t xml:space="preserve">Dermatophilus congolensis </t>
  </si>
  <si>
    <t xml:space="preserve">Dermatophilus_congolensis</t>
  </si>
  <si>
    <t xml:space="preserve">https://www.ncbi.nlm.nih.gov/datasets/genome/GCF_9001870451/</t>
  </si>
  <si>
    <t xml:space="preserve">https://www.ncbi.nlm.nih.gov/datasets/genome/GCF_0037325251/</t>
  </si>
  <si>
    <t xml:space="preserve">Dichelobacter nodosus</t>
  </si>
  <si>
    <t xml:space="preserve">Dichelobacter_nodosus</t>
  </si>
  <si>
    <t xml:space="preserve">https://www.ncbi.nlm.nih.gov/datasets/genome/GCF_0000153451/</t>
  </si>
  <si>
    <t xml:space="preserve">Anthrax</t>
  </si>
  <si>
    <t xml:space="preserve">Bacillus anthracis</t>
  </si>
  <si>
    <t xml:space="preserve">Bacillus_anthracis</t>
  </si>
  <si>
    <t xml:space="preserve">https://www.ncbi.nlm.nih.gov/datasets/genome/GCF_0000084451/</t>
  </si>
  <si>
    <t xml:space="preserve">Bronchopneumonia</t>
  </si>
  <si>
    <t xml:space="preserve">Pasteurella multocida</t>
  </si>
  <si>
    <t xml:space="preserve">Pasteurella_multocida</t>
  </si>
  <si>
    <t xml:space="preserve">https://www.ncbi.nlm.nih.gov/datasets/genome/GCF_0020732552/</t>
  </si>
  <si>
    <t xml:space="preserve">Mannheimia haemolytica </t>
  </si>
  <si>
    <t xml:space="preserve">Mannheimia_haemolytica</t>
  </si>
  <si>
    <t xml:space="preserve">https://www.ncbi.nlm.nih.gov/datasets/genome/GCF_0022855751/</t>
  </si>
  <si>
    <t xml:space="preserve">Eperythrozoonosis</t>
  </si>
  <si>
    <t xml:space="preserve">Mycoplasma ovis </t>
  </si>
  <si>
    <t xml:space="preserve">Mycoplasma_ovis</t>
  </si>
  <si>
    <t xml:space="preserve">https://www.ncbi.nlm.nih.gov/datasets/genome/GCF_0005082451/</t>
  </si>
  <si>
    <t xml:space="preserve">Tetanus</t>
  </si>
  <si>
    <t xml:space="preserve">Clostridium tetani</t>
  </si>
  <si>
    <t xml:space="preserve">Clostridium_tetani</t>
  </si>
  <si>
    <t xml:space="preserve">https://www.ncbi.nlm.nih.gov/datasets/genome/GCF_0000076251/</t>
  </si>
  <si>
    <t xml:space="preserve">Leptospirosis</t>
  </si>
  <si>
    <t xml:space="preserve">Leptospira interrogans</t>
  </si>
  <si>
    <t xml:space="preserve">Leptospira_interrogans</t>
  </si>
  <si>
    <t xml:space="preserve">https://www.ncbi.nlm.nih.gov/datasets/genome/GCF_0020734952/</t>
  </si>
  <si>
    <t xml:space="preserve">Q fever</t>
  </si>
  <si>
    <t xml:space="preserve">Coxiella burnetii</t>
  </si>
  <si>
    <t xml:space="preserve">Coxiella_burnetii</t>
  </si>
  <si>
    <t xml:space="preserve">https://www.ncbi.nlm.nih.gov/datasets/genome/GCF_0000077652/</t>
  </si>
  <si>
    <t xml:space="preserve">Chlamydia</t>
  </si>
  <si>
    <t xml:space="preserve">Chlamydia abortus</t>
  </si>
  <si>
    <t xml:space="preserve">Chlamydia_abortus</t>
  </si>
  <si>
    <t xml:space="preserve">https://www.ncbi.nlm.nih.gov/datasets/genome/GCF_9004167252/</t>
  </si>
  <si>
    <t xml:space="preserve">Caprine Arthritis Encephalitis Syndrome (CAE) </t>
  </si>
  <si>
    <t xml:space="preserve">Caprine arthritis encephalitis virus</t>
  </si>
  <si>
    <t xml:space="preserve">Caprine_arthritis_encephalitis_virus</t>
  </si>
  <si>
    <t xml:space="preserve">https://www.ncbi.nlm.nih.gov/datasets/genome/GCF_0008575251/</t>
  </si>
  <si>
    <t xml:space="preserve">Soremouth</t>
  </si>
  <si>
    <t xml:space="preserve">Orf virus</t>
  </si>
  <si>
    <t xml:space="preserve">Orf_virus</t>
  </si>
  <si>
    <t xml:space="preserve">https://www.ncbi.nlm.nih.gov/datasets/genome/GCF_0008448451/</t>
  </si>
  <si>
    <t xml:space="preserve">Goat pox</t>
  </si>
  <si>
    <t xml:space="preserve">Sheeppox virus</t>
  </si>
  <si>
    <t xml:space="preserve">Sheeppox_virus</t>
  </si>
  <si>
    <t xml:space="preserve">https://www.ncbi.nlm.nih.gov/datasets/genome/GCF_0008402051/</t>
  </si>
  <si>
    <t xml:space="preserve">Goat pox virus</t>
  </si>
  <si>
    <t xml:space="preserve">Goat_pox_virus</t>
  </si>
  <si>
    <t xml:space="preserve">https://www.ncbi.nlm.nih.gov/datasets/genome/GCF_0008401651/</t>
  </si>
  <si>
    <t xml:space="preserve">Peste des petits ruminants</t>
  </si>
  <si>
    <t xml:space="preserve">Peste des petits ruminants virus</t>
  </si>
  <si>
    <t xml:space="preserve">Peste_des_petits_ruminants_virus</t>
  </si>
  <si>
    <t xml:space="preserve">https://www.ncbi.nlm.nih.gov/datasets/genome/GCF_0008664451/</t>
  </si>
  <si>
    <t xml:space="preserve">Canis lupus familiaris</t>
  </si>
  <si>
    <t xml:space="preserve">Dog</t>
  </si>
  <si>
    <t xml:space="preserve">Nasal aspergillosis</t>
  </si>
  <si>
    <t xml:space="preserve">Disseminated aspergillosis</t>
  </si>
  <si>
    <t xml:space="preserve">Aspergillus terreus</t>
  </si>
  <si>
    <t xml:space="preserve">Aspergillus_terreus</t>
  </si>
  <si>
    <t xml:space="preserve">https://www.ncbi.nlm.nih.gov/datasets/genome/GCF_0001496151/</t>
  </si>
  <si>
    <t xml:space="preserve">Aspergillus deflectus</t>
  </si>
  <si>
    <t xml:space="preserve">Aspergillus_deflectus</t>
  </si>
  <si>
    <t xml:space="preserve">??</t>
  </si>
  <si>
    <t xml:space="preserve">Aspergillus niger</t>
  </si>
  <si>
    <t xml:space="preserve">Aspergillus_niger</t>
  </si>
  <si>
    <t xml:space="preserve">https://www.ncbi.nlm.nih.gov/datasets/genome/GCF_0000028554/</t>
  </si>
  <si>
    <t xml:space="preserve">Coccidioidomycosis</t>
  </si>
  <si>
    <t xml:space="preserve">Coccidioides immitis</t>
  </si>
  <si>
    <t xml:space="preserve">Coccidioides_immitis</t>
  </si>
  <si>
    <t xml:space="preserve">https://www.ncbi.nlm.nih.gov/datasets/genome/GCF_0001493352/</t>
  </si>
  <si>
    <t xml:space="preserve">Histoplasmosis</t>
  </si>
  <si>
    <t xml:space="preserve">Histoplasma capsulatum</t>
  </si>
  <si>
    <t xml:space="preserve">Histoplasma_capsulatum</t>
  </si>
  <si>
    <t xml:space="preserve">https://www.ncbi.nlm.nih.gov/datasets/genome/GCF_0001501151/</t>
  </si>
  <si>
    <t xml:space="preserve">Blastomycosis</t>
  </si>
  <si>
    <t xml:space="preserve">Blastomyces dermatitidis</t>
  </si>
  <si>
    <t xml:space="preserve">Blastomyces_dermatitidis</t>
  </si>
  <si>
    <t xml:space="preserve">https://www.ncbi.nlm.nih.gov/datasets/genome/GCF_0000035251/</t>
  </si>
  <si>
    <t xml:space="preserve">Sporotrichosis</t>
  </si>
  <si>
    <t xml:space="preserve">Sporothrix schenckii</t>
  </si>
  <si>
    <t xml:space="preserve">Sporothrix_schenckii</t>
  </si>
  <si>
    <t xml:space="preserve">https://www.ncbi.nlm.nih.gov/datasets/genome/GCF_0009615451/</t>
  </si>
  <si>
    <t xml:space="preserve">Phaeohyphomycosis</t>
  </si>
  <si>
    <t xml:space="preserve">Exophiala dermatitidis</t>
  </si>
  <si>
    <t xml:space="preserve">Exophiala_dermatitidis</t>
  </si>
  <si>
    <t xml:space="preserve">https://www.ncbi.nlm.nih.gov/datasets/genome/GCF_0002306251/</t>
  </si>
  <si>
    <t xml:space="preserve">Cladophialophora bantiana</t>
  </si>
  <si>
    <t xml:space="preserve">Cladophialophora_bantiana</t>
  </si>
  <si>
    <t xml:space="preserve">https://www.ncbi.nlm.nih.gov/datasets/genome/GCF_0008354751/</t>
  </si>
  <si>
    <t xml:space="preserve">Alternaria alternata</t>
  </si>
  <si>
    <t xml:space="preserve">Alternaria_alternata</t>
  </si>
  <si>
    <t xml:space="preserve">https://www.ncbi.nlm.nih.gov/datasets/genome/GCF_0016420551/</t>
  </si>
  <si>
    <t xml:space="preserve">Microsporum canis</t>
  </si>
  <si>
    <t xml:space="preserve">Microsporum_canis</t>
  </si>
  <si>
    <t xml:space="preserve">https://www.ncbi.nlm.nih.gov/datasets/genome/GCF_0001511451/</t>
  </si>
  <si>
    <t xml:space="preserve">Leptospira kirschneri</t>
  </si>
  <si>
    <t xml:space="preserve">Leptospira_kirschneri</t>
  </si>
  <si>
    <t xml:space="preserve">https://www.ncbi.nlm.nih.gov/datasets/genome/GCF_0002436952/</t>
  </si>
  <si>
    <t xml:space="preserve">Staph infection</t>
  </si>
  <si>
    <t xml:space="preserve">Staphylococcus pseudintermedius</t>
  </si>
  <si>
    <t xml:space="preserve">Staphylococcus_pseudintermedius</t>
  </si>
  <si>
    <t xml:space="preserve">https://www.ncbi.nlm.nih.gov/datasets/genome/GCF_0161267151/</t>
  </si>
  <si>
    <t xml:space="preserve">Bacterial ear</t>
  </si>
  <si>
    <t xml:space="preserve">Malassezia pachydermatis</t>
  </si>
  <si>
    <t xml:space="preserve">Malassezia_pachydermatis</t>
  </si>
  <si>
    <t xml:space="preserve">https://www.ncbi.nlm.nih.gov/datasets/genome/GCF_0012783851/</t>
  </si>
  <si>
    <t xml:space="preserve">Pseudomonas aeruginosa</t>
  </si>
  <si>
    <t xml:space="preserve">Pseudomonas_aeruginosa</t>
  </si>
  <si>
    <t xml:space="preserve">https://www.ncbi.nlm.nih.gov/datasets/genome/GCF_0000067651/</t>
  </si>
  <si>
    <t xml:space="preserve">Actinomycosis</t>
  </si>
  <si>
    <t xml:space="preserve">Schaalia canis (Actinomyces canis)</t>
  </si>
  <si>
    <t xml:space="preserve">Schaalia_canis_Actinomyces_canis</t>
  </si>
  <si>
    <t xml:space="preserve">https://www.ncbi.nlm.nih.gov/datasets/genome/GCF_0038584551/</t>
  </si>
  <si>
    <t xml:space="preserve">Actinomyces viscosus</t>
  </si>
  <si>
    <t xml:space="preserve">Actinomyces_viscosus</t>
  </si>
  <si>
    <t xml:space="preserve">https://www.ncbi.nlm.nih.gov/datasets/genome/GCF_9006379751/</t>
  </si>
  <si>
    <t xml:space="preserve">Nocardiosis</t>
  </si>
  <si>
    <t xml:space="preserve">Nocardia asteroides</t>
  </si>
  <si>
    <t xml:space="preserve">Nocardia_asteroides</t>
  </si>
  <si>
    <t xml:space="preserve">https://www.ncbi.nlm.nih.gov/datasets/genome/GCF_9006371851/</t>
  </si>
  <si>
    <t xml:space="preserve">Nocardia brasiliensis</t>
  </si>
  <si>
    <t xml:space="preserve">Nocardia_brasiliensis</t>
  </si>
  <si>
    <t xml:space="preserve">https://www.ncbi.nlm.nih.gov/datasets/genome/GCF_0022091252/</t>
  </si>
  <si>
    <t xml:space="preserve">Salmonellosis</t>
  </si>
  <si>
    <t xml:space="preserve">Salmonella typhimurium</t>
  </si>
  <si>
    <t xml:space="preserve">Salmonella_typhimurium</t>
  </si>
  <si>
    <t xml:space="preserve">https://www.ncbi.nlm.nih.gov/datasets/genome/GCF_0000069452/</t>
  </si>
  <si>
    <t xml:space="preserve">Campylobacteriosis</t>
  </si>
  <si>
    <t xml:space="preserve">Campylobacter jejuni</t>
  </si>
  <si>
    <t xml:space="preserve">Campylobacter_jejuni</t>
  </si>
  <si>
    <t xml:space="preserve">https://www.ncbi.nlm.nih.gov/datasets/genome/GCF_0000090851/</t>
  </si>
  <si>
    <t xml:space="preserve">Multiple infections</t>
  </si>
  <si>
    <t xml:space="preserve">Escherichia coli</t>
  </si>
  <si>
    <t xml:space="preserve">Escherichia_coli</t>
  </si>
  <si>
    <t xml:space="preserve">https://www.ncbi.nlm.nih.gov/datasets/genome/GCF_0000058452/</t>
  </si>
  <si>
    <t xml:space="preserve">Streptococcus canis</t>
  </si>
  <si>
    <t xml:space="preserve">Streptococcus_canis</t>
  </si>
  <si>
    <t xml:space="preserve">https://www.ncbi.nlm.nih.gov/datasets/genome/GCF_0109938452/</t>
  </si>
  <si>
    <t xml:space="preserve">Streptococcus equi subsp Zooepidemicus</t>
  </si>
  <si>
    <t xml:space="preserve">Streptococcus_equi_subsp_Zooepidemicus</t>
  </si>
  <si>
    <t xml:space="preserve">https://www.ncbi.nlm.nih.gov/datasets/genome/GCF_0156893951/</t>
  </si>
  <si>
    <t xml:space="preserve">Respiratory infections</t>
  </si>
  <si>
    <t xml:space="preserve">Bordetella bronchiseptica</t>
  </si>
  <si>
    <t xml:space="preserve">Bordetella_bronchiseptica</t>
  </si>
  <si>
    <t xml:space="preserve">https://www.ncbi.nlm.nih.gov/datasets/genome/GCF_9006369251/</t>
  </si>
  <si>
    <t xml:space="preserve">Canine distemper</t>
  </si>
  <si>
    <t xml:space="preserve">Morbillivirus canis</t>
  </si>
  <si>
    <t xml:space="preserve">Morbillivirus_canis</t>
  </si>
  <si>
    <t xml:space="preserve">https://www.ncbi.nlm.nih.gov/datasets/genome/GCF_0008540651/</t>
  </si>
  <si>
    <t xml:space="preserve">Canine influenza</t>
  </si>
  <si>
    <t xml:space="preserve">Influenza A (H3N2)</t>
  </si>
  <si>
    <t xml:space="preserve">Influenza_A_H3N2</t>
  </si>
  <si>
    <t xml:space="preserve">https://www.ncbi.nlm.nih.gov/datasets/genome/GCF_0008650851/</t>
  </si>
  <si>
    <t xml:space="preserve">Canine parvovirus</t>
  </si>
  <si>
    <t xml:space="preserve">Canine_parvovirus</t>
  </si>
  <si>
    <t xml:space="preserve">https://www.ncbi.nlm.nih.gov/datasets/genome/GCF_0008489251/</t>
  </si>
  <si>
    <t xml:space="preserve">Rabies</t>
  </si>
  <si>
    <t xml:space="preserve">Lyssavirus rabies</t>
  </si>
  <si>
    <t xml:space="preserve">Lyssavirus_rabies</t>
  </si>
  <si>
    <t xml:space="preserve">https://www.ncbi.nlm.nih.gov/datasets/genome/GCF_0008596251/</t>
  </si>
  <si>
    <t xml:space="preserve">Hepatitis </t>
  </si>
  <si>
    <t xml:space="preserve">Canine adenovirus 1</t>
  </si>
  <si>
    <t xml:space="preserve">Canine_adenovirus_1</t>
  </si>
  <si>
    <t xml:space="preserve">https://www.ncbi.nlm.nih.gov/datasets/genome/GCF_0008578451/</t>
  </si>
  <si>
    <t xml:space="preserve">Multiple respiratory infections</t>
  </si>
  <si>
    <t xml:space="preserve">Canine adenovirus 2</t>
  </si>
  <si>
    <t xml:space="preserve">Canine_adenovirus_2</t>
  </si>
  <si>
    <t xml:space="preserve">https://www.ncbi.nlm.nih.gov/datasets/genome/GCF_0008568851/</t>
  </si>
  <si>
    <t xml:space="preserve">Canine parainfluenza</t>
  </si>
  <si>
    <t xml:space="preserve">Canine parainfluenza virus</t>
  </si>
  <si>
    <t xml:space="preserve">Canine_parainfluenza_virus</t>
  </si>
  <si>
    <t xml:space="preserve">Canine coronavirus</t>
  </si>
  <si>
    <t xml:space="preserve">Canine_coronavirus</t>
  </si>
  <si>
    <t xml:space="preserve">https://www.ncbi.nlm.nih.gov/datasets/genome/GCA_0311021751/</t>
  </si>
  <si>
    <t xml:space="preserve">Canine herpes</t>
  </si>
  <si>
    <t xml:space="preserve">Canid herpesvirus 1 </t>
  </si>
  <si>
    <t xml:space="preserve">Canid_herpesvirus_1</t>
  </si>
  <si>
    <t xml:space="preserve">https://www.ncbi.nlm.nih.gov/datasets/genome/GCF_0016461551/</t>
  </si>
  <si>
    <t xml:space="preserve">Felis catus</t>
  </si>
  <si>
    <t xml:space="preserve">Cat</t>
  </si>
  <si>
    <t xml:space="preserve">Staphylococcus felis </t>
  </si>
  <si>
    <t xml:space="preserve">Staphylococcus_felis</t>
  </si>
  <si>
    <t xml:space="preserve">https://www.ncbi.nlm.nih.gov/datasets/genome/GCF_0030129151/</t>
  </si>
  <si>
    <t xml:space="preserve">Skin infections</t>
  </si>
  <si>
    <t xml:space="preserve">Chlamydophila felis</t>
  </si>
  <si>
    <t xml:space="preserve">Chlamydophila_felis</t>
  </si>
  <si>
    <t xml:space="preserve">https://www.ncbi.nlm.nih.gov/datasets/genome/GCF_0000099451/</t>
  </si>
  <si>
    <t xml:space="preserve">Leptospira borgpetersenii</t>
  </si>
  <si>
    <t xml:space="preserve">Leptospira_borgpetersenii</t>
  </si>
  <si>
    <t xml:space="preserve">https://www.ncbi.nlm.nih.gov/datasets/genome/GCF_0035161451/</t>
  </si>
  <si>
    <t xml:space="preserve">Feline immunodeficiency </t>
  </si>
  <si>
    <t xml:space="preserve">Feline immunodeficiency virus</t>
  </si>
  <si>
    <t xml:space="preserve">Feline_immunodeficiency_virus</t>
  </si>
  <si>
    <t xml:space="preserve">https://www.ncbi.nlm.nih.gov/datasets/genome/GCF_0008548651/</t>
  </si>
  <si>
    <t xml:space="preserve">Feline calicivirus</t>
  </si>
  <si>
    <t xml:space="preserve">Feline_calicivirus</t>
  </si>
  <si>
    <t xml:space="preserve">https://www.ncbi.nlm.nih.gov/datasets/genome/GCF_0008533451/</t>
  </si>
  <si>
    <t xml:space="preserve">Feline herpesvirus</t>
  </si>
  <si>
    <t xml:space="preserve">Felid alphaherpesvirus 1</t>
  </si>
  <si>
    <t xml:space="preserve">Felid_alphaherpesvirus_1</t>
  </si>
  <si>
    <t xml:space="preserve">https://www.ncbi.nlm.nih.gov/datasets/genome/GCF_0008854551/</t>
  </si>
  <si>
    <t xml:space="preserve">Feline leukemia</t>
  </si>
  <si>
    <t xml:space="preserve">Feline leukemia virus</t>
  </si>
  <si>
    <t xml:space="preserve">Feline_leukemia_virus</t>
  </si>
  <si>
    <t xml:space="preserve">https://www.ncbi.nlm.nih.gov/datasets/genome/GCF_0008501051/</t>
  </si>
  <si>
    <t xml:space="preserve">Feline infectious peritonitis</t>
  </si>
  <si>
    <t xml:space="preserve">Feline infectious peritonitis virus</t>
  </si>
  <si>
    <t xml:space="preserve">Feline_infectious_peritonitis_virus</t>
  </si>
  <si>
    <t xml:space="preserve">https://www.ncbi.nlm.nih.gov/datasets/genome/GCF_0008560251/</t>
  </si>
  <si>
    <t xml:space="preserve">Feline distemper</t>
  </si>
  <si>
    <t xml:space="preserve">Feline panleukopenia virus</t>
  </si>
  <si>
    <t xml:space="preserve">Feline_panleukopenia_virus</t>
  </si>
  <si>
    <t xml:space="preserve">https://www.ncbi.nlm.nih.gov/datasets/genome/GCA_0310994051/</t>
  </si>
  <si>
    <t xml:space="preserve">Equus caballus</t>
  </si>
  <si>
    <t xml:space="preserve">Horse</t>
  </si>
  <si>
    <t xml:space="preserve">Epizootic lymphangitis</t>
  </si>
  <si>
    <t xml:space="preserve">Histoplasma capsulatum var farciminosum</t>
  </si>
  <si>
    <t xml:space="preserve">Histoplasma_capsulatum_var_farciminosum</t>
  </si>
  <si>
    <t xml:space="preserve">**Histoplasma farciminosum</t>
  </si>
  <si>
    <t xml:space="preserve">Basidiobolomycosis (horse only?)</t>
  </si>
  <si>
    <t xml:space="preserve">Basidiobolus ranarum</t>
  </si>
  <si>
    <t xml:space="preserve">Basidiobolus_ranarum</t>
  </si>
  <si>
    <t xml:space="preserve">Conidiobolomycosis (horse only?)</t>
  </si>
  <si>
    <t xml:space="preserve">Conidiobolus coronatus</t>
  </si>
  <si>
    <t xml:space="preserve">Conidiobolus_coronatus</t>
  </si>
  <si>
    <t xml:space="preserve">https://www.ncbi.nlm.nih.gov/datasets/genome/GCA_0015667451/</t>
  </si>
  <si>
    <t xml:space="preserve">Trichophyton equinum</t>
  </si>
  <si>
    <t xml:space="preserve">Trichophyton_equinum</t>
  </si>
  <si>
    <t xml:space="preserve">https://www.ncbi.nlm.nih.gov/datasets/genome/GCA_0001511751/</t>
  </si>
  <si>
    <t xml:space="preserve">Trichophyton mentagrophytes</t>
  </si>
  <si>
    <t xml:space="preserve">Trichophyton_mentagrophytes</t>
  </si>
  <si>
    <t xml:space="preserve">https://www.ncbi.nlm.nih.gov/datasets/genome/GCA_0036644651/</t>
  </si>
  <si>
    <t xml:space="preserve">Fumonisin toxicosis</t>
  </si>
  <si>
    <t xml:space="preserve">Fusarium verticillioides (moniliforme)</t>
  </si>
  <si>
    <t xml:space="preserve">Fusarium_verticillioides_moniliforme</t>
  </si>
  <si>
    <t xml:space="preserve">https://www.ncbi.nlm.nih.gov/datasets/genome/GCF_0001495551/</t>
  </si>
  <si>
    <t xml:space="preserve">Fusarium proliferatum</t>
  </si>
  <si>
    <t xml:space="preserve">Fusarium_proliferatum</t>
  </si>
  <si>
    <t xml:space="preserve">https://www.ncbi.nlm.nih.gov/datasets/genome/GCF_9000670951/</t>
  </si>
  <si>
    <t xml:space="preserve">Staphylococcus intermedius</t>
  </si>
  <si>
    <t xml:space="preserve">Staphylococcus_intermedius</t>
  </si>
  <si>
    <t xml:space="preserve">https://www.ncbi.nlm.nih.gov/datasets/genome/GCF_9004585451/</t>
  </si>
  <si>
    <t xml:space="preserve">Foal pneumonia</t>
  </si>
  <si>
    <t xml:space="preserve">Rhodococcus (Prescotella) equi</t>
  </si>
  <si>
    <t xml:space="preserve">Rhodococcus_Prescotella_equi</t>
  </si>
  <si>
    <t xml:space="preserve">https://www.ncbi.nlm.nih.gov/datasets/genome/GCF_0030136751/</t>
  </si>
  <si>
    <t xml:space="preserve">https://www.ncbi.nlm.nih.gov/geo/query/acc.cgi?acc=GSE81858</t>
  </si>
  <si>
    <t xml:space="preserve">Potomac horse fever</t>
  </si>
  <si>
    <t xml:space="preserve">Neorickettsia risticii</t>
  </si>
  <si>
    <t xml:space="preserve">Neorickettsia_risticii</t>
  </si>
  <si>
    <t xml:space="preserve">https://www.ncbi.nlm.nih.gov/datasets/genome/GCF_0000225251/</t>
  </si>
  <si>
    <t xml:space="preserve">Salmonella agona</t>
  </si>
  <si>
    <t xml:space="preserve">Salmonella_agona</t>
  </si>
  <si>
    <t xml:space="preserve">Strangles</t>
  </si>
  <si>
    <t xml:space="preserve">Streptococcus equi subsp Equi</t>
  </si>
  <si>
    <t xml:space="preserve">Streptococcus_equi_subsp_Equi</t>
  </si>
  <si>
    <t xml:space="preserve">https://www.ncbi.nlm.nih.gov/datasets/genome/GCF_0186046651/</t>
  </si>
  <si>
    <t xml:space="preserve">Equine influenza</t>
  </si>
  <si>
    <t xml:space="preserve">Equine influenza virus</t>
  </si>
  <si>
    <t xml:space="preserve">Equine_influenza_virus</t>
  </si>
  <si>
    <t xml:space="preserve">https://www.ncbi.nlm.nih.gov/datasets/genome/GCA_0381657851/</t>
  </si>
  <si>
    <t xml:space="preserve">West Nile virus</t>
  </si>
  <si>
    <t xml:space="preserve">West_Nile_virus</t>
  </si>
  <si>
    <t xml:space="preserve">https://www.ncbi.nlm.nih.gov/datasets/genome/GCF_0008610851/</t>
  </si>
  <si>
    <t xml:space="preserve">Equine encephalitis</t>
  </si>
  <si>
    <t xml:space="preserve">Equine encephalitis virus</t>
  </si>
  <si>
    <t xml:space="preserve">Equine_encephalitis_virus</t>
  </si>
  <si>
    <t xml:space="preserve">https://www.ncbi.nlm.nih.gov/datasets/genome/GCF_0028293851/</t>
  </si>
  <si>
    <t xml:space="preserve">Equine infectious anemia</t>
  </si>
  <si>
    <t xml:space="preserve">Equine infectious anemia virus</t>
  </si>
  <si>
    <t xml:space="preserve">Equine_infectious_anemia_virus</t>
  </si>
  <si>
    <t xml:space="preserve">https://www.ncbi.nlm.nih.gov/datasets/genome/GCF_0008476051/</t>
  </si>
  <si>
    <t xml:space="preserve">Foal diarrhea</t>
  </si>
  <si>
    <t xml:space="preserve">Equine rotavirus</t>
  </si>
  <si>
    <t xml:space="preserve">Equine_rotavirus</t>
  </si>
  <si>
    <t xml:space="preserve">https://www.ncbi.nlm.nih.gov/datasets/genome/GCA_0026450551/</t>
  </si>
  <si>
    <t xml:space="preserve">Equine viral arteritis</t>
  </si>
  <si>
    <t xml:space="preserve">Equine arteritis virus</t>
  </si>
  <si>
    <t xml:space="preserve">Equine_arteritis_virus</t>
  </si>
  <si>
    <t xml:space="preserve">https://www.ncbi.nlm.nih.gov/datasets/genome/GCF_0008608651/</t>
  </si>
  <si>
    <t xml:space="preserve">Equine herpesvirus</t>
  </si>
  <si>
    <t xml:space="preserve">Equid alphaherpesvirus 1</t>
  </si>
  <si>
    <t xml:space="preserve">Equid_alphaherpesvirus_1</t>
  </si>
  <si>
    <t xml:space="preserve">https://www.ncbi.nlm.nih.gov/datasets/genome/GCF_0008440251/</t>
  </si>
  <si>
    <t xml:space="preserve">https://www.ncbi.nlm.nih.gov/geo/query/acc.cgi?acc=GSE232941</t>
  </si>
  <si>
    <t xml:space="preserve">Equid alphaherpesvirus 4</t>
  </si>
  <si>
    <t xml:space="preserve">Equid_alphaherpesvirus_4</t>
  </si>
  <si>
    <t xml:space="preserve">https://www.ncbi.nlm.nih.gov/datasets/genome/GCF_0008463451/</t>
  </si>
  <si>
    <t xml:space="preserve">https://www.ncbi.nlm.nih.gov/geo/query/acc.cgi?acc=GSE261894</t>
  </si>
  <si>
    <t xml:space="preserve">Sus scrofa</t>
  </si>
  <si>
    <t xml:space="preserve">Pig</t>
  </si>
  <si>
    <t xml:space="preserve">Microsporum nanum</t>
  </si>
  <si>
    <t xml:space="preserve">Microsporum_nanum</t>
  </si>
  <si>
    <t xml:space="preserve">Aflatoxicosis</t>
  </si>
  <si>
    <t xml:space="preserve">Aspergillus flavus</t>
  </si>
  <si>
    <t xml:space="preserve">Aspergillus_flavus</t>
  </si>
  <si>
    <t xml:space="preserve">https://www.ncbi.nlm.nih.gov/datasets/genome/GCF_0141174651/</t>
  </si>
  <si>
    <t xml:space="preserve">Aspergillus parasiticus</t>
  </si>
  <si>
    <t xml:space="preserve">Aspergillus_parasiticus</t>
  </si>
  <si>
    <t xml:space="preserve">https://www.ncbi.nlm.nih.gov/datasets/genome/GCA_0285057651/</t>
  </si>
  <si>
    <t xml:space="preserve">Penicillium puberulum</t>
  </si>
  <si>
    <t xml:space="preserve">Penicillium_puberulum</t>
  </si>
  <si>
    <t xml:space="preserve">Ergotism</t>
  </si>
  <si>
    <t xml:space="preserve">Claviceps purpurea</t>
  </si>
  <si>
    <t xml:space="preserve">Claviceps_purpurea</t>
  </si>
  <si>
    <t xml:space="preserve">https://www.ncbi.nlm.nih.gov/datasets/genome/GCA_0294053251/</t>
  </si>
  <si>
    <t xml:space="preserve">Fusarium graminearum</t>
  </si>
  <si>
    <t xml:space="preserve">Fusarium_graminearum</t>
  </si>
  <si>
    <t xml:space="preserve">https://www.ncbi.nlm.nih.gov/datasets/genome/GCF_0002401353/</t>
  </si>
  <si>
    <t xml:space="preserve">Leptospira pomona</t>
  </si>
  <si>
    <t xml:space="preserve">Leptospira_pomona</t>
  </si>
  <si>
    <t xml:space="preserve">Leptospira grippothyphosa</t>
  </si>
  <si>
    <t xml:space="preserve">Leptospira_grippothyphosa</t>
  </si>
  <si>
    <t xml:space="preserve">Leptospira autumnalis</t>
  </si>
  <si>
    <t xml:space="preserve">Leptospira_autumnalis</t>
  </si>
  <si>
    <t xml:space="preserve">GFF3</t>
  </si>
  <si>
    <t xml:space="preserve">Leptospira_hyos</t>
  </si>
  <si>
    <t xml:space="preserve">Brucella suis</t>
  </si>
  <si>
    <t xml:space="preserve">Brucella_suis</t>
  </si>
  <si>
    <t xml:space="preserve">https://www.ncbi.nlm.nih.gov/datasets/genome/GCF_0000075051/</t>
  </si>
  <si>
    <t xml:space="preserve">Salmonella choleraesuis</t>
  </si>
  <si>
    <t xml:space="preserve">Salmonella_choleraesuis</t>
  </si>
  <si>
    <t xml:space="preserve">https://www.ncbi.nlm.nih.gov/datasets/genome/GCF_0007428151/</t>
  </si>
  <si>
    <t xml:space="preserve">https://www.ncbi.nlm.nih.gov/geo/query/acc.cgi?acc=GSE148236</t>
  </si>
  <si>
    <t xml:space="preserve">Enteritis</t>
  </si>
  <si>
    <t xml:space="preserve">Clostridium perfringens A</t>
  </si>
  <si>
    <t xml:space="preserve">Clostridium_perfringens_A</t>
  </si>
  <si>
    <t xml:space="preserve">https://www.ncbi.nlm.nih.gov/datasets/genome/GCF_0064544751/</t>
  </si>
  <si>
    <t xml:space="preserve">Clostridium perfringens C</t>
  </si>
  <si>
    <t xml:space="preserve">Clostridium_perfringens_C</t>
  </si>
  <si>
    <t xml:space="preserve">https://www.ncbi.nlm.nih.gov/datasets/genome/GCF_0001711351/</t>
  </si>
  <si>
    <t xml:space="preserve">Clostridium difficile</t>
  </si>
  <si>
    <t xml:space="preserve">Clostridium_difficile</t>
  </si>
  <si>
    <t xml:space="preserve">https://www.ncbi.nlm.nih.gov/datasets/genome/GCF_0188850851/</t>
  </si>
  <si>
    <t xml:space="preserve">Streptococcus suis (1, 2, 14, 24)</t>
  </si>
  <si>
    <t xml:space="preserve">Streptococcus_suis_1__2__14__24</t>
  </si>
  <si>
    <t xml:space="preserve">https://www.ncbi.nlm.nih.gov/datasets/genome/GCF_0000267451/</t>
  </si>
  <si>
    <t xml:space="preserve">Swine disentery</t>
  </si>
  <si>
    <t xml:space="preserve">Brachyspira hyodysenteriae</t>
  </si>
  <si>
    <t xml:space="preserve">Brachyspira_hyodysenteriae</t>
  </si>
  <si>
    <t xml:space="preserve">https://www.ncbi.nlm.nih.gov/datasets/genome/GCF_0177512251/</t>
  </si>
  <si>
    <t xml:space="preserve">Porcine proliferative enteropathy</t>
  </si>
  <si>
    <t xml:space="preserve">Lawsonia intracellularis</t>
  </si>
  <si>
    <t xml:space="preserve">Lawsonia_intracellularis</t>
  </si>
  <si>
    <t xml:space="preserve">https://www.ncbi.nlm.nih.gov/datasets/genome/GCF_0003317151/</t>
  </si>
  <si>
    <t xml:space="preserve">https://www.ncbi.nlm.nih.gov/geo/query/acc.cgi?acc=GSE122764</t>
  </si>
  <si>
    <t xml:space="preserve">Greasy pig</t>
  </si>
  <si>
    <t xml:space="preserve">Staphylococcus hyicus</t>
  </si>
  <si>
    <t xml:space="preserve">Staphylococcus_hyicus</t>
  </si>
  <si>
    <t xml:space="preserve">https://www.ncbi.nlm.nih.gov/datasets/genome/GCF_0008160851/</t>
  </si>
  <si>
    <t xml:space="preserve">Erysipelas</t>
  </si>
  <si>
    <t xml:space="preserve">Erysipelothrix rhusiopathiae</t>
  </si>
  <si>
    <t xml:space="preserve">Erysipelothrix_rhusiopathiae</t>
  </si>
  <si>
    <t xml:space="preserve">https://www.ncbi.nlm.nih.gov/datasets/genome/GCF_0002700851/</t>
  </si>
  <si>
    <t xml:space="preserve">Foot and mouth disease</t>
  </si>
  <si>
    <t xml:space="preserve">Swine flu</t>
  </si>
  <si>
    <t xml:space="preserve">Swine influenza virus (H1N1)</t>
  </si>
  <si>
    <t xml:space="preserve">Swine_influenza_virus_H1N1</t>
  </si>
  <si>
    <t xml:space="preserve">https://www.ncbi.nlm.nih.gov/datasets/genome/GCF_0013437851/</t>
  </si>
  <si>
    <t xml:space="preserve">https://www.ncbi.nlm.nih.gov/geo/query/acc.cgi?acc=GSE229215</t>
  </si>
  <si>
    <t xml:space="preserve">https://www.ncbi.nlm.nih.gov/geo/query/acc.cgi?acc=GSE229214</t>
  </si>
  <si>
    <t xml:space="preserve">https://www.ncbi.nlm.nih.gov/geo/query/acc.cgi?acc=GSE229213</t>
  </si>
  <si>
    <t xml:space="preserve">https://www.ncbi.nlm.nih.gov/geo/query/acc.cgi?acc=GSE111378</t>
  </si>
  <si>
    <t xml:space="preserve">**Just influenza A</t>
  </si>
  <si>
    <t xml:space="preserve">Swine influenza virus (H3N2)</t>
  </si>
  <si>
    <t xml:space="preserve">Swine_influenza_virus_H3N2</t>
  </si>
  <si>
    <t xml:space="preserve">African swine fever</t>
  </si>
  <si>
    <t xml:space="preserve">African swine fever virus</t>
  </si>
  <si>
    <t xml:space="preserve">African_swine_fever_virus</t>
  </si>
  <si>
    <t xml:space="preserve">https://www.ncbi.nlm.nih.gov/datasets/genome/GCF_0030329051/</t>
  </si>
  <si>
    <t xml:space="preserve">https://www.ncbi.nlm.nih.gov/geo/query/acc.cgi?acc=GSE230340</t>
  </si>
  <si>
    <t xml:space="preserve">https://www.ncbi.nlm.nih.gov/geo/query/acc.cgi?acc=GSE196473</t>
  </si>
  <si>
    <t xml:space="preserve">https://www.ncbi.nlm.nih.gov/geo/query/acc.cgi?acc=GSE189708</t>
  </si>
  <si>
    <t xml:space="preserve">https://www.ncbi.nlm.nih.gov/geo/query/acc.cgi?acc=GSE145954</t>
  </si>
  <si>
    <t xml:space="preserve">https://www.ncbi.nlm.nih.gov/geo/query/acc.cgi?acc=GSE266565</t>
  </si>
  <si>
    <t xml:space="preserve">(Vaccinated)</t>
  </si>
  <si>
    <t xml:space="preserve">Classical swine fever</t>
  </si>
  <si>
    <t xml:space="preserve">Classical swine fever virus</t>
  </si>
  <si>
    <t xml:space="preserve">Classical_swine_fever_virus</t>
  </si>
  <si>
    <t xml:space="preserve">https://www.ncbi.nlm.nih.gov/datasets/genome/GCF_0008646851/</t>
  </si>
  <si>
    <t xml:space="preserve">https://www.ncbi.nlm.nih.gov/geo/query/acc.cgi?acc=GSE193289</t>
  </si>
  <si>
    <t xml:space="preserve">Pseudorabies</t>
  </si>
  <si>
    <t xml:space="preserve">Suid alphaherpesvirus 1</t>
  </si>
  <si>
    <t xml:space="preserve">Suid_alphaherpesvirus_1</t>
  </si>
  <si>
    <t xml:space="preserve">https://www.ncbi.nlm.nih.gov/datasets/genome/GCF_0087918051/</t>
  </si>
  <si>
    <t xml:space="preserve">https://www.ncbi.nlm.nih.gov/geo/query/acc.cgi?acc=GSE201012</t>
  </si>
  <si>
    <t xml:space="preserve">https://www.ncbi.nlm.nih.gov/geo/query/acc.cgi?acc=GSE74473</t>
  </si>
  <si>
    <t xml:space="preserve">Rotavirus</t>
  </si>
  <si>
    <t xml:space="preserve">Rotavirus A</t>
  </si>
  <si>
    <t xml:space="preserve">Rotavirus_A</t>
  </si>
  <si>
    <t xml:space="preserve">https://www.ncbi.nlm.nih.gov/datasets/genome/GCF_0008807351/</t>
  </si>
  <si>
    <t xml:space="preserve">Rotavirus B</t>
  </si>
  <si>
    <t xml:space="preserve">Rotavirus_B</t>
  </si>
  <si>
    <t xml:space="preserve">https://www.ncbi.nlm.nih.gov/datasets/genome/GCF_0009078351/</t>
  </si>
  <si>
    <t xml:space="preserve">Rotavirus C</t>
  </si>
  <si>
    <t xml:space="preserve">Rotavirus_C</t>
  </si>
  <si>
    <t xml:space="preserve">https://www.ncbi.nlm.nih.gov/datasets/genome/GCF_0008642251/</t>
  </si>
  <si>
    <t xml:space="preserve">Rotavirus E</t>
  </si>
  <si>
    <t xml:space="preserve">Rotavirus_E</t>
  </si>
  <si>
    <t xml:space="preserve">Transmissible gastroenteritis</t>
  </si>
  <si>
    <t xml:space="preserve">Transmissible gastroenteritis virus</t>
  </si>
  <si>
    <t xml:space="preserve">Transmissible_gastroenteritis_virus</t>
  </si>
  <si>
    <t xml:space="preserve">https://www.ncbi.nlm.nih.gov/datasets/genome/GCF_0029859951/</t>
  </si>
  <si>
    <t xml:space="preserve">https://www.ncbi.nlm.nih.gov/geo/query/acc.cgi?acc=GSE182240</t>
  </si>
  <si>
    <t xml:space="preserve">Porcine epidemic diarrhea</t>
  </si>
  <si>
    <t xml:space="preserve">Porcine epidemic diarrhea virus</t>
  </si>
  <si>
    <t xml:space="preserve">Porcine_epidemic_diarrhea_virus</t>
  </si>
  <si>
    <t xml:space="preserve">https://www.ncbi.nlm.nih.gov/datasets/genome/GCF_0008486851/</t>
  </si>
  <si>
    <t xml:space="preserve">https://www.ncbi.nlm.nih.gov/geo/query/acc.cgi?acc=GSE280630</t>
  </si>
  <si>
    <t xml:space="preserve">Porcine dermatopathy and nephropathy syndrome </t>
  </si>
  <si>
    <t xml:space="preserve">Porcine circovirus type 2 </t>
  </si>
  <si>
    <t xml:space="preserve">Porcine_circovirus_type_2</t>
  </si>
  <si>
    <t xml:space="preserve">https://www.ncbi.nlm.nih.gov/datasets/genome/GCF_0028196251/</t>
  </si>
  <si>
    <t xml:space="preserve">Porcine reproductive and respiratory syndrome virus 1</t>
  </si>
  <si>
    <t xml:space="preserve">Porcine_reproductive_and_respiratory_syndrome_virus_1</t>
  </si>
  <si>
    <t xml:space="preserve">https://www.ncbi.nlm.nih.gov/datasets/taxonomy/28344/</t>
  </si>
  <si>
    <t xml:space="preserve">https://www.ncbi.nlm.nih.gov/geo/query/acc.cgi?acc=GSE277761</t>
  </si>
  <si>
    <t xml:space="preserve">https://www.ncbi.nlm.nih.gov/geo/query/acc.cgi?acc=GSE197014</t>
  </si>
  <si>
    <t xml:space="preserve">https://www.ncbi.nlm.nih.gov/geo/query/acc.cgi?acc=GSE174494</t>
  </si>
  <si>
    <t xml:space="preserve">https://www.ncbi.nlm.nih.gov/geo/query/acc.cgi?acc=GSE156504</t>
  </si>
  <si>
    <t xml:space="preserve">https://www.ncbi.nlm.nih.gov/geo/query/acc.cgi?acc=GSE153174</t>
  </si>
  <si>
    <t xml:space="preserve">https://www.ncbi.nlm.nih.gov/geo/query/acc.cgi?acc=GSE89331</t>
  </si>
  <si>
    <t xml:space="preserve">https://www.ncbi.nlm.nih.gov/geo/query/acc.cgi?acc=GSE84347</t>
  </si>
  <si>
    <t xml:space="preserve">https://www.ncbi.nlm.nih.gov/geo/query/acc.cgi?acc=GSE78762</t>
  </si>
  <si>
    <t xml:space="preserve">https://www.ncbi.nlm.nih.gov/geo/query/acc.cgi?acc=GSE77376</t>
  </si>
  <si>
    <t xml:space="preserve">https://www.ncbi.nlm.nih.gov/geo/query/acc.cgi?acc=GSE75304</t>
  </si>
  <si>
    <t xml:space="preserve">https://www.ncbi.nlm.nih.gov/geo/query/acc.cgi?acc=GSE71205</t>
  </si>
  <si>
    <t xml:space="preserve">https://www.ncbi.nlm.nih.gov/geo/query/acc.cgi?acc=GSE147632</t>
  </si>
  <si>
    <t xml:space="preserve">Porcine reproductive and respiratory syndrome virus 2</t>
  </si>
  <si>
    <t xml:space="preserve">Porcine_reproductive_and_respiratory_syndrome_virus_2</t>
  </si>
  <si>
    <t xml:space="preserve">https://www.ncbi.nlm.nih.gov/datasets/taxonomy/1965067/</t>
  </si>
  <si>
    <t xml:space="preserve">Bubalus bubalis</t>
  </si>
  <si>
    <t xml:space="preserve">Buffalo</t>
  </si>
  <si>
    <t xml:space="preserve">Anaplasmosis</t>
  </si>
  <si>
    <t xml:space="preserve">Anaplasma marginale</t>
  </si>
  <si>
    <t xml:space="preserve">Anaplasma_marginale</t>
  </si>
  <si>
    <t xml:space="preserve">https://www.ncbi.nlm.nih.gov/datasets/genome/GCF_0000203051/</t>
  </si>
  <si>
    <t xml:space="preserve">Hemorrhagic septicemia</t>
  </si>
  <si>
    <t xml:space="preserve">Bluetongue</t>
  </si>
  <si>
    <t xml:space="preserve">Bluetongue virus</t>
  </si>
  <si>
    <t xml:space="preserve">Bluetongue_virus</t>
  </si>
  <si>
    <t xml:space="preserve">https://www.ncbi.nlm.nih.gov/datasets/genome/GCF_0008544453/</t>
  </si>
  <si>
    <t xml:space="preserve">Bovine viral diarrhea</t>
  </si>
  <si>
    <t xml:space="preserve">Bovine viral diarrhea virus 2</t>
  </si>
  <si>
    <t xml:space="preserve">Bovine_viral_diarrhea_virus_2</t>
  </si>
  <si>
    <t xml:space="preserve">https://www.ncbi.nlm.nih.gov/datasets/genome/GCF_0008559851/</t>
  </si>
  <si>
    <t xml:space="preserve">Malignant catarrhal fever</t>
  </si>
  <si>
    <t xml:space="preserve">Macavirus alcelaphinegamma1</t>
  </si>
  <si>
    <t xml:space="preserve">Macavirus_alcelaphinegamma1</t>
  </si>
  <si>
    <t xml:space="preserve">https://www.ncbi.nlm.nih.gov/datasets/genome/GCF_0008388251/</t>
  </si>
  <si>
    <t xml:space="preserve">Alcelaphine gammaherpesvirus 2</t>
  </si>
  <si>
    <t xml:space="preserve">Alcelaphine_gammaherpesvirus_2</t>
  </si>
  <si>
    <t xml:space="preserve">https://www.ncbi.nlm.nih.gov/datasets/genome/GCF_0009237151/</t>
  </si>
  <si>
    <t xml:space="preserve">Macavirus ovinegamma2</t>
  </si>
  <si>
    <t xml:space="preserve">Macavirus_ovinegamma2</t>
  </si>
  <si>
    <t xml:space="preserve">https://www.ncbi.nlm.nih.gov/datasets/genome/GCF_0008668651/</t>
  </si>
  <si>
    <t xml:space="preserve">Macavirus caprinegamma2</t>
  </si>
  <si>
    <t xml:space="preserve">Macavirus_caprinegamma2</t>
  </si>
  <si>
    <t xml:space="preserve">https://www.ncbi.nlm.nih.gov/datasets/genome/GCF_0028148751/</t>
  </si>
  <si>
    <t xml:space="preserve">**Partial</t>
  </si>
  <si>
    <t xml:space="preserve">Rinderpest</t>
  </si>
  <si>
    <t xml:space="preserve">Rinderpest virus</t>
  </si>
  <si>
    <t xml:space="preserve">Rinderpest_virus</t>
  </si>
  <si>
    <t xml:space="preserve">https://www.ncbi.nlm.nih.gov/datasets/genome/GCF_0008566451/</t>
  </si>
  <si>
    <t xml:space="preserve">Infectious Bovine Rhinotracheitis</t>
  </si>
  <si>
    <t xml:space="preserve">Bovine alphaherpesvirus 1</t>
  </si>
  <si>
    <t xml:space="preserve">Bovine_alphaherpesvirus_1</t>
  </si>
  <si>
    <t xml:space="preserve">https://www.ncbi.nlm.nih.gov/datasets/genome/GCF_0008479451/</t>
  </si>
  <si>
    <t xml:space="preserve">Lumpy Skin Disease</t>
  </si>
  <si>
    <t xml:space="preserve">Lumpy skin disease virus</t>
  </si>
  <si>
    <t xml:space="preserve">Lumpy_skin_disease_virus</t>
  </si>
  <si>
    <t xml:space="preserve">https://www.ncbi.nlm.nih.gov/datasets/genome/GCF_0008398051/</t>
  </si>
  <si>
    <t xml:space="preserve">Bovine Ephemeral Fever</t>
  </si>
  <si>
    <t xml:space="preserve">Bovine Ephemeral Fever virus</t>
  </si>
  <si>
    <t xml:space="preserve">Bovine_Ephemeral_Fever_virus</t>
  </si>
  <si>
    <t xml:space="preserve">https://www.ncbi.nlm.nih.gov/datasets/genome/GCF_0008455451/</t>
  </si>
  <si>
    <t xml:space="preserve">Papillomatosis</t>
  </si>
  <si>
    <t xml:space="preserve">Bovine papillomavirus (1, 2, 5)</t>
  </si>
  <si>
    <t xml:space="preserve">Bovine_papillomavirus_1__2__5</t>
  </si>
  <si>
    <t xml:space="preserve">https://www.ncbi.nlm.nih.gov/datasets/genome/GCF_0022200251/</t>
  </si>
  <si>
    <t xml:space="preserve">Ovis aries</t>
  </si>
  <si>
    <t xml:space="preserve">Sheep</t>
  </si>
  <si>
    <t xml:space="preserve">Facial eczema</t>
  </si>
  <si>
    <t xml:space="preserve">Pithomyces chartarum</t>
  </si>
  <si>
    <t xml:space="preserve">Pithomyces_chartarum</t>
  </si>
  <si>
    <t xml:space="preserve">https://www.ncbi.nlm.nih.gov/datasets/genome/GCA_0332206551/</t>
  </si>
  <si>
    <t xml:space="preserve">Footrot disease</t>
  </si>
  <si>
    <t xml:space="preserve">Fusobacterium necrophorum</t>
  </si>
  <si>
    <t xml:space="preserve">Listeriosis</t>
  </si>
  <si>
    <t xml:space="preserve">Listeria monocytogenes</t>
  </si>
  <si>
    <t xml:space="preserve">Listeria_monocytogenes</t>
  </si>
  <si>
    <t xml:space="preserve">https://www.ncbi.nlm.nih.gov/datasets/genome/GCF_0001960351/</t>
  </si>
  <si>
    <t xml:space="preserve">Clostridium perfringens B</t>
  </si>
  <si>
    <t xml:space="preserve">Clostridium_perfringens_B</t>
  </si>
  <si>
    <t xml:space="preserve">https://www.ncbi.nlm.nih.gov/datasets/genome/GCF_0293930751/</t>
  </si>
  <si>
    <t xml:space="preserve">Clostridium perfringens D</t>
  </si>
  <si>
    <t xml:space="preserve">Clostridium_perfringens_D</t>
  </si>
  <si>
    <t xml:space="preserve">https://www.ncbi.nlm.nih.gov/datasets/genome/GCF_0293929551/</t>
  </si>
  <si>
    <t xml:space="preserve">https://www.ncbi.nlm.nih.gov/geo/query/acc.cgi?acc=GSE233994</t>
  </si>
  <si>
    <t xml:space="preserve">Epizootic hemorrhagic disease</t>
  </si>
  <si>
    <t xml:space="preserve">Maedi Visna</t>
  </si>
  <si>
    <t xml:space="preserve">Visna-maedi virus</t>
  </si>
  <si>
    <t xml:space="preserve">Visna_maedi_virus</t>
  </si>
  <si>
    <t xml:space="preserve">https://www.ncbi.nlm.nih.gov/datasets/genome/GCF_0008490251/</t>
  </si>
  <si>
    <t xml:space="preserve">https://www.ncbi.nlm.nih.gov/geo/query/acc.cgi?acc=GSE95203</t>
  </si>
  <si>
    <t xml:space="preserve">Bos grunniens</t>
  </si>
  <si>
    <t xml:space="preserve">Domestic Yak</t>
  </si>
  <si>
    <t xml:space="preserve">Cryptosporidiosis</t>
  </si>
  <si>
    <t xml:space="preserve">Cryptosporidium bovis</t>
  </si>
  <si>
    <t xml:space="preserve">Cryptosporidium_bovis</t>
  </si>
  <si>
    <t xml:space="preserve">https://www.ncbi.nlm.nih.gov/datasets/genome/GCA_0097689252/</t>
  </si>
  <si>
    <t xml:space="preserve">Cryptosporidium andersoni</t>
  </si>
  <si>
    <t xml:space="preserve">Cryptosporidium_andersoni</t>
  </si>
  <si>
    <t xml:space="preserve">https://www.ncbi.nlm.nih.gov/datasets/genome/GCA_0018653551/</t>
  </si>
  <si>
    <t xml:space="preserve">Cryptosporidium parvum</t>
  </si>
  <si>
    <t xml:space="preserve">Cryptosporidium_parvum</t>
  </si>
  <si>
    <t xml:space="preserve">https://www.ncbi.nlm.nih.gov/datasets/genome/GCF_0001653451/</t>
  </si>
  <si>
    <t xml:space="preserve">Cryptosporidium ryanae</t>
  </si>
  <si>
    <t xml:space="preserve">Cryptosporidium_ryanae</t>
  </si>
  <si>
    <t xml:space="preserve">https://www.ncbi.nlm.nih.gov/datasets/genome/GCA_0097924152/</t>
  </si>
  <si>
    <t xml:space="preserve">Calf scours</t>
  </si>
  <si>
    <t xml:space="preserve">Contagious bovine pleuropneumonia</t>
  </si>
  <si>
    <t xml:space="preserve">Mycoplasma mycoides</t>
  </si>
  <si>
    <t xml:space="preserve">Mycoplasma_mycoides</t>
  </si>
  <si>
    <t xml:space="preserve">https://www.ncbi.nlm.nih.gov/datasets/genome/GCF_0000236851/</t>
  </si>
  <si>
    <t xml:space="preserve">Chlamydophila psittaci</t>
  </si>
  <si>
    <t xml:space="preserve">Chlamydophila_psittaci</t>
  </si>
  <si>
    <t xml:space="preserve">https://www.ncbi.nlm.nih.gov/datasets/genome/GCF_0002042551/</t>
  </si>
  <si>
    <t xml:space="preserve">Streptococcus agalactiae</t>
  </si>
  <si>
    <t xml:space="preserve">Salmonella dublin**</t>
  </si>
  <si>
    <t xml:space="preserve">Salmonella_dublin</t>
  </si>
  <si>
    <t xml:space="preserve">**Salmonella enterica?</t>
  </si>
  <si>
    <t xml:space="preserve">Salmonella newport**</t>
  </si>
  <si>
    <t xml:space="preserve">Salmonella_newport</t>
  </si>
  <si>
    <t xml:space="preserve">Epizootic hemorrhagic disease virus 2 </t>
  </si>
  <si>
    <t xml:space="preserve">Epizootic_hemorrhagic_disease_virus_2</t>
  </si>
  <si>
    <t xml:space="preserve">https://www.ncbi.nlm.nih.gov/datasets/genome/GCA_0315229651/</t>
  </si>
  <si>
    <t xml:space="preserve">Apis melifera</t>
  </si>
  <si>
    <t xml:space="preserve">Honey Bee</t>
  </si>
  <si>
    <t xml:space="preserve">Chalkbrood disease</t>
  </si>
  <si>
    <t xml:space="preserve">Ascosphaera apis</t>
  </si>
  <si>
    <t xml:space="preserve">Ascosphaera_apis</t>
  </si>
  <si>
    <t xml:space="preserve">https://www.ncbi.nlm.nih.gov/datasets/genome/GCA_0016367151/</t>
  </si>
  <si>
    <t xml:space="preserve">Nosema</t>
  </si>
  <si>
    <t xml:space="preserve">Nosema apis</t>
  </si>
  <si>
    <t xml:space="preserve">Nosema_apis</t>
  </si>
  <si>
    <t xml:space="preserve">Chen Yp, Pettis JS, Zhao Y, Liu X, Tallon LJ, Sadzewicz LD, Li R, Zheng H, Huang S, Zhang X, Hamilton MC, Pernal SF, Melathopoulos AP, Yan X, Evans JD
Genome sequencing and comparative genomics of honey bee microsporidia, Nosema apis reveal novel insights into host-parasite interactions
BMC Genomics 2013 Jul 5;14():451 doi: 101186/1471-2164-14-451</t>
  </si>
  <si>
    <t xml:space="preserve">American Foulbrood </t>
  </si>
  <si>
    <t xml:space="preserve">Paenibacillus larvae</t>
  </si>
  <si>
    <t xml:space="preserve">Paenibacillus_larvae</t>
  </si>
  <si>
    <t xml:space="preserve">https://www.ncbi.nlm.nih.gov/datasets/genome/GCF_0029519351/</t>
  </si>
  <si>
    <t xml:space="preserve">European Foulbrood</t>
  </si>
  <si>
    <t xml:space="preserve">Melisococcus plutonius</t>
  </si>
  <si>
    <t xml:space="preserve">Melissococcus_plutonius</t>
  </si>
  <si>
    <t xml:space="preserve">Sacbrood</t>
  </si>
  <si>
    <t xml:space="preserve">Sacbrood virus</t>
  </si>
  <si>
    <t xml:space="preserve">Sacbrood_virus</t>
  </si>
  <si>
    <t xml:space="preserve">https://www.ncbi.nlm.nih.gov/datasets/genome/GCF_0008476251/</t>
  </si>
  <si>
    <t xml:space="preserve">Chronic Bee Paralysis</t>
  </si>
  <si>
    <t xml:space="preserve">Chronic bee paralysis virus</t>
  </si>
  <si>
    <t xml:space="preserve">Chronic_bee_paralysis_virus</t>
  </si>
  <si>
    <t xml:space="preserve">https://www.ncbi.nlm.nih.gov/datasets/genome/GCF_0008751451/</t>
  </si>
  <si>
    <t xml:space="preserve">Black Queen Cell Virus</t>
  </si>
  <si>
    <t xml:space="preserve">Black queen cell virus</t>
  </si>
  <si>
    <t xml:space="preserve">Black_queen_cell_virus</t>
  </si>
  <si>
    <t xml:space="preserve">https://www.ncbi.nlm.nih.gov/datasets/genome/GCF_0008514251/</t>
  </si>
  <si>
    <t xml:space="preserve">https://www.ncbi.nlm.nih.gov/geo/query/acc.cgi?acc=GSE81664</t>
  </si>
  <si>
    <t xml:space="preserve">Deformed Wing Virus</t>
  </si>
  <si>
    <t xml:space="preserve">Deformed_Wing_Virus</t>
  </si>
  <si>
    <t xml:space="preserve">https://www.ncbi.nlm.nih.gov/datasets/genome/GCF_0008525851/</t>
  </si>
  <si>
    <t xml:space="preserve">https://www.ncbi.nlm.nih.gov/geo/query/acc.cgi?acc=GSE130702</t>
  </si>
  <si>
    <t xml:space="preserve">Acute bee paralysis </t>
  </si>
  <si>
    <t xml:space="preserve">Acute bee paralysis virus</t>
  </si>
  <si>
    <t xml:space="preserve">Acute_bee_paralysis_virus</t>
  </si>
  <si>
    <t xml:space="preserve">https://www.ncbi.nlm.nih.gov/datasets/genome/GCF_0008563451/</t>
  </si>
  <si>
    <t xml:space="preserve">Gallus gallus</t>
  </si>
  <si>
    <t xml:space="preserve">Chicken</t>
  </si>
  <si>
    <t xml:space="preserve">Favus</t>
  </si>
  <si>
    <t xml:space="preserve">Microsporum (Lophophyton) gallinae</t>
  </si>
  <si>
    <t xml:space="preserve">Microsporum_Lophophyton_gallinae</t>
  </si>
  <si>
    <t xml:space="preserve">Dactylariosis</t>
  </si>
  <si>
    <t xml:space="preserve">Dactylaria (Verruconis) gallopava</t>
  </si>
  <si>
    <t xml:space="preserve">Dactylaria_Verruconis_gallopava</t>
  </si>
  <si>
    <t xml:space="preserve">https://www.ncbi.nlm.nih.gov/datasets/genome/GCF_0008362951/</t>
  </si>
  <si>
    <t xml:space="preserve">Colibacillosis</t>
  </si>
  <si>
    <t xml:space="preserve">https://www.ncbi.nlm.nih.gov/geo/query/acc.cgi?acc=GSE182967</t>
  </si>
  <si>
    <t xml:space="preserve">https://www.ncbi.nlm.nih.gov/geo/query/acc.cgi?acc=GSE101198</t>
  </si>
  <si>
    <t xml:space="preserve">https://www.ncbi.nlm.nih.gov/geo/query/acc.cgi?acc=GSE69015</t>
  </si>
  <si>
    <t xml:space="preserve">https://www.ncbi.nlm.nih.gov/geo/query/acc.cgi?acc=GSE70334</t>
  </si>
  <si>
    <t xml:space="preserve">Mycoplasmosis</t>
  </si>
  <si>
    <t xml:space="preserve">Mycoplasma gallisepticum</t>
  </si>
  <si>
    <t xml:space="preserve">Mycoplasma_gallisepticum</t>
  </si>
  <si>
    <t xml:space="preserve">https://www.ncbi.nlm.nih.gov/datasets/genome/GCF_0002866751/</t>
  </si>
  <si>
    <t xml:space="preserve">Salmonella pullorum**</t>
  </si>
  <si>
    <t xml:space="preserve">Salmonella_pullorum</t>
  </si>
  <si>
    <t xml:space="preserve">Salmonella gallinarum**</t>
  </si>
  <si>
    <t xml:space="preserve">Salmonella_gallinarum</t>
  </si>
  <si>
    <t xml:space="preserve">Fowl cholera</t>
  </si>
  <si>
    <t xml:space="preserve">Infectious bronchitis</t>
  </si>
  <si>
    <t xml:space="preserve">Avian coronavirus</t>
  </si>
  <si>
    <t xml:space="preserve">Avian_coronavirus</t>
  </si>
  <si>
    <t xml:space="preserve">https://www.ncbi.nlm.nih.gov/datasets/genome/GCF_0008629651/</t>
  </si>
  <si>
    <t xml:space="preserve">Fowlpox</t>
  </si>
  <si>
    <t xml:space="preserve">Fowlpox virus</t>
  </si>
  <si>
    <t xml:space="preserve">Fowlpox_virus</t>
  </si>
  <si>
    <t xml:space="preserve">https://www.ncbi.nlm.nih.gov/datasets/genome/GCF_0008386051/</t>
  </si>
  <si>
    <t xml:space="preserve">https://www.ncbi.nlm.nih.gov/geo/query/acc.cgi?acc=GSE127203</t>
  </si>
  <si>
    <t xml:space="preserve">Marek's disease</t>
  </si>
  <si>
    <t xml:space="preserve">Marek's disease virus</t>
  </si>
  <si>
    <t xml:space="preserve">Marek_s_disease_virus</t>
  </si>
  <si>
    <t xml:space="preserve">https://www.ncbi.nlm.nih.gov/datasets/genome/GCF_0008462651/</t>
  </si>
  <si>
    <t xml:space="preserve">https://www.ncbi.nlm.nih.gov/geo/query/acc.cgi?acc=GSE234076</t>
  </si>
  <si>
    <t xml:space="preserve">https://www.ncbi.nlm.nih.gov/geo/query/acc.cgi?acc=GSE208411</t>
  </si>
  <si>
    <t xml:space="preserve">https://www.ncbi.nlm.nih.gov/geo/query/acc.cgi?acc=GSE208699</t>
  </si>
  <si>
    <t xml:space="preserve">https://www.ncbi.nlm.nih.gov/geo/query/acc.cgi?acc=GSE124133</t>
  </si>
  <si>
    <t xml:space="preserve">Newcastle disease</t>
  </si>
  <si>
    <t xml:space="preserve">Newcastle disease virus</t>
  </si>
  <si>
    <t xml:space="preserve">Newcastle_disease_virus</t>
  </si>
  <si>
    <t xml:space="preserve">https://www.ncbi.nlm.nih.gov/datasets/genome/GCF_0008627251/</t>
  </si>
  <si>
    <t xml:space="preserve">https://www.ncbi.nlm.nih.gov/geo/query/acc.cgi?acc=GSE220484</t>
  </si>
  <si>
    <t xml:space="preserve">Avian influenza</t>
  </si>
  <si>
    <t xml:space="preserve">Influenza A</t>
  </si>
  <si>
    <t xml:space="preserve">Influenza_A</t>
  </si>
  <si>
    <t xml:space="preserve">https://www.ncbi.nlm.nih.gov/datasets/genome/GCA_0382256351/</t>
  </si>
  <si>
    <t xml:space="preserve">https://www.ncbi.nlm.nih.gov/geo/query/acc.cgi?acc=GSE151662</t>
  </si>
  <si>
    <t xml:space="preserve">https://www.ncbi.nlm.nih.gov/geo/query/acc.cgi?acc=GSE151661</t>
  </si>
  <si>
    <t xml:space="preserve">https://www.ncbi.nlm.nih.gov/geo/query/acc.cgi?acc=GSE117163</t>
  </si>
  <si>
    <t xml:space="preserve">https://www.ncbi.nlm.nih.gov/geo/query/acc.cgi?acc=GSE119590</t>
  </si>
  <si>
    <t xml:space="preserve">https://www.ncbi.nlm.nih.gov/geo/query/acc.cgi?acc=GSE115131</t>
  </si>
  <si>
    <t xml:space="preserve">https://www.ncbi.nlm.nih.gov/geo/query/acc.cgi?acc=GSE114880</t>
  </si>
  <si>
    <t xml:space="preserve">https://www.ncbi.nlm.nih.gov/geo/query/acc.cgi?acc=GSE57616</t>
  </si>
  <si>
    <t xml:space="preserve">Tremovirus</t>
  </si>
  <si>
    <t xml:space="preserve">Tremovirus A</t>
  </si>
  <si>
    <t xml:space="preserve">Tremovirus_A</t>
  </si>
  <si>
    <t xml:space="preserve">https://www.ncbi.nlm.nih.gov/datasets/genome/GCF_0008632451/</t>
  </si>
  <si>
    <t xml:space="preserve">Homo sapiens</t>
  </si>
  <si>
    <t xml:space="preserve">Human</t>
  </si>
  <si>
    <t xml:space="preserve">Athlete’s foot, ringworm, onychomycosis</t>
  </si>
  <si>
    <t xml:space="preserve">Trichophyton rubrum</t>
  </si>
  <si>
    <t xml:space="preserve">Trichophyton_rubrum</t>
  </si>
  <si>
    <t xml:space="preserve">https://www.ncbi.nlm.nih.gov/datasets/genome/GCF_0001514251/</t>
  </si>
  <si>
    <t xml:space="preserve">https://www.ncbi.nlm.nih.gov/geo/query/acc.cgi?acc=GSE153327</t>
  </si>
  <si>
    <t xml:space="preserve">https://www.ncbi.nlm.nih.gov/geo/query/acc.cgi?acc=GSE135095</t>
  </si>
  <si>
    <t xml:space="preserve">https://www.ncbi.nlm.nih.gov/geo/query/acc.cgi?acc=GSE110073</t>
  </si>
  <si>
    <t xml:space="preserve">https://www.ncbi.nlm.nih.gov/geo/query/acc.cgi?acc=GSE162746</t>
  </si>
  <si>
    <t xml:space="preserve">https://www.ncbi.nlm.nih.gov/geo/query/acc.cgi?acc=GSE278036</t>
  </si>
  <si>
    <t xml:space="preserve">https://www.ncbi.nlm.nih.gov/geo/query/acc.cgi?acc=GSE276717</t>
  </si>
  <si>
    <t xml:space="preserve">https://www.ncbi.nlm.nih.gov/geo/query/acc.cgi?acc=GSE259282</t>
  </si>
  <si>
    <t xml:space="preserve">https://www.ncbi.nlm.nih.gov/geo/query/acc.cgi?acc=GSE237496</t>
  </si>
  <si>
    <t xml:space="preserve">https://www.ncbi.nlm.nih.gov/geo/query/acc.cgi?acc=GSE207081</t>
  </si>
  <si>
    <t xml:space="preserve">https://www.ncbi.nlm.nih.gov/geo/query/acc.cgi?acc=GSE133603</t>
  </si>
  <si>
    <t xml:space="preserve">https://www.ncbi.nlm.nih.gov/geo/query/acc.cgi?acc=GSE114178</t>
  </si>
  <si>
    <t xml:space="preserve">https://www.ncbi.nlm.nih.gov/geo/query/acc.cgi?acc=GSE114174</t>
  </si>
  <si>
    <t xml:space="preserve">Candida auris</t>
  </si>
  <si>
    <t xml:space="preserve">Candida_auris</t>
  </si>
  <si>
    <t xml:space="preserve">https://wwwuniprotorg/proteomes/UP000596438</t>
  </si>
  <si>
    <t xml:space="preserve">https://www.ncbi.nlm.nih.gov/geo/query/acc.cgi?acc=GSE154911</t>
  </si>
  <si>
    <t xml:space="preserve">https://www.ncbi.nlm.nih.gov/geo/query/acc.cgi?acc=GSE179000</t>
  </si>
  <si>
    <t xml:space="preserve">https://www.ncbi.nlm.nih.gov/geo/query/acc.cgi?acc=GSE241020</t>
  </si>
  <si>
    <t xml:space="preserve">https://www.ncbi.nlm.nih.gov/geo/query/acc.cgi?acc=GSE217895</t>
  </si>
  <si>
    <t xml:space="preserve">https://www.ncbi.nlm.nih.gov/geo/query/acc.cgi?acc=GSE144652</t>
  </si>
  <si>
    <t xml:space="preserve">https://www.ncbi.nlm.nih.gov/geo/query/acc.cgi?acc=GSE202286</t>
  </si>
  <si>
    <t xml:space="preserve">https://www.ncbi.nlm.nih.gov/geo/query/acc.cgi?acc=GSE191240</t>
  </si>
  <si>
    <t xml:space="preserve">https://www.ncbi.nlm.nih.gov/geo/query/acc.cgi?acc=GSE177040</t>
  </si>
  <si>
    <t xml:space="preserve">https://www.ncbi.nlm.nih.gov/geo/query/acc.cgi?acc=GSE135450</t>
  </si>
  <si>
    <t xml:space="preserve">https://www.ncbi.nlm.nih.gov/geo/query/acc.cgi?acc=GSE134344</t>
  </si>
  <si>
    <t xml:space="preserve">https://www.ncbi.nlm.nih.gov/geo/query/acc.cgi?acc=GSE113254</t>
  </si>
  <si>
    <t xml:space="preserve">Pneumonia</t>
  </si>
  <si>
    <t xml:space="preserve">Streptococcus pneumoniae</t>
  </si>
  <si>
    <t xml:space="preserve">Streptococcus_pneumoniae</t>
  </si>
  <si>
    <t xml:space="preserve">https://www.ncbi.nlm.nih.gov/datasets/genome/GCF_0020768351/</t>
  </si>
  <si>
    <t xml:space="preserve">https://www.ncbi.nlm.nih.gov/geo/query/acc.cgi?acc=GSE124949</t>
  </si>
  <si>
    <t xml:space="preserve">https://www.ncbi.nlm.nih.gov/geo/query/acc.cgi?acc=GSE262638</t>
  </si>
  <si>
    <t xml:space="preserve">https://www.ncbi.nlm.nih.gov/geo/query/acc.cgi?acc=GSE261277</t>
  </si>
  <si>
    <t xml:space="preserve">https://www.ncbi.nlm.nih.gov/geo/query/acc.cgi?acc=GSE253876</t>
  </si>
  <si>
    <t xml:space="preserve">https://www.ncbi.nlm.nih.gov/geo/query/acc.cgi?acc=GSE164649</t>
  </si>
  <si>
    <t xml:space="preserve">https://www.ncbi.nlm.nih.gov/geo/query/acc.cgi?acc=GSE79595</t>
  </si>
  <si>
    <t xml:space="preserve">Urinary tract infection</t>
  </si>
  <si>
    <t xml:space="preserve">https://www.ncbi.nlm.nih.gov/geo/query/acc.cgi?acc=GSE237960</t>
  </si>
  <si>
    <t xml:space="preserve">https://www.ncbi.nlm.nih.gov/geo/query/acc.cgi?acc=GSE286573</t>
  </si>
  <si>
    <t xml:space="preserve">https://www.ncbi.nlm.nih.gov/geo/query/acc.cgi?acc=GSE273835</t>
  </si>
  <si>
    <t xml:space="preserve">https://www.ncbi.nlm.nih.gov/geo/query/acc.cgi?acc=GSE250546</t>
  </si>
  <si>
    <t xml:space="preserve">https://www.ncbi.nlm.nih.gov/geo/query/acc.cgi?acc=GSE261040</t>
  </si>
  <si>
    <t xml:space="preserve">https://www.ncbi.nlm.nih.gov/geo/query/acc.cgi?acc=GSE246615</t>
  </si>
  <si>
    <t xml:space="preserve">https://www.ncbi.nlm.nih.gov/geo/query/acc.cgi?acc=GSE222117</t>
  </si>
  <si>
    <t xml:space="preserve">https://www.ncbi.nlm.nih.gov/geo/query/acc.cgi?acc=GSE158439</t>
  </si>
  <si>
    <t xml:space="preserve">https://www.ncbi.nlm.nih.gov/geo/query/acc.cgi?acc=GSE162393</t>
  </si>
  <si>
    <t xml:space="preserve">https://www.ncbi.nlm.nih.gov/geo/query/acc.cgi?acc=GSE114710</t>
  </si>
  <si>
    <t xml:space="preserve">https://www.ncbi.nlm.nih.gov/geo/query/acc.cgi?acc=GSE69529</t>
  </si>
  <si>
    <t xml:space="preserve">https://www.ncbi.nlm.nih.gov/geo/query/acc.cgi?acc=GSE249837</t>
  </si>
  <si>
    <t xml:space="preserve">Meningococcal meningitis</t>
  </si>
  <si>
    <t xml:space="preserve">Neisseria meningitidis</t>
  </si>
  <si>
    <t xml:space="preserve">Neisseria_meningitidis</t>
  </si>
  <si>
    <t xml:space="preserve">https://www.ncbi.nlm.nih.gov/datasets/genome/GCF_0083308051/</t>
  </si>
  <si>
    <t xml:space="preserve">Mycobacterium tuberculosis</t>
  </si>
  <si>
    <t xml:space="preserve">Mycobacterium_tuberculosis</t>
  </si>
  <si>
    <t xml:space="preserve">https://www.ncbi.nlm.nih.gov/datasets/genome/GCF_0001959552/</t>
  </si>
  <si>
    <t xml:space="preserve">https://www.ncbi.nlm.nih.gov/geo/query/acc.cgi?acc=GSE247649</t>
  </si>
  <si>
    <t xml:space="preserve">Salmonella typhimurium </t>
  </si>
  <si>
    <t xml:space="preserve">https://www.ebi.ac.uk/gxa/experiments/E-GEOD-53280/Downloads</t>
  </si>
  <si>
    <t xml:space="preserve">https://www.ncbi.nlm.nih.gov/geo/query/acc.cgi?acc=GSE189847</t>
  </si>
  <si>
    <t xml:space="preserve">https://www.ncbi.nlm.nih.gov/geo/query/acc.cgi?acc=GSE104354</t>
  </si>
  <si>
    <t xml:space="preserve">https://www.ncbi.nlm.nih.gov/geo/query/acc.cgi?acc=GSE61730</t>
  </si>
  <si>
    <t xml:space="preserve">https://www.ncbi.nlm.nih.gov/geo/query/acc.cgi?acc=GSE267899</t>
  </si>
  <si>
    <t xml:space="preserve">https://www.ncbi.nlm.nih.gov/geo/query/acc.cgi?acc=GSE161812</t>
  </si>
  <si>
    <t xml:space="preserve">Salmonella enteritidis</t>
  </si>
  <si>
    <t xml:space="preserve">Salmonella_enteritidis</t>
  </si>
  <si>
    <t xml:space="preserve">https://www.ncbi.nlm.nih.gov/datasets/genome/GCF_0027610551/</t>
  </si>
  <si>
    <t xml:space="preserve">https://www.ncbi.nlm.nih.gov/geo/query/acc.cgi?acc=GSE285788</t>
  </si>
  <si>
    <t xml:space="preserve">https://www.ncbi.nlm.nih.gov/geo/query/acc.cgi?acc=GSE267856</t>
  </si>
  <si>
    <t xml:space="preserve">https://www.ncbi.nlm.nih.gov/geo/query/acc.cgi?acc=GSE230511</t>
  </si>
  <si>
    <t xml:space="preserve">https://www.ncbi.nlm.nih.gov/geo/query/acc.cgi?acc=GSE230426</t>
  </si>
  <si>
    <t xml:space="preserve">https://www.ncbi.nlm.nih.gov/geo/query/acc.cgi?acc=GSE210640</t>
  </si>
  <si>
    <t xml:space="preserve">https://www.ncbi.nlm.nih.gov/geo/query/acc.cgi?acc=GSE173902</t>
  </si>
  <si>
    <t xml:space="preserve">https://www.ncbi.nlm.nih.gov/geo/query/acc.cgi?acc=GSE197181</t>
  </si>
  <si>
    <t xml:space="preserve">https://www.ncbi.nlm.nih.gov/geo/query/acc.cgi?acc=GSE151135</t>
  </si>
  <si>
    <t xml:space="preserve">https://www.ncbi.nlm.nih.gov/geo/query/acc.cgi?acc=GSE153122</t>
  </si>
  <si>
    <t xml:space="preserve">https://www.ncbi.nlm.nih.gov/geo/query/acc.cgi?acc=GSE155775</t>
  </si>
  <si>
    <t xml:space="preserve">Chlamydia trachomatis</t>
  </si>
  <si>
    <t xml:space="preserve">Chlamydia_trachomatis</t>
  </si>
  <si>
    <t xml:space="preserve">https://www.ncbi.nlm.nih.gov/datasets/genome/GCF_0000087251/</t>
  </si>
  <si>
    <t xml:space="preserve">https://www.ncbi.nlm.nih.gov/geo/query/acc.cgi?acc=GSE228774</t>
  </si>
  <si>
    <t xml:space="preserve">https://www.ncbi.nlm.nih.gov/geo/query/acc.cgi?acc=GSE120192</t>
  </si>
  <si>
    <t xml:space="preserve">https://www.ncbi.nlm.nih.gov/geo/query/acc.cgi?acc=GSE180784</t>
  </si>
  <si>
    <t xml:space="preserve">https://www.ncbi.nlm.nih.gov/geo/query/acc.cgi?acc=GSE174036</t>
  </si>
  <si>
    <t xml:space="preserve">https://www.ncbi.nlm.nih.gov/geo/query/acc.cgi?acc=GSE158814</t>
  </si>
  <si>
    <t xml:space="preserve">https://www.ncbi.nlm.nih.gov/geo/query/acc.cgi?acc=GSE150039</t>
  </si>
  <si>
    <t xml:space="preserve">https://www.ncbi.nlm.nih.gov/geo/query/acc.cgi?acc=GSE133358</t>
  </si>
  <si>
    <t xml:space="preserve">https://www.ncbi.nlm.nih.gov/geo/query/acc.cgi?acc=GSE132525</t>
  </si>
  <si>
    <t xml:space="preserve">Shigellosis</t>
  </si>
  <si>
    <t xml:space="preserve">Shigella sonnei</t>
  </si>
  <si>
    <t xml:space="preserve">Shigella_sonnei</t>
  </si>
  <si>
    <t xml:space="preserve">https://www.ncbi.nlm.nih.gov/datasets/genome/GCF_0133748151/</t>
  </si>
  <si>
    <t xml:space="preserve">Shigella dysenteriae</t>
  </si>
  <si>
    <t xml:space="preserve">Shigella_dysenteriae</t>
  </si>
  <si>
    <t xml:space="preserve">https://www.ncbi.nlm.nih.gov/datasets/genome/GCF_0223540851/</t>
  </si>
  <si>
    <t xml:space="preserve">Shigella flexneri</t>
  </si>
  <si>
    <t xml:space="preserve">Shigella_flexneri</t>
  </si>
  <si>
    <t xml:space="preserve">https://www.ncbi.nlm.nih.gov/datasets/genome/GCF_0000069252/</t>
  </si>
  <si>
    <t xml:space="preserve">Syphilis</t>
  </si>
  <si>
    <t xml:space="preserve">Treponema pallidum</t>
  </si>
  <si>
    <t xml:space="preserve">Treponema_pallidum</t>
  </si>
  <si>
    <t xml:space="preserve">https://www.ncbi.nlm.nih.gov/datasets/genome/GCF_0002467551/</t>
  </si>
  <si>
    <t xml:space="preserve">Gonorrhea</t>
  </si>
  <si>
    <t xml:space="preserve">Neisseria gonorrhoeae</t>
  </si>
  <si>
    <t xml:space="preserve">Neisseria_gonorrhoeae</t>
  </si>
  <si>
    <t xml:space="preserve">https://www.ncbi.nlm.nih.gov/datasets/genome/GCF_0130300751/</t>
  </si>
  <si>
    <t xml:space="preserve">Influenza</t>
  </si>
  <si>
    <t xml:space="preserve">https://www.ncbi.nlm.nih.gov/geo/query/acc.cgi?acc=GSE244959</t>
  </si>
  <si>
    <t xml:space="preserve">https://www.ncbi.nlm.nih.gov/geo/query/acc.cgi?acc=GSE186299</t>
  </si>
  <si>
    <t xml:space="preserve">Influenza A (H1N1)</t>
  </si>
  <si>
    <t xml:space="preserve">Influenza_A_H1N1</t>
  </si>
  <si>
    <t xml:space="preserve">https://www.ncbi.nlm.nih.gov/geo/query/acc.cgi?acc=GSE224094</t>
  </si>
  <si>
    <t xml:space="preserve">https://www.ncbi.nlm.nih.gov/geo/query/acc.cgi?acc=GSE186908</t>
  </si>
  <si>
    <t xml:space="preserve">https://www.ncbi.nlm.nih.gov/geo/query/acc.cgi?acc=GSE165340</t>
  </si>
  <si>
    <t xml:space="preserve">https://www.ncbi.nlm.nih.gov/geo/query/acc.cgi?acc=GSE156152</t>
  </si>
  <si>
    <t xml:space="preserve">https://www.ncbi.nlm.nih.gov/geo/query/acc.cgi?acc=GSE156060</t>
  </si>
  <si>
    <t xml:space="preserve">https://www.ncbi.nlm.nih.gov/geo/query/acc.cgi?acc=GSE147507</t>
  </si>
  <si>
    <t xml:space="preserve">https://www.ncbi.nlm.nih.gov/geo/query/acc.cgi?acc=GSE103604</t>
  </si>
  <si>
    <t xml:space="preserve">https://www.ncbi.nlm.nih.gov/geo/query/acc.cgi?acc=GSE99079</t>
  </si>
  <si>
    <t xml:space="preserve">https://www.ncbi.nlm.nih.gov/geo/query/acc.cgi?acc=GSE101760</t>
  </si>
  <si>
    <t xml:space="preserve">Influenza B</t>
  </si>
  <si>
    <t xml:space="preserve">Influenza_B</t>
  </si>
  <si>
    <t xml:space="preserve">https://www.ncbi.nlm.nih.gov/datasets/genome/GCF_0008204952/</t>
  </si>
  <si>
    <t xml:space="preserve">COVID-19</t>
  </si>
  <si>
    <t xml:space="preserve">SARS-CoV-2</t>
  </si>
  <si>
    <t xml:space="preserve">SARS_CoV_2</t>
  </si>
  <si>
    <t xml:space="preserve">https://www.ncbi.nlm.nih.gov/datasets/genome/GCF_0098588952/</t>
  </si>
  <si>
    <t xml:space="preserve">https://www.ncbi.nlm.nih.gov/geo/query/acc.cgi?acc=GSE167410</t>
  </si>
  <si>
    <t xml:space="preserve">https://www.ncbi.nlm.nih.gov/geo/query/acc.cgi?acc=GSE255647</t>
  </si>
  <si>
    <t xml:space="preserve">https://www.ncbi.nlm.nih.gov/geo/query/acc.cgi?acc=GSE266907</t>
  </si>
  <si>
    <t xml:space="preserve">https://www.ncbi.nlm.nih.gov/geo/query/acc.cgi?acc=GSE240766</t>
  </si>
  <si>
    <t xml:space="preserve">https://www.ncbi.nlm.nih.gov/geo/query/acc.cgi?acc=GSE212861</t>
  </si>
  <si>
    <t xml:space="preserve">https://www.ncbi.nlm.nih.gov/geo/query/acc.cgi?acc=GSE274964</t>
  </si>
  <si>
    <t xml:space="preserve">https://www.ncbi.nlm.nih.gov/geo/query/acc.cgi?acc=GSE207981</t>
  </si>
  <si>
    <t xml:space="preserve">https://www.ncbi.nlm.nih.gov/geo/query/acc.cgi?acc=GSE208587</t>
  </si>
  <si>
    <t xml:space="preserve">https://www.ncbi.nlm.nih.gov/geo/query/acc.cgi?acc=GSE243217</t>
  </si>
  <si>
    <t xml:space="preserve">https://www.ncbi.nlm.nih.gov/geo/query/acc.cgi?acc=GSE239595</t>
  </si>
  <si>
    <t xml:space="preserve">https://www.ncbi.nlm.nih.gov/geo/query/acc.cgi?acc=GSE272381</t>
  </si>
  <si>
    <t xml:space="preserve">https://www.ncbi.nlm.nih.gov/geo/query/acc.cgi?acc=GSE178333</t>
  </si>
  <si>
    <t xml:space="preserve">https://www.ncbi.nlm.nih.gov/geo/query/acc.cgi?acc=GSE233943</t>
  </si>
  <si>
    <t xml:space="preserve">https://www.ncbi.nlm.nih.gov/geo/query/acc.cgi?acc=GSE202553</t>
  </si>
  <si>
    <t xml:space="preserve">https://www.ncbi.nlm.nih.gov/geo/query/acc.cgi?acc=GSE243268</t>
  </si>
  <si>
    <t xml:space="preserve">https://www.ncbi.nlm.nih.gov/geo/query/acc.cgi?acc=GSE252508</t>
  </si>
  <si>
    <t xml:space="preserve">https://www.ncbi.nlm.nih.gov/geo/query/acc.cgi?acc=GSE261002</t>
  </si>
  <si>
    <t xml:space="preserve">https://www.ncbi.nlm.nih.gov/geo/query/acc.cgi?acc=GSE236841</t>
  </si>
  <si>
    <t xml:space="preserve">https://www.ncbi.nlm.nih.gov/geo/query/acc.cgi?acc=GSE233557</t>
  </si>
  <si>
    <t xml:space="preserve">AIDS</t>
  </si>
  <si>
    <t xml:space="preserve">Human Immunodeficiency Virus 1</t>
  </si>
  <si>
    <t xml:space="preserve">Human_Immunodeficiency_Virus_1</t>
  </si>
  <si>
    <t xml:space="preserve">https://www.ncbi.nlm.nih.gov/datasets/genome/GCF_0008647651/</t>
  </si>
  <si>
    <t xml:space="preserve">https://www.ncbi.nlm.nih.gov/geo/query/acc.cgi?acc=GSE235038</t>
  </si>
  <si>
    <t xml:space="preserve">Meningitis</t>
  </si>
  <si>
    <t xml:space="preserve">Coxsackievirus</t>
  </si>
  <si>
    <t xml:space="preserve">https://www.ncbi.nlm.nih.gov/datasets/genome/GCF_0088006151/</t>
  </si>
  <si>
    <t xml:space="preserve">https://www.ncbi.nlm.nih.gov/geo/query/acc.cgi?acc=GSE262649</t>
  </si>
  <si>
    <t xml:space="preserve">https://www.ncbi.nlm.nih.gov/geo/query/acc.cgi?acc=GSE269413</t>
  </si>
  <si>
    <t xml:space="preserve">https://www.ncbi.nlm.nih.gov/geo/query/acc.cgi?acc=GSE278756</t>
  </si>
  <si>
    <t xml:space="preserve">https://www.ncbi.nlm.nih.gov/geo/query/acc.cgi?acc=GSE184831</t>
  </si>
  <si>
    <t xml:space="preserve">https://www.ncbi.nlm.nih.gov/geo/query/acc.cgi?acc=GSE145074</t>
  </si>
  <si>
    <t xml:space="preserve">https://www.ncbi.nlm.nih.gov/geo/query/acc.cgi?acc=GSE136734</t>
  </si>
  <si>
    <t xml:space="preserve">Enterovirus D68</t>
  </si>
  <si>
    <t xml:space="preserve">Enterovirus_D68</t>
  </si>
  <si>
    <t xml:space="preserve">https://www.ncbi.nlm.nih.gov/datasets/genome/GCF_0028167251/</t>
  </si>
  <si>
    <t xml:space="preserve">https://www.ncbi.nlm.nih.gov/geo/query/acc.cgi?acc=GSE184488</t>
  </si>
  <si>
    <t xml:space="preserve">https://www.ncbi.nlm.nih.gov/geo/query/acc.cgi?acc=GSE155925</t>
  </si>
  <si>
    <t xml:space="preserve">https://www.ncbi.nlm.nih.gov/geo/query/acc.cgi?acc=GSE133378</t>
  </si>
  <si>
    <t xml:space="preserve">HPV</t>
  </si>
  <si>
    <t xml:space="preserve">Human papillomavirus 16</t>
  </si>
  <si>
    <t xml:space="preserve">Human_papillomavirus_16</t>
  </si>
  <si>
    <t xml:space="preserve">https://www.ncbi.nlm.nih.gov/datasets/genome/GCF_0008639453/</t>
  </si>
  <si>
    <t xml:space="preserve">https://www.ncbi.nlm.nih.gov/geo/query/acc.cgi?acc=GSE235223</t>
  </si>
  <si>
    <t xml:space="preserve">https://www.ncbi.nlm.nih.gov/geo/query/acc.cgi?acc=GSE226754</t>
  </si>
  <si>
    <t xml:space="preserve">https://www.ncbi.nlm.nih.gov/geo/query/acc.cgi?acc=GSE250305</t>
  </si>
  <si>
    <t xml:space="preserve">https://www.ncbi.nlm.nih.gov/geo/query/acc.cgi?acc=GSE205308</t>
  </si>
  <si>
    <t xml:space="preserve">https://www.ncbi.nlm.nih.gov/geo/query/acc.cgi?acc=GSE223804</t>
  </si>
  <si>
    <t xml:space="preserve">https://www.ncbi.nlm.nih.gov/geo/query/acc.cgi?acc=GSE174317</t>
  </si>
  <si>
    <t xml:space="preserve">https://www.ncbi.nlm.nih.gov/geo/query/acc.cgi?acc=GSE198100</t>
  </si>
  <si>
    <t xml:space="preserve">https://www.ncbi.nlm.nih.gov/geo/query/acc.cgi?acc=GSE199029</t>
  </si>
  <si>
    <t xml:space="preserve">https://www.ncbi.nlm.nih.gov/geo/query/acc.cgi?acc=GSE183454</t>
  </si>
  <si>
    <t xml:space="preserve">https://www.ncbi.nlm.nih.gov/geo/query/acc.cgi?acc=GSE190222</t>
  </si>
  <si>
    <t xml:space="preserve">https://www.ncbi.nlm.nih.gov/geo/query/acc.cgi?acc=GSE168244</t>
  </si>
  <si>
    <t xml:space="preserve">https://www.ncbi.nlm.nih.gov/geo/query/acc.cgi?acc=GSE165883</t>
  </si>
  <si>
    <t xml:space="preserve">https://www.ncbi.nlm.nih.gov/geo/query/acc.cgi?acc=GSE142482</t>
  </si>
  <si>
    <t xml:space="preserve">https://www.ncbi.nlm.nih.gov/geo/query/acc.cgi?acc=GSE153966</t>
  </si>
  <si>
    <t xml:space="preserve">https://www.ncbi.nlm.nih.gov/geo/query/acc.cgi?acc=GSE113942</t>
  </si>
  <si>
    <t xml:space="preserve">https://www.ncbi.nlm.nih.gov/geo/query/acc.cgi?acc=GSE123029</t>
  </si>
  <si>
    <t xml:space="preserve">https://www.ncbi.nlm.nih.gov/geo/query/acc.cgi?acc=GSE122512</t>
  </si>
  <si>
    <t xml:space="preserve">https://www.ncbi.nlm.nih.gov/geo/query/acc.cgi?acc=GSE122018</t>
  </si>
  <si>
    <t xml:space="preserve">https://www.ncbi.nlm.nih.gov/geo/query/acc.cgi?acc=GSE161875</t>
  </si>
  <si>
    <t xml:space="preserve">https://www.ncbi.nlm.nih.gov/geo/query/acc.cgi?acc=GSE240750</t>
  </si>
  <si>
    <t xml:space="preserve">Human papillomavirus 18</t>
  </si>
  <si>
    <t xml:space="preserve">Human_papillomavirus_18</t>
  </si>
  <si>
    <t xml:space="preserve">https://www.ncbi.nlm.nih.gov/datasets/genome/GCF_0008656651/</t>
  </si>
  <si>
    <t xml:space="preserve">https://www.ncbi.nlm.nih.gov/geo/query/acc.cgi?acc=GSE249929</t>
  </si>
  <si>
    <t xml:space="preserve">https://www.ncbi.nlm.nih.gov/geo/query/acc.cgi?acc=GSE261673</t>
  </si>
  <si>
    <t xml:space="preserve">Herpes</t>
  </si>
  <si>
    <t xml:space="preserve">Herpes simplex virus 1</t>
  </si>
  <si>
    <t xml:space="preserve">Herpes_simplex_virus_1</t>
  </si>
  <si>
    <t xml:space="preserve">https://www.ncbi.nlm.nih.gov/datasets/genome/GCF_0008599852/</t>
  </si>
  <si>
    <t xml:space="preserve">https://www.ncbi.nlm.nih.gov/geo/query/acc.cgi?acc=GSE208078</t>
  </si>
  <si>
    <t xml:space="preserve">https://www.ncbi.nlm.nih.gov/geo/query/acc.cgi?acc=GSE272361</t>
  </si>
  <si>
    <t xml:space="preserve">https://www.ncbi.nlm.nih.gov/geo/query/acc.cgi?acc=GSE287622</t>
  </si>
  <si>
    <t xml:space="preserve">https://www.ncbi.nlm.nih.gov/geo/query/acc.cgi?acc=GSE209632</t>
  </si>
  <si>
    <t xml:space="preserve">https://www.ncbi.nlm.nih.gov/geo/query/acc.cgi?acc=GSE234489</t>
  </si>
  <si>
    <t xml:space="preserve">https://www.ncbi.nlm.nih.gov/geo/query/acc.cgi?acc=GSE185239</t>
  </si>
  <si>
    <t xml:space="preserve">https://www.ncbi.nlm.nih.gov/geo/query/acc.cgi?acc=GSE196269</t>
  </si>
  <si>
    <t xml:space="preserve">https://www.ncbi.nlm.nih.gov/geo/query/acc.cgi?acc=GSE124118</t>
  </si>
  <si>
    <t xml:space="preserve">https://www.ncbi.nlm.nih.gov/geo/query/acc.cgi?acc=GSE145496</t>
  </si>
  <si>
    <t xml:space="preserve">https://www.ncbi.nlm.nih.gov/geo/query/acc.cgi?acc=GSE140068</t>
  </si>
  <si>
    <t xml:space="preserve">https://www.ncbi.nlm.nih.gov/geo/query/acc.cgi?acc=GSE129715</t>
  </si>
  <si>
    <t xml:space="preserve">https://www.ncbi.nlm.nih.gov/geo/query/acc.cgi?acc=GSE151912</t>
  </si>
  <si>
    <t xml:space="preserve">https://www.ncbi.nlm.nih.gov/geo/query/acc.cgi?acc=GSE120891</t>
  </si>
  <si>
    <t xml:space="preserve">https://www.ncbi.nlm.nih.gov/geo/query/acc.cgi?acc=GSE101435</t>
  </si>
  <si>
    <t xml:space="preserve">https://www.ncbi.nlm.nih.gov/geo/query/acc.cgi?acc=GSE95623</t>
  </si>
  <si>
    <t xml:space="preserve">Herpes simplex virus 2</t>
  </si>
  <si>
    <t xml:space="preserve">Herpes_simplex_virus_2</t>
  </si>
  <si>
    <t xml:space="preserve">https://www.ncbi.nlm.nih.gov/datasets/genome/GCF_0008583852/</t>
  </si>
  <si>
    <t xml:space="preserve">https://www.ncbi.nlm.nih.gov/geo/query/acc.cgi?acc=GSE241702</t>
  </si>
  <si>
    <t xml:space="preserve">Human rotavirus A</t>
  </si>
  <si>
    <t xml:space="preserve">Human_rotavirus_A</t>
  </si>
  <si>
    <t xml:space="preserve">https://www.ncbi.nlm.nih.gov/datasets/genome/GCA_0026413751/</t>
  </si>
  <si>
    <t xml:space="preserve">https://www.ncbi.nlm.nih.gov/geo/query/acc.cgi?acc=GSE90796</t>
  </si>
  <si>
    <t xml:space="preserve">Human rotavirus B</t>
  </si>
  <si>
    <t xml:space="preserve">Human_rotavirus_B</t>
  </si>
  <si>
    <t xml:space="preserve">Human rotavirus C</t>
  </si>
  <si>
    <t xml:space="preserve">Human_rotavirus_C</t>
  </si>
  <si>
    <t xml:space="preserve">https://www.ncbi.nlm.nih.gov/datasets/genome/GCA_0030876351/</t>
  </si>
  <si>
    <t xml:space="preserve">Chickenpox</t>
  </si>
  <si>
    <t xml:space="preserve">Varicella-zoster virus (Human alphaherpesvirus 3) </t>
  </si>
  <si>
    <t xml:space="preserve">Varicella_zoster_virus_Human_alphaherpesvirus_3</t>
  </si>
  <si>
    <t xml:space="preserve">https://www.ncbi.nlm.nih.gov/datasets/genome/GCF_0008582851/</t>
  </si>
  <si>
    <t xml:space="preserve">https://www.ncbi.nlm.nih.gov/geo/query/acc.cgi?acc=GSE242252</t>
  </si>
  <si>
    <t xml:space="preserve">https://www.ncbi.nlm.nih.gov/geo/query/acc.cgi?acc=GSE141932</t>
  </si>
  <si>
    <t xml:space="preserve">https://www.ncbi.nlm.nih.gov/geo/query/acc.cgi?acc=GSE130633</t>
  </si>
  <si>
    <t xml:space="preserve">https://www.ncbi.nlm.nih.gov/geo/query/acc.cgi?acc=GSE206641</t>
  </si>
  <si>
    <t xml:space="preserve">https://www.ncbi.nlm.nih.gov/geo/query/acc.cgi?acc=GSE223957</t>
  </si>
  <si>
    <t xml:space="preserve">https://www.ncbi.nlm.nih.gov/geo/query/acc.cgi?acc=GSE174694</t>
  </si>
  <si>
    <t xml:space="preserve">Gastroenteritis</t>
  </si>
  <si>
    <t xml:space="preserve">Norovirus GI</t>
  </si>
  <si>
    <t xml:space="preserve">Norovirus_GI</t>
  </si>
  <si>
    <t xml:space="preserve">https://www.ncbi.nlm.nih.gov/datasets/genome/GCF_0008640051/</t>
  </si>
  <si>
    <t xml:space="preserve">https://www.ncbi.nlm.nih.gov/geo/query/acc.cgi?acc=GSE205007</t>
  </si>
  <si>
    <t xml:space="preserve">Norovirus GV</t>
  </si>
  <si>
    <t xml:space="preserve">Norovirus_GV</t>
  </si>
  <si>
    <t xml:space="preserve">https://www.ncbi.nlm.nih.gov/datasets/genome/GCF_0008684251/</t>
  </si>
  <si>
    <t xml:space="preserve">Hepatitis A</t>
  </si>
  <si>
    <t xml:space="preserve">Hepatovirus A</t>
  </si>
  <si>
    <t xml:space="preserve">Hepatovirus_A</t>
  </si>
  <si>
    <t xml:space="preserve">https://www.ncbi.nlm.nih.gov/datasets/genome/GCF_0008605051/</t>
  </si>
  <si>
    <t xml:space="preserve">Hepatitis B</t>
  </si>
  <si>
    <t xml:space="preserve">Hepatovirus B</t>
  </si>
  <si>
    <t xml:space="preserve">Hepatovirus_B</t>
  </si>
  <si>
    <t xml:space="preserve">https://www.ncbi.nlm.nih.gov/datasets/genome/GCF_0030330551/</t>
  </si>
  <si>
    <t xml:space="preserve">https://www.ncbi.nlm.nih.gov/geo/query/acc.cgi?acc=GSE250153</t>
  </si>
  <si>
    <t xml:space="preserve">https://www.ncbi.nlm.nih.gov/geo/query/acc.cgi?acc=GSE159644</t>
  </si>
  <si>
    <t xml:space="preserve">https://www.ncbi.nlm.nih.gov/geo/query/acc.cgi?acc=GSE208535</t>
  </si>
  <si>
    <t xml:space="preserve">https://www.ncbi.nlm.nih.gov/geo/query/acc.cgi?acc=GSE208637</t>
  </si>
  <si>
    <t xml:space="preserve">https://www.ncbi.nlm.nih.gov/geo/query/acc.cgi?acc=GSE198946</t>
  </si>
  <si>
    <t xml:space="preserve">https://www.ncbi.nlm.nih.gov/geo/query/acc.cgi?acc=GSE233661</t>
  </si>
  <si>
    <t xml:space="preserve">https://www.ncbi.nlm.nih.gov/geo/query/acc.cgi?acc=GSE186178</t>
  </si>
  <si>
    <t xml:space="preserve">https://www.ncbi.nlm.nih.gov/geo/query/acc.cgi?acc=GSE65389</t>
  </si>
  <si>
    <t xml:space="preserve">https://www.ncbi.nlm.nih.gov/geo/query/acc.cgi?acc=GSE112118</t>
  </si>
  <si>
    <t xml:space="preserve">https://www.ncbi.nlm.nih.gov/geo/query/acc.cgi?acc=GSE153946</t>
  </si>
  <si>
    <t xml:space="preserve">https://www.ncbi.nlm.nih.gov/geo/query/acc.cgi?acc=GSE110345</t>
  </si>
  <si>
    <t xml:space="preserve">https://www.ncbi.nlm.nih.gov/geo/query/acc.cgi?acc=GSE165727</t>
  </si>
  <si>
    <t xml:space="preserve">https://www.ncbi.nlm.nih.gov/geo/query/acc.cgi?acc=GSE183156</t>
  </si>
  <si>
    <t xml:space="preserve">https://www.ncbi.nlm.nih.gov/geo/query/acc.cgi?acc=GSE194179</t>
  </si>
  <si>
    <t xml:space="preserve">https://www.ncbi.nlm.nih.gov/geo/query/acc.cgi?acc=GSE169110</t>
  </si>
  <si>
    <t xml:space="preserve">https://www.ncbi.nlm.nih.gov/geo/query/acc.cgi?acc=GSE224901</t>
  </si>
  <si>
    <t xml:space="preserve">https://www.ncbi.nlm.nih.gov/geo/query/acc.cgi?acc=GSE217838</t>
  </si>
  <si>
    <t xml:space="preserve">https://www.ncbi.nlm.nih.gov/geo/query/acc.cgi?acc=GSE260966</t>
  </si>
  <si>
    <t xml:space="preserve">https://www.ncbi.nlm.nih.gov/geo/query/acc.cgi?acc=GSE274114</t>
  </si>
  <si>
    <t xml:space="preserve">https://www.ncbi.nlm.nih.gov/geo/query/acc.cgi?acc=GSE288077</t>
  </si>
  <si>
    <t xml:space="preserve">Hepatitis C</t>
  </si>
  <si>
    <t xml:space="preserve">Hepatovirus C</t>
  </si>
  <si>
    <t xml:space="preserve">Hepatovirus_C</t>
  </si>
  <si>
    <t xml:space="preserve">https://www.ncbi.nlm.nih.gov/datasets/genome/GCF_0008618451/</t>
  </si>
  <si>
    <t xml:space="preserve">https://www.ncbi.nlm.nih.gov/geo/query/acc.cgi?acc=GSE82177</t>
  </si>
  <si>
    <t xml:space="preserve">https://www.ncbi.nlm.nih.gov/geo/query/acc.cgi?acc=GSE136339</t>
  </si>
  <si>
    <t xml:space="preserve">https://www.ncbi.nlm.nih.gov/geo/query/acc.cgi?acc=GSE149601</t>
  </si>
  <si>
    <t xml:space="preserve">https://www.ncbi.nlm.nih.gov/geo/query/acc.cgi?acc=GSE132548</t>
  </si>
  <si>
    <t xml:space="preserve">https://www.ncbi.nlm.nih.gov/geo/query/acc.cgi?acc=GSE206397</t>
  </si>
  <si>
    <t xml:space="preserve">https://www.ncbi.nlm.nih.gov/geo/query/acc.cgi?acc=GSE185700</t>
  </si>
  <si>
    <t xml:space="preserve">https://www.ncbi.nlm.nih.gov/geo/query/acc.cgi?acc=GSE234572</t>
  </si>
  <si>
    <t xml:space="preserve">https://www.ncbi.nlm.nih.gov/geo/query/acc.cgi?acc=GSE64677</t>
  </si>
  <si>
    <t xml:space="preserve">https://www.ncbi.nlm.nih.gov/geo/query/acc.cgi?acc=GSE163239</t>
  </si>
  <si>
    <t xml:space="preserve">https://www.ncbi.nlm.nih.gov/geo/query/acc.cgi?acc=GSE119117</t>
  </si>
  <si>
    <t xml:space="preserve">https://www.ncbi.nlm.nih.gov/geo/query/acc.cgi?acc=GSE132606</t>
  </si>
  <si>
    <t xml:space="preserve">https://www.ncbi.nlm.nih.gov/geo/query/acc.cgi?acc=GSE212871</t>
  </si>
  <si>
    <t xml:space="preserve">https://www.ncbi.nlm.nih.gov/geo/query/acc.cgi?acc=GSE267834</t>
  </si>
  <si>
    <t xml:space="preserve">https://www.ncbi.nlm.nih.gov/geo/query/acc.cgi?acc=GSE84346</t>
  </si>
  <si>
    <t xml:space="preserve">One sample per group, so I can't run DESeq</t>
  </si>
  <si>
    <t xml:space="preserve">Every gene contains at least one 0, so I can't run DESeq</t>
  </si>
  <si>
    <t xml:space="preserve">Basic done</t>
  </si>
  <si>
    <t xml:space="preserve">Generic IDs as gene names</t>
  </si>
  <si>
    <t xml:space="preserve">DEG done</t>
  </si>
  <si>
    <t xml:space="preserve">DNA tags as gene names</t>
  </si>
  <si>
    <t xml:space="preserve">All done</t>
  </si>
  <si>
    <t xml:space="preserve">Wrong format (Just #s)</t>
  </si>
  <si>
    <t xml:space="preserve">All Done</t>
  </si>
  <si>
    <t xml:space="preserve">Needs input</t>
  </si>
  <si>
    <t xml:space="preserve">RCC file? Not sure how to read</t>
  </si>
  <si>
    <t xml:space="preserve">Other error – check back later</t>
  </si>
  <si>
    <t xml:space="preserve">abpv</t>
  </si>
  <si>
    <t xml:space="preserve">agammaherpesvirus2</t>
  </si>
  <si>
    <t xml:space="preserve">asfv</t>
  </si>
  <si>
    <t xml:space="preserve">balphaherpesvirus1</t>
  </si>
  <si>
    <t xml:space="preserve">befv</t>
  </si>
  <si>
    <t xml:space="preserve">blv</t>
  </si>
  <si>
    <t xml:space="preserve">bpapillomavirus</t>
  </si>
  <si>
    <t xml:space="preserve">bqcv</t>
  </si>
  <si>
    <t xml:space="preserve">bvdv1</t>
  </si>
  <si>
    <t xml:space="preserve">bvdv2</t>
  </si>
  <si>
    <t xml:space="preserve">cadenovirus1</t>
  </si>
  <si>
    <t xml:space="preserve">cadenovirus2</t>
  </si>
  <si>
    <t xml:space="preserve">caev</t>
  </si>
  <si>
    <t xml:space="preserve">cbpv</t>
  </si>
  <si>
    <t xml:space="preserve">cherpesvirus1</t>
  </si>
  <si>
    <t xml:space="preserve">Canid_herpesvirus_1_</t>
  </si>
  <si>
    <t xml:space="preserve">cpv</t>
  </si>
  <si>
    <t xml:space="preserve">cperfringensbcd</t>
  </si>
  <si>
    <t xml:space="preserve">cperfringensa</t>
  </si>
  <si>
    <t xml:space="preserve">cperfringensb</t>
  </si>
  <si>
    <t xml:space="preserve">cperfringensc</t>
  </si>
  <si>
    <t xml:space="preserve">cperfringensd</t>
  </si>
  <si>
    <t xml:space="preserve">csfv</t>
  </si>
  <si>
    <t xml:space="preserve">dgallopava</t>
  </si>
  <si>
    <t xml:space="preserve">Dactylaria gallopava</t>
  </si>
  <si>
    <t xml:space="preserve">Dactylaria_gallopava</t>
  </si>
  <si>
    <t xml:space="preserve">Dermatophilus_congolensis_</t>
  </si>
  <si>
    <t xml:space="preserve">dwv</t>
  </si>
  <si>
    <t xml:space="preserve">ealphaherpesvirus1</t>
  </si>
  <si>
    <t xml:space="preserve">ealphaherpesvirus2</t>
  </si>
  <si>
    <t xml:space="preserve">eav</t>
  </si>
  <si>
    <t xml:space="preserve">ed68</t>
  </si>
  <si>
    <t xml:space="preserve">eev</t>
  </si>
  <si>
    <t xml:space="preserve">ehdv</t>
  </si>
  <si>
    <t xml:space="preserve">ehdv2</t>
  </si>
  <si>
    <t xml:space="preserve">eiav</t>
  </si>
  <si>
    <t xml:space="preserve">eiv</t>
  </si>
  <si>
    <t xml:space="preserve">falphaherpesvirus1</t>
  </si>
  <si>
    <t xml:space="preserve">famdv</t>
  </si>
  <si>
    <t xml:space="preserve">fiv</t>
  </si>
  <si>
    <t xml:space="preserve">fipv</t>
  </si>
  <si>
    <t xml:space="preserve">flv</t>
  </si>
  <si>
    <t xml:space="preserve">fpv</t>
  </si>
  <si>
    <t xml:space="preserve">Fusarium verticillioides</t>
  </si>
  <si>
    <t xml:space="preserve">Fusarium_verticillioides</t>
  </si>
  <si>
    <t xml:space="preserve">gpv</t>
  </si>
  <si>
    <t xml:space="preserve">hva</t>
  </si>
  <si>
    <t xml:space="preserve">hvb</t>
  </si>
  <si>
    <t xml:space="preserve">hvc</t>
  </si>
  <si>
    <t xml:space="preserve">hfarciminosum</t>
  </si>
  <si>
    <t xml:space="preserve">Histoplasma capsulatum var. farciminosum</t>
  </si>
  <si>
    <t xml:space="preserve">Histoplasma_capsulatum_var._farciminosum</t>
  </si>
  <si>
    <t xml:space="preserve">hiv1</t>
  </si>
  <si>
    <t xml:space="preserve">hpv16</t>
  </si>
  <si>
    <t xml:space="preserve">hpv18</t>
  </si>
  <si>
    <t xml:space="preserve">hrva</t>
  </si>
  <si>
    <t xml:space="preserve">hrvb</t>
  </si>
  <si>
    <t xml:space="preserve">hrvc</t>
  </si>
  <si>
    <t xml:space="preserve">hsv1</t>
  </si>
  <si>
    <t xml:space="preserve">hsv2</t>
  </si>
  <si>
    <t xml:space="preserve">influenzaa</t>
  </si>
  <si>
    <t xml:space="preserve">influenzah1n1</t>
  </si>
  <si>
    <t xml:space="preserve">influenzah3n2</t>
  </si>
  <si>
    <t xml:space="preserve">influenzab</t>
  </si>
  <si>
    <t xml:space="preserve">Leptospira hyos</t>
  </si>
  <si>
    <t xml:space="preserve">lsdv</t>
  </si>
  <si>
    <t xml:space="preserve">mgallinae</t>
  </si>
  <si>
    <t xml:space="preserve">mparatuberculosis</t>
  </si>
  <si>
    <t xml:space="preserve">Mycobacterium avium subsp. Paratuberculosis</t>
  </si>
  <si>
    <t xml:space="preserve">Mycobacterium_avium_subsp._Paratuberculosis</t>
  </si>
  <si>
    <t xml:space="preserve">mcapripneumoniae</t>
  </si>
  <si>
    <t xml:space="preserve">mdv</t>
  </si>
  <si>
    <t xml:space="preserve">Marek's_disease_virus</t>
  </si>
  <si>
    <t xml:space="preserve">Mannheimia_haemolytica_</t>
  </si>
  <si>
    <t xml:space="preserve">Mycoplasma_ovis_</t>
  </si>
  <si>
    <t xml:space="preserve">Melisococcus_plutonius</t>
  </si>
  <si>
    <t xml:space="preserve">ndv</t>
  </si>
  <si>
    <t xml:space="preserve">nvgi</t>
  </si>
  <si>
    <t xml:space="preserve">nvgv</t>
  </si>
  <si>
    <t xml:space="preserve">pcv2</t>
  </si>
  <si>
    <t xml:space="preserve">Porcine_circovirus_type_2_</t>
  </si>
  <si>
    <t xml:space="preserve">pdprv</t>
  </si>
  <si>
    <t xml:space="preserve">pedv</t>
  </si>
  <si>
    <t xml:space="preserve">prrsv1</t>
  </si>
  <si>
    <t xml:space="preserve">prrsv2</t>
  </si>
  <si>
    <t xml:space="preserve">requi</t>
  </si>
  <si>
    <t xml:space="preserve">rva</t>
  </si>
  <si>
    <t xml:space="preserve">rvb</t>
  </si>
  <si>
    <t xml:space="preserve">rvc</t>
  </si>
  <si>
    <t xml:space="preserve">rve</t>
  </si>
  <si>
    <t xml:space="preserve">salphaherpesvirus1</t>
  </si>
  <si>
    <t xml:space="preserve">scanis</t>
  </si>
  <si>
    <t xml:space="preserve">Salmonella dublin</t>
  </si>
  <si>
    <t xml:space="preserve">sequi</t>
  </si>
  <si>
    <t xml:space="preserve">Streptococcus equi subsp. Equi</t>
  </si>
  <si>
    <t xml:space="preserve">Streptococcus_equi_subsp._Equi</t>
  </si>
  <si>
    <t xml:space="preserve">szooepidemicus</t>
  </si>
  <si>
    <t xml:space="preserve">Streptococcus equi subsp. Zooepidemicus</t>
  </si>
  <si>
    <t xml:space="preserve">Streptococcus_equi_subsp._Zooepidemicus</t>
  </si>
  <si>
    <t xml:space="preserve">Staphylococcus_felis_</t>
  </si>
  <si>
    <t xml:space="preserve">Salmonella gallinarum</t>
  </si>
  <si>
    <t xml:space="preserve">sivh1n1</t>
  </si>
  <si>
    <t xml:space="preserve">sivh3n2</t>
  </si>
  <si>
    <t xml:space="preserve">Salmonella newport</t>
  </si>
  <si>
    <t xml:space="preserve">Salmonella pullorum</t>
  </si>
  <si>
    <t xml:space="preserve">ssuis</t>
  </si>
  <si>
    <t xml:space="preserve">Salmonella_typhimurium_</t>
  </si>
  <si>
    <t xml:space="preserve">schmallenbergv</t>
  </si>
  <si>
    <t xml:space="preserve">sheepoxv</t>
  </si>
  <si>
    <t xml:space="preserve">sacbroodv</t>
  </si>
  <si>
    <t xml:space="preserve">tremovirusa</t>
  </si>
  <si>
    <t xml:space="preserve">tgv</t>
  </si>
  <si>
    <t xml:space="preserve">vmv</t>
  </si>
  <si>
    <t xml:space="preserve">vzv</t>
  </si>
  <si>
    <t xml:space="preserve">wnv</t>
  </si>
  <si>
    <t xml:space="preserve">sarscov2</t>
  </si>
  <si>
    <t xml:space="preserve">coxsackievirus</t>
  </si>
  <si>
    <t xml:space="preserve">Microsporum_(Lophophyton)_gallinae</t>
  </si>
  <si>
    <t xml:space="preserve">https://useast.ensembl.org/Bos_grunniens/Info/Index</t>
  </si>
  <si>
    <t xml:space="preserve">https://ftp.ensemblgenomes.ebi.ac.uk/pub/fungi/release-59/fasta/fungi_ascomycota4_collection/trichophyton_mentagrophytes_gca_003118255/pep/Trichophyton_mentagrophytes_gca_003118255.ABySS_70bp_45k_152cov_v1.pep.all.fa.gz</t>
  </si>
  <si>
    <t xml:space="preserve">https://ftp.ensemblgenomes.ebi.ac.uk/pub/fungi/release-59/fasta/fungi_ascomycota1_collection/claviceps_purpurea_20_1_gca_000347355/pep/Claviceps_purpurea_20_1_gca_000347355.ASM34735v1.pep.all.fa.gz</t>
  </si>
  <si>
    <t xml:space="preserve">Fungi = 36 - 4 = 32</t>
  </si>
  <si>
    <t xml:space="preserve">Bacteria = 84 - 1 = 83</t>
  </si>
  <si>
    <t xml:space="preserve">Virus = 91 - 1 = 90</t>
  </si>
</sst>
</file>

<file path=xl/styles.xml><?xml version="1.0" encoding="utf-8"?>
<styleSheet xmlns="http://schemas.openxmlformats.org/spreadsheetml/2006/main">
  <numFmts count="2">
    <numFmt numFmtId="164" formatCode="General"/>
    <numFmt numFmtId="165" formatCode="General"/>
  </numFmts>
  <fonts count="13">
    <font>
      <sz val="10"/>
      <color rgb="FF000000"/>
      <name val="Arial"/>
      <family val="0"/>
    </font>
    <font>
      <sz val="10"/>
      <name val="Arial"/>
      <family val="0"/>
    </font>
    <font>
      <sz val="10"/>
      <name val="Arial"/>
      <family val="0"/>
    </font>
    <font>
      <sz val="10"/>
      <name val="Arial"/>
      <family val="0"/>
    </font>
    <font>
      <i val="true"/>
      <sz val="10"/>
      <name val="Cantarell"/>
      <family val="0"/>
    </font>
    <font>
      <sz val="10"/>
      <name val="Cantarell"/>
      <family val="0"/>
    </font>
    <font>
      <u val="single"/>
      <sz val="10"/>
      <color rgb="FF0000EE"/>
      <name val="Arial"/>
      <family val="0"/>
    </font>
    <font>
      <u val="single"/>
      <sz val="10"/>
      <color rgb="FF4B01A6"/>
      <name val="Arial"/>
      <family val="0"/>
    </font>
    <font>
      <b val="true"/>
      <sz val="10"/>
      <name val="Cantarell"/>
      <family val="0"/>
    </font>
    <font>
      <sz val="9"/>
      <name val="Verdana"/>
      <family val="0"/>
    </font>
    <font>
      <sz val="10"/>
      <name val="Times New Roman"/>
      <family val="0"/>
    </font>
    <font>
      <sz val="10"/>
      <name val="Liberation Mono;Courier New"/>
      <family val="0"/>
    </font>
    <font>
      <b val="true"/>
      <sz val="10"/>
      <name val="Arial"/>
      <family val="0"/>
    </font>
  </fonts>
  <fills count="17">
    <fill>
      <patternFill patternType="none"/>
    </fill>
    <fill>
      <patternFill patternType="gray125"/>
    </fill>
    <fill>
      <patternFill patternType="solid">
        <fgColor rgb="FFC4FEBB"/>
        <bgColor rgb="FFCCFFFF"/>
      </patternFill>
    </fill>
    <fill>
      <patternFill patternType="solid">
        <fgColor rgb="FFFFF1C1"/>
        <bgColor rgb="FFFFFF99"/>
      </patternFill>
    </fill>
    <fill>
      <patternFill patternType="solid">
        <fgColor rgb="FFFED4BB"/>
        <bgColor rgb="FFF8CFCE"/>
      </patternFill>
    </fill>
    <fill>
      <patternFill patternType="solid">
        <fgColor rgb="FFF8CFCE"/>
        <bgColor rgb="FFFED4BB"/>
      </patternFill>
    </fill>
    <fill>
      <patternFill patternType="solid">
        <fgColor rgb="FF4B01A6"/>
        <bgColor rgb="FF800080"/>
      </patternFill>
    </fill>
    <fill>
      <patternFill patternType="solid">
        <fgColor rgb="FFFFA6A6"/>
        <bgColor rgb="FFF5BBFE"/>
      </patternFill>
    </fill>
    <fill>
      <patternFill patternType="solid">
        <fgColor rgb="FFE9706D"/>
        <bgColor rgb="FFFF6600"/>
      </patternFill>
    </fill>
    <fill>
      <patternFill patternType="solid">
        <fgColor rgb="FFFFFFFF"/>
        <bgColor rgb="FFFFF1C1"/>
      </patternFill>
    </fill>
    <fill>
      <patternFill patternType="solid">
        <fgColor rgb="FF7F7F7F"/>
        <bgColor rgb="FF969696"/>
      </patternFill>
    </fill>
    <fill>
      <patternFill patternType="solid">
        <fgColor rgb="FFFFFF00"/>
        <bgColor rgb="FFFFFF00"/>
      </patternFill>
    </fill>
    <fill>
      <patternFill patternType="solid">
        <fgColor rgb="FFC99C00"/>
        <bgColor rgb="FFFFC000"/>
      </patternFill>
    </fill>
    <fill>
      <patternFill patternType="solid">
        <fgColor rgb="FFC00000"/>
        <bgColor rgb="FF800000"/>
      </patternFill>
    </fill>
    <fill>
      <patternFill patternType="solid">
        <fgColor rgb="FFFFC000"/>
        <bgColor rgb="FFC99C00"/>
      </patternFill>
    </fill>
    <fill>
      <patternFill patternType="solid">
        <fgColor rgb="FFF5BBFE"/>
        <bgColor rgb="FFF8CFCE"/>
      </patternFill>
    </fill>
    <fill>
      <patternFill patternType="solid">
        <fgColor rgb="FF0C5201"/>
        <bgColor rgb="FF333300"/>
      </patternFill>
    </fill>
  </fills>
  <borders count="2">
    <border diagonalUp="false" diagonalDown="false">
      <left/>
      <right/>
      <top/>
      <bottom/>
      <diagonal/>
    </border>
    <border diagonalUp="false" diagonalDown="false">
      <left/>
      <right/>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6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2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3" borderId="0" xfId="20" applyFont="true" applyBorder="true" applyAlignment="false" applyProtection="tru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true" applyProtection="false">
      <alignment horizontal="general" vertical="bottom" textRotation="0" wrapText="tru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bottom" textRotation="0" wrapText="true" indent="0" shrinkToFit="false"/>
      <protection locked="true" hidden="false"/>
    </xf>
    <xf numFmtId="164" fontId="6" fillId="7" borderId="0" xfId="20" applyFont="true" applyBorder="true" applyAlignment="false" applyProtection="true">
      <alignment horizontal="general" vertical="bottom" textRotation="0" wrapText="false" indent="0" shrinkToFit="false"/>
      <protection locked="true" hidden="false"/>
    </xf>
    <xf numFmtId="164" fontId="6" fillId="8"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5" fontId="0" fillId="9" borderId="0" xfId="0" applyFont="fals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6" fillId="10" borderId="0" xfId="0" applyFont="true" applyBorder="false" applyAlignment="false" applyProtection="false">
      <alignment horizontal="general" vertical="bottom" textRotation="0" wrapText="false" indent="0" shrinkToFit="false"/>
      <protection locked="true" hidden="false"/>
    </xf>
    <xf numFmtId="164" fontId="6" fillId="4" borderId="0" xfId="20" applyFont="true" applyBorder="true" applyAlignment="false" applyProtection="true">
      <alignment horizontal="general" vertical="bottom" textRotation="0" wrapText="false" indent="0" shrinkToFit="false"/>
      <protection locked="true" hidden="false"/>
    </xf>
    <xf numFmtId="164" fontId="6" fillId="8" borderId="0" xfId="20" applyFont="true" applyBorder="true" applyAlignment="false" applyProtection="true">
      <alignment horizontal="general" vertical="bottom" textRotation="0" wrapText="false" indent="0" shrinkToFit="false"/>
      <protection locked="true" hidden="false"/>
    </xf>
    <xf numFmtId="164" fontId="5" fillId="11" borderId="0" xfId="0" applyFont="true" applyBorder="false" applyAlignment="false" applyProtection="false">
      <alignment horizontal="general" vertical="bottom"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5" fillId="11"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6" fillId="2" borderId="0" xfId="20" applyFont="true" applyBorder="true" applyAlignment="false" applyProtection="tru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6" fillId="12"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6" fillId="13" borderId="0" xfId="0" applyFont="true" applyBorder="false" applyAlignment="false" applyProtection="false">
      <alignment horizontal="general" vertical="bottom" textRotation="0" wrapText="false" indent="0" shrinkToFit="false"/>
      <protection locked="true" hidden="false"/>
    </xf>
    <xf numFmtId="164" fontId="6" fillId="14" borderId="0" xfId="0" applyFont="true" applyBorder="false" applyAlignment="false" applyProtection="false">
      <alignment horizontal="general" vertical="bottom" textRotation="0" wrapText="false" indent="0" shrinkToFit="false"/>
      <protection locked="true" hidden="false"/>
    </xf>
    <xf numFmtId="164" fontId="6" fillId="15"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15" borderId="0" xfId="20" applyFont="true" applyBorder="true" applyAlignment="false" applyProtection="true">
      <alignment horizontal="general" vertical="bottom" textRotation="0" wrapText="false" indent="0" shrinkToFit="false"/>
      <protection locked="true" hidden="false"/>
    </xf>
    <xf numFmtId="164" fontId="6" fillId="5" borderId="0" xfId="0" applyFont="true" applyBorder="false" applyAlignment="false" applyProtection="false">
      <alignment horizontal="general" vertical="bottom" textRotation="0" wrapText="false" indent="0" shrinkToFit="false"/>
      <protection locked="true" hidden="false"/>
    </xf>
    <xf numFmtId="164" fontId="6" fillId="13" borderId="0" xfId="20" applyFont="true" applyBorder="true" applyAlignment="false" applyProtection="true">
      <alignment horizontal="general" vertical="bottom" textRotation="0" wrapText="false" indent="0" shrinkToFit="false"/>
      <protection locked="true" hidden="false"/>
    </xf>
    <xf numFmtId="164" fontId="6" fillId="12" borderId="0" xfId="20" applyFont="true" applyBorder="true" applyAlignment="false" applyProtection="true">
      <alignment horizontal="general" vertical="bottom" textRotation="0" wrapText="false" indent="0" shrinkToFit="false"/>
      <protection locked="true" hidden="false"/>
    </xf>
    <xf numFmtId="164" fontId="1" fillId="0" borderId="0" xfId="0" applyFont="true" applyBorder="false" applyAlignment="false" applyProtection="false">
      <alignment horizontal="general" vertical="bottom" textRotation="0" wrapText="false" indent="0" shrinkToFit="false"/>
      <protection locked="true" hidden="false"/>
    </xf>
    <xf numFmtId="164" fontId="6" fillId="16"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5" borderId="0" xfId="0" applyFont="fals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0" fillId="14" borderId="0" xfId="0" applyFont="false" applyBorder="false" applyAlignment="false" applyProtection="false">
      <alignment horizontal="general" vertical="bottom" textRotation="0" wrapText="false" indent="0" shrinkToFit="false"/>
      <protection locked="true" hidden="false"/>
    </xf>
    <xf numFmtId="164" fontId="0" fillId="16" borderId="0" xfId="0" applyFont="fals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5" fontId="11"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 fillId="0" borderId="0" xfId="0" applyFont="true" applyBorder="false" applyAlignment="true" applyProtection="false">
      <alignment horizontal="general" vertical="bottom" textRotation="0" wrapText="true" indent="0" shrinkToFit="false"/>
      <protection locked="true" hidden="false"/>
    </xf>
    <xf numFmtId="164" fontId="1" fillId="7" borderId="0" xfId="0" applyFont="true" applyBorder="false" applyAlignment="false" applyProtection="false">
      <alignment horizontal="general" vertical="bottom" textRotation="0" wrapText="false" indent="0" shrinkToFit="false"/>
      <protection locked="true" hidden="false"/>
    </xf>
    <xf numFmtId="164" fontId="1" fillId="0" borderId="0" xfId="0" applyFont="true" applyBorder="false" applyAlignment="true" applyProtection="false">
      <alignment horizontal="general" vertical="top"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C00000"/>
      <rgbColor rgb="FF00FF00"/>
      <rgbColor rgb="FF0000EE"/>
      <rgbColor rgb="FFFFFF00"/>
      <rgbColor rgb="FFFF00FF"/>
      <rgbColor rgb="FF00FFFF"/>
      <rgbColor rgb="FF800000"/>
      <rgbColor rgb="FF008000"/>
      <rgbColor rgb="FF000080"/>
      <rgbColor rgb="FF808000"/>
      <rgbColor rgb="FF800080"/>
      <rgbColor rgb="FF008080"/>
      <rgbColor rgb="FFF8CFCE"/>
      <rgbColor rgb="FF7F7F7F"/>
      <rgbColor rgb="FF9999FF"/>
      <rgbColor rgb="FF993366"/>
      <rgbColor rgb="FFFFF1C1"/>
      <rgbColor rgb="FFCCFFFF"/>
      <rgbColor rgb="FF4B01A6"/>
      <rgbColor rgb="FFE9706D"/>
      <rgbColor rgb="FF0066CC"/>
      <rgbColor rgb="FFF5BBFE"/>
      <rgbColor rgb="FF000080"/>
      <rgbColor rgb="FFFF00FF"/>
      <rgbColor rgb="FFFFFF00"/>
      <rgbColor rgb="FF00FFFF"/>
      <rgbColor rgb="FF800080"/>
      <rgbColor rgb="FF800000"/>
      <rgbColor rgb="FF008080"/>
      <rgbColor rgb="FF0000FF"/>
      <rgbColor rgb="FF00CCFF"/>
      <rgbColor rgb="FFCCFFFF"/>
      <rgbColor rgb="FFC4FEBB"/>
      <rgbColor rgb="FFFFFF99"/>
      <rgbColor rgb="FF99CCFF"/>
      <rgbColor rgb="FFFFA6A6"/>
      <rgbColor rgb="FFCC99FF"/>
      <rgbColor rgb="FFFED4BB"/>
      <rgbColor rgb="FF3366FF"/>
      <rgbColor rgb="FF33CCCC"/>
      <rgbColor rgb="FF99CC00"/>
      <rgbColor rgb="FFFFC000"/>
      <rgbColor rgb="FFC99C00"/>
      <rgbColor rgb="FFFF6600"/>
      <rgbColor rgb="FF666699"/>
      <rgbColor rgb="FF969696"/>
      <rgbColor rgb="FF003366"/>
      <rgbColor rgb="FF339966"/>
      <rgbColor rgb="FF0C5201"/>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ncbi.nlm.nih.gov/datasets/genome/GCF_0001515051/" TargetMode="External"/><Relationship Id="rId2" Type="http://schemas.openxmlformats.org/officeDocument/2006/relationships/hyperlink" Target="https://www.ncbi.nlm.nih.gov/datasets/genome/GCF_0000026551/" TargetMode="External"/><Relationship Id="rId3" Type="http://schemas.openxmlformats.org/officeDocument/2006/relationships/hyperlink" Target="https://www.ncbi.nlm.nih.gov/datasets/genome/GCF_0001829653/" TargetMode="External"/><Relationship Id="rId4" Type="http://schemas.openxmlformats.org/officeDocument/2006/relationships/hyperlink" Target="https://www.ncbi.nlm.nih.gov/datasets/genome/GCF_0038128251/" TargetMode="External"/><Relationship Id="rId5" Type="http://schemas.openxmlformats.org/officeDocument/2006/relationships/hyperlink" Target="https://www.ncbi.nlm.nih.gov/datasets/genome/GCF_0051561051/" TargetMode="External"/><Relationship Id="rId6" Type="http://schemas.openxmlformats.org/officeDocument/2006/relationships/hyperlink" Target="https://www.ncbi.nlm.nih.gov/geo/query/acc.cgi?acc=GSE255724" TargetMode="External"/><Relationship Id="rId7" Type="http://schemas.openxmlformats.org/officeDocument/2006/relationships/hyperlink" Target="https://www.ncbi.nlm.nih.gov/geo/query/acc.cgi?acc=GSE104211" TargetMode="External"/><Relationship Id="rId8" Type="http://schemas.openxmlformats.org/officeDocument/2006/relationships/hyperlink" Target="https://www.ncbi.nlm.nih.gov/geo/query/acc.cgi?acc=GSE62506" TargetMode="External"/><Relationship Id="rId9" Type="http://schemas.openxmlformats.org/officeDocument/2006/relationships/hyperlink" Target="https://www.ncbi.nlm.nih.gov/geo/query/acc.cgi?acc=GSE60265" TargetMode="External"/><Relationship Id="rId10" Type="http://schemas.openxmlformats.org/officeDocument/2006/relationships/hyperlink" Target="https://www.ncbi.nlm.nih.gov/geo/query/acc.cgi?acc=GSE45439" TargetMode="External"/><Relationship Id="rId11" Type="http://schemas.openxmlformats.org/officeDocument/2006/relationships/hyperlink" Target="https://www.ncbi.nlm.nih.gov/geo/query/acc.cgi?acc=GSE277021" TargetMode="External"/><Relationship Id="rId12" Type="http://schemas.openxmlformats.org/officeDocument/2006/relationships/hyperlink" Target="https://www.ncbi.nlm.nih.gov/geo/query/acc.cgi?acc=GSE246765" TargetMode="External"/><Relationship Id="rId13" Type="http://schemas.openxmlformats.org/officeDocument/2006/relationships/hyperlink" Target="https://www.ncbi.nlm.nih.gov/geo/query/acc.cgi?acc=GSE110412" TargetMode="External"/><Relationship Id="rId14" Type="http://schemas.openxmlformats.org/officeDocument/2006/relationships/hyperlink" Target="https://www.ncbi.nlm.nih.gov/datasets/genome/GCF_0000540051/" TargetMode="External"/><Relationship Id="rId15" Type="http://schemas.openxmlformats.org/officeDocument/2006/relationships/hyperlink" Target="https://www.ncbi.nlm.nih.gov/datasets/genome/GCF_0008612451/" TargetMode="External"/><Relationship Id="rId16" Type="http://schemas.openxmlformats.org/officeDocument/2006/relationships/hyperlink" Target="https://www.ncbi.nlm.nih.gov/datasets/genome/GCF_0008853351/" TargetMode="External"/><Relationship Id="rId17" Type="http://schemas.openxmlformats.org/officeDocument/2006/relationships/hyperlink" Target="https://www.ncbi.nlm.nih.gov/datasets/genome/GCF_0039573351/" TargetMode="External"/><Relationship Id="rId18" Type="http://schemas.openxmlformats.org/officeDocument/2006/relationships/hyperlink" Target="https://www.ncbi.nlm.nih.gov/geo/query/acc.cgi?acc=GSE221544" TargetMode="External"/><Relationship Id="rId19" Type="http://schemas.openxmlformats.org/officeDocument/2006/relationships/hyperlink" Target="https://www.ncbi.nlm.nih.gov/geo/query/acc.cgi?acc=GSE141962" TargetMode="External"/><Relationship Id="rId20" Type="http://schemas.openxmlformats.org/officeDocument/2006/relationships/hyperlink" Target="https://www.ncbi.nlm.nih.gov/geo/query/acc.cgi?acc=GSE130124" TargetMode="External"/><Relationship Id="rId21" Type="http://schemas.openxmlformats.org/officeDocument/2006/relationships/hyperlink" Target="https://www.ncbi.nlm.nih.gov/geo/query/acc.cgi?acc=GSE122933" TargetMode="External"/><Relationship Id="rId22" Type="http://schemas.openxmlformats.org/officeDocument/2006/relationships/hyperlink" Target="https://www.ncbi.nlm.nih.gov/geo/query/acc.cgi?acc=GSE104211" TargetMode="External"/><Relationship Id="rId23" Type="http://schemas.openxmlformats.org/officeDocument/2006/relationships/hyperlink" Target="https://www.ncbi.nlm.nih.gov/geo/query/acc.cgi?acc=GSE62048" TargetMode="External"/><Relationship Id="rId24" Type="http://schemas.openxmlformats.org/officeDocument/2006/relationships/hyperlink" Target="https://www.ncbi.nlm.nih.gov/datasets/genome/GCF_0028165551/" TargetMode="External"/><Relationship Id="rId25" Type="http://schemas.openxmlformats.org/officeDocument/2006/relationships/hyperlink" Target="https://www.ncbi.nlm.nih.gov/datasets/genome/GCF_0047895751/" TargetMode="External"/><Relationship Id="rId26" Type="http://schemas.openxmlformats.org/officeDocument/2006/relationships/hyperlink" Target="https://www.ncbi.nlm.nih.gov/datasets/genome/GCF_0008536651/" TargetMode="External"/><Relationship Id="rId27" Type="http://schemas.openxmlformats.org/officeDocument/2006/relationships/hyperlink" Target="https://www.ncbi.nlm.nih.gov/datasets/genome/GCF_0001829653/" TargetMode="External"/><Relationship Id="rId28" Type="http://schemas.openxmlformats.org/officeDocument/2006/relationships/hyperlink" Target="https://www.ncbi.nlm.nih.gov/datasets/genome/GCF_0000910451/" TargetMode="External"/><Relationship Id="rId29" Type="http://schemas.openxmlformats.org/officeDocument/2006/relationships/hyperlink" Target="https://www.ncbi.nlm.nih.gov/datasets/genome/GCF_0001859451/" TargetMode="External"/><Relationship Id="rId30" Type="http://schemas.openxmlformats.org/officeDocument/2006/relationships/hyperlink" Target="https://www.ncbi.nlm.nih.gov/datasets/genome/GCF_0000026551/" TargetMode="External"/><Relationship Id="rId31" Type="http://schemas.openxmlformats.org/officeDocument/2006/relationships/hyperlink" Target="https://www.ncbi.nlm.nih.gov/datasets/genome/GCF_0001515051/" TargetMode="External"/><Relationship Id="rId32" Type="http://schemas.openxmlformats.org/officeDocument/2006/relationships/hyperlink" Target="https://www.ncbi.nlm.nih.gov/datasets/genome/GCF_0000134251/" TargetMode="External"/><Relationship Id="rId33" Type="http://schemas.openxmlformats.org/officeDocument/2006/relationships/hyperlink" Target="https://www.ncbi.nlm.nih.gov/datasets/genome/GCF_0015520351/" TargetMode="External"/><Relationship Id="rId34" Type="http://schemas.openxmlformats.org/officeDocument/2006/relationships/hyperlink" Target="https://www.ncbi.nlm.nih.gov/datasets/genome/GCF_0201387751/" TargetMode="External"/><Relationship Id="rId35" Type="http://schemas.openxmlformats.org/officeDocument/2006/relationships/hyperlink" Target="https://www.ncbi.nlm.nih.gov/datasets/genome/GCF_0000267651/" TargetMode="External"/><Relationship Id="rId36" Type="http://schemas.openxmlformats.org/officeDocument/2006/relationships/hyperlink" Target="https://www.ncbi.nlm.nih.gov/datasets/genome/GCF_0000071251/" TargetMode="External"/><Relationship Id="rId37" Type="http://schemas.openxmlformats.org/officeDocument/2006/relationships/hyperlink" Target="https://www.ncbi.nlm.nih.gov/datasets/genome/GCF_0018657651/" TargetMode="External"/><Relationship Id="rId38" Type="http://schemas.openxmlformats.org/officeDocument/2006/relationships/hyperlink" Target="https://www.ncbi.nlm.nih.gov/datasets/genome/GCF_0009533751/" TargetMode="External"/><Relationship Id="rId39" Type="http://schemas.openxmlformats.org/officeDocument/2006/relationships/hyperlink" Target="https://www.ncbi.nlm.nih.gov/datasets/genome/GCF_9001870451/" TargetMode="External"/><Relationship Id="rId40" Type="http://schemas.openxmlformats.org/officeDocument/2006/relationships/hyperlink" Target="https://www.ncbi.nlm.nih.gov/datasets/genome/GCF_0037325251/" TargetMode="External"/><Relationship Id="rId41" Type="http://schemas.openxmlformats.org/officeDocument/2006/relationships/hyperlink" Target="https://www.ncbi.nlm.nih.gov/datasets/genome/GCF_0000153451/" TargetMode="External"/><Relationship Id="rId42" Type="http://schemas.openxmlformats.org/officeDocument/2006/relationships/hyperlink" Target="https://www.ncbi.nlm.nih.gov/datasets/genome/GCF_0000084451/" TargetMode="External"/><Relationship Id="rId43" Type="http://schemas.openxmlformats.org/officeDocument/2006/relationships/hyperlink" Target="https://www.ncbi.nlm.nih.gov/datasets/genome/GCF_0020732552/" TargetMode="External"/><Relationship Id="rId44" Type="http://schemas.openxmlformats.org/officeDocument/2006/relationships/hyperlink" Target="https://www.ncbi.nlm.nih.gov/datasets/genome/GCF_0022855751/" TargetMode="External"/><Relationship Id="rId45" Type="http://schemas.openxmlformats.org/officeDocument/2006/relationships/hyperlink" Target="https://www.ncbi.nlm.nih.gov/datasets/genome/GCF_0005082451/" TargetMode="External"/><Relationship Id="rId46" Type="http://schemas.openxmlformats.org/officeDocument/2006/relationships/hyperlink" Target="https://www.ncbi.nlm.nih.gov/datasets/genome/GCF_0000076251/" TargetMode="External"/><Relationship Id="rId47" Type="http://schemas.openxmlformats.org/officeDocument/2006/relationships/hyperlink" Target="https://www.ncbi.nlm.nih.gov/datasets/genome/GCF_0020734952/" TargetMode="External"/><Relationship Id="rId48" Type="http://schemas.openxmlformats.org/officeDocument/2006/relationships/hyperlink" Target="https://www.ncbi.nlm.nih.gov/datasets/genome/GCF_0000077652/" TargetMode="External"/><Relationship Id="rId49" Type="http://schemas.openxmlformats.org/officeDocument/2006/relationships/hyperlink" Target="https://www.ncbi.nlm.nih.gov/datasets/genome/GCF_9004167252/" TargetMode="External"/><Relationship Id="rId50" Type="http://schemas.openxmlformats.org/officeDocument/2006/relationships/hyperlink" Target="https://www.ncbi.nlm.nih.gov/datasets/genome/GCF_0008575251/" TargetMode="External"/><Relationship Id="rId51" Type="http://schemas.openxmlformats.org/officeDocument/2006/relationships/hyperlink" Target="https://www.ncbi.nlm.nih.gov/datasets/genome/GCF_0008448451/" TargetMode="External"/><Relationship Id="rId52" Type="http://schemas.openxmlformats.org/officeDocument/2006/relationships/hyperlink" Target="https://www.ncbi.nlm.nih.gov/datasets/genome/GCF_0008402051/" TargetMode="External"/><Relationship Id="rId53" Type="http://schemas.openxmlformats.org/officeDocument/2006/relationships/hyperlink" Target="https://www.ncbi.nlm.nih.gov/datasets/genome/GCF_0008401651/" TargetMode="External"/><Relationship Id="rId54" Type="http://schemas.openxmlformats.org/officeDocument/2006/relationships/hyperlink" Target="https://www.ncbi.nlm.nih.gov/datasets/genome/GCF_0028165551/" TargetMode="External"/><Relationship Id="rId55" Type="http://schemas.openxmlformats.org/officeDocument/2006/relationships/hyperlink" Target="https://www.ncbi.nlm.nih.gov/datasets/genome/GCF_0008664451/" TargetMode="External"/><Relationship Id="rId56" Type="http://schemas.openxmlformats.org/officeDocument/2006/relationships/hyperlink" Target="https://www.ncbi.nlm.nih.gov/datasets/genome/GCF_0000026551/" TargetMode="External"/><Relationship Id="rId57" Type="http://schemas.openxmlformats.org/officeDocument/2006/relationships/hyperlink" Target="https://www.ncbi.nlm.nih.gov/datasets/genome/GCF_0001496151/" TargetMode="External"/><Relationship Id="rId58" Type="http://schemas.openxmlformats.org/officeDocument/2006/relationships/hyperlink" Target="https://www.ncbi.nlm.nih.gov/datasets/genome/GCF_0000028554/" TargetMode="External"/><Relationship Id="rId59" Type="http://schemas.openxmlformats.org/officeDocument/2006/relationships/hyperlink" Target="https://www.ncbi.nlm.nih.gov/datasets/genome/GCF_0001829653/" TargetMode="External"/><Relationship Id="rId60" Type="http://schemas.openxmlformats.org/officeDocument/2006/relationships/hyperlink" Target="https://www.ncbi.nlm.nih.gov/datasets/genome/GCF_0001493352/" TargetMode="External"/><Relationship Id="rId61" Type="http://schemas.openxmlformats.org/officeDocument/2006/relationships/hyperlink" Target="https://www.ncbi.nlm.nih.gov/datasets/genome/GCF_0000910451/" TargetMode="External"/><Relationship Id="rId62" Type="http://schemas.openxmlformats.org/officeDocument/2006/relationships/hyperlink" Target="https://www.ncbi.nlm.nih.gov/datasets/genome/GCF_0001859451/" TargetMode="External"/><Relationship Id="rId63" Type="http://schemas.openxmlformats.org/officeDocument/2006/relationships/hyperlink" Target="https://www.ncbi.nlm.nih.gov/datasets/genome/GCF_0001501151/" TargetMode="External"/><Relationship Id="rId64" Type="http://schemas.openxmlformats.org/officeDocument/2006/relationships/hyperlink" Target="https://www.ncbi.nlm.nih.gov/datasets/genome/GCF_0000035251/" TargetMode="External"/><Relationship Id="rId65" Type="http://schemas.openxmlformats.org/officeDocument/2006/relationships/hyperlink" Target="https://www.ncbi.nlm.nih.gov/datasets/genome/GCF_0009615451/" TargetMode="External"/><Relationship Id="rId66" Type="http://schemas.openxmlformats.org/officeDocument/2006/relationships/hyperlink" Target="https://www.ncbi.nlm.nih.gov/datasets/genome/GCF_0002306251/" TargetMode="External"/><Relationship Id="rId67" Type="http://schemas.openxmlformats.org/officeDocument/2006/relationships/hyperlink" Target="https://www.ncbi.nlm.nih.gov/datasets/genome/GCF_0008354751/" TargetMode="External"/><Relationship Id="rId68" Type="http://schemas.openxmlformats.org/officeDocument/2006/relationships/hyperlink" Target="https://www.ncbi.nlm.nih.gov/datasets/genome/GCF_0016420551/" TargetMode="External"/><Relationship Id="rId69" Type="http://schemas.openxmlformats.org/officeDocument/2006/relationships/hyperlink" Target="https://www.ncbi.nlm.nih.gov/datasets/genome/GCF_0001511451/" TargetMode="External"/><Relationship Id="rId70" Type="http://schemas.openxmlformats.org/officeDocument/2006/relationships/hyperlink" Target="https://www.ncbi.nlm.nih.gov/datasets/genome/GCF_0020734952/" TargetMode="External"/><Relationship Id="rId71" Type="http://schemas.openxmlformats.org/officeDocument/2006/relationships/hyperlink" Target="https://www.ncbi.nlm.nih.gov/datasets/genome/GCF_0002436952/" TargetMode="External"/><Relationship Id="rId72" Type="http://schemas.openxmlformats.org/officeDocument/2006/relationships/hyperlink" Target="https://www.ncbi.nlm.nih.gov/datasets/genome/GCF_0161267151/" TargetMode="External"/><Relationship Id="rId73" Type="http://schemas.openxmlformats.org/officeDocument/2006/relationships/hyperlink" Target="https://www.ncbi.nlm.nih.gov/datasets/genome/GCF_0012783851/" TargetMode="External"/><Relationship Id="rId74" Type="http://schemas.openxmlformats.org/officeDocument/2006/relationships/hyperlink" Target="https://www.ncbi.nlm.nih.gov/datasets/genome/GCF_0000067651/" TargetMode="External"/><Relationship Id="rId75" Type="http://schemas.openxmlformats.org/officeDocument/2006/relationships/hyperlink" Target="https://www.ncbi.nlm.nih.gov/datasets/genome/GCF_0038584551/" TargetMode="External"/><Relationship Id="rId76" Type="http://schemas.openxmlformats.org/officeDocument/2006/relationships/hyperlink" Target="https://www.ncbi.nlm.nih.gov/datasets/genome/GCF_9006379751/" TargetMode="External"/><Relationship Id="rId77" Type="http://schemas.openxmlformats.org/officeDocument/2006/relationships/hyperlink" Target="https://www.ncbi.nlm.nih.gov/datasets/genome/GCF_9006371851/" TargetMode="External"/><Relationship Id="rId78" Type="http://schemas.openxmlformats.org/officeDocument/2006/relationships/hyperlink" Target="https://www.ncbi.nlm.nih.gov/datasets/genome/GCF_0022091252/" TargetMode="External"/><Relationship Id="rId79" Type="http://schemas.openxmlformats.org/officeDocument/2006/relationships/hyperlink" Target="https://www.ncbi.nlm.nih.gov/datasets/genome/GCF_0000069452/" TargetMode="External"/><Relationship Id="rId80" Type="http://schemas.openxmlformats.org/officeDocument/2006/relationships/hyperlink" Target="https://www.ncbi.nlm.nih.gov/datasets/genome/GCF_0000090851/" TargetMode="External"/><Relationship Id="rId81" Type="http://schemas.openxmlformats.org/officeDocument/2006/relationships/hyperlink" Target="https://www.ncbi.nlm.nih.gov/datasets/genome/GCF_0000058452/" TargetMode="External"/><Relationship Id="rId82" Type="http://schemas.openxmlformats.org/officeDocument/2006/relationships/hyperlink" Target="https://www.ncbi.nlm.nih.gov/datasets/genome/GCF_0109938452/" TargetMode="External"/><Relationship Id="rId83" Type="http://schemas.openxmlformats.org/officeDocument/2006/relationships/hyperlink" Target="https://www.ncbi.nlm.nih.gov/datasets/genome/GCF_0156893951/" TargetMode="External"/><Relationship Id="rId84" Type="http://schemas.openxmlformats.org/officeDocument/2006/relationships/hyperlink" Target="https://www.ncbi.nlm.nih.gov/datasets/genome/GCF_0020732552/" TargetMode="External"/><Relationship Id="rId85" Type="http://schemas.openxmlformats.org/officeDocument/2006/relationships/hyperlink" Target="https://www.ncbi.nlm.nih.gov/datasets/genome/GCF_9006369251/" TargetMode="External"/><Relationship Id="rId86" Type="http://schemas.openxmlformats.org/officeDocument/2006/relationships/hyperlink" Target="https://www.ncbi.nlm.nih.gov/datasets/genome/GCF_0008540651/" TargetMode="External"/><Relationship Id="rId87" Type="http://schemas.openxmlformats.org/officeDocument/2006/relationships/hyperlink" Target="https://www.ncbi.nlm.nih.gov/datasets/genome/GCF_0008650851/" TargetMode="External"/><Relationship Id="rId88" Type="http://schemas.openxmlformats.org/officeDocument/2006/relationships/hyperlink" Target="https://www.ncbi.nlm.nih.gov/datasets/genome/GCF_0008489251/" TargetMode="External"/><Relationship Id="rId89" Type="http://schemas.openxmlformats.org/officeDocument/2006/relationships/hyperlink" Target="https://www.ncbi.nlm.nih.gov/datasets/genome/GCF_0008596251/" TargetMode="External"/><Relationship Id="rId90" Type="http://schemas.openxmlformats.org/officeDocument/2006/relationships/hyperlink" Target="https://www.ncbi.nlm.nih.gov/datasets/genome/GCF_0008578451/" TargetMode="External"/><Relationship Id="rId91" Type="http://schemas.openxmlformats.org/officeDocument/2006/relationships/hyperlink" Target="https://www.ncbi.nlm.nih.gov/datasets/genome/GCF_0008568851/" TargetMode="External"/><Relationship Id="rId92" Type="http://schemas.openxmlformats.org/officeDocument/2006/relationships/hyperlink" Target="https://www.ncbi.nlm.nih.gov/datasets/genome/GCA_0311021751/" TargetMode="External"/><Relationship Id="rId93" Type="http://schemas.openxmlformats.org/officeDocument/2006/relationships/hyperlink" Target="https://www.ncbi.nlm.nih.gov/datasets/genome/GCF_0016461551/" TargetMode="External"/><Relationship Id="rId94" Type="http://schemas.openxmlformats.org/officeDocument/2006/relationships/hyperlink" Target="https://www.ncbi.nlm.nih.gov/datasets/genome/GCF_0000026551/" TargetMode="External"/><Relationship Id="rId95" Type="http://schemas.openxmlformats.org/officeDocument/2006/relationships/hyperlink" Target="https://www.ncbi.nlm.nih.gov/datasets/genome/GCF_0001829653/" TargetMode="External"/><Relationship Id="rId96" Type="http://schemas.openxmlformats.org/officeDocument/2006/relationships/hyperlink" Target="https://www.ncbi.nlm.nih.gov/datasets/genome/GCF_0001493352/" TargetMode="External"/><Relationship Id="rId97" Type="http://schemas.openxmlformats.org/officeDocument/2006/relationships/hyperlink" Target="https://www.ncbi.nlm.nih.gov/datasets/genome/GCF_0000910451/" TargetMode="External"/><Relationship Id="rId98" Type="http://schemas.openxmlformats.org/officeDocument/2006/relationships/hyperlink" Target="https://www.ncbi.nlm.nih.gov/datasets/genome/GCF_0001859451/" TargetMode="External"/><Relationship Id="rId99" Type="http://schemas.openxmlformats.org/officeDocument/2006/relationships/hyperlink" Target="https://www.ncbi.nlm.nih.gov/datasets/genome/GCF_0001501151/" TargetMode="External"/><Relationship Id="rId100" Type="http://schemas.openxmlformats.org/officeDocument/2006/relationships/hyperlink" Target="https://www.ncbi.nlm.nih.gov/datasets/genome/GCF_0000035251/" TargetMode="External"/><Relationship Id="rId101" Type="http://schemas.openxmlformats.org/officeDocument/2006/relationships/hyperlink" Target="https://www.ncbi.nlm.nih.gov/datasets/genome/GCF_0009615451/" TargetMode="External"/><Relationship Id="rId102" Type="http://schemas.openxmlformats.org/officeDocument/2006/relationships/hyperlink" Target="https://www.ncbi.nlm.nih.gov/datasets/genome/GCF_0002306251/" TargetMode="External"/><Relationship Id="rId103" Type="http://schemas.openxmlformats.org/officeDocument/2006/relationships/hyperlink" Target="https://www.ncbi.nlm.nih.gov/datasets/genome/GCF_0008354751/" TargetMode="External"/><Relationship Id="rId104" Type="http://schemas.openxmlformats.org/officeDocument/2006/relationships/hyperlink" Target="https://www.ncbi.nlm.nih.gov/datasets/genome/GCF_0016420551/" TargetMode="External"/><Relationship Id="rId105" Type="http://schemas.openxmlformats.org/officeDocument/2006/relationships/hyperlink" Target="https://www.ncbi.nlm.nih.gov/datasets/genome/GCF_0001511451/" TargetMode="External"/><Relationship Id="rId106" Type="http://schemas.openxmlformats.org/officeDocument/2006/relationships/hyperlink" Target="https://www.ncbi.nlm.nih.gov/datasets/genome/GCF_0000069452/" TargetMode="External"/><Relationship Id="rId107" Type="http://schemas.openxmlformats.org/officeDocument/2006/relationships/hyperlink" Target="https://www.ncbi.nlm.nih.gov/datasets/genome/GCF_0000090851/" TargetMode="External"/><Relationship Id="rId108" Type="http://schemas.openxmlformats.org/officeDocument/2006/relationships/hyperlink" Target="https://www.ncbi.nlm.nih.gov/datasets/genome/GCF_0000058452/" TargetMode="External"/><Relationship Id="rId109" Type="http://schemas.openxmlformats.org/officeDocument/2006/relationships/hyperlink" Target="https://www.ncbi.nlm.nih.gov/datasets/genome/GCF_0030129151/" TargetMode="External"/><Relationship Id="rId110" Type="http://schemas.openxmlformats.org/officeDocument/2006/relationships/hyperlink" Target="https://www.ncbi.nlm.nih.gov/datasets/genome/GCF_0020732552/" TargetMode="External"/><Relationship Id="rId111" Type="http://schemas.openxmlformats.org/officeDocument/2006/relationships/hyperlink" Target="https://www.ncbi.nlm.nih.gov/datasets/genome/GCF_0109938452/" TargetMode="External"/><Relationship Id="rId112" Type="http://schemas.openxmlformats.org/officeDocument/2006/relationships/hyperlink" Target="https://www.ncbi.nlm.nih.gov/datasets/genome/GCF_0156893951/" TargetMode="External"/><Relationship Id="rId113" Type="http://schemas.openxmlformats.org/officeDocument/2006/relationships/hyperlink" Target="https://www.ncbi.nlm.nih.gov/datasets/genome/GCF_0000134251/" TargetMode="External"/><Relationship Id="rId114" Type="http://schemas.openxmlformats.org/officeDocument/2006/relationships/hyperlink" Target="https://www.ncbi.nlm.nih.gov/datasets/genome/GCF_9006369251/" TargetMode="External"/><Relationship Id="rId115" Type="http://schemas.openxmlformats.org/officeDocument/2006/relationships/hyperlink" Target="https://www.ncbi.nlm.nih.gov/datasets/genome/GCF_0161267151/" TargetMode="External"/><Relationship Id="rId116" Type="http://schemas.openxmlformats.org/officeDocument/2006/relationships/hyperlink" Target="https://www.ncbi.nlm.nih.gov/datasets/genome/GCF_0000099451/" TargetMode="External"/><Relationship Id="rId117" Type="http://schemas.openxmlformats.org/officeDocument/2006/relationships/hyperlink" Target="https://www.ncbi.nlm.nih.gov/datasets/genome/GCF_0020734952/" TargetMode="External"/><Relationship Id="rId118" Type="http://schemas.openxmlformats.org/officeDocument/2006/relationships/hyperlink" Target="https://www.ncbi.nlm.nih.gov/datasets/genome/GCF_0035161451/" TargetMode="External"/><Relationship Id="rId119" Type="http://schemas.openxmlformats.org/officeDocument/2006/relationships/hyperlink" Target="https://www.ncbi.nlm.nih.gov/datasets/genome/GCF_0002436952/" TargetMode="External"/><Relationship Id="rId120" Type="http://schemas.openxmlformats.org/officeDocument/2006/relationships/hyperlink" Target="https://www.ncbi.nlm.nih.gov/datasets/genome/GCF_0008548651/" TargetMode="External"/><Relationship Id="rId121" Type="http://schemas.openxmlformats.org/officeDocument/2006/relationships/hyperlink" Target="https://www.ncbi.nlm.nih.gov/datasets/genome/GCF_0008533451/" TargetMode="External"/><Relationship Id="rId122" Type="http://schemas.openxmlformats.org/officeDocument/2006/relationships/hyperlink" Target="https://www.ncbi.nlm.nih.gov/datasets/genome/GCF_0008854551/" TargetMode="External"/><Relationship Id="rId123" Type="http://schemas.openxmlformats.org/officeDocument/2006/relationships/hyperlink" Target="https://www.ncbi.nlm.nih.gov/datasets/genome/GCF_0008501051/" TargetMode="External"/><Relationship Id="rId124" Type="http://schemas.openxmlformats.org/officeDocument/2006/relationships/hyperlink" Target="https://www.ncbi.nlm.nih.gov/datasets/genome/GCF_0008560251/" TargetMode="External"/><Relationship Id="rId125" Type="http://schemas.openxmlformats.org/officeDocument/2006/relationships/hyperlink" Target="https://www.ncbi.nlm.nih.gov/datasets/genome/GCA_0310994051/" TargetMode="External"/><Relationship Id="rId126" Type="http://schemas.openxmlformats.org/officeDocument/2006/relationships/hyperlink" Target="https://www.ncbi.nlm.nih.gov/datasets/genome/GCF_0008596251/" TargetMode="External"/><Relationship Id="rId127" Type="http://schemas.openxmlformats.org/officeDocument/2006/relationships/hyperlink" Target="https://www.ncbi.nlm.nih.gov/datasets/genome/GCF_0001501151/" TargetMode="External"/><Relationship Id="rId128" Type="http://schemas.openxmlformats.org/officeDocument/2006/relationships/hyperlink" Target="https://www.ncbi.nlm.nih.gov/datasets/genome/GCF_0002306251/" TargetMode="External"/><Relationship Id="rId129" Type="http://schemas.openxmlformats.org/officeDocument/2006/relationships/hyperlink" Target="https://www.ncbi.nlm.nih.gov/datasets/genome/GCF_0008354751/" TargetMode="External"/><Relationship Id="rId130" Type="http://schemas.openxmlformats.org/officeDocument/2006/relationships/hyperlink" Target="https://www.ncbi.nlm.nih.gov/datasets/genome/GCF_0016420551/" TargetMode="External"/><Relationship Id="rId131" Type="http://schemas.openxmlformats.org/officeDocument/2006/relationships/hyperlink" Target="https://www.ncbi.nlm.nih.gov/datasets/genome/GCF_0009615451/" TargetMode="External"/><Relationship Id="rId132" Type="http://schemas.openxmlformats.org/officeDocument/2006/relationships/hyperlink" Target="https://www.ncbi.nlm.nih.gov/datasets/genome/GCA_0015667451/" TargetMode="External"/><Relationship Id="rId133" Type="http://schemas.openxmlformats.org/officeDocument/2006/relationships/hyperlink" Target="https://www.ncbi.nlm.nih.gov/datasets/genome/GCA_0001511751/" TargetMode="External"/><Relationship Id="rId134" Type="http://schemas.openxmlformats.org/officeDocument/2006/relationships/hyperlink" Target="https://www.ncbi.nlm.nih.gov/datasets/genome/GCA_0036644651/" TargetMode="External"/><Relationship Id="rId135" Type="http://schemas.openxmlformats.org/officeDocument/2006/relationships/hyperlink" Target="https://www.ncbi.nlm.nih.gov/datasets/genome/GCF_0001829653/" TargetMode="External"/><Relationship Id="rId136" Type="http://schemas.openxmlformats.org/officeDocument/2006/relationships/hyperlink" Target="https://www.ncbi.nlm.nih.gov/datasets/genome/GCF_0001495551/" TargetMode="External"/><Relationship Id="rId137" Type="http://schemas.openxmlformats.org/officeDocument/2006/relationships/hyperlink" Target="https://www.ncbi.nlm.nih.gov/datasets/genome/GCF_9000670951/" TargetMode="External"/><Relationship Id="rId138" Type="http://schemas.openxmlformats.org/officeDocument/2006/relationships/hyperlink" Target="https://www.ncbi.nlm.nih.gov/datasets/genome/GCF_0000134251/" TargetMode="External"/><Relationship Id="rId139" Type="http://schemas.openxmlformats.org/officeDocument/2006/relationships/hyperlink" Target="https://www.ncbi.nlm.nih.gov/datasets/genome/GCF_9004585451/" TargetMode="External"/><Relationship Id="rId140" Type="http://schemas.openxmlformats.org/officeDocument/2006/relationships/hyperlink" Target="https://www.ncbi.nlm.nih.gov/datasets/genome/GCF_0156893951/" TargetMode="External"/><Relationship Id="rId141" Type="http://schemas.openxmlformats.org/officeDocument/2006/relationships/hyperlink" Target="https://www.ncbi.nlm.nih.gov/datasets/genome/GCF_0000067651/" TargetMode="External"/><Relationship Id="rId142" Type="http://schemas.openxmlformats.org/officeDocument/2006/relationships/hyperlink" Target="https://www.ncbi.nlm.nih.gov/datasets/genome/GCF_0000058452/" TargetMode="External"/><Relationship Id="rId143" Type="http://schemas.openxmlformats.org/officeDocument/2006/relationships/hyperlink" Target="https://www.ncbi.nlm.nih.gov/datasets/genome/GCF_0030136751/" TargetMode="External"/><Relationship Id="rId144" Type="http://schemas.openxmlformats.org/officeDocument/2006/relationships/hyperlink" Target="https://www.ncbi.nlm.nih.gov/geo/query/acc.cgi?acc=GSE81858" TargetMode="External"/><Relationship Id="rId145" Type="http://schemas.openxmlformats.org/officeDocument/2006/relationships/hyperlink" Target="https://www.ncbi.nlm.nih.gov/datasets/genome/GCF_0000225251/" TargetMode="External"/><Relationship Id="rId146" Type="http://schemas.openxmlformats.org/officeDocument/2006/relationships/hyperlink" Target="https://www.ncbi.nlm.nih.gov/datasets/genome/GCF_0000069452/" TargetMode="External"/><Relationship Id="rId147" Type="http://schemas.openxmlformats.org/officeDocument/2006/relationships/hyperlink" Target="https://www.ncbi.nlm.nih.gov/datasets/genome/GCF_0186046651/" TargetMode="External"/><Relationship Id="rId148" Type="http://schemas.openxmlformats.org/officeDocument/2006/relationships/hyperlink" Target="https://www.ncbi.nlm.nih.gov/datasets/genome/GCF_0000076251/" TargetMode="External"/><Relationship Id="rId149" Type="http://schemas.openxmlformats.org/officeDocument/2006/relationships/hyperlink" Target="https://www.ncbi.nlm.nih.gov/datasets/genome/GCA_0381657851/" TargetMode="External"/><Relationship Id="rId150" Type="http://schemas.openxmlformats.org/officeDocument/2006/relationships/hyperlink" Target="https://www.ncbi.nlm.nih.gov/datasets/genome/GCF_0008610851/" TargetMode="External"/><Relationship Id="rId151" Type="http://schemas.openxmlformats.org/officeDocument/2006/relationships/hyperlink" Target="https://www.ncbi.nlm.nih.gov/datasets/genome/GCF_0028293851/" TargetMode="External"/><Relationship Id="rId152" Type="http://schemas.openxmlformats.org/officeDocument/2006/relationships/hyperlink" Target="https://www.ncbi.nlm.nih.gov/datasets/genome/GCF_0008596251/" TargetMode="External"/><Relationship Id="rId153" Type="http://schemas.openxmlformats.org/officeDocument/2006/relationships/hyperlink" Target="https://www.ncbi.nlm.nih.gov/datasets/genome/GCF_0008476051/" TargetMode="External"/><Relationship Id="rId154" Type="http://schemas.openxmlformats.org/officeDocument/2006/relationships/hyperlink" Target="https://www.ncbi.nlm.nih.gov/datasets/genome/GCA_0026450551/" TargetMode="External"/><Relationship Id="rId155" Type="http://schemas.openxmlformats.org/officeDocument/2006/relationships/hyperlink" Target="https://www.ncbi.nlm.nih.gov/datasets/genome/GCF_0008608651/" TargetMode="External"/><Relationship Id="rId156" Type="http://schemas.openxmlformats.org/officeDocument/2006/relationships/hyperlink" Target="https://www.ncbi.nlm.nih.gov/datasets/genome/GCF_0008440251/" TargetMode="External"/><Relationship Id="rId157" Type="http://schemas.openxmlformats.org/officeDocument/2006/relationships/hyperlink" Target="https://www.ncbi.nlm.nih.gov/geo/query/acc.cgi?acc=GSE232941" TargetMode="External"/><Relationship Id="rId158" Type="http://schemas.openxmlformats.org/officeDocument/2006/relationships/hyperlink" Target="https://www.ncbi.nlm.nih.gov/datasets/genome/GCF_0008463451/" TargetMode="External"/><Relationship Id="rId159" Type="http://schemas.openxmlformats.org/officeDocument/2006/relationships/hyperlink" Target="https://www.ncbi.nlm.nih.gov/geo/query/acc.cgi?acc=GSE261894" TargetMode="External"/><Relationship Id="rId160" Type="http://schemas.openxmlformats.org/officeDocument/2006/relationships/hyperlink" Target="https://www.ncbi.nlm.nih.gov/datasets/genome/GCF_0001515051/" TargetMode="External"/><Relationship Id="rId161" Type="http://schemas.openxmlformats.org/officeDocument/2006/relationships/hyperlink" Target="https://www.ncbi.nlm.nih.gov/datasets/genome/GCF_0141174651/" TargetMode="External"/><Relationship Id="rId162" Type="http://schemas.openxmlformats.org/officeDocument/2006/relationships/hyperlink" Target="https://www.ncbi.nlm.nih.gov/datasets/genome/GCA_0285057651/" TargetMode="External"/><Relationship Id="rId163" Type="http://schemas.openxmlformats.org/officeDocument/2006/relationships/hyperlink" Target="https://www.ncbi.nlm.nih.gov/datasets/genome/GCA_0294053251/" TargetMode="External"/><Relationship Id="rId164" Type="http://schemas.openxmlformats.org/officeDocument/2006/relationships/hyperlink" Target="https://www.ncbi.nlm.nih.gov/datasets/genome/GCF_0001495551/" TargetMode="External"/><Relationship Id="rId165" Type="http://schemas.openxmlformats.org/officeDocument/2006/relationships/hyperlink" Target="https://www.ncbi.nlm.nih.gov/datasets/genome/GCF_9000670951/" TargetMode="External"/><Relationship Id="rId166" Type="http://schemas.openxmlformats.org/officeDocument/2006/relationships/hyperlink" Target="https://www.ncbi.nlm.nih.gov/datasets/genome/GCF_0002401353/" TargetMode="External"/><Relationship Id="rId167" Type="http://schemas.openxmlformats.org/officeDocument/2006/relationships/hyperlink" Target="https://www.ncbi.nlm.nih.gov/datasets/genome/GCF_0000075051/" TargetMode="External"/><Relationship Id="rId168" Type="http://schemas.openxmlformats.org/officeDocument/2006/relationships/hyperlink" Target="https://www.ncbi.nlm.nih.gov/datasets/genome/GCF_0007428151/" TargetMode="External"/><Relationship Id="rId169" Type="http://schemas.openxmlformats.org/officeDocument/2006/relationships/hyperlink" Target="https://www.ncbi.nlm.nih.gov/datasets/genome/GCF_0000069452/" TargetMode="External"/><Relationship Id="rId170" Type="http://schemas.openxmlformats.org/officeDocument/2006/relationships/hyperlink" Target="https://www.ncbi.nlm.nih.gov/geo/query/acc.cgi?acc=GSE148236" TargetMode="External"/><Relationship Id="rId171" Type="http://schemas.openxmlformats.org/officeDocument/2006/relationships/hyperlink" Target="https://www.ncbi.nlm.nih.gov/datasets/genome/GCF_0064544751/" TargetMode="External"/><Relationship Id="rId172" Type="http://schemas.openxmlformats.org/officeDocument/2006/relationships/hyperlink" Target="https://www.ncbi.nlm.nih.gov/datasets/genome/GCF_0001711351/" TargetMode="External"/><Relationship Id="rId173" Type="http://schemas.openxmlformats.org/officeDocument/2006/relationships/hyperlink" Target="https://www.ncbi.nlm.nih.gov/datasets/genome/GCF_0188850851/" TargetMode="External"/><Relationship Id="rId174" Type="http://schemas.openxmlformats.org/officeDocument/2006/relationships/hyperlink" Target="https://www.ncbi.nlm.nih.gov/datasets/genome/GCF_0000058452/" TargetMode="External"/><Relationship Id="rId175" Type="http://schemas.openxmlformats.org/officeDocument/2006/relationships/hyperlink" Target="https://www.ncbi.nlm.nih.gov/datasets/genome/GCF_0000267451/" TargetMode="External"/><Relationship Id="rId176" Type="http://schemas.openxmlformats.org/officeDocument/2006/relationships/hyperlink" Target="https://www.ncbi.nlm.nih.gov/datasets/genome/GCF_0177512251/" TargetMode="External"/><Relationship Id="rId177" Type="http://schemas.openxmlformats.org/officeDocument/2006/relationships/hyperlink" Target="https://www.ncbi.nlm.nih.gov/datasets/genome/GCF_0003317151/" TargetMode="External"/><Relationship Id="rId178" Type="http://schemas.openxmlformats.org/officeDocument/2006/relationships/hyperlink" Target="https://www.ncbi.nlm.nih.gov/geo/query/acc.cgi?acc=GSE122764" TargetMode="External"/><Relationship Id="rId179" Type="http://schemas.openxmlformats.org/officeDocument/2006/relationships/hyperlink" Target="https://www.ncbi.nlm.nih.gov/datasets/genome/GCF_0008160851/" TargetMode="External"/><Relationship Id="rId180" Type="http://schemas.openxmlformats.org/officeDocument/2006/relationships/hyperlink" Target="https://www.ncbi.nlm.nih.gov/datasets/genome/GCF_0002700851/" TargetMode="External"/><Relationship Id="rId181" Type="http://schemas.openxmlformats.org/officeDocument/2006/relationships/hyperlink" Target="https://www.ncbi.nlm.nih.gov/datasets/genome/GCF_0028165551/" TargetMode="External"/><Relationship Id="rId182" Type="http://schemas.openxmlformats.org/officeDocument/2006/relationships/hyperlink" Target="https://www.ncbi.nlm.nih.gov/datasets/genome/GCF_0013437851/" TargetMode="External"/><Relationship Id="rId183" Type="http://schemas.openxmlformats.org/officeDocument/2006/relationships/hyperlink" Target="https://www.ncbi.nlm.nih.gov/geo/query/acc.cgi?acc=GSE229215" TargetMode="External"/><Relationship Id="rId184" Type="http://schemas.openxmlformats.org/officeDocument/2006/relationships/hyperlink" Target="https://www.ncbi.nlm.nih.gov/geo/query/acc.cgi?acc=GSE229214" TargetMode="External"/><Relationship Id="rId185" Type="http://schemas.openxmlformats.org/officeDocument/2006/relationships/hyperlink" Target="https://www.ncbi.nlm.nih.gov/geo/query/acc.cgi?acc=GSE229213" TargetMode="External"/><Relationship Id="rId186" Type="http://schemas.openxmlformats.org/officeDocument/2006/relationships/hyperlink" Target="https://www.ncbi.nlm.nih.gov/geo/query/acc.cgi?acc=GSE111378" TargetMode="External"/><Relationship Id="rId187" Type="http://schemas.openxmlformats.org/officeDocument/2006/relationships/hyperlink" Target="https://www.ncbi.nlm.nih.gov/datasets/genome/GCF_0008650851/" TargetMode="External"/><Relationship Id="rId188" Type="http://schemas.openxmlformats.org/officeDocument/2006/relationships/hyperlink" Target="https://www.ncbi.nlm.nih.gov/geo/query/acc.cgi?acc=GSE111378" TargetMode="External"/><Relationship Id="rId189" Type="http://schemas.openxmlformats.org/officeDocument/2006/relationships/hyperlink" Target="https://www.ncbi.nlm.nih.gov/datasets/genome/GCF_0030329051/" TargetMode="External"/><Relationship Id="rId190" Type="http://schemas.openxmlformats.org/officeDocument/2006/relationships/hyperlink" Target="https://www.ncbi.nlm.nih.gov/geo/query/acc.cgi?acc=GSE230340" TargetMode="External"/><Relationship Id="rId191" Type="http://schemas.openxmlformats.org/officeDocument/2006/relationships/hyperlink" Target="https://www.ncbi.nlm.nih.gov/geo/query/acc.cgi?acc=GSE196473" TargetMode="External"/><Relationship Id="rId192" Type="http://schemas.openxmlformats.org/officeDocument/2006/relationships/hyperlink" Target="https://www.ncbi.nlm.nih.gov/geo/query/acc.cgi?acc=GSE189708" TargetMode="External"/><Relationship Id="rId193" Type="http://schemas.openxmlformats.org/officeDocument/2006/relationships/hyperlink" Target="https://www.ncbi.nlm.nih.gov/geo/query/acc.cgi?acc=GSE145954" TargetMode="External"/><Relationship Id="rId194" Type="http://schemas.openxmlformats.org/officeDocument/2006/relationships/hyperlink" Target="https://www.ncbi.nlm.nih.gov/geo/query/acc.cgi?acc=GSE266565" TargetMode="External"/><Relationship Id="rId195" Type="http://schemas.openxmlformats.org/officeDocument/2006/relationships/hyperlink" Target="https://www.ncbi.nlm.nih.gov/datasets/genome/GCF_0008646851/" TargetMode="External"/><Relationship Id="rId196" Type="http://schemas.openxmlformats.org/officeDocument/2006/relationships/hyperlink" Target="https://www.ncbi.nlm.nih.gov/geo/query/acc.cgi?acc=GSE193289" TargetMode="External"/><Relationship Id="rId197" Type="http://schemas.openxmlformats.org/officeDocument/2006/relationships/hyperlink" Target="https://www.ncbi.nlm.nih.gov/datasets/genome/GCF_0087918051/" TargetMode="External"/><Relationship Id="rId198" Type="http://schemas.openxmlformats.org/officeDocument/2006/relationships/hyperlink" Target="https://www.ncbi.nlm.nih.gov/geo/query/acc.cgi?acc=GSE201012" TargetMode="External"/><Relationship Id="rId199" Type="http://schemas.openxmlformats.org/officeDocument/2006/relationships/hyperlink" Target="https://www.ncbi.nlm.nih.gov/geo/query/acc.cgi?acc=GSE74473" TargetMode="External"/><Relationship Id="rId200" Type="http://schemas.openxmlformats.org/officeDocument/2006/relationships/hyperlink" Target="https://www.ncbi.nlm.nih.gov/datasets/genome/GCF_0008807351/" TargetMode="External"/><Relationship Id="rId201" Type="http://schemas.openxmlformats.org/officeDocument/2006/relationships/hyperlink" Target="https://www.ncbi.nlm.nih.gov/datasets/genome/GCF_0009078351/" TargetMode="External"/><Relationship Id="rId202" Type="http://schemas.openxmlformats.org/officeDocument/2006/relationships/hyperlink" Target="https://www.ncbi.nlm.nih.gov/datasets/genome/GCF_0008642251/" TargetMode="External"/><Relationship Id="rId203" Type="http://schemas.openxmlformats.org/officeDocument/2006/relationships/hyperlink" Target="https://www.ncbi.nlm.nih.gov/datasets/genome/GCF_0029859951/" TargetMode="External"/><Relationship Id="rId204" Type="http://schemas.openxmlformats.org/officeDocument/2006/relationships/hyperlink" Target="https://www.ncbi.nlm.nih.gov/geo/query/acc.cgi?acc=GSE182240" TargetMode="External"/><Relationship Id="rId205" Type="http://schemas.openxmlformats.org/officeDocument/2006/relationships/hyperlink" Target="https://www.ncbi.nlm.nih.gov/datasets/genome/GCF_0008486851/" TargetMode="External"/><Relationship Id="rId206" Type="http://schemas.openxmlformats.org/officeDocument/2006/relationships/hyperlink" Target="https://www.ncbi.nlm.nih.gov/geo/query/acc.cgi?acc=GSE182240" TargetMode="External"/><Relationship Id="rId207" Type="http://schemas.openxmlformats.org/officeDocument/2006/relationships/hyperlink" Target="https://www.ncbi.nlm.nih.gov/geo/query/acc.cgi?acc=GSE280630" TargetMode="External"/><Relationship Id="rId208" Type="http://schemas.openxmlformats.org/officeDocument/2006/relationships/hyperlink" Target="https://www.ncbi.nlm.nih.gov/datasets/genome/GCF_0028196251/" TargetMode="External"/><Relationship Id="rId209" Type="http://schemas.openxmlformats.org/officeDocument/2006/relationships/hyperlink" Target="https://www.ncbi.nlm.nih.gov/geo/query/acc.cgi?acc=GSE229215" TargetMode="External"/><Relationship Id="rId210" Type="http://schemas.openxmlformats.org/officeDocument/2006/relationships/hyperlink" Target="https://www.ncbi.nlm.nih.gov/geo/query/acc.cgi?acc=GSE229214" TargetMode="External"/><Relationship Id="rId211" Type="http://schemas.openxmlformats.org/officeDocument/2006/relationships/hyperlink" Target="https://www.ncbi.nlm.nih.gov/geo/query/acc.cgi?acc=GSE229213" TargetMode="External"/><Relationship Id="rId212" Type="http://schemas.openxmlformats.org/officeDocument/2006/relationships/hyperlink" Target="https://www.ncbi.nlm.nih.gov/geo/query/acc.cgi?acc=GSE111378" TargetMode="External"/><Relationship Id="rId213" Type="http://schemas.openxmlformats.org/officeDocument/2006/relationships/hyperlink" Target="https://www.ncbi.nlm.nih.gov/datasets/taxonomy/28344/" TargetMode="External"/><Relationship Id="rId214" Type="http://schemas.openxmlformats.org/officeDocument/2006/relationships/hyperlink" Target="https://www.ncbi.nlm.nih.gov/geo/query/acc.cgi?acc=GSE277761" TargetMode="External"/><Relationship Id="rId215" Type="http://schemas.openxmlformats.org/officeDocument/2006/relationships/hyperlink" Target="https://www.ncbi.nlm.nih.gov/geo/query/acc.cgi?acc=GSE197014" TargetMode="External"/><Relationship Id="rId216" Type="http://schemas.openxmlformats.org/officeDocument/2006/relationships/hyperlink" Target="https://www.ncbi.nlm.nih.gov/geo/query/acc.cgi?acc=GSE174494" TargetMode="External"/><Relationship Id="rId217" Type="http://schemas.openxmlformats.org/officeDocument/2006/relationships/hyperlink" Target="https://www.ncbi.nlm.nih.gov/geo/query/acc.cgi?acc=GSE156504" TargetMode="External"/><Relationship Id="rId218" Type="http://schemas.openxmlformats.org/officeDocument/2006/relationships/hyperlink" Target="https://www.ncbi.nlm.nih.gov/geo/query/acc.cgi?acc=GSE153174" TargetMode="External"/><Relationship Id="rId219" Type="http://schemas.openxmlformats.org/officeDocument/2006/relationships/hyperlink" Target="https://www.ncbi.nlm.nih.gov/geo/query/acc.cgi?acc=GSE89331" TargetMode="External"/><Relationship Id="rId220" Type="http://schemas.openxmlformats.org/officeDocument/2006/relationships/hyperlink" Target="https://www.ncbi.nlm.nih.gov/geo/query/acc.cgi?acc=GSE111378" TargetMode="External"/><Relationship Id="rId221" Type="http://schemas.openxmlformats.org/officeDocument/2006/relationships/hyperlink" Target="https://www.ncbi.nlm.nih.gov/geo/query/acc.cgi?acc=GSE84347" TargetMode="External"/><Relationship Id="rId222" Type="http://schemas.openxmlformats.org/officeDocument/2006/relationships/hyperlink" Target="https://www.ncbi.nlm.nih.gov/geo/query/acc.cgi?acc=GSE78762" TargetMode="External"/><Relationship Id="rId223" Type="http://schemas.openxmlformats.org/officeDocument/2006/relationships/hyperlink" Target="https://www.ncbi.nlm.nih.gov/geo/query/acc.cgi?acc=GSE77376" TargetMode="External"/><Relationship Id="rId224" Type="http://schemas.openxmlformats.org/officeDocument/2006/relationships/hyperlink" Target="https://www.ncbi.nlm.nih.gov/geo/query/acc.cgi?acc=GSE75304" TargetMode="External"/><Relationship Id="rId225" Type="http://schemas.openxmlformats.org/officeDocument/2006/relationships/hyperlink" Target="https://www.ncbi.nlm.nih.gov/geo/query/acc.cgi?acc=GSE71205" TargetMode="External"/><Relationship Id="rId226" Type="http://schemas.openxmlformats.org/officeDocument/2006/relationships/hyperlink" Target="https://www.ncbi.nlm.nih.gov/geo/query/acc.cgi?acc=GSE147632" TargetMode="External"/><Relationship Id="rId227" Type="http://schemas.openxmlformats.org/officeDocument/2006/relationships/hyperlink" Target="https://www.ncbi.nlm.nih.gov/datasets/taxonomy/1965067/" TargetMode="External"/><Relationship Id="rId228" Type="http://schemas.openxmlformats.org/officeDocument/2006/relationships/hyperlink" Target="https://www.ncbi.nlm.nih.gov/geo/query/acc.cgi?acc=GSE277761" TargetMode="External"/><Relationship Id="rId229" Type="http://schemas.openxmlformats.org/officeDocument/2006/relationships/hyperlink" Target="https://www.ncbi.nlm.nih.gov/geo/query/acc.cgi?acc=GSE197014" TargetMode="External"/><Relationship Id="rId230" Type="http://schemas.openxmlformats.org/officeDocument/2006/relationships/hyperlink" Target="https://www.ncbi.nlm.nih.gov/geo/query/acc.cgi?acc=GSE174494" TargetMode="External"/><Relationship Id="rId231" Type="http://schemas.openxmlformats.org/officeDocument/2006/relationships/hyperlink" Target="https://www.ncbi.nlm.nih.gov/geo/query/acc.cgi?acc=GSE156504" TargetMode="External"/><Relationship Id="rId232" Type="http://schemas.openxmlformats.org/officeDocument/2006/relationships/hyperlink" Target="https://www.ncbi.nlm.nih.gov/geo/query/acc.cgi?acc=GSE153174" TargetMode="External"/><Relationship Id="rId233" Type="http://schemas.openxmlformats.org/officeDocument/2006/relationships/hyperlink" Target="https://www.ncbi.nlm.nih.gov/geo/query/acc.cgi?acc=GSE89331" TargetMode="External"/><Relationship Id="rId234" Type="http://schemas.openxmlformats.org/officeDocument/2006/relationships/hyperlink" Target="https://www.ncbi.nlm.nih.gov/geo/query/acc.cgi?acc=GSE111378" TargetMode="External"/><Relationship Id="rId235" Type="http://schemas.openxmlformats.org/officeDocument/2006/relationships/hyperlink" Target="https://www.ncbi.nlm.nih.gov/geo/query/acc.cgi?acc=GSE84347" TargetMode="External"/><Relationship Id="rId236" Type="http://schemas.openxmlformats.org/officeDocument/2006/relationships/hyperlink" Target="https://www.ncbi.nlm.nih.gov/geo/query/acc.cgi?acc=GSE78762" TargetMode="External"/><Relationship Id="rId237" Type="http://schemas.openxmlformats.org/officeDocument/2006/relationships/hyperlink" Target="https://www.ncbi.nlm.nih.gov/geo/query/acc.cgi?acc=GSE77376" TargetMode="External"/><Relationship Id="rId238" Type="http://schemas.openxmlformats.org/officeDocument/2006/relationships/hyperlink" Target="https://www.ncbi.nlm.nih.gov/geo/query/acc.cgi?acc=GSE75304" TargetMode="External"/><Relationship Id="rId239" Type="http://schemas.openxmlformats.org/officeDocument/2006/relationships/hyperlink" Target="https://www.ncbi.nlm.nih.gov/geo/query/acc.cgi?acc=GSE71205" TargetMode="External"/><Relationship Id="rId240" Type="http://schemas.openxmlformats.org/officeDocument/2006/relationships/hyperlink" Target="https://www.ncbi.nlm.nih.gov/datasets/genome/GCF_0001515051/" TargetMode="External"/><Relationship Id="rId241" Type="http://schemas.openxmlformats.org/officeDocument/2006/relationships/hyperlink" Target="https://www.ncbi.nlm.nih.gov/datasets/genome/GCF_0000203051/" TargetMode="External"/><Relationship Id="rId242" Type="http://schemas.openxmlformats.org/officeDocument/2006/relationships/hyperlink" Target="https://www.ncbi.nlm.nih.gov/datasets/genome/GCF_0000084451/" TargetMode="External"/><Relationship Id="rId243" Type="http://schemas.openxmlformats.org/officeDocument/2006/relationships/hyperlink" Target="https://www.ncbi.nlm.nih.gov/datasets/genome/GCF_0000540051/" TargetMode="External"/><Relationship Id="rId244" Type="http://schemas.openxmlformats.org/officeDocument/2006/relationships/hyperlink" Target="https://www.ncbi.nlm.nih.gov/datasets/genome/GCF_0051561051/" TargetMode="External"/><Relationship Id="rId245" Type="http://schemas.openxmlformats.org/officeDocument/2006/relationships/hyperlink" Target="https://www.ncbi.nlm.nih.gov/datasets/genome/GCF_0020732552/" TargetMode="External"/><Relationship Id="rId246" Type="http://schemas.openxmlformats.org/officeDocument/2006/relationships/hyperlink" Target="https://www.ncbi.nlm.nih.gov/datasets/genome/GCF_0039573351/" TargetMode="External"/><Relationship Id="rId247" Type="http://schemas.openxmlformats.org/officeDocument/2006/relationships/hyperlink" Target="https://www.ncbi.nlm.nih.gov/datasets/genome/GCF_0020734952/" TargetMode="External"/><Relationship Id="rId248" Type="http://schemas.openxmlformats.org/officeDocument/2006/relationships/hyperlink" Target="https://www.ncbi.nlm.nih.gov/datasets/genome/GCF_0035161451/" TargetMode="External"/><Relationship Id="rId249" Type="http://schemas.openxmlformats.org/officeDocument/2006/relationships/hyperlink" Target="https://www.ncbi.nlm.nih.gov/datasets/genome/GCF_0008544453/" TargetMode="External"/><Relationship Id="rId250" Type="http://schemas.openxmlformats.org/officeDocument/2006/relationships/hyperlink" Target="https://www.ncbi.nlm.nih.gov/datasets/genome/GCF_0008612451/" TargetMode="External"/><Relationship Id="rId251" Type="http://schemas.openxmlformats.org/officeDocument/2006/relationships/hyperlink" Target="https://www.ncbi.nlm.nih.gov/datasets/genome/GCF_0008559851/" TargetMode="External"/><Relationship Id="rId252" Type="http://schemas.openxmlformats.org/officeDocument/2006/relationships/hyperlink" Target="https://www.ncbi.nlm.nih.gov/datasets/genome/GCF_0008388251/" TargetMode="External"/><Relationship Id="rId253" Type="http://schemas.openxmlformats.org/officeDocument/2006/relationships/hyperlink" Target="https://www.ncbi.nlm.nih.gov/datasets/genome/GCF_0009237151/" TargetMode="External"/><Relationship Id="rId254" Type="http://schemas.openxmlformats.org/officeDocument/2006/relationships/hyperlink" Target="https://www.ncbi.nlm.nih.gov/datasets/genome/GCF_0008668651/" TargetMode="External"/><Relationship Id="rId255" Type="http://schemas.openxmlformats.org/officeDocument/2006/relationships/hyperlink" Target="https://www.ncbi.nlm.nih.gov/datasets/genome/GCF_0028148751/" TargetMode="External"/><Relationship Id="rId256" Type="http://schemas.openxmlformats.org/officeDocument/2006/relationships/hyperlink" Target="https://www.ncbi.nlm.nih.gov/datasets/genome/GCF_0028165551/" TargetMode="External"/><Relationship Id="rId257" Type="http://schemas.openxmlformats.org/officeDocument/2006/relationships/hyperlink" Target="https://www.ncbi.nlm.nih.gov/datasets/genome/GCF_0008566451/" TargetMode="External"/><Relationship Id="rId258" Type="http://schemas.openxmlformats.org/officeDocument/2006/relationships/hyperlink" Target="https://www.ncbi.nlm.nih.gov/datasets/genome/GCF_0008479451/" TargetMode="External"/><Relationship Id="rId259" Type="http://schemas.openxmlformats.org/officeDocument/2006/relationships/hyperlink" Target="https://www.ncbi.nlm.nih.gov/datasets/genome/GCF_0008398051/" TargetMode="External"/><Relationship Id="rId260" Type="http://schemas.openxmlformats.org/officeDocument/2006/relationships/hyperlink" Target="https://www.ncbi.nlm.nih.gov/datasets/genome/GCF_0047895751/" TargetMode="External"/><Relationship Id="rId261" Type="http://schemas.openxmlformats.org/officeDocument/2006/relationships/hyperlink" Target="https://www.ncbi.nlm.nih.gov/datasets/genome/GCF_0008455451/" TargetMode="External"/><Relationship Id="rId262" Type="http://schemas.openxmlformats.org/officeDocument/2006/relationships/hyperlink" Target="https://www.ncbi.nlm.nih.gov/datasets/genome/GCF_0022200251/" TargetMode="External"/><Relationship Id="rId263" Type="http://schemas.openxmlformats.org/officeDocument/2006/relationships/hyperlink" Target="https://www.ncbi.nlm.nih.gov/datasets/genome/GCF_0001829653/" TargetMode="External"/><Relationship Id="rId264" Type="http://schemas.openxmlformats.org/officeDocument/2006/relationships/hyperlink" Target="https://www.ncbi.nlm.nih.gov/datasets/genome/GCF_0000910451/" TargetMode="External"/><Relationship Id="rId265" Type="http://schemas.openxmlformats.org/officeDocument/2006/relationships/hyperlink" Target="https://www.ncbi.nlm.nih.gov/datasets/genome/GCF_0001859451/" TargetMode="External"/><Relationship Id="rId266" Type="http://schemas.openxmlformats.org/officeDocument/2006/relationships/hyperlink" Target="https://www.ncbi.nlm.nih.gov/datasets/genome/GCF_0000026551/" TargetMode="External"/><Relationship Id="rId267" Type="http://schemas.openxmlformats.org/officeDocument/2006/relationships/hyperlink" Target="https://www.ncbi.nlm.nih.gov/datasets/genome/GCF_0001515051/" TargetMode="External"/><Relationship Id="rId268" Type="http://schemas.openxmlformats.org/officeDocument/2006/relationships/hyperlink" Target="https://www.ncbi.nlm.nih.gov/datasets/genome/GCA_0332206551/" TargetMode="External"/><Relationship Id="rId269" Type="http://schemas.openxmlformats.org/officeDocument/2006/relationships/hyperlink" Target="https://www.ncbi.nlm.nih.gov/datasets/genome/GCF_0018657651/" TargetMode="External"/><Relationship Id="rId270" Type="http://schemas.openxmlformats.org/officeDocument/2006/relationships/hyperlink" Target="https://www.ncbi.nlm.nih.gov/datasets/genome/GCF_0000153451/" TargetMode="External"/><Relationship Id="rId271" Type="http://schemas.openxmlformats.org/officeDocument/2006/relationships/hyperlink" Target="https://www.ncbi.nlm.nih.gov/datasets/genome/GCF_0038128251/" TargetMode="External"/><Relationship Id="rId272" Type="http://schemas.openxmlformats.org/officeDocument/2006/relationships/hyperlink" Target="https://www.ncbi.nlm.nih.gov/datasets/genome/GCF_0001960351/" TargetMode="External"/><Relationship Id="rId273" Type="http://schemas.openxmlformats.org/officeDocument/2006/relationships/hyperlink" Target="https://www.ncbi.nlm.nih.gov/datasets/genome/GCF_0039573351/" TargetMode="External"/><Relationship Id="rId274" Type="http://schemas.openxmlformats.org/officeDocument/2006/relationships/hyperlink" Target="https://www.ncbi.nlm.nih.gov/datasets/genome/GCF_0020732552/" TargetMode="External"/><Relationship Id="rId275" Type="http://schemas.openxmlformats.org/officeDocument/2006/relationships/hyperlink" Target="https://www.ncbi.nlm.nih.gov/datasets/genome/GCF_0022855751/" TargetMode="External"/><Relationship Id="rId276" Type="http://schemas.openxmlformats.org/officeDocument/2006/relationships/hyperlink" Target="https://www.ncbi.nlm.nih.gov/datasets/genome/GCF_0005082451/" TargetMode="External"/><Relationship Id="rId277" Type="http://schemas.openxmlformats.org/officeDocument/2006/relationships/hyperlink" Target="https://www.ncbi.nlm.nih.gov/datasets/genome/GCF_0293930751/" TargetMode="External"/><Relationship Id="rId278" Type="http://schemas.openxmlformats.org/officeDocument/2006/relationships/hyperlink" Target="https://www.ncbi.nlm.nih.gov/datasets/genome/GCF_0001711351/" TargetMode="External"/><Relationship Id="rId279" Type="http://schemas.openxmlformats.org/officeDocument/2006/relationships/hyperlink" Target="https://www.ncbi.nlm.nih.gov/datasets/genome/GCF_0293929551/" TargetMode="External"/><Relationship Id="rId280" Type="http://schemas.openxmlformats.org/officeDocument/2006/relationships/hyperlink" Target="https://www.ncbi.nlm.nih.gov/datasets/genome/GCF_0000076251/" TargetMode="External"/><Relationship Id="rId281" Type="http://schemas.openxmlformats.org/officeDocument/2006/relationships/hyperlink" Target="https://www.ncbi.nlm.nih.gov/datasets/genome/GCF_0000077652/" TargetMode="External"/><Relationship Id="rId282" Type="http://schemas.openxmlformats.org/officeDocument/2006/relationships/hyperlink" Target="https://www.ncbi.nlm.nih.gov/datasets/genome/GCF_9004167252/" TargetMode="External"/><Relationship Id="rId283" Type="http://schemas.openxmlformats.org/officeDocument/2006/relationships/hyperlink" Target="https://www.ncbi.nlm.nih.gov/datasets/genome/GCF_0008544453/" TargetMode="External"/><Relationship Id="rId284" Type="http://schemas.openxmlformats.org/officeDocument/2006/relationships/hyperlink" Target="https://www.ncbi.nlm.nih.gov/geo/query/acc.cgi?acc=GSE233994" TargetMode="External"/><Relationship Id="rId285" Type="http://schemas.openxmlformats.org/officeDocument/2006/relationships/hyperlink" Target="https://www.ncbi.nlm.nih.gov/datasets/genome/GCF_0008853351/" TargetMode="External"/><Relationship Id="rId286" Type="http://schemas.openxmlformats.org/officeDocument/2006/relationships/hyperlink" Target="https://www.ncbi.nlm.nih.gov/datasets/genome/GCF_0028165551/" TargetMode="External"/><Relationship Id="rId287" Type="http://schemas.openxmlformats.org/officeDocument/2006/relationships/hyperlink" Target="https://www.ncbi.nlm.nih.gov/datasets/genome/GCF_0008490251/" TargetMode="External"/><Relationship Id="rId288" Type="http://schemas.openxmlformats.org/officeDocument/2006/relationships/hyperlink" Target="https://www.ncbi.nlm.nih.gov/datasets/genome/GCF_0047895751/" TargetMode="External"/><Relationship Id="rId289" Type="http://schemas.openxmlformats.org/officeDocument/2006/relationships/hyperlink" Target="https://www.ncbi.nlm.nih.gov/datasets/genome/GCF_0008448451/" TargetMode="External"/><Relationship Id="rId290" Type="http://schemas.openxmlformats.org/officeDocument/2006/relationships/hyperlink" Target="https://www.ncbi.nlm.nih.gov/geo/query/acc.cgi?acc=GSE95203" TargetMode="External"/><Relationship Id="rId291" Type="http://schemas.openxmlformats.org/officeDocument/2006/relationships/hyperlink" Target="https://www.ncbi.nlm.nih.gov/datasets/genome/GCF_0001515051/" TargetMode="External"/><Relationship Id="rId292" Type="http://schemas.openxmlformats.org/officeDocument/2006/relationships/hyperlink" Target="https://www.ncbi.nlm.nih.gov/datasets/genome/GCA_0097689252/" TargetMode="External"/><Relationship Id="rId293" Type="http://schemas.openxmlformats.org/officeDocument/2006/relationships/hyperlink" Target="https://www.ncbi.nlm.nih.gov/datasets/genome/GCA_0018653551/" TargetMode="External"/><Relationship Id="rId294" Type="http://schemas.openxmlformats.org/officeDocument/2006/relationships/hyperlink" Target="https://www.ncbi.nlm.nih.gov/datasets/genome/GCF_0001653451/" TargetMode="External"/><Relationship Id="rId295" Type="http://schemas.openxmlformats.org/officeDocument/2006/relationships/hyperlink" Target="https://www.ncbi.nlm.nih.gov/datasets/genome/GCA_0097924152/" TargetMode="External"/><Relationship Id="rId296" Type="http://schemas.openxmlformats.org/officeDocument/2006/relationships/hyperlink" Target="https://www.ncbi.nlm.nih.gov/datasets/genome/GCF_0000084451/" TargetMode="External"/><Relationship Id="rId297" Type="http://schemas.openxmlformats.org/officeDocument/2006/relationships/hyperlink" Target="https://www.ncbi.nlm.nih.gov/datasets/genome/GCF_0000540051/" TargetMode="External"/><Relationship Id="rId298" Type="http://schemas.openxmlformats.org/officeDocument/2006/relationships/hyperlink" Target="https://www.ncbi.nlm.nih.gov/datasets/genome/GCF_0000071251/" TargetMode="External"/><Relationship Id="rId299" Type="http://schemas.openxmlformats.org/officeDocument/2006/relationships/hyperlink" Target="https://www.ncbi.nlm.nih.gov/datasets/genome/GCF_0000058452/" TargetMode="External"/><Relationship Id="rId300" Type="http://schemas.openxmlformats.org/officeDocument/2006/relationships/hyperlink" Target="https://www.ncbi.nlm.nih.gov/datasets/genome/GCF_0000236851/" TargetMode="External"/><Relationship Id="rId301" Type="http://schemas.openxmlformats.org/officeDocument/2006/relationships/hyperlink" Target="https://www.ncbi.nlm.nih.gov/datasets/genome/GCF_0002042551/" TargetMode="External"/><Relationship Id="rId302" Type="http://schemas.openxmlformats.org/officeDocument/2006/relationships/hyperlink" Target="https://www.ncbi.nlm.nih.gov/datasets/genome/GCF_0015520351/" TargetMode="External"/><Relationship Id="rId303" Type="http://schemas.openxmlformats.org/officeDocument/2006/relationships/hyperlink" Target="https://www.ncbi.nlm.nih.gov/datasets/genome/GCF_0000069452/" TargetMode="External"/><Relationship Id="rId304" Type="http://schemas.openxmlformats.org/officeDocument/2006/relationships/hyperlink" Target="https://www.ncbi.nlm.nih.gov/datasets/genome/GCF_0000076251/" TargetMode="External"/><Relationship Id="rId305" Type="http://schemas.openxmlformats.org/officeDocument/2006/relationships/hyperlink" Target="https://www.ncbi.nlm.nih.gov/datasets/genome/GCF_0051561051/" TargetMode="External"/><Relationship Id="rId306" Type="http://schemas.openxmlformats.org/officeDocument/2006/relationships/hyperlink" Target="https://www.ncbi.nlm.nih.gov/datasets/genome/GCF_0028165551/" TargetMode="External"/><Relationship Id="rId307" Type="http://schemas.openxmlformats.org/officeDocument/2006/relationships/hyperlink" Target="https://www.ncbi.nlm.nih.gov/datasets/genome/GCA_0315229651/" TargetMode="External"/><Relationship Id="rId308" Type="http://schemas.openxmlformats.org/officeDocument/2006/relationships/hyperlink" Target="https://www.ncbi.nlm.nih.gov/datasets/genome/GCF_0008398051/" TargetMode="External"/><Relationship Id="rId309" Type="http://schemas.openxmlformats.org/officeDocument/2006/relationships/hyperlink" Target="https://www.ncbi.nlm.nih.gov/datasets/genome/GCF_0008479451/" TargetMode="External"/><Relationship Id="rId310" Type="http://schemas.openxmlformats.org/officeDocument/2006/relationships/hyperlink" Target="https://www.ncbi.nlm.nih.gov/datasets/genome/GCF_0008566451/" TargetMode="External"/><Relationship Id="rId311" Type="http://schemas.openxmlformats.org/officeDocument/2006/relationships/hyperlink" Target="https://www.ncbi.nlm.nih.gov/datasets/genome/GCF_0008612451/" TargetMode="External"/><Relationship Id="rId312" Type="http://schemas.openxmlformats.org/officeDocument/2006/relationships/hyperlink" Target="https://www.ncbi.nlm.nih.gov/datasets/genome/GCF_0008559851/" TargetMode="External"/><Relationship Id="rId313" Type="http://schemas.openxmlformats.org/officeDocument/2006/relationships/hyperlink" Target="https://www.ncbi.nlm.nih.gov/datasets/genome/GCA_0016367151/" TargetMode="External"/><Relationship Id="rId314" Type="http://schemas.openxmlformats.org/officeDocument/2006/relationships/hyperlink" Target="https://www.ncbi.nlm.nih.gov/datasets/genome/GCF_0029519351/" TargetMode="External"/><Relationship Id="rId315" Type="http://schemas.openxmlformats.org/officeDocument/2006/relationships/hyperlink" Target="https://www.ncbi.nlm.nih.gov/datasets/genome/GCF_0008476251/" TargetMode="External"/><Relationship Id="rId316" Type="http://schemas.openxmlformats.org/officeDocument/2006/relationships/hyperlink" Target="https://www.ncbi.nlm.nih.gov/datasets/genome/GCF_0008751451/" TargetMode="External"/><Relationship Id="rId317" Type="http://schemas.openxmlformats.org/officeDocument/2006/relationships/hyperlink" Target="https://www.ncbi.nlm.nih.gov/datasets/genome/GCF_0008514251/" TargetMode="External"/><Relationship Id="rId318" Type="http://schemas.openxmlformats.org/officeDocument/2006/relationships/hyperlink" Target="https://www.ncbi.nlm.nih.gov/geo/query/acc.cgi?acc=GSE81664" TargetMode="External"/><Relationship Id="rId319" Type="http://schemas.openxmlformats.org/officeDocument/2006/relationships/hyperlink" Target="https://www.ncbi.nlm.nih.gov/datasets/genome/GCF_0008525851/" TargetMode="External"/><Relationship Id="rId320" Type="http://schemas.openxmlformats.org/officeDocument/2006/relationships/hyperlink" Target="https://www.ncbi.nlm.nih.gov/geo/query/acc.cgi?acc=GSE130702" TargetMode="External"/><Relationship Id="rId321" Type="http://schemas.openxmlformats.org/officeDocument/2006/relationships/hyperlink" Target="https://www.ncbi.nlm.nih.gov/datasets/genome/GCF_0008563451/" TargetMode="External"/><Relationship Id="rId322" Type="http://schemas.openxmlformats.org/officeDocument/2006/relationships/hyperlink" Target="https://www.ncbi.nlm.nih.gov/datasets/genome/GCF_0000026551/" TargetMode="External"/><Relationship Id="rId323" Type="http://schemas.openxmlformats.org/officeDocument/2006/relationships/hyperlink" Target="https://www.ncbi.nlm.nih.gov/datasets/genome/GCF_0141174651/" TargetMode="External"/><Relationship Id="rId324" Type="http://schemas.openxmlformats.org/officeDocument/2006/relationships/hyperlink" Target="https://www.ncbi.nlm.nih.gov/datasets/genome/GCF_0001829653/" TargetMode="External"/><Relationship Id="rId325" Type="http://schemas.openxmlformats.org/officeDocument/2006/relationships/hyperlink" Target="https://www.ncbi.nlm.nih.gov/datasets/genome/GCF_0008362951/" TargetMode="External"/><Relationship Id="rId326" Type="http://schemas.openxmlformats.org/officeDocument/2006/relationships/hyperlink" Target="https://www.ncbi.nlm.nih.gov/datasets/genome/GCF_0000058452/" TargetMode="External"/><Relationship Id="rId327" Type="http://schemas.openxmlformats.org/officeDocument/2006/relationships/hyperlink" Target="https://www.ncbi.nlm.nih.gov/geo/query/acc.cgi?acc=GSE182967" TargetMode="External"/><Relationship Id="rId328" Type="http://schemas.openxmlformats.org/officeDocument/2006/relationships/hyperlink" Target="https://www.ncbi.nlm.nih.gov/geo/query/acc.cgi?acc=GSE101198" TargetMode="External"/><Relationship Id="rId329" Type="http://schemas.openxmlformats.org/officeDocument/2006/relationships/hyperlink" Target="https://www.ncbi.nlm.nih.gov/geo/query/acc.cgi?acc=GSE69015" TargetMode="External"/><Relationship Id="rId330" Type="http://schemas.openxmlformats.org/officeDocument/2006/relationships/hyperlink" Target="https://www.ncbi.nlm.nih.gov/geo/query/acc.cgi?acc=GSE70334" TargetMode="External"/><Relationship Id="rId331" Type="http://schemas.openxmlformats.org/officeDocument/2006/relationships/hyperlink" Target="https://www.ncbi.nlm.nih.gov/datasets/genome/GCF_0002866751/" TargetMode="External"/><Relationship Id="rId332" Type="http://schemas.openxmlformats.org/officeDocument/2006/relationships/hyperlink" Target="https://www.ncbi.nlm.nih.gov/datasets/genome/GCF_0020732552/" TargetMode="External"/><Relationship Id="rId333" Type="http://schemas.openxmlformats.org/officeDocument/2006/relationships/hyperlink" Target="https://www.ncbi.nlm.nih.gov/datasets/genome/GCF_0008629651/" TargetMode="External"/><Relationship Id="rId334" Type="http://schemas.openxmlformats.org/officeDocument/2006/relationships/hyperlink" Target="https://www.ncbi.nlm.nih.gov/datasets/genome/GCF_0008386051/" TargetMode="External"/><Relationship Id="rId335" Type="http://schemas.openxmlformats.org/officeDocument/2006/relationships/hyperlink" Target="https://www.ncbi.nlm.nih.gov/geo/query/acc.cgi?acc=GSE127203" TargetMode="External"/><Relationship Id="rId336" Type="http://schemas.openxmlformats.org/officeDocument/2006/relationships/hyperlink" Target="https://www.ncbi.nlm.nih.gov/datasets/genome/GCF_0008462651/" TargetMode="External"/><Relationship Id="rId337" Type="http://schemas.openxmlformats.org/officeDocument/2006/relationships/hyperlink" Target="https://www.ncbi.nlm.nih.gov/geo/query/acc.cgi?acc=GSE234076" TargetMode="External"/><Relationship Id="rId338" Type="http://schemas.openxmlformats.org/officeDocument/2006/relationships/hyperlink" Target="https://www.ncbi.nlm.nih.gov/geo/query/acc.cgi?acc=GSE208411" TargetMode="External"/><Relationship Id="rId339" Type="http://schemas.openxmlformats.org/officeDocument/2006/relationships/hyperlink" Target="https://www.ncbi.nlm.nih.gov/geo/query/acc.cgi?acc=GSE208699" TargetMode="External"/><Relationship Id="rId340" Type="http://schemas.openxmlformats.org/officeDocument/2006/relationships/hyperlink" Target="https://www.ncbi.nlm.nih.gov/geo/query/acc.cgi?acc=GSE124133" TargetMode="External"/><Relationship Id="rId341" Type="http://schemas.openxmlformats.org/officeDocument/2006/relationships/hyperlink" Target="https://www.ncbi.nlm.nih.gov/datasets/genome/GCF_0008627251/" TargetMode="External"/><Relationship Id="rId342" Type="http://schemas.openxmlformats.org/officeDocument/2006/relationships/hyperlink" Target="https://www.ncbi.nlm.nih.gov/geo/query/acc.cgi?acc=GSE220484" TargetMode="External"/><Relationship Id="rId343" Type="http://schemas.openxmlformats.org/officeDocument/2006/relationships/hyperlink" Target="https://www.ncbi.nlm.nih.gov/datasets/genome/GCA_0382256351/" TargetMode="External"/><Relationship Id="rId344" Type="http://schemas.openxmlformats.org/officeDocument/2006/relationships/hyperlink" Target="https://www.ncbi.nlm.nih.gov/geo/query/acc.cgi?acc=GSE151662" TargetMode="External"/><Relationship Id="rId345" Type="http://schemas.openxmlformats.org/officeDocument/2006/relationships/hyperlink" Target="https://www.ncbi.nlm.nih.gov/geo/query/acc.cgi?acc=GSE151661" TargetMode="External"/><Relationship Id="rId346" Type="http://schemas.openxmlformats.org/officeDocument/2006/relationships/hyperlink" Target="https://www.ncbi.nlm.nih.gov/geo/query/acc.cgi?acc=GSE117163" TargetMode="External"/><Relationship Id="rId347" Type="http://schemas.openxmlformats.org/officeDocument/2006/relationships/hyperlink" Target="https://www.ncbi.nlm.nih.gov/geo/query/acc.cgi?acc=GSE119590" TargetMode="External"/><Relationship Id="rId348" Type="http://schemas.openxmlformats.org/officeDocument/2006/relationships/hyperlink" Target="https://www.ncbi.nlm.nih.gov/geo/query/acc.cgi?acc=GSE115131" TargetMode="External"/><Relationship Id="rId349" Type="http://schemas.openxmlformats.org/officeDocument/2006/relationships/hyperlink" Target="https://www.ncbi.nlm.nih.gov/geo/query/acc.cgi?acc=GSE114880" TargetMode="External"/><Relationship Id="rId350" Type="http://schemas.openxmlformats.org/officeDocument/2006/relationships/hyperlink" Target="https://www.ncbi.nlm.nih.gov/geo/query/acc.cgi?acc=GSE57616" TargetMode="External"/><Relationship Id="rId351" Type="http://schemas.openxmlformats.org/officeDocument/2006/relationships/hyperlink" Target="https://www.ncbi.nlm.nih.gov/datasets/genome/GCF_0008632451/" TargetMode="External"/><Relationship Id="rId352" Type="http://schemas.openxmlformats.org/officeDocument/2006/relationships/hyperlink" Target="https://www.ncbi.nlm.nih.gov/datasets/genome/GCF_0001514251/" TargetMode="External"/><Relationship Id="rId353" Type="http://schemas.openxmlformats.org/officeDocument/2006/relationships/hyperlink" Target="https://www.ncbi.nlm.nih.gov/geo/query/acc.cgi?acc=GSE153327" TargetMode="External"/><Relationship Id="rId354" Type="http://schemas.openxmlformats.org/officeDocument/2006/relationships/hyperlink" Target="https://www.ncbi.nlm.nih.gov/geo/query/acc.cgi?acc=GSE135095" TargetMode="External"/><Relationship Id="rId355" Type="http://schemas.openxmlformats.org/officeDocument/2006/relationships/hyperlink" Target="https://www.ncbi.nlm.nih.gov/geo/query/acc.cgi?acc=GSE110073" TargetMode="External"/><Relationship Id="rId356" Type="http://schemas.openxmlformats.org/officeDocument/2006/relationships/hyperlink" Target="https://www.ncbi.nlm.nih.gov/datasets/genome/GCA_0036644651/" TargetMode="External"/><Relationship Id="rId357" Type="http://schemas.openxmlformats.org/officeDocument/2006/relationships/hyperlink" Target="https://www.ncbi.nlm.nih.gov/datasets/genome/GCF_0001829653/" TargetMode="External"/><Relationship Id="rId358" Type="http://schemas.openxmlformats.org/officeDocument/2006/relationships/hyperlink" Target="https://www.ncbi.nlm.nih.gov/geo/query/acc.cgi?acc=GSE162746" TargetMode="External"/><Relationship Id="rId359" Type="http://schemas.openxmlformats.org/officeDocument/2006/relationships/hyperlink" Target="https://www.ncbi.nlm.nih.gov/geo/query/acc.cgi?acc=GSE278036" TargetMode="External"/><Relationship Id="rId360" Type="http://schemas.openxmlformats.org/officeDocument/2006/relationships/hyperlink" Target="https://www.ncbi.nlm.nih.gov/geo/query/acc.cgi?acc=GSE276717" TargetMode="External"/><Relationship Id="rId361" Type="http://schemas.openxmlformats.org/officeDocument/2006/relationships/hyperlink" Target="https://www.ncbi.nlm.nih.gov/geo/query/acc.cgi?acc=GSE259282" TargetMode="External"/><Relationship Id="rId362" Type="http://schemas.openxmlformats.org/officeDocument/2006/relationships/hyperlink" Target="https://www.ncbi.nlm.nih.gov/geo/query/acc.cgi?acc=GSE237496" TargetMode="External"/><Relationship Id="rId363" Type="http://schemas.openxmlformats.org/officeDocument/2006/relationships/hyperlink" Target="https://www.ncbi.nlm.nih.gov/geo/query/acc.cgi?acc=GSE207081" TargetMode="External"/><Relationship Id="rId364" Type="http://schemas.openxmlformats.org/officeDocument/2006/relationships/hyperlink" Target="https://www.ncbi.nlm.nih.gov/geo/query/acc.cgi?acc=GSE133603" TargetMode="External"/><Relationship Id="rId365" Type="http://schemas.openxmlformats.org/officeDocument/2006/relationships/hyperlink" Target="https://www.ncbi.nlm.nih.gov/geo/query/acc.cgi?acc=GSE114178" TargetMode="External"/><Relationship Id="rId366" Type="http://schemas.openxmlformats.org/officeDocument/2006/relationships/hyperlink" Target="https://www.ncbi.nlm.nih.gov/geo/query/acc.cgi?acc=GSE114174" TargetMode="External"/><Relationship Id="rId367" Type="http://schemas.openxmlformats.org/officeDocument/2006/relationships/hyperlink" Target="https://www.ncbi.nlm.nih.gov/geo/query/acc.cgi?acc=GSE154911" TargetMode="External"/><Relationship Id="rId368" Type="http://schemas.openxmlformats.org/officeDocument/2006/relationships/hyperlink" Target="https://www.ncbi.nlm.nih.gov/geo/query/acc.cgi?acc=GSE179000" TargetMode="External"/><Relationship Id="rId369" Type="http://schemas.openxmlformats.org/officeDocument/2006/relationships/hyperlink" Target="https://www.ncbi.nlm.nih.gov/datasets/genome/GCF_0001501151/" TargetMode="External"/><Relationship Id="rId370" Type="http://schemas.openxmlformats.org/officeDocument/2006/relationships/hyperlink" Target="https://www.ncbi.nlm.nih.gov/datasets/genome/GCF_0000035251/" TargetMode="External"/><Relationship Id="rId371" Type="http://schemas.openxmlformats.org/officeDocument/2006/relationships/hyperlink" Target="https://www.ncbi.nlm.nih.gov/datasets/genome/GCF_0001859451/" TargetMode="External"/><Relationship Id="rId372" Type="http://schemas.openxmlformats.org/officeDocument/2006/relationships/hyperlink" Target="https://www.ncbi.nlm.nih.gov/datasets/genome/GCF_0000026551/" TargetMode="External"/><Relationship Id="rId373" Type="http://schemas.openxmlformats.org/officeDocument/2006/relationships/hyperlink" Target="https://www.ncbi.nlm.nih.gov/geo/query/acc.cgi?acc=GSE162746" TargetMode="External"/><Relationship Id="rId374" Type="http://schemas.openxmlformats.org/officeDocument/2006/relationships/hyperlink" Target="https://www.ncbi.nlm.nih.gov/geo/query/acc.cgi?acc=GSE259282" TargetMode="External"/><Relationship Id="rId375" Type="http://schemas.openxmlformats.org/officeDocument/2006/relationships/hyperlink" Target="https://www.ncbi.nlm.nih.gov/geo/query/acc.cgi?acc=GSE241020" TargetMode="External"/><Relationship Id="rId376" Type="http://schemas.openxmlformats.org/officeDocument/2006/relationships/hyperlink" Target="https://www.ncbi.nlm.nih.gov/geo/query/acc.cgi?acc=GSE217895" TargetMode="External"/><Relationship Id="rId377" Type="http://schemas.openxmlformats.org/officeDocument/2006/relationships/hyperlink" Target="https://www.ncbi.nlm.nih.gov/geo/query/acc.cgi?acc=GSE144652" TargetMode="External"/><Relationship Id="rId378" Type="http://schemas.openxmlformats.org/officeDocument/2006/relationships/hyperlink" Target="https://www.ncbi.nlm.nih.gov/geo/query/acc.cgi?acc=GSE202286" TargetMode="External"/><Relationship Id="rId379" Type="http://schemas.openxmlformats.org/officeDocument/2006/relationships/hyperlink" Target="https://www.ncbi.nlm.nih.gov/geo/query/acc.cgi?acc=GSE191240" TargetMode="External"/><Relationship Id="rId380" Type="http://schemas.openxmlformats.org/officeDocument/2006/relationships/hyperlink" Target="https://www.ncbi.nlm.nih.gov/geo/query/acc.cgi?acc=GSE177040" TargetMode="External"/><Relationship Id="rId381" Type="http://schemas.openxmlformats.org/officeDocument/2006/relationships/hyperlink" Target="https://www.ncbi.nlm.nih.gov/geo/query/acc.cgi?acc=GSE135450" TargetMode="External"/><Relationship Id="rId382" Type="http://schemas.openxmlformats.org/officeDocument/2006/relationships/hyperlink" Target="https://www.ncbi.nlm.nih.gov/geo/query/acc.cgi?acc=GSE134344" TargetMode="External"/><Relationship Id="rId383" Type="http://schemas.openxmlformats.org/officeDocument/2006/relationships/hyperlink" Target="https://www.ncbi.nlm.nih.gov/geo/query/acc.cgi?acc=GSE113254" TargetMode="External"/><Relationship Id="rId384" Type="http://schemas.openxmlformats.org/officeDocument/2006/relationships/hyperlink" Target="https://www.ncbi.nlm.nih.gov/datasets/genome/GCF_0020768351/" TargetMode="External"/><Relationship Id="rId385" Type="http://schemas.openxmlformats.org/officeDocument/2006/relationships/hyperlink" Target="https://www.ncbi.nlm.nih.gov/geo/query/acc.cgi?acc=GSE124949" TargetMode="External"/><Relationship Id="rId386" Type="http://schemas.openxmlformats.org/officeDocument/2006/relationships/hyperlink" Target="https://www.ncbi.nlm.nih.gov/geo/query/acc.cgi?acc=GSE262638" TargetMode="External"/><Relationship Id="rId387" Type="http://schemas.openxmlformats.org/officeDocument/2006/relationships/hyperlink" Target="https://www.ncbi.nlm.nih.gov/geo/query/acc.cgi?acc=GSE261277" TargetMode="External"/><Relationship Id="rId388" Type="http://schemas.openxmlformats.org/officeDocument/2006/relationships/hyperlink" Target="https://www.ncbi.nlm.nih.gov/geo/query/acc.cgi?acc=GSE253876" TargetMode="External"/><Relationship Id="rId389" Type="http://schemas.openxmlformats.org/officeDocument/2006/relationships/hyperlink" Target="https://www.ncbi.nlm.nih.gov/geo/query/acc.cgi?acc=GSE164649" TargetMode="External"/><Relationship Id="rId390" Type="http://schemas.openxmlformats.org/officeDocument/2006/relationships/hyperlink" Target="https://www.ncbi.nlm.nih.gov/geo/query/acc.cgi?acc=GSE79595" TargetMode="External"/><Relationship Id="rId391" Type="http://schemas.openxmlformats.org/officeDocument/2006/relationships/hyperlink" Target="https://www.ncbi.nlm.nih.gov/datasets/genome/GCF_0000058452/" TargetMode="External"/><Relationship Id="rId392" Type="http://schemas.openxmlformats.org/officeDocument/2006/relationships/hyperlink" Target="https://www.ncbi.nlm.nih.gov/geo/query/acc.cgi?acc=GSE237960" TargetMode="External"/><Relationship Id="rId393" Type="http://schemas.openxmlformats.org/officeDocument/2006/relationships/hyperlink" Target="https://www.ncbi.nlm.nih.gov/geo/query/acc.cgi?acc=GSE286573" TargetMode="External"/><Relationship Id="rId394" Type="http://schemas.openxmlformats.org/officeDocument/2006/relationships/hyperlink" Target="https://www.ncbi.nlm.nih.gov/geo/query/acc.cgi?acc=GSE273835" TargetMode="External"/><Relationship Id="rId395" Type="http://schemas.openxmlformats.org/officeDocument/2006/relationships/hyperlink" Target="https://www.ncbi.nlm.nih.gov/geo/query/acc.cgi?acc=GSE250546" TargetMode="External"/><Relationship Id="rId396" Type="http://schemas.openxmlformats.org/officeDocument/2006/relationships/hyperlink" Target="https://www.ncbi.nlm.nih.gov/geo/query/acc.cgi?acc=GSE261040" TargetMode="External"/><Relationship Id="rId397" Type="http://schemas.openxmlformats.org/officeDocument/2006/relationships/hyperlink" Target="https://www.ncbi.nlm.nih.gov/geo/query/acc.cgi?acc=GSE246615" TargetMode="External"/><Relationship Id="rId398" Type="http://schemas.openxmlformats.org/officeDocument/2006/relationships/hyperlink" Target="https://www.ncbi.nlm.nih.gov/geo/query/acc.cgi?acc=GSE222117" TargetMode="External"/><Relationship Id="rId399" Type="http://schemas.openxmlformats.org/officeDocument/2006/relationships/hyperlink" Target="https://www.ncbi.nlm.nih.gov/geo/query/acc.cgi?acc=GSE158439" TargetMode="External"/><Relationship Id="rId400" Type="http://schemas.openxmlformats.org/officeDocument/2006/relationships/hyperlink" Target="https://www.ncbi.nlm.nih.gov/geo/query/acc.cgi?acc=GSE162393" TargetMode="External"/><Relationship Id="rId401" Type="http://schemas.openxmlformats.org/officeDocument/2006/relationships/hyperlink" Target="https://www.ncbi.nlm.nih.gov/geo/query/acc.cgi?acc=GSE114710" TargetMode="External"/><Relationship Id="rId402" Type="http://schemas.openxmlformats.org/officeDocument/2006/relationships/hyperlink" Target="https://www.ncbi.nlm.nih.gov/geo/query/acc.cgi?acc=GSE69529" TargetMode="External"/><Relationship Id="rId403" Type="http://schemas.openxmlformats.org/officeDocument/2006/relationships/hyperlink" Target="https://www.ncbi.nlm.nih.gov/geo/query/acc.cgi?acc=GSE249837" TargetMode="External"/><Relationship Id="rId404" Type="http://schemas.openxmlformats.org/officeDocument/2006/relationships/hyperlink" Target="https://www.ncbi.nlm.nih.gov/datasets/genome/GCF_0083308051/" TargetMode="External"/><Relationship Id="rId405" Type="http://schemas.openxmlformats.org/officeDocument/2006/relationships/hyperlink" Target="https://www.ncbi.nlm.nih.gov/datasets/genome/GCF_0001959552/" TargetMode="External"/><Relationship Id="rId406" Type="http://schemas.openxmlformats.org/officeDocument/2006/relationships/hyperlink" Target="https://www.ncbi.nlm.nih.gov/geo/query/acc.cgi?acc=GSE247649" TargetMode="External"/><Relationship Id="rId407" Type="http://schemas.openxmlformats.org/officeDocument/2006/relationships/hyperlink" Target="https://www.ncbi.nlm.nih.gov/datasets/genome/GCF_0000069452/" TargetMode="External"/><Relationship Id="rId408" Type="http://schemas.openxmlformats.org/officeDocument/2006/relationships/hyperlink" Target="https://www.ebi.ac.uk/gxa/experiments/E-GEOD-53280/Downloads" TargetMode="External"/><Relationship Id="rId409" Type="http://schemas.openxmlformats.org/officeDocument/2006/relationships/hyperlink" Target="https://www.ncbi.nlm.nih.gov/geo/query/acc.cgi?acc=GSE189847" TargetMode="External"/><Relationship Id="rId410" Type="http://schemas.openxmlformats.org/officeDocument/2006/relationships/hyperlink" Target="https://www.ncbi.nlm.nih.gov/geo/query/acc.cgi?acc=GSE104354" TargetMode="External"/><Relationship Id="rId411" Type="http://schemas.openxmlformats.org/officeDocument/2006/relationships/hyperlink" Target="https://www.ncbi.nlm.nih.gov/geo/query/acc.cgi?acc=GSE61730" TargetMode="External"/><Relationship Id="rId412" Type="http://schemas.openxmlformats.org/officeDocument/2006/relationships/hyperlink" Target="https://www.ncbi.nlm.nih.gov/geo/query/acc.cgi?acc=GSE69529" TargetMode="External"/><Relationship Id="rId413" Type="http://schemas.openxmlformats.org/officeDocument/2006/relationships/hyperlink" Target="https://www.ncbi.nlm.nih.gov/geo/query/acc.cgi?acc=GSE267899" TargetMode="External"/><Relationship Id="rId414" Type="http://schemas.openxmlformats.org/officeDocument/2006/relationships/hyperlink" Target="https://www.ncbi.nlm.nih.gov/geo/query/acc.cgi?acc=GSE161812" TargetMode="External"/><Relationship Id="rId415" Type="http://schemas.openxmlformats.org/officeDocument/2006/relationships/hyperlink" Target="https://www.ncbi.nlm.nih.gov/datasets/genome/GCF_0027610551/" TargetMode="External"/><Relationship Id="rId416" Type="http://schemas.openxmlformats.org/officeDocument/2006/relationships/hyperlink" Target="https://www.ncbi.nlm.nih.gov/geo/query/acc.cgi?acc=GSE69529" TargetMode="External"/><Relationship Id="rId417" Type="http://schemas.openxmlformats.org/officeDocument/2006/relationships/hyperlink" Target="https://www.ncbi.nlm.nih.gov/datasets/genome/GCF_0000134251/" TargetMode="External"/><Relationship Id="rId418" Type="http://schemas.openxmlformats.org/officeDocument/2006/relationships/hyperlink" Target="https://www.ncbi.nlm.nih.gov/geo/query/acc.cgi?acc=GSE237960" TargetMode="External"/><Relationship Id="rId419" Type="http://schemas.openxmlformats.org/officeDocument/2006/relationships/hyperlink" Target="https://www.ncbi.nlm.nih.gov/geo/query/acc.cgi?acc=GSE177040" TargetMode="External"/><Relationship Id="rId420" Type="http://schemas.openxmlformats.org/officeDocument/2006/relationships/hyperlink" Target="https://www.ncbi.nlm.nih.gov/geo/query/acc.cgi?acc=GSE285788" TargetMode="External"/><Relationship Id="rId421" Type="http://schemas.openxmlformats.org/officeDocument/2006/relationships/hyperlink" Target="https://www.ncbi.nlm.nih.gov/geo/query/acc.cgi?acc=GSE267856" TargetMode="External"/><Relationship Id="rId422" Type="http://schemas.openxmlformats.org/officeDocument/2006/relationships/hyperlink" Target="https://www.ncbi.nlm.nih.gov/geo/query/acc.cgi?acc=GSE230511" TargetMode="External"/><Relationship Id="rId423" Type="http://schemas.openxmlformats.org/officeDocument/2006/relationships/hyperlink" Target="https://www.ncbi.nlm.nih.gov/geo/query/acc.cgi?acc=GSE249837" TargetMode="External"/><Relationship Id="rId424" Type="http://schemas.openxmlformats.org/officeDocument/2006/relationships/hyperlink" Target="https://www.ncbi.nlm.nih.gov/geo/query/acc.cgi?acc=GSE230426" TargetMode="External"/><Relationship Id="rId425" Type="http://schemas.openxmlformats.org/officeDocument/2006/relationships/hyperlink" Target="https://www.ncbi.nlm.nih.gov/geo/query/acc.cgi?acc=GSE210640" TargetMode="External"/><Relationship Id="rId426" Type="http://schemas.openxmlformats.org/officeDocument/2006/relationships/hyperlink" Target="https://www.ncbi.nlm.nih.gov/geo/query/acc.cgi?acc=GSE173902" TargetMode="External"/><Relationship Id="rId427" Type="http://schemas.openxmlformats.org/officeDocument/2006/relationships/hyperlink" Target="https://www.ncbi.nlm.nih.gov/geo/query/acc.cgi?acc=GSE197181" TargetMode="External"/><Relationship Id="rId428" Type="http://schemas.openxmlformats.org/officeDocument/2006/relationships/hyperlink" Target="https://www.ncbi.nlm.nih.gov/geo/query/acc.cgi?acc=GSE151135" TargetMode="External"/><Relationship Id="rId429" Type="http://schemas.openxmlformats.org/officeDocument/2006/relationships/hyperlink" Target="https://www.ncbi.nlm.nih.gov/geo/query/acc.cgi?acc=GSE153122" TargetMode="External"/><Relationship Id="rId430" Type="http://schemas.openxmlformats.org/officeDocument/2006/relationships/hyperlink" Target="https://www.ncbi.nlm.nih.gov/geo/query/acc.cgi?acc=GSE155775" TargetMode="External"/><Relationship Id="rId431" Type="http://schemas.openxmlformats.org/officeDocument/2006/relationships/hyperlink" Target="https://www.ncbi.nlm.nih.gov/datasets/genome/GCF_0000087251/" TargetMode="External"/><Relationship Id="rId432" Type="http://schemas.openxmlformats.org/officeDocument/2006/relationships/hyperlink" Target="https://www.ncbi.nlm.nih.gov/geo/query/acc.cgi?acc=GSE228774" TargetMode="External"/><Relationship Id="rId433" Type="http://schemas.openxmlformats.org/officeDocument/2006/relationships/hyperlink" Target="https://www.ncbi.nlm.nih.gov/geo/query/acc.cgi?acc=GSE120192" TargetMode="External"/><Relationship Id="rId434" Type="http://schemas.openxmlformats.org/officeDocument/2006/relationships/hyperlink" Target="https://www.ncbi.nlm.nih.gov/geo/query/acc.cgi?acc=GSE180784" TargetMode="External"/><Relationship Id="rId435" Type="http://schemas.openxmlformats.org/officeDocument/2006/relationships/hyperlink" Target="https://www.ncbi.nlm.nih.gov/geo/query/acc.cgi?acc=GSE174036" TargetMode="External"/><Relationship Id="rId436" Type="http://schemas.openxmlformats.org/officeDocument/2006/relationships/hyperlink" Target="https://www.ncbi.nlm.nih.gov/geo/query/acc.cgi?acc=GSE158814" TargetMode="External"/><Relationship Id="rId437" Type="http://schemas.openxmlformats.org/officeDocument/2006/relationships/hyperlink" Target="https://www.ncbi.nlm.nih.gov/geo/query/acc.cgi?acc=GSE150039" TargetMode="External"/><Relationship Id="rId438" Type="http://schemas.openxmlformats.org/officeDocument/2006/relationships/hyperlink" Target="https://www.ncbi.nlm.nih.gov/geo/query/acc.cgi?acc=GSE133358" TargetMode="External"/><Relationship Id="rId439" Type="http://schemas.openxmlformats.org/officeDocument/2006/relationships/hyperlink" Target="https://www.ncbi.nlm.nih.gov/geo/query/acc.cgi?acc=GSE132525" TargetMode="External"/><Relationship Id="rId440" Type="http://schemas.openxmlformats.org/officeDocument/2006/relationships/hyperlink" Target="https://www.ncbi.nlm.nih.gov/datasets/genome/GCF_0133748151/" TargetMode="External"/><Relationship Id="rId441" Type="http://schemas.openxmlformats.org/officeDocument/2006/relationships/hyperlink" Target="https://www.ncbi.nlm.nih.gov/geo/query/acc.cgi?acc=GSE69529" TargetMode="External"/><Relationship Id="rId442" Type="http://schemas.openxmlformats.org/officeDocument/2006/relationships/hyperlink" Target="https://www.ncbi.nlm.nih.gov/datasets/genome/GCF_0223540851/" TargetMode="External"/><Relationship Id="rId443" Type="http://schemas.openxmlformats.org/officeDocument/2006/relationships/hyperlink" Target="https://www.ncbi.nlm.nih.gov/geo/query/acc.cgi?acc=GSE69529" TargetMode="External"/><Relationship Id="rId444" Type="http://schemas.openxmlformats.org/officeDocument/2006/relationships/hyperlink" Target="https://www.ncbi.nlm.nih.gov/datasets/genome/GCF_0000069252/" TargetMode="External"/><Relationship Id="rId445" Type="http://schemas.openxmlformats.org/officeDocument/2006/relationships/hyperlink" Target="https://www.ncbi.nlm.nih.gov/geo/query/acc.cgi?acc=GSE69529" TargetMode="External"/><Relationship Id="rId446" Type="http://schemas.openxmlformats.org/officeDocument/2006/relationships/hyperlink" Target="https://www.ncbi.nlm.nih.gov/datasets/genome/GCF_0002467551/" TargetMode="External"/><Relationship Id="rId447" Type="http://schemas.openxmlformats.org/officeDocument/2006/relationships/hyperlink" Target="https://www.ncbi.nlm.nih.gov/datasets/genome/GCF_0130300751/" TargetMode="External"/><Relationship Id="rId448" Type="http://schemas.openxmlformats.org/officeDocument/2006/relationships/hyperlink" Target="https://www.ncbi.nlm.nih.gov/geo/query/acc.cgi?acc=GSE120192" TargetMode="External"/><Relationship Id="rId449" Type="http://schemas.openxmlformats.org/officeDocument/2006/relationships/hyperlink" Target="https://www.ncbi.nlm.nih.gov/datasets/genome/GCF_0008650851/" TargetMode="External"/><Relationship Id="rId450" Type="http://schemas.openxmlformats.org/officeDocument/2006/relationships/hyperlink" Target="https://www.ncbi.nlm.nih.gov/geo/query/acc.cgi?acc=GSE244959" TargetMode="External"/><Relationship Id="rId451" Type="http://schemas.openxmlformats.org/officeDocument/2006/relationships/hyperlink" Target="https://www.ncbi.nlm.nih.gov/geo/query/acc.cgi?acc=GSE186299" TargetMode="External"/><Relationship Id="rId452" Type="http://schemas.openxmlformats.org/officeDocument/2006/relationships/hyperlink" Target="https://www.ncbi.nlm.nih.gov/datasets/genome/GCF_0013437851/" TargetMode="External"/><Relationship Id="rId453" Type="http://schemas.openxmlformats.org/officeDocument/2006/relationships/hyperlink" Target="https://www.ncbi.nlm.nih.gov/geo/query/acc.cgi?acc=GSE224094" TargetMode="External"/><Relationship Id="rId454" Type="http://schemas.openxmlformats.org/officeDocument/2006/relationships/hyperlink" Target="https://www.ncbi.nlm.nih.gov/geo/query/acc.cgi?acc=GSE186908" TargetMode="External"/><Relationship Id="rId455" Type="http://schemas.openxmlformats.org/officeDocument/2006/relationships/hyperlink" Target="https://www.ncbi.nlm.nih.gov/geo/query/acc.cgi?acc=GSE165340" TargetMode="External"/><Relationship Id="rId456" Type="http://schemas.openxmlformats.org/officeDocument/2006/relationships/hyperlink" Target="https://www.ncbi.nlm.nih.gov/geo/query/acc.cgi?acc=GSE156152" TargetMode="External"/><Relationship Id="rId457" Type="http://schemas.openxmlformats.org/officeDocument/2006/relationships/hyperlink" Target="https://www.ncbi.nlm.nih.gov/geo/query/acc.cgi?acc=GSE156060" TargetMode="External"/><Relationship Id="rId458" Type="http://schemas.openxmlformats.org/officeDocument/2006/relationships/hyperlink" Target="https://www.ncbi.nlm.nih.gov/geo/query/acc.cgi?acc=GSE147507" TargetMode="External"/><Relationship Id="rId459" Type="http://schemas.openxmlformats.org/officeDocument/2006/relationships/hyperlink" Target="https://www.ncbi.nlm.nih.gov/geo/query/acc.cgi?acc=GSE103604" TargetMode="External"/><Relationship Id="rId460" Type="http://schemas.openxmlformats.org/officeDocument/2006/relationships/hyperlink" Target="https://www.ncbi.nlm.nih.gov/geo/query/acc.cgi?acc=GSE99079" TargetMode="External"/><Relationship Id="rId461" Type="http://schemas.openxmlformats.org/officeDocument/2006/relationships/hyperlink" Target="https://www.ncbi.nlm.nih.gov/geo/query/acc.cgi?acc=GSE101760" TargetMode="External"/><Relationship Id="rId462" Type="http://schemas.openxmlformats.org/officeDocument/2006/relationships/hyperlink" Target="https://www.ncbi.nlm.nih.gov/datasets/genome/GCF_0008204952/" TargetMode="External"/><Relationship Id="rId463" Type="http://schemas.openxmlformats.org/officeDocument/2006/relationships/hyperlink" Target="https://www.ncbi.nlm.nih.gov/datasets/genome/GCF_0098588952/" TargetMode="External"/><Relationship Id="rId464" Type="http://schemas.openxmlformats.org/officeDocument/2006/relationships/hyperlink" Target="https://www.ncbi.nlm.nih.gov/geo/query/acc.cgi?acc=GSE147507" TargetMode="External"/><Relationship Id="rId465" Type="http://schemas.openxmlformats.org/officeDocument/2006/relationships/hyperlink" Target="https://www.ncbi.nlm.nih.gov/geo/query/acc.cgi?acc=GSE167410" TargetMode="External"/><Relationship Id="rId466" Type="http://schemas.openxmlformats.org/officeDocument/2006/relationships/hyperlink" Target="https://www.ncbi.nlm.nih.gov/geo/query/acc.cgi?acc=GSE255647" TargetMode="External"/><Relationship Id="rId467" Type="http://schemas.openxmlformats.org/officeDocument/2006/relationships/hyperlink" Target="https://www.ncbi.nlm.nih.gov/geo/query/acc.cgi?acc=GSE266907" TargetMode="External"/><Relationship Id="rId468" Type="http://schemas.openxmlformats.org/officeDocument/2006/relationships/hyperlink" Target="https://www.ncbi.nlm.nih.gov/geo/query/acc.cgi?acc=GSE240766" TargetMode="External"/><Relationship Id="rId469" Type="http://schemas.openxmlformats.org/officeDocument/2006/relationships/hyperlink" Target="https://www.ncbi.nlm.nih.gov/geo/query/acc.cgi?acc=GSE212861" TargetMode="External"/><Relationship Id="rId470" Type="http://schemas.openxmlformats.org/officeDocument/2006/relationships/hyperlink" Target="https://www.ncbi.nlm.nih.gov/geo/query/acc.cgi?acc=GSE274964" TargetMode="External"/><Relationship Id="rId471" Type="http://schemas.openxmlformats.org/officeDocument/2006/relationships/hyperlink" Target="https://www.ncbi.nlm.nih.gov/geo/query/acc.cgi?acc=GSE207981" TargetMode="External"/><Relationship Id="rId472" Type="http://schemas.openxmlformats.org/officeDocument/2006/relationships/hyperlink" Target="https://www.ncbi.nlm.nih.gov/geo/query/acc.cgi?acc=GSE208587" TargetMode="External"/><Relationship Id="rId473" Type="http://schemas.openxmlformats.org/officeDocument/2006/relationships/hyperlink" Target="https://www.ncbi.nlm.nih.gov/geo/query/acc.cgi?acc=GSE243217" TargetMode="External"/><Relationship Id="rId474" Type="http://schemas.openxmlformats.org/officeDocument/2006/relationships/hyperlink" Target="https://www.ncbi.nlm.nih.gov/geo/query/acc.cgi?acc=GSE239595" TargetMode="External"/><Relationship Id="rId475" Type="http://schemas.openxmlformats.org/officeDocument/2006/relationships/hyperlink" Target="https://www.ncbi.nlm.nih.gov/geo/query/acc.cgi?acc=GSE272381" TargetMode="External"/><Relationship Id="rId476" Type="http://schemas.openxmlformats.org/officeDocument/2006/relationships/hyperlink" Target="https://www.ncbi.nlm.nih.gov/geo/query/acc.cgi?acc=GSE178333" TargetMode="External"/><Relationship Id="rId477" Type="http://schemas.openxmlformats.org/officeDocument/2006/relationships/hyperlink" Target="https://www.ncbi.nlm.nih.gov/geo/query/acc.cgi?acc=GSE233943" TargetMode="External"/><Relationship Id="rId478" Type="http://schemas.openxmlformats.org/officeDocument/2006/relationships/hyperlink" Target="https://www.ncbi.nlm.nih.gov/geo/query/acc.cgi?acc=GSE202553" TargetMode="External"/><Relationship Id="rId479" Type="http://schemas.openxmlformats.org/officeDocument/2006/relationships/hyperlink" Target="https://www.ncbi.nlm.nih.gov/geo/query/acc.cgi?acc=GSE243268" TargetMode="External"/><Relationship Id="rId480" Type="http://schemas.openxmlformats.org/officeDocument/2006/relationships/hyperlink" Target="https://www.ncbi.nlm.nih.gov/geo/query/acc.cgi?acc=GSE252508" TargetMode="External"/><Relationship Id="rId481" Type="http://schemas.openxmlformats.org/officeDocument/2006/relationships/hyperlink" Target="https://www.ncbi.nlm.nih.gov/geo/query/acc.cgi?acc=GSE261002" TargetMode="External"/><Relationship Id="rId482" Type="http://schemas.openxmlformats.org/officeDocument/2006/relationships/hyperlink" Target="https://www.ncbi.nlm.nih.gov/geo/query/acc.cgi?acc=GSE236841" TargetMode="External"/><Relationship Id="rId483" Type="http://schemas.openxmlformats.org/officeDocument/2006/relationships/hyperlink" Target="https://www.ncbi.nlm.nih.gov/geo/query/acc.cgi?acc=GSE233557" TargetMode="External"/><Relationship Id="rId484" Type="http://schemas.openxmlformats.org/officeDocument/2006/relationships/hyperlink" Target="https://www.ncbi.nlm.nih.gov/datasets/genome/GCF_0008647651/" TargetMode="External"/><Relationship Id="rId485" Type="http://schemas.openxmlformats.org/officeDocument/2006/relationships/hyperlink" Target="https://www.ncbi.nlm.nih.gov/geo/query/acc.cgi?acc=GSE235038" TargetMode="External"/><Relationship Id="rId486" Type="http://schemas.openxmlformats.org/officeDocument/2006/relationships/hyperlink" Target="https://www.ncbi.nlm.nih.gov/datasets/genome/GCF_0088006151/" TargetMode="External"/><Relationship Id="rId487" Type="http://schemas.openxmlformats.org/officeDocument/2006/relationships/hyperlink" Target="https://www.ncbi.nlm.nih.gov/geo/query/acc.cgi?acc=GSE262649" TargetMode="External"/><Relationship Id="rId488" Type="http://schemas.openxmlformats.org/officeDocument/2006/relationships/hyperlink" Target="https://www.ncbi.nlm.nih.gov/geo/query/acc.cgi?acc=GSE269413" TargetMode="External"/><Relationship Id="rId489" Type="http://schemas.openxmlformats.org/officeDocument/2006/relationships/hyperlink" Target="https://www.ncbi.nlm.nih.gov/geo/query/acc.cgi?acc=GSE278756" TargetMode="External"/><Relationship Id="rId490" Type="http://schemas.openxmlformats.org/officeDocument/2006/relationships/hyperlink" Target="https://www.ncbi.nlm.nih.gov/geo/query/acc.cgi?acc=GSE184831" TargetMode="External"/><Relationship Id="rId491" Type="http://schemas.openxmlformats.org/officeDocument/2006/relationships/hyperlink" Target="https://www.ncbi.nlm.nih.gov/geo/query/acc.cgi?acc=GSE145074" TargetMode="External"/><Relationship Id="rId492" Type="http://schemas.openxmlformats.org/officeDocument/2006/relationships/hyperlink" Target="https://www.ncbi.nlm.nih.gov/geo/query/acc.cgi?acc=GSE136734" TargetMode="External"/><Relationship Id="rId493" Type="http://schemas.openxmlformats.org/officeDocument/2006/relationships/hyperlink" Target="https://www.ncbi.nlm.nih.gov/datasets/genome/GCF_0028167251/" TargetMode="External"/><Relationship Id="rId494" Type="http://schemas.openxmlformats.org/officeDocument/2006/relationships/hyperlink" Target="https://www.ncbi.nlm.nih.gov/geo/query/acc.cgi?acc=GSE184488" TargetMode="External"/><Relationship Id="rId495" Type="http://schemas.openxmlformats.org/officeDocument/2006/relationships/hyperlink" Target="https://www.ncbi.nlm.nih.gov/geo/query/acc.cgi?acc=GSE155925" TargetMode="External"/><Relationship Id="rId496" Type="http://schemas.openxmlformats.org/officeDocument/2006/relationships/hyperlink" Target="https://www.ncbi.nlm.nih.gov/geo/query/acc.cgi?acc=GSE133378" TargetMode="External"/><Relationship Id="rId497" Type="http://schemas.openxmlformats.org/officeDocument/2006/relationships/hyperlink" Target="https://www.ncbi.nlm.nih.gov/datasets/genome/GCF_0008639453/" TargetMode="External"/><Relationship Id="rId498" Type="http://schemas.openxmlformats.org/officeDocument/2006/relationships/hyperlink" Target="https://www.ncbi.nlm.nih.gov/geo/query/acc.cgi?acc=GSE235223" TargetMode="External"/><Relationship Id="rId499" Type="http://schemas.openxmlformats.org/officeDocument/2006/relationships/hyperlink" Target="https://www.ncbi.nlm.nih.gov/geo/query/acc.cgi?acc=GSE226754" TargetMode="External"/><Relationship Id="rId500" Type="http://schemas.openxmlformats.org/officeDocument/2006/relationships/hyperlink" Target="https://www.ncbi.nlm.nih.gov/geo/query/acc.cgi?acc=GSE250305" TargetMode="External"/><Relationship Id="rId501" Type="http://schemas.openxmlformats.org/officeDocument/2006/relationships/hyperlink" Target="https://www.ncbi.nlm.nih.gov/geo/query/acc.cgi?acc=GSE205308" TargetMode="External"/><Relationship Id="rId502" Type="http://schemas.openxmlformats.org/officeDocument/2006/relationships/hyperlink" Target="https://www.ncbi.nlm.nih.gov/geo/query/acc.cgi?acc=GSE223804" TargetMode="External"/><Relationship Id="rId503" Type="http://schemas.openxmlformats.org/officeDocument/2006/relationships/hyperlink" Target="https://www.ncbi.nlm.nih.gov/geo/query/acc.cgi?acc=GSE174317" TargetMode="External"/><Relationship Id="rId504" Type="http://schemas.openxmlformats.org/officeDocument/2006/relationships/hyperlink" Target="https://www.ncbi.nlm.nih.gov/geo/query/acc.cgi?acc=GSE198100" TargetMode="External"/><Relationship Id="rId505" Type="http://schemas.openxmlformats.org/officeDocument/2006/relationships/hyperlink" Target="https://www.ncbi.nlm.nih.gov/geo/query/acc.cgi?acc=GSE199029" TargetMode="External"/><Relationship Id="rId506" Type="http://schemas.openxmlformats.org/officeDocument/2006/relationships/hyperlink" Target="https://www.ncbi.nlm.nih.gov/geo/query/acc.cgi?acc=GSE183454" TargetMode="External"/><Relationship Id="rId507" Type="http://schemas.openxmlformats.org/officeDocument/2006/relationships/hyperlink" Target="https://www.ncbi.nlm.nih.gov/geo/query/acc.cgi?acc=GSE190222" TargetMode="External"/><Relationship Id="rId508" Type="http://schemas.openxmlformats.org/officeDocument/2006/relationships/hyperlink" Target="https://www.ncbi.nlm.nih.gov/geo/query/acc.cgi?acc=GSE168244" TargetMode="External"/><Relationship Id="rId509" Type="http://schemas.openxmlformats.org/officeDocument/2006/relationships/hyperlink" Target="https://www.ncbi.nlm.nih.gov/geo/query/acc.cgi?acc=GSE165883" TargetMode="External"/><Relationship Id="rId510" Type="http://schemas.openxmlformats.org/officeDocument/2006/relationships/hyperlink" Target="https://www.ncbi.nlm.nih.gov/geo/query/acc.cgi?acc=GSE142482" TargetMode="External"/><Relationship Id="rId511" Type="http://schemas.openxmlformats.org/officeDocument/2006/relationships/hyperlink" Target="https://www.ncbi.nlm.nih.gov/geo/query/acc.cgi?acc=GSE153966" TargetMode="External"/><Relationship Id="rId512" Type="http://schemas.openxmlformats.org/officeDocument/2006/relationships/hyperlink" Target="https://www.ncbi.nlm.nih.gov/geo/query/acc.cgi?acc=GSE113942" TargetMode="External"/><Relationship Id="rId513" Type="http://schemas.openxmlformats.org/officeDocument/2006/relationships/hyperlink" Target="https://www.ncbi.nlm.nih.gov/geo/query/acc.cgi?acc=GSE123029" TargetMode="External"/><Relationship Id="rId514" Type="http://schemas.openxmlformats.org/officeDocument/2006/relationships/hyperlink" Target="https://www.ncbi.nlm.nih.gov/geo/query/acc.cgi?acc=GSE122512" TargetMode="External"/><Relationship Id="rId515" Type="http://schemas.openxmlformats.org/officeDocument/2006/relationships/hyperlink" Target="https://www.ncbi.nlm.nih.gov/geo/query/acc.cgi?acc=GSE122018" TargetMode="External"/><Relationship Id="rId516" Type="http://schemas.openxmlformats.org/officeDocument/2006/relationships/hyperlink" Target="https://www.ncbi.nlm.nih.gov/geo/query/acc.cgi?acc=GSE161875" TargetMode="External"/><Relationship Id="rId517" Type="http://schemas.openxmlformats.org/officeDocument/2006/relationships/hyperlink" Target="https://www.ncbi.nlm.nih.gov/geo/query/acc.cgi?acc=GSE240750" TargetMode="External"/><Relationship Id="rId518" Type="http://schemas.openxmlformats.org/officeDocument/2006/relationships/hyperlink" Target="https://www.ncbi.nlm.nih.gov/datasets/genome/GCF_0008656651/" TargetMode="External"/><Relationship Id="rId519" Type="http://schemas.openxmlformats.org/officeDocument/2006/relationships/hyperlink" Target="https://www.ncbi.nlm.nih.gov/geo/query/acc.cgi?acc=GSE235223" TargetMode="External"/><Relationship Id="rId520" Type="http://schemas.openxmlformats.org/officeDocument/2006/relationships/hyperlink" Target="https://www.ncbi.nlm.nih.gov/geo/query/acc.cgi?acc=GSE250305" TargetMode="External"/><Relationship Id="rId521" Type="http://schemas.openxmlformats.org/officeDocument/2006/relationships/hyperlink" Target="https://www.ncbi.nlm.nih.gov/geo/query/acc.cgi?acc=GSE205308" TargetMode="External"/><Relationship Id="rId522" Type="http://schemas.openxmlformats.org/officeDocument/2006/relationships/hyperlink" Target="https://www.ncbi.nlm.nih.gov/geo/query/acc.cgi?acc=GSE223804" TargetMode="External"/><Relationship Id="rId523" Type="http://schemas.openxmlformats.org/officeDocument/2006/relationships/hyperlink" Target="https://www.ncbi.nlm.nih.gov/geo/query/acc.cgi?acc=GSE174317" TargetMode="External"/><Relationship Id="rId524" Type="http://schemas.openxmlformats.org/officeDocument/2006/relationships/hyperlink" Target="https://www.ncbi.nlm.nih.gov/geo/query/acc.cgi?acc=GSE198100" TargetMode="External"/><Relationship Id="rId525" Type="http://schemas.openxmlformats.org/officeDocument/2006/relationships/hyperlink" Target="https://www.ncbi.nlm.nih.gov/geo/query/acc.cgi?acc=GSE199029" TargetMode="External"/><Relationship Id="rId526" Type="http://schemas.openxmlformats.org/officeDocument/2006/relationships/hyperlink" Target="https://www.ncbi.nlm.nih.gov/geo/query/acc.cgi?acc=GSE183454" TargetMode="External"/><Relationship Id="rId527" Type="http://schemas.openxmlformats.org/officeDocument/2006/relationships/hyperlink" Target="https://www.ncbi.nlm.nih.gov/geo/query/acc.cgi?acc=GSE190222" TargetMode="External"/><Relationship Id="rId528" Type="http://schemas.openxmlformats.org/officeDocument/2006/relationships/hyperlink" Target="https://www.ncbi.nlm.nih.gov/geo/query/acc.cgi?acc=GSE168244" TargetMode="External"/><Relationship Id="rId529" Type="http://schemas.openxmlformats.org/officeDocument/2006/relationships/hyperlink" Target="https://www.ncbi.nlm.nih.gov/geo/query/acc.cgi?acc=GSE165883" TargetMode="External"/><Relationship Id="rId530" Type="http://schemas.openxmlformats.org/officeDocument/2006/relationships/hyperlink" Target="https://www.ncbi.nlm.nih.gov/geo/query/acc.cgi?acc=GSE142482" TargetMode="External"/><Relationship Id="rId531" Type="http://schemas.openxmlformats.org/officeDocument/2006/relationships/hyperlink" Target="https://www.ncbi.nlm.nih.gov/geo/query/acc.cgi?acc=GSE153966" TargetMode="External"/><Relationship Id="rId532" Type="http://schemas.openxmlformats.org/officeDocument/2006/relationships/hyperlink" Target="https://www.ncbi.nlm.nih.gov/geo/query/acc.cgi?acc=GSE113942" TargetMode="External"/><Relationship Id="rId533" Type="http://schemas.openxmlformats.org/officeDocument/2006/relationships/hyperlink" Target="https://www.ncbi.nlm.nih.gov/geo/query/acc.cgi?acc=GSE123029" TargetMode="External"/><Relationship Id="rId534" Type="http://schemas.openxmlformats.org/officeDocument/2006/relationships/hyperlink" Target="https://www.ncbi.nlm.nih.gov/geo/query/acc.cgi?acc=GSE122512" TargetMode="External"/><Relationship Id="rId535" Type="http://schemas.openxmlformats.org/officeDocument/2006/relationships/hyperlink" Target="https://www.ncbi.nlm.nih.gov/geo/query/acc.cgi?acc=GSE122018" TargetMode="External"/><Relationship Id="rId536" Type="http://schemas.openxmlformats.org/officeDocument/2006/relationships/hyperlink" Target="https://www.ncbi.nlm.nih.gov/geo/query/acc.cgi?acc=GSE249929" TargetMode="External"/><Relationship Id="rId537" Type="http://schemas.openxmlformats.org/officeDocument/2006/relationships/hyperlink" Target="https://www.ncbi.nlm.nih.gov/geo/query/acc.cgi?acc=GSE261673" TargetMode="External"/><Relationship Id="rId538" Type="http://schemas.openxmlformats.org/officeDocument/2006/relationships/hyperlink" Target="https://www.ncbi.nlm.nih.gov/datasets/genome/GCF_0008599852/" TargetMode="External"/><Relationship Id="rId539" Type="http://schemas.openxmlformats.org/officeDocument/2006/relationships/hyperlink" Target="https://www.ncbi.nlm.nih.gov/geo/query/acc.cgi?acc=GSE208078" TargetMode="External"/><Relationship Id="rId540" Type="http://schemas.openxmlformats.org/officeDocument/2006/relationships/hyperlink" Target="https://www.ncbi.nlm.nih.gov/geo/query/acc.cgi?acc=GSE272361" TargetMode="External"/><Relationship Id="rId541" Type="http://schemas.openxmlformats.org/officeDocument/2006/relationships/hyperlink" Target="https://www.ncbi.nlm.nih.gov/geo/query/acc.cgi?acc=GSE287622" TargetMode="External"/><Relationship Id="rId542" Type="http://schemas.openxmlformats.org/officeDocument/2006/relationships/hyperlink" Target="https://www.ncbi.nlm.nih.gov/geo/query/acc.cgi?acc=GSE209632" TargetMode="External"/><Relationship Id="rId543" Type="http://schemas.openxmlformats.org/officeDocument/2006/relationships/hyperlink" Target="https://www.ncbi.nlm.nih.gov/geo/query/acc.cgi?acc=GSE234489" TargetMode="External"/><Relationship Id="rId544" Type="http://schemas.openxmlformats.org/officeDocument/2006/relationships/hyperlink" Target="https://www.ncbi.nlm.nih.gov/geo/query/acc.cgi?acc=GSE185239" TargetMode="External"/><Relationship Id="rId545" Type="http://schemas.openxmlformats.org/officeDocument/2006/relationships/hyperlink" Target="https://www.ncbi.nlm.nih.gov/geo/query/acc.cgi?acc=GSE201012" TargetMode="External"/><Relationship Id="rId546" Type="http://schemas.openxmlformats.org/officeDocument/2006/relationships/hyperlink" Target="https://www.ncbi.nlm.nih.gov/geo/query/acc.cgi?acc=GSE196269" TargetMode="External"/><Relationship Id="rId547" Type="http://schemas.openxmlformats.org/officeDocument/2006/relationships/hyperlink" Target="https://www.ncbi.nlm.nih.gov/geo/query/acc.cgi?acc=GSE124118" TargetMode="External"/><Relationship Id="rId548" Type="http://schemas.openxmlformats.org/officeDocument/2006/relationships/hyperlink" Target="https://www.ncbi.nlm.nih.gov/geo/query/acc.cgi?acc=GSE145496" TargetMode="External"/><Relationship Id="rId549" Type="http://schemas.openxmlformats.org/officeDocument/2006/relationships/hyperlink" Target="https://www.ncbi.nlm.nih.gov/geo/query/acc.cgi?acc=GSE140068" TargetMode="External"/><Relationship Id="rId550" Type="http://schemas.openxmlformats.org/officeDocument/2006/relationships/hyperlink" Target="https://www.ncbi.nlm.nih.gov/geo/query/acc.cgi?acc=GSE129715" TargetMode="External"/><Relationship Id="rId551" Type="http://schemas.openxmlformats.org/officeDocument/2006/relationships/hyperlink" Target="https://www.ncbi.nlm.nih.gov/geo/query/acc.cgi?acc=GSE151912" TargetMode="External"/><Relationship Id="rId552" Type="http://schemas.openxmlformats.org/officeDocument/2006/relationships/hyperlink" Target="https://www.ncbi.nlm.nih.gov/geo/query/acc.cgi?acc=GSE120891" TargetMode="External"/><Relationship Id="rId553" Type="http://schemas.openxmlformats.org/officeDocument/2006/relationships/hyperlink" Target="https://www.ncbi.nlm.nih.gov/geo/query/acc.cgi?acc=GSE101435" TargetMode="External"/><Relationship Id="rId554" Type="http://schemas.openxmlformats.org/officeDocument/2006/relationships/hyperlink" Target="https://www.ncbi.nlm.nih.gov/geo/query/acc.cgi?acc=GSE95623" TargetMode="External"/><Relationship Id="rId555" Type="http://schemas.openxmlformats.org/officeDocument/2006/relationships/hyperlink" Target="https://www.ncbi.nlm.nih.gov/datasets/genome/GCF_0008583852/" TargetMode="External"/><Relationship Id="rId556" Type="http://schemas.openxmlformats.org/officeDocument/2006/relationships/hyperlink" Target="https://www.ncbi.nlm.nih.gov/geo/query/acc.cgi?acc=GSE208078" TargetMode="External"/><Relationship Id="rId557" Type="http://schemas.openxmlformats.org/officeDocument/2006/relationships/hyperlink" Target="https://www.ncbi.nlm.nih.gov/geo/query/acc.cgi?acc=GSE241702" TargetMode="External"/><Relationship Id="rId558" Type="http://schemas.openxmlformats.org/officeDocument/2006/relationships/hyperlink" Target="https://www.ncbi.nlm.nih.gov/datasets/genome/GCA_0026413751/" TargetMode="External"/><Relationship Id="rId559" Type="http://schemas.openxmlformats.org/officeDocument/2006/relationships/hyperlink" Target="https://www.ncbi.nlm.nih.gov/geo/query/acc.cgi?acc=GSE69529" TargetMode="External"/><Relationship Id="rId560" Type="http://schemas.openxmlformats.org/officeDocument/2006/relationships/hyperlink" Target="https://www.ncbi.nlm.nih.gov/geo/query/acc.cgi?acc=GSE90796" TargetMode="External"/><Relationship Id="rId561" Type="http://schemas.openxmlformats.org/officeDocument/2006/relationships/hyperlink" Target="https://www.ncbi.nlm.nih.gov/datasets/genome/GCF_0009078351/" TargetMode="External"/><Relationship Id="rId562" Type="http://schemas.openxmlformats.org/officeDocument/2006/relationships/hyperlink" Target="https://www.ncbi.nlm.nih.gov/geo/query/acc.cgi?acc=GSE69529" TargetMode="External"/><Relationship Id="rId563" Type="http://schemas.openxmlformats.org/officeDocument/2006/relationships/hyperlink" Target="https://www.ncbi.nlm.nih.gov/datasets/genome/GCA_0030876351/" TargetMode="External"/><Relationship Id="rId564" Type="http://schemas.openxmlformats.org/officeDocument/2006/relationships/hyperlink" Target="https://www.ncbi.nlm.nih.gov/geo/query/acc.cgi?acc=GSE69529" TargetMode="External"/><Relationship Id="rId565" Type="http://schemas.openxmlformats.org/officeDocument/2006/relationships/hyperlink" Target="https://www.ncbi.nlm.nih.gov/datasets/genome/GCF_0008582851/" TargetMode="External"/><Relationship Id="rId566" Type="http://schemas.openxmlformats.org/officeDocument/2006/relationships/hyperlink" Target="https://www.ncbi.nlm.nih.gov/geo/query/acc.cgi?acc=GSE242252" TargetMode="External"/><Relationship Id="rId567" Type="http://schemas.openxmlformats.org/officeDocument/2006/relationships/hyperlink" Target="https://www.ncbi.nlm.nih.gov/geo/query/acc.cgi?acc=GSE141932" TargetMode="External"/><Relationship Id="rId568" Type="http://schemas.openxmlformats.org/officeDocument/2006/relationships/hyperlink" Target="https://www.ncbi.nlm.nih.gov/geo/query/acc.cgi?acc=GSE130633" TargetMode="External"/><Relationship Id="rId569" Type="http://schemas.openxmlformats.org/officeDocument/2006/relationships/hyperlink" Target="https://www.ncbi.nlm.nih.gov/geo/query/acc.cgi?acc=GSE206641" TargetMode="External"/><Relationship Id="rId570" Type="http://schemas.openxmlformats.org/officeDocument/2006/relationships/hyperlink" Target="https://www.ncbi.nlm.nih.gov/geo/query/acc.cgi?acc=GSE223957" TargetMode="External"/><Relationship Id="rId571" Type="http://schemas.openxmlformats.org/officeDocument/2006/relationships/hyperlink" Target="https://www.ncbi.nlm.nih.gov/geo/query/acc.cgi?acc=GSE174694" TargetMode="External"/><Relationship Id="rId572" Type="http://schemas.openxmlformats.org/officeDocument/2006/relationships/hyperlink" Target="https://www.ncbi.nlm.nih.gov/datasets/genome/GCF_0008640051/" TargetMode="External"/><Relationship Id="rId573" Type="http://schemas.openxmlformats.org/officeDocument/2006/relationships/hyperlink" Target="https://www.ncbi.nlm.nih.gov/geo/query/acc.cgi?acc=GSE69529" TargetMode="External"/><Relationship Id="rId574" Type="http://schemas.openxmlformats.org/officeDocument/2006/relationships/hyperlink" Target="https://www.ncbi.nlm.nih.gov/geo/query/acc.cgi?acc=GSE205007" TargetMode="External"/><Relationship Id="rId575" Type="http://schemas.openxmlformats.org/officeDocument/2006/relationships/hyperlink" Target="https://www.ncbi.nlm.nih.gov/datasets/genome/GCF_0008684251/" TargetMode="External"/><Relationship Id="rId576" Type="http://schemas.openxmlformats.org/officeDocument/2006/relationships/hyperlink" Target="https://www.ncbi.nlm.nih.gov/geo/query/acc.cgi?acc=GSE69529" TargetMode="External"/><Relationship Id="rId577" Type="http://schemas.openxmlformats.org/officeDocument/2006/relationships/hyperlink" Target="https://www.ncbi.nlm.nih.gov/geo/query/acc.cgi?acc=GSE205007" TargetMode="External"/><Relationship Id="rId578" Type="http://schemas.openxmlformats.org/officeDocument/2006/relationships/hyperlink" Target="https://www.ncbi.nlm.nih.gov/datasets/genome/GCF_0008605051/" TargetMode="External"/><Relationship Id="rId579" Type="http://schemas.openxmlformats.org/officeDocument/2006/relationships/hyperlink" Target="https://www.ncbi.nlm.nih.gov/datasets/genome/GCF_0030330551/" TargetMode="External"/><Relationship Id="rId580" Type="http://schemas.openxmlformats.org/officeDocument/2006/relationships/hyperlink" Target="https://www.ncbi.nlm.nih.gov/geo/query/acc.cgi?acc=GSE250153" TargetMode="External"/><Relationship Id="rId581" Type="http://schemas.openxmlformats.org/officeDocument/2006/relationships/hyperlink" Target="https://www.ncbi.nlm.nih.gov/geo/query/acc.cgi?acc=GSE159644" TargetMode="External"/><Relationship Id="rId582" Type="http://schemas.openxmlformats.org/officeDocument/2006/relationships/hyperlink" Target="https://www.ncbi.nlm.nih.gov/geo/query/acc.cgi?acc=GSE208535" TargetMode="External"/><Relationship Id="rId583" Type="http://schemas.openxmlformats.org/officeDocument/2006/relationships/hyperlink" Target="https://www.ncbi.nlm.nih.gov/geo/query/acc.cgi?acc=GSE208637" TargetMode="External"/><Relationship Id="rId584" Type="http://schemas.openxmlformats.org/officeDocument/2006/relationships/hyperlink" Target="https://www.ncbi.nlm.nih.gov/geo/query/acc.cgi?acc=GSE198946" TargetMode="External"/><Relationship Id="rId585" Type="http://schemas.openxmlformats.org/officeDocument/2006/relationships/hyperlink" Target="https://www.ncbi.nlm.nih.gov/geo/query/acc.cgi?acc=GSE233661" TargetMode="External"/><Relationship Id="rId586" Type="http://schemas.openxmlformats.org/officeDocument/2006/relationships/hyperlink" Target="https://www.ncbi.nlm.nih.gov/geo/query/acc.cgi?acc=GSE186178" TargetMode="External"/><Relationship Id="rId587" Type="http://schemas.openxmlformats.org/officeDocument/2006/relationships/hyperlink" Target="https://www.ncbi.nlm.nih.gov/geo/query/acc.cgi?acc=GSE65389" TargetMode="External"/><Relationship Id="rId588" Type="http://schemas.openxmlformats.org/officeDocument/2006/relationships/hyperlink" Target="https://www.ncbi.nlm.nih.gov/geo/query/acc.cgi?acc=GSE112118" TargetMode="External"/><Relationship Id="rId589" Type="http://schemas.openxmlformats.org/officeDocument/2006/relationships/hyperlink" Target="https://www.ncbi.nlm.nih.gov/geo/query/acc.cgi?acc=GSE153946" TargetMode="External"/><Relationship Id="rId590" Type="http://schemas.openxmlformats.org/officeDocument/2006/relationships/hyperlink" Target="https://www.ncbi.nlm.nih.gov/geo/query/acc.cgi?acc=GSE110345" TargetMode="External"/><Relationship Id="rId591" Type="http://schemas.openxmlformats.org/officeDocument/2006/relationships/hyperlink" Target="https://www.ncbi.nlm.nih.gov/geo/query/acc.cgi?acc=GSE165727" TargetMode="External"/><Relationship Id="rId592" Type="http://schemas.openxmlformats.org/officeDocument/2006/relationships/hyperlink" Target="https://www.ncbi.nlm.nih.gov/geo/query/acc.cgi?acc=GSE183156" TargetMode="External"/><Relationship Id="rId593" Type="http://schemas.openxmlformats.org/officeDocument/2006/relationships/hyperlink" Target="https://www.ncbi.nlm.nih.gov/geo/query/acc.cgi?acc=GSE194179" TargetMode="External"/><Relationship Id="rId594" Type="http://schemas.openxmlformats.org/officeDocument/2006/relationships/hyperlink" Target="https://www.ncbi.nlm.nih.gov/geo/query/acc.cgi?acc=GSE169110" TargetMode="External"/><Relationship Id="rId595" Type="http://schemas.openxmlformats.org/officeDocument/2006/relationships/hyperlink" Target="https://www.ncbi.nlm.nih.gov/geo/query/acc.cgi?acc=GSE224901" TargetMode="External"/><Relationship Id="rId596" Type="http://schemas.openxmlformats.org/officeDocument/2006/relationships/hyperlink" Target="https://www.ncbi.nlm.nih.gov/geo/query/acc.cgi?acc=GSE217838" TargetMode="External"/><Relationship Id="rId597" Type="http://schemas.openxmlformats.org/officeDocument/2006/relationships/hyperlink" Target="https://www.ncbi.nlm.nih.gov/geo/query/acc.cgi?acc=GSE260966" TargetMode="External"/><Relationship Id="rId598" Type="http://schemas.openxmlformats.org/officeDocument/2006/relationships/hyperlink" Target="https://www.ncbi.nlm.nih.gov/geo/query/acc.cgi?acc=GSE274114" TargetMode="External"/><Relationship Id="rId599" Type="http://schemas.openxmlformats.org/officeDocument/2006/relationships/hyperlink" Target="https://www.ncbi.nlm.nih.gov/geo/query/acc.cgi?acc=GSE288077" TargetMode="External"/><Relationship Id="rId600" Type="http://schemas.openxmlformats.org/officeDocument/2006/relationships/hyperlink" Target="https://www.ncbi.nlm.nih.gov/datasets/genome/GCF_0008618451/" TargetMode="External"/><Relationship Id="rId601" Type="http://schemas.openxmlformats.org/officeDocument/2006/relationships/hyperlink" Target="https://www.ncbi.nlm.nih.gov/geo/query/acc.cgi?acc=GSE250153" TargetMode="External"/><Relationship Id="rId602" Type="http://schemas.openxmlformats.org/officeDocument/2006/relationships/hyperlink" Target="https://www.ncbi.nlm.nih.gov/geo/query/acc.cgi?acc=GSE82177" TargetMode="External"/><Relationship Id="rId603" Type="http://schemas.openxmlformats.org/officeDocument/2006/relationships/hyperlink" Target="https://www.ncbi.nlm.nih.gov/geo/query/acc.cgi?acc=GSE136339" TargetMode="External"/><Relationship Id="rId604" Type="http://schemas.openxmlformats.org/officeDocument/2006/relationships/hyperlink" Target="https://www.ncbi.nlm.nih.gov/geo/query/acc.cgi?acc=GSE149601" TargetMode="External"/><Relationship Id="rId605" Type="http://schemas.openxmlformats.org/officeDocument/2006/relationships/hyperlink" Target="https://www.ncbi.nlm.nih.gov/geo/query/acc.cgi?acc=GSE132548" TargetMode="External"/><Relationship Id="rId606" Type="http://schemas.openxmlformats.org/officeDocument/2006/relationships/hyperlink" Target="https://www.ncbi.nlm.nih.gov/geo/query/acc.cgi?acc=GSE206397" TargetMode="External"/><Relationship Id="rId607" Type="http://schemas.openxmlformats.org/officeDocument/2006/relationships/hyperlink" Target="https://www.ncbi.nlm.nih.gov/geo/query/acc.cgi?acc=GSE185700" TargetMode="External"/><Relationship Id="rId608" Type="http://schemas.openxmlformats.org/officeDocument/2006/relationships/hyperlink" Target="https://www.ncbi.nlm.nih.gov/geo/query/acc.cgi?acc=GSE234572" TargetMode="External"/><Relationship Id="rId609" Type="http://schemas.openxmlformats.org/officeDocument/2006/relationships/hyperlink" Target="https://www.ncbi.nlm.nih.gov/geo/query/acc.cgi?acc=GSE64677" TargetMode="External"/><Relationship Id="rId610" Type="http://schemas.openxmlformats.org/officeDocument/2006/relationships/hyperlink" Target="https://www.ncbi.nlm.nih.gov/geo/query/acc.cgi?acc=GSE163239" TargetMode="External"/><Relationship Id="rId611" Type="http://schemas.openxmlformats.org/officeDocument/2006/relationships/hyperlink" Target="https://www.ncbi.nlm.nih.gov/geo/query/acc.cgi?acc=GSE119117" TargetMode="External"/><Relationship Id="rId612" Type="http://schemas.openxmlformats.org/officeDocument/2006/relationships/hyperlink" Target="https://www.ncbi.nlm.nih.gov/geo/query/acc.cgi?acc=GSE132606" TargetMode="External"/><Relationship Id="rId613" Type="http://schemas.openxmlformats.org/officeDocument/2006/relationships/hyperlink" Target="https://www.ncbi.nlm.nih.gov/geo/query/acc.cgi?acc=GSE212871" TargetMode="External"/><Relationship Id="rId614" Type="http://schemas.openxmlformats.org/officeDocument/2006/relationships/hyperlink" Target="https://www.ncbi.nlm.nih.gov/geo/query/acc.cgi?acc=GSE267834" TargetMode="External"/><Relationship Id="rId615" Type="http://schemas.openxmlformats.org/officeDocument/2006/relationships/hyperlink" Target="https://www.ncbi.nlm.nih.gov/geo/query/acc.cgi?acc=GSE84346" TargetMode="External"/><Relationship Id="rId616"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K339"/>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E11" activeCellId="0" sqref="E11"/>
    </sheetView>
  </sheetViews>
  <sheetFormatPr defaultColWidth="11.58984375" defaultRowHeight="12.8" zeroHeight="false" outlineLevelRow="0" outlineLevelCol="0"/>
  <cols>
    <col collapsed="false" customWidth="true" hidden="false" outlineLevel="0" max="2" min="2" style="0" width="22.66"/>
    <col collapsed="false" customWidth="true" hidden="false" outlineLevel="0" max="3" min="3" style="0" width="18.12"/>
    <col collapsed="false" customWidth="true" hidden="false" outlineLevel="0" max="6" min="6" style="0" width="28.98"/>
    <col collapsed="false" customWidth="true" hidden="true" outlineLevel="0" max="7" min="7" style="0" width="44"/>
    <col collapsed="false" customWidth="true" hidden="false" outlineLevel="0" max="8" min="8" style="0" width="58"/>
    <col collapsed="false" customWidth="true" hidden="true" outlineLevel="0" max="11" min="9" style="0" width="58"/>
    <col collapsed="false" customWidth="true" hidden="false" outlineLevel="0" max="12" min="12" style="0" width="16.44"/>
    <col collapsed="false" customWidth="false" hidden="false" outlineLevel="0" max="16" min="16" style="1" width="11.57"/>
    <col collapsed="false" customWidth="true" hidden="false" outlineLevel="0" max="18" min="18" style="0" width="8.89"/>
    <col collapsed="false" customWidth="true" hidden="false" outlineLevel="0" max="20" min="20" style="0" width="19.33"/>
    <col collapsed="false" customWidth="true" hidden="false" outlineLevel="0" max="21" min="21" style="2" width="25"/>
    <col collapsed="false" customWidth="false" hidden="false" outlineLevel="0" max="26" min="26" style="3" width="11.57"/>
    <col collapsed="false" customWidth="false" hidden="false" outlineLevel="0" max="31" min="31" style="4" width="11.57"/>
  </cols>
  <sheetData>
    <row r="1" customFormat="false" ht="14.15" hidden="false" customHeight="false" outlineLevel="0" collapsed="false">
      <c r="B1" s="5" t="s">
        <v>0</v>
      </c>
      <c r="C1" s="6" t="s">
        <v>1</v>
      </c>
      <c r="D1" s="6" t="s">
        <v>2</v>
      </c>
      <c r="E1" s="6"/>
      <c r="F1" s="6" t="s">
        <v>3</v>
      </c>
      <c r="G1" s="7" t="s">
        <v>4</v>
      </c>
      <c r="H1" s="7" t="s">
        <v>5</v>
      </c>
      <c r="I1" s="7"/>
      <c r="J1" s="7"/>
      <c r="K1" s="7" t="s">
        <v>6</v>
      </c>
      <c r="L1" s="7" t="s">
        <v>7</v>
      </c>
      <c r="M1" s="7"/>
      <c r="N1" s="7"/>
      <c r="S1" s="8" t="s">
        <v>8</v>
      </c>
    </row>
    <row r="2" customFormat="false" ht="14.15" hidden="true" customHeight="false" outlineLevel="0" collapsed="false">
      <c r="A2" s="0" t="n">
        <v>1</v>
      </c>
      <c r="B2" s="5" t="s">
        <v>9</v>
      </c>
      <c r="C2" s="6" t="s">
        <v>10</v>
      </c>
      <c r="D2" s="9" t="s">
        <v>11</v>
      </c>
      <c r="E2" s="9" t="n">
        <v>3</v>
      </c>
      <c r="F2" s="6" t="s">
        <v>12</v>
      </c>
      <c r="G2" s="7" t="s">
        <v>13</v>
      </c>
      <c r="H2" s="7" t="s">
        <v>14</v>
      </c>
      <c r="I2" s="0" t="str">
        <f aca="false">_xlfn.CONCAT("Cattle_",H2,": '",F2,"',")</f>
        <v>Cattle_Trichophyton_verrucosum: 'Ringworm',</v>
      </c>
      <c r="J2" s="0" t="str">
        <f aca="false">_xlfn.CONCAT("'",H2,"': ['Fungi'],")</f>
        <v>'Trichophyton_verrucosum': ['Fungi'],</v>
      </c>
      <c r="K2" s="8" t="s">
        <v>15</v>
      </c>
      <c r="L2" s="7"/>
      <c r="S2" s="0" t="s">
        <v>16</v>
      </c>
    </row>
    <row r="3" customFormat="false" ht="14.15" hidden="true" customHeight="false" outlineLevel="0" collapsed="false">
      <c r="A3" s="0" t="n">
        <v>2</v>
      </c>
      <c r="B3" s="5" t="s">
        <v>9</v>
      </c>
      <c r="C3" s="6"/>
      <c r="D3" s="9" t="s">
        <v>11</v>
      </c>
      <c r="E3" s="9"/>
      <c r="F3" s="6" t="s">
        <v>17</v>
      </c>
      <c r="G3" s="7" t="s">
        <v>18</v>
      </c>
      <c r="H3" s="7" t="s">
        <v>19</v>
      </c>
      <c r="I3" s="0" t="str">
        <f aca="false">_xlfn.CONCAT("Cattle_",H3,": '",F3,"',")</f>
        <v>Cattle_Aspergillus_fumigatus: 'Mycotic placentitis',</v>
      </c>
      <c r="J3" s="0" t="str">
        <f aca="false">_xlfn.CONCAT("'",H3,"': ['Fungi'],")</f>
        <v>'Aspergillus_fumigatus': ['Fungi'],</v>
      </c>
      <c r="K3" s="8" t="s">
        <v>20</v>
      </c>
      <c r="L3" s="7"/>
      <c r="M3" s="7"/>
      <c r="N3" s="7"/>
      <c r="S3" s="0" t="s">
        <v>21</v>
      </c>
    </row>
    <row r="4" customFormat="false" ht="14.15" hidden="true" customHeight="false" outlineLevel="0" collapsed="false">
      <c r="A4" s="0" t="n">
        <v>3</v>
      </c>
      <c r="B4" s="5" t="s">
        <v>9</v>
      </c>
      <c r="C4" s="6"/>
      <c r="D4" s="9" t="s">
        <v>11</v>
      </c>
      <c r="E4" s="9"/>
      <c r="F4" s="6" t="s">
        <v>22</v>
      </c>
      <c r="G4" s="7" t="s">
        <v>23</v>
      </c>
      <c r="H4" s="7" t="s">
        <v>24</v>
      </c>
      <c r="I4" s="0" t="str">
        <f aca="false">_xlfn.CONCAT("Cattle_",H4,": '",F4,"',")</f>
        <v>Cattle_Candida_albicans: 'Candidiasis',</v>
      </c>
      <c r="J4" s="0" t="str">
        <f aca="false">_xlfn.CONCAT("'",H4,"': ['Fungi'],")</f>
        <v>'Candida_albicans': ['Fungi'],</v>
      </c>
      <c r="K4" s="8" t="s">
        <v>25</v>
      </c>
      <c r="L4" s="7"/>
      <c r="M4" s="7"/>
      <c r="N4" s="7"/>
      <c r="S4" s="0" t="s">
        <v>26</v>
      </c>
    </row>
    <row r="5" customFormat="false" ht="14.15" hidden="true" customHeight="false" outlineLevel="0" collapsed="false">
      <c r="A5" s="0" t="n">
        <v>4</v>
      </c>
      <c r="B5" s="5" t="s">
        <v>9</v>
      </c>
      <c r="C5" s="6"/>
      <c r="D5" s="9" t="s">
        <v>27</v>
      </c>
      <c r="E5" s="9" t="n">
        <v>3</v>
      </c>
      <c r="F5" s="6" t="s">
        <v>28</v>
      </c>
      <c r="G5" s="7" t="s">
        <v>29</v>
      </c>
      <c r="H5" s="7" t="s">
        <v>30</v>
      </c>
      <c r="I5" s="0" t="str">
        <f aca="false">_xlfn.CONCAT("Cattle_",H5,": '",F5,"',")</f>
        <v>Cattle_Fusobacterium_necrophorum: 'Foot rot disease',</v>
      </c>
      <c r="J5" s="0" t="str">
        <f aca="false">_xlfn.CONCAT("'",H5,"': ['Bacteria'],")</f>
        <v>'Fusobacterium_necrophorum': ['Bacteria'],</v>
      </c>
      <c r="K5" s="8" t="s">
        <v>31</v>
      </c>
      <c r="L5" s="7"/>
      <c r="M5" s="7"/>
      <c r="N5" s="7"/>
      <c r="S5" s="8" t="s">
        <v>32</v>
      </c>
    </row>
    <row r="6" customFormat="false" ht="14.15" hidden="false" customHeight="false" outlineLevel="0" collapsed="false">
      <c r="A6" s="0" t="n">
        <v>5</v>
      </c>
      <c r="B6" s="5" t="s">
        <v>9</v>
      </c>
      <c r="C6" s="6"/>
      <c r="D6" s="9" t="s">
        <v>27</v>
      </c>
      <c r="E6" s="9"/>
      <c r="F6" s="6" t="s">
        <v>33</v>
      </c>
      <c r="G6" s="7" t="s">
        <v>34</v>
      </c>
      <c r="H6" s="7" t="s">
        <v>35</v>
      </c>
      <c r="I6" s="0" t="str">
        <f aca="false">_xlfn.CONCAT("Cattle_",H6,": '",F6,"',")</f>
        <v>Cattle_Mycobacterium_bovis: 'Tuberculosis',</v>
      </c>
      <c r="J6" s="0" t="str">
        <f aca="false">_xlfn.CONCAT("'",H6,"': ['Bacteria'],")</f>
        <v>'Mycobacterium_bovis': ['Bacteria'],</v>
      </c>
      <c r="K6" s="8" t="s">
        <v>36</v>
      </c>
      <c r="L6" s="10" t="s">
        <v>37</v>
      </c>
      <c r="M6" s="11" t="s">
        <v>38</v>
      </c>
      <c r="N6" s="12" t="s">
        <v>39</v>
      </c>
      <c r="O6" s="13" t="s">
        <v>40</v>
      </c>
      <c r="P6" s="14" t="s">
        <v>41</v>
      </c>
      <c r="Q6" s="13" t="s">
        <v>42</v>
      </c>
      <c r="R6" s="13" t="s">
        <v>43</v>
      </c>
      <c r="S6" s="11" t="s">
        <v>44</v>
      </c>
    </row>
    <row r="7" customFormat="false" ht="14.15" hidden="true" customHeight="false" outlineLevel="0" collapsed="false">
      <c r="A7" s="0" t="n">
        <v>6</v>
      </c>
      <c r="B7" s="5" t="s">
        <v>9</v>
      </c>
      <c r="C7" s="6"/>
      <c r="D7" s="9" t="s">
        <v>27</v>
      </c>
      <c r="E7" s="9"/>
      <c r="F7" s="6" t="s">
        <v>45</v>
      </c>
      <c r="G7" s="7" t="s">
        <v>46</v>
      </c>
      <c r="H7" s="7" t="s">
        <v>47</v>
      </c>
      <c r="I7" s="0" t="str">
        <f aca="false">_xlfn.CONCAT("Cattle_",H7,": '",F7,"',")</f>
        <v>Cattle_Brucella_abortus: 'Brucellosis',</v>
      </c>
      <c r="J7" s="0" t="str">
        <f aca="false">_xlfn.CONCAT("'",H7,"': ['Bacteria'],")</f>
        <v>'Brucella_abortus': ['Bacteria'],</v>
      </c>
      <c r="K7" s="8" t="s">
        <v>48</v>
      </c>
      <c r="L7" s="8"/>
      <c r="M7" s="7"/>
      <c r="N7" s="7"/>
      <c r="S7" s="0" t="s">
        <v>49</v>
      </c>
      <c r="U7" s="2" t="s">
        <v>50</v>
      </c>
      <c r="V7" s="0" t="s">
        <v>51</v>
      </c>
    </row>
    <row r="8" customFormat="false" ht="24.75" hidden="true" customHeight="true" outlineLevel="0" collapsed="false">
      <c r="A8" s="0" t="n">
        <v>7</v>
      </c>
      <c r="B8" s="5" t="s">
        <v>9</v>
      </c>
      <c r="C8" s="6"/>
      <c r="D8" s="9" t="s">
        <v>52</v>
      </c>
      <c r="E8" s="9" t="n">
        <v>6</v>
      </c>
      <c r="F8" s="6" t="s">
        <v>53</v>
      </c>
      <c r="G8" s="7" t="s">
        <v>54</v>
      </c>
      <c r="H8" s="7" t="s">
        <v>55</v>
      </c>
      <c r="I8" s="0" t="str">
        <f aca="false">_xlfn.CONCAT("Cattle_",H8,": '",F8,"',")</f>
        <v>Cattle_Bovine_viral_diarrhea_virus_1: 'Bovine viral diarrhea (BVD)',</v>
      </c>
      <c r="J8" s="0" t="str">
        <f aca="false">_xlfn.CONCAT("'",H8,"': ['Virus'],")</f>
        <v>'Bovine_viral_diarrhea_virus_1': ['Virus'],</v>
      </c>
      <c r="K8" s="8" t="s">
        <v>56</v>
      </c>
      <c r="L8" s="8"/>
      <c r="M8" s="7"/>
      <c r="N8" s="7"/>
    </row>
    <row r="9" customFormat="false" ht="26.85" hidden="true" customHeight="false" outlineLevel="0" collapsed="false">
      <c r="A9" s="0" t="n">
        <v>8</v>
      </c>
      <c r="B9" s="5" t="s">
        <v>9</v>
      </c>
      <c r="C9" s="6"/>
      <c r="D9" s="9" t="s">
        <v>52</v>
      </c>
      <c r="E9" s="9"/>
      <c r="F9" s="6" t="s">
        <v>57</v>
      </c>
      <c r="G9" s="6" t="s">
        <v>58</v>
      </c>
      <c r="H9" s="6" t="s">
        <v>59</v>
      </c>
      <c r="I9" s="0" t="str">
        <f aca="false">_xlfn.CONCAT("Cattle_",H9,": '",F9,"',")</f>
        <v>Cattle_Epizootic_hemorrhagic_disease_virus: 'Epizootic haemorrhagic disease (EHD)',</v>
      </c>
      <c r="J9" s="0" t="str">
        <f aca="false">_xlfn.CONCAT("'",H9,"': ['Virus'],")</f>
        <v>'Epizootic_hemorrhagic_disease_virus': ['Virus'],</v>
      </c>
      <c r="K9" s="8" t="s">
        <v>60</v>
      </c>
      <c r="L9" s="7"/>
      <c r="M9" s="7"/>
      <c r="N9" s="7"/>
      <c r="S9" s="0" t="s">
        <v>61</v>
      </c>
    </row>
    <row r="10" customFormat="false" ht="14.15" hidden="false" customHeight="false" outlineLevel="0" collapsed="false">
      <c r="A10" s="0" t="n">
        <v>9</v>
      </c>
      <c r="B10" s="5" t="s">
        <v>9</v>
      </c>
      <c r="C10" s="6"/>
      <c r="D10" s="9" t="s">
        <v>52</v>
      </c>
      <c r="E10" s="9"/>
      <c r="F10" s="6" t="s">
        <v>62</v>
      </c>
      <c r="G10" s="7" t="s">
        <v>63</v>
      </c>
      <c r="H10" s="7" t="s">
        <v>64</v>
      </c>
      <c r="I10" s="0" t="str">
        <f aca="false">_xlfn.CONCAT("Cattle_",H10,": '",F10,"',")</f>
        <v>Cattle_Mycobacterium_avium_subsp_Paratuberculosis: 'Johne‘s disease',</v>
      </c>
      <c r="J10" s="0" t="str">
        <f aca="false">_xlfn.CONCAT("'",H10,"': ['Virus'],")</f>
        <v>'Mycobacterium_avium_subsp_Paratuberculosis': ['Virus'],</v>
      </c>
      <c r="K10" s="8" t="s">
        <v>65</v>
      </c>
      <c r="L10" s="10" t="s">
        <v>66</v>
      </c>
      <c r="M10" s="11" t="s">
        <v>67</v>
      </c>
      <c r="N10" s="13" t="s">
        <v>68</v>
      </c>
      <c r="O10" s="13" t="s">
        <v>69</v>
      </c>
      <c r="P10" s="11" t="s">
        <v>38</v>
      </c>
      <c r="Q10" s="13" t="s">
        <v>70</v>
      </c>
    </row>
    <row r="11" customFormat="false" ht="14.15" hidden="true" customHeight="false" outlineLevel="0" collapsed="false">
      <c r="A11" s="0" t="n">
        <v>10</v>
      </c>
      <c r="B11" s="5" t="s">
        <v>9</v>
      </c>
      <c r="C11" s="6"/>
      <c r="D11" s="9" t="s">
        <v>52</v>
      </c>
      <c r="E11" s="9"/>
      <c r="F11" s="6" t="s">
        <v>71</v>
      </c>
      <c r="G11" s="7" t="s">
        <v>72</v>
      </c>
      <c r="H11" s="7" t="s">
        <v>73</v>
      </c>
      <c r="I11" s="0" t="str">
        <f aca="false">_xlfn.CONCAT("Cattle_",H11,": '",F11,"',")</f>
        <v>Cattle_Foot_and_mouth_disease_virus: 'Foot-and-mouth disease',</v>
      </c>
      <c r="J11" s="0" t="str">
        <f aca="false">_xlfn.CONCAT("'",H11,"': ['Virus'],")</f>
        <v>'Foot_and_mouth_disease_virus': ['Virus'],</v>
      </c>
      <c r="K11" s="8" t="s">
        <v>74</v>
      </c>
      <c r="L11" s="7"/>
      <c r="M11" s="7"/>
      <c r="N11" s="7"/>
    </row>
    <row r="12" customFormat="false" ht="14.15" hidden="true" customHeight="false" outlineLevel="0" collapsed="false">
      <c r="A12" s="0" t="n">
        <v>11</v>
      </c>
      <c r="B12" s="5" t="s">
        <v>9</v>
      </c>
      <c r="C12" s="6"/>
      <c r="D12" s="9" t="s">
        <v>52</v>
      </c>
      <c r="E12" s="9"/>
      <c r="F12" s="6" t="s">
        <v>75</v>
      </c>
      <c r="G12" s="7" t="s">
        <v>76</v>
      </c>
      <c r="H12" s="7" t="s">
        <v>77</v>
      </c>
      <c r="I12" s="0" t="str">
        <f aca="false">_xlfn.CONCAT("Cattle_",H12,": '",F12,"',")</f>
        <v>Cattle_Schmallenberg_virus: 'Schmallenberg virus disease',</v>
      </c>
      <c r="J12" s="0" t="str">
        <f aca="false">_xlfn.CONCAT("'",H12,"': ['Virus'],")</f>
        <v>'Schmallenberg_virus': ['Virus'],</v>
      </c>
      <c r="K12" s="8" t="s">
        <v>78</v>
      </c>
      <c r="L12" s="7"/>
      <c r="M12" s="7"/>
      <c r="N12" s="7"/>
    </row>
    <row r="13" customFormat="false" ht="14.15" hidden="true" customHeight="false" outlineLevel="0" collapsed="false">
      <c r="A13" s="0" t="n">
        <v>12</v>
      </c>
      <c r="B13" s="5" t="s">
        <v>9</v>
      </c>
      <c r="C13" s="6"/>
      <c r="D13" s="9" t="s">
        <v>52</v>
      </c>
      <c r="E13" s="9"/>
      <c r="F13" s="7" t="s">
        <v>79</v>
      </c>
      <c r="G13" s="7" t="s">
        <v>79</v>
      </c>
      <c r="H13" s="7" t="s">
        <v>80</v>
      </c>
      <c r="I13" s="0" t="str">
        <f aca="false">_xlfn.CONCAT("Cattle_",H13,": '",F13,"',")</f>
        <v>Cattle_Bovine_leukemia_virus: 'Bovine leukemia virus',</v>
      </c>
      <c r="J13" s="0" t="str">
        <f aca="false">_xlfn.CONCAT("'",H13,"': ['Virus'],")</f>
        <v>'Bovine_leukemia_virus': ['Virus'],</v>
      </c>
      <c r="K13" s="8" t="s">
        <v>81</v>
      </c>
      <c r="L13" s="7"/>
      <c r="M13" s="7"/>
      <c r="N13" s="7"/>
    </row>
    <row r="14" customFormat="false" ht="14.15" hidden="true" customHeight="false" outlineLevel="0" collapsed="false">
      <c r="A14" s="0" t="n">
        <v>13</v>
      </c>
      <c r="B14" s="5" t="s">
        <v>82</v>
      </c>
      <c r="C14" s="6" t="s">
        <v>83</v>
      </c>
      <c r="D14" s="6" t="s">
        <v>11</v>
      </c>
      <c r="E14" s="6" t="n">
        <v>5</v>
      </c>
      <c r="F14" s="6" t="s">
        <v>22</v>
      </c>
      <c r="G14" s="7" t="s">
        <v>23</v>
      </c>
      <c r="H14" s="7" t="s">
        <v>24</v>
      </c>
      <c r="I14" s="0" t="str">
        <f aca="false">_xlfn.CONCAT("Goat_",H14,": '",F14,"',")</f>
        <v>Goat_Candida_albicans: 'Candidiasis',</v>
      </c>
      <c r="J14" s="0" t="str">
        <f aca="false">_xlfn.CONCAT("'",H14,"': ['Fungi'],")</f>
        <v>'Candida_albicans': ['Fungi'],</v>
      </c>
      <c r="K14" s="8" t="s">
        <v>25</v>
      </c>
      <c r="L14" s="7"/>
      <c r="M14" s="7"/>
      <c r="N14" s="7"/>
    </row>
    <row r="15" customFormat="false" ht="14.15" hidden="true" customHeight="false" outlineLevel="0" collapsed="false">
      <c r="A15" s="0" t="n">
        <v>14</v>
      </c>
      <c r="B15" s="5" t="s">
        <v>82</v>
      </c>
      <c r="C15" s="6"/>
      <c r="D15" s="6" t="s">
        <v>11</v>
      </c>
      <c r="E15" s="6"/>
      <c r="F15" s="6" t="s">
        <v>84</v>
      </c>
      <c r="G15" s="7" t="s">
        <v>85</v>
      </c>
      <c r="H15" s="7" t="s">
        <v>86</v>
      </c>
      <c r="I15" s="0" t="str">
        <f aca="false">_xlfn.CONCAT("Goat_",H15,": '",F15,"',")</f>
        <v>Goat_Cryptococcus_neoformans: 'Cryptococcosis',</v>
      </c>
      <c r="J15" s="0" t="str">
        <f aca="false">_xlfn.CONCAT("'",H15,"': ['Fungi'],")</f>
        <v>'Cryptococcus_neoformans': ['Fungi'],</v>
      </c>
      <c r="K15" s="8" t="s">
        <v>87</v>
      </c>
      <c r="L15" s="7"/>
      <c r="M15" s="7"/>
      <c r="N15" s="7"/>
    </row>
    <row r="16" customFormat="false" ht="14.15" hidden="true" customHeight="false" outlineLevel="0" collapsed="false">
      <c r="A16" s="0" t="n">
        <v>15</v>
      </c>
      <c r="B16" s="5" t="s">
        <v>82</v>
      </c>
      <c r="C16" s="6"/>
      <c r="D16" s="6" t="s">
        <v>11</v>
      </c>
      <c r="E16" s="6"/>
      <c r="F16" s="6" t="s">
        <v>84</v>
      </c>
      <c r="G16" s="7" t="s">
        <v>88</v>
      </c>
      <c r="H16" s="7" t="s">
        <v>89</v>
      </c>
      <c r="I16" s="0" t="str">
        <f aca="false">_xlfn.CONCAT("Goat_",H16,": '",F16,"',")</f>
        <v>Goat_Cryptococcus_gattii: 'Cryptococcosis',</v>
      </c>
      <c r="J16" s="0" t="str">
        <f aca="false">_xlfn.CONCAT("'",H16,"': ['Fungi'],")</f>
        <v>'Cryptococcus_gattii': ['Fungi'],</v>
      </c>
      <c r="K16" s="8" t="s">
        <v>90</v>
      </c>
      <c r="L16" s="7"/>
      <c r="M16" s="7"/>
      <c r="N16" s="7"/>
    </row>
    <row r="17" customFormat="false" ht="14.15" hidden="true" customHeight="false" outlineLevel="0" collapsed="false">
      <c r="A17" s="0" t="n">
        <v>16</v>
      </c>
      <c r="B17" s="5" t="s">
        <v>82</v>
      </c>
      <c r="C17" s="6"/>
      <c r="D17" s="6" t="s">
        <v>11</v>
      </c>
      <c r="E17" s="6"/>
      <c r="F17" s="6" t="s">
        <v>91</v>
      </c>
      <c r="G17" s="7" t="s">
        <v>18</v>
      </c>
      <c r="H17" s="7" t="s">
        <v>19</v>
      </c>
      <c r="I17" s="0" t="str">
        <f aca="false">_xlfn.CONCAT("Goat_",H17,": '",F17,"',")</f>
        <v>Goat_Aspergillus_fumigatus: 'Aspergillosis',</v>
      </c>
      <c r="J17" s="0" t="str">
        <f aca="false">_xlfn.CONCAT("'",H17,"': ['Fungi'],")</f>
        <v>'Aspergillus_fumigatus': ['Fungi'],</v>
      </c>
      <c r="K17" s="8" t="s">
        <v>20</v>
      </c>
      <c r="L17" s="7"/>
      <c r="M17" s="7"/>
      <c r="N17" s="7"/>
    </row>
    <row r="18" customFormat="false" ht="14.15" hidden="true" customHeight="false" outlineLevel="0" collapsed="false">
      <c r="A18" s="0" t="n">
        <v>17</v>
      </c>
      <c r="B18" s="5" t="s">
        <v>82</v>
      </c>
      <c r="C18" s="6"/>
      <c r="D18" s="6" t="s">
        <v>11</v>
      </c>
      <c r="E18" s="6"/>
      <c r="F18" s="6" t="s">
        <v>12</v>
      </c>
      <c r="G18" s="7" t="s">
        <v>92</v>
      </c>
      <c r="H18" s="7" t="s">
        <v>14</v>
      </c>
      <c r="I18" s="0" t="str">
        <f aca="false">_xlfn.CONCAT("Goat_",H18,": '",F18,"',")</f>
        <v>Goat_Trichophyton_verrucosum: 'Ringworm',</v>
      </c>
      <c r="J18" s="0" t="str">
        <f aca="false">_xlfn.CONCAT("'",H18,"': ['Fungi'],")</f>
        <v>'Trichophyton_verrucosum': ['Fungi'],</v>
      </c>
      <c r="K18" s="8" t="s">
        <v>15</v>
      </c>
      <c r="L18" s="7"/>
    </row>
    <row r="19" customFormat="false" ht="14.15" hidden="true" customHeight="false" outlineLevel="0" collapsed="false">
      <c r="A19" s="0" t="n">
        <v>18</v>
      </c>
      <c r="B19" s="5" t="s">
        <v>82</v>
      </c>
      <c r="C19" s="6"/>
      <c r="D19" s="6" t="s">
        <v>27</v>
      </c>
      <c r="E19" s="6" t="n">
        <v>18</v>
      </c>
      <c r="F19" s="9" t="s">
        <v>93</v>
      </c>
      <c r="G19" s="7" t="s">
        <v>94</v>
      </c>
      <c r="H19" s="7" t="s">
        <v>95</v>
      </c>
      <c r="I19" s="0" t="str">
        <f aca="false">_xlfn.CONCAT("Goat_",H19,": '",F19,"',")</f>
        <v>Goat_Staphylococcus_aureus: 'Mastitis',</v>
      </c>
      <c r="J19" s="0" t="str">
        <f aca="false">_xlfn.CONCAT("'",H19,"': ['Bacteria'],")</f>
        <v>'Staphylococcus_aureus': ['Bacteria'],</v>
      </c>
      <c r="K19" s="8" t="s">
        <v>96</v>
      </c>
      <c r="L19" s="8"/>
      <c r="M19" s="7"/>
      <c r="N19" s="7"/>
    </row>
    <row r="20" customFormat="false" ht="14.15" hidden="true" customHeight="false" outlineLevel="0" collapsed="false">
      <c r="A20" s="0" t="n">
        <v>19</v>
      </c>
      <c r="B20" s="5" t="s">
        <v>82</v>
      </c>
      <c r="C20" s="6"/>
      <c r="D20" s="6" t="s">
        <v>27</v>
      </c>
      <c r="E20" s="6"/>
      <c r="F20" s="9" t="s">
        <v>93</v>
      </c>
      <c r="G20" s="7" t="s">
        <v>97</v>
      </c>
      <c r="H20" s="7" t="s">
        <v>98</v>
      </c>
      <c r="I20" s="0" t="str">
        <f aca="false">_xlfn.CONCAT("Goat_",H20,": '",F20,"',")</f>
        <v>Goat_Streptococcus_agalactiae: 'Mastitis',</v>
      </c>
      <c r="J20" s="0" t="str">
        <f aca="false">_xlfn.CONCAT("'",H20,"': ['Bacteria'],")</f>
        <v>'Streptococcus_agalactiae': ['Bacteria'],</v>
      </c>
      <c r="K20" s="8" t="s">
        <v>99</v>
      </c>
      <c r="L20" s="7"/>
    </row>
    <row r="21" customFormat="false" ht="14.15" hidden="true" customHeight="false" outlineLevel="0" collapsed="false">
      <c r="A21" s="0" t="n">
        <v>20</v>
      </c>
      <c r="B21" s="5" t="s">
        <v>82</v>
      </c>
      <c r="C21" s="6"/>
      <c r="D21" s="6" t="s">
        <v>27</v>
      </c>
      <c r="E21" s="6"/>
      <c r="F21" s="6" t="s">
        <v>100</v>
      </c>
      <c r="G21" s="7" t="s">
        <v>101</v>
      </c>
      <c r="H21" s="7" t="s">
        <v>102</v>
      </c>
      <c r="I21" s="0" t="str">
        <f aca="false">_xlfn.CONCAT("Goat_",H21,": '",F21,"',")</f>
        <v>Goat_Clostridium_perfringens_B__C__D: 'Enterotoxemia',</v>
      </c>
      <c r="J21" s="0" t="str">
        <f aca="false">_xlfn.CONCAT("'",H21,"': ['Bacteria'],")</f>
        <v>'Clostridium_perfringens_B__C__D': ['Bacteria'],</v>
      </c>
      <c r="K21" s="8" t="s">
        <v>103</v>
      </c>
      <c r="L21" s="7"/>
      <c r="M21" s="7"/>
      <c r="N21" s="7"/>
    </row>
    <row r="22" customFormat="false" ht="14.15" hidden="true" customHeight="false" outlineLevel="0" collapsed="false">
      <c r="A22" s="0" t="n">
        <v>21</v>
      </c>
      <c r="B22" s="5" t="s">
        <v>82</v>
      </c>
      <c r="C22" s="6"/>
      <c r="D22" s="6" t="s">
        <v>27</v>
      </c>
      <c r="E22" s="6"/>
      <c r="F22" s="6" t="s">
        <v>104</v>
      </c>
      <c r="G22" s="7" t="s">
        <v>105</v>
      </c>
      <c r="H22" s="7" t="s">
        <v>106</v>
      </c>
      <c r="I22" s="0" t="str">
        <f aca="false">_xlfn.CONCAT("Goat_",H22,": '",F22,"',")</f>
        <v>Goat_Mycoplasma_conjunctivae: 'Pinkeye',</v>
      </c>
      <c r="J22" s="0" t="str">
        <f aca="false">_xlfn.CONCAT("'",H22,"': ['Bacteria'],")</f>
        <v>'Mycoplasma_conjunctivae': ['Bacteria'],</v>
      </c>
      <c r="K22" s="8" t="s">
        <v>107</v>
      </c>
      <c r="L22" s="7"/>
      <c r="M22" s="7"/>
      <c r="N22" s="7"/>
    </row>
    <row r="23" customFormat="false" ht="14.15" hidden="true" customHeight="false" outlineLevel="0" collapsed="false">
      <c r="A23" s="0" t="n">
        <v>22</v>
      </c>
      <c r="B23" s="5" t="s">
        <v>82</v>
      </c>
      <c r="C23" s="6"/>
      <c r="D23" s="6" t="s">
        <v>27</v>
      </c>
      <c r="E23" s="6"/>
      <c r="F23" s="6" t="s">
        <v>45</v>
      </c>
      <c r="G23" s="7" t="s">
        <v>108</v>
      </c>
      <c r="H23" s="7" t="s">
        <v>109</v>
      </c>
      <c r="I23" s="0" t="str">
        <f aca="false">_xlfn.CONCAT("Goat_",H23,": '",F23,"',")</f>
        <v>Goat_Brucella_melitensis: 'Brucellosis',</v>
      </c>
      <c r="J23" s="0" t="str">
        <f aca="false">_xlfn.CONCAT("'",H23,"': ['Bacteria'],")</f>
        <v>'Brucella_melitensis': ['Bacteria'],</v>
      </c>
      <c r="K23" s="8" t="s">
        <v>110</v>
      </c>
      <c r="L23" s="7"/>
      <c r="M23" s="7"/>
      <c r="N23" s="7"/>
    </row>
    <row r="24" customFormat="false" ht="14.15" hidden="true" customHeight="false" outlineLevel="0" collapsed="false">
      <c r="A24" s="0" t="n">
        <v>23</v>
      </c>
      <c r="B24" s="5" t="s">
        <v>82</v>
      </c>
      <c r="C24" s="15"/>
      <c r="D24" s="6" t="s">
        <v>27</v>
      </c>
      <c r="E24" s="6"/>
      <c r="F24" s="6" t="s">
        <v>111</v>
      </c>
      <c r="G24" s="7" t="s">
        <v>112</v>
      </c>
      <c r="H24" s="7" t="s">
        <v>113</v>
      </c>
      <c r="I24" s="0" t="str">
        <f aca="false">_xlfn.CONCAT("Goat_",H24,": '",F24,"',")</f>
        <v>Goat_Corynebacterium_pseudotuberculosis: 'Caseous lymphadenitis',</v>
      </c>
      <c r="J24" s="0" t="str">
        <f aca="false">_xlfn.CONCAT("'",H24,"': ['Bacteria'],")</f>
        <v>'Corynebacterium_pseudotuberculosis': ['Bacteria'],</v>
      </c>
      <c r="K24" s="8" t="s">
        <v>114</v>
      </c>
      <c r="L24" s="7"/>
      <c r="M24" s="7"/>
      <c r="N24" s="7"/>
    </row>
    <row r="25" customFormat="false" ht="26.85" hidden="true" customHeight="false" outlineLevel="0" collapsed="false">
      <c r="A25" s="0" t="n">
        <v>24</v>
      </c>
      <c r="B25" s="5" t="s">
        <v>82</v>
      </c>
      <c r="C25" s="6"/>
      <c r="D25" s="6" t="s">
        <v>27</v>
      </c>
      <c r="E25" s="6"/>
      <c r="F25" s="6" t="s">
        <v>115</v>
      </c>
      <c r="G25" s="7" t="s">
        <v>116</v>
      </c>
      <c r="H25" s="7" t="s">
        <v>117</v>
      </c>
      <c r="I25" s="0" t="str">
        <f aca="false">_xlfn.CONCAT("Goat_",H25,": '",F25,"',")</f>
        <v>Goat_Mycoplasma_capricolum_capripneumoniae: 'Contagious caprine pleuro-pneumonia (CCPP)',</v>
      </c>
      <c r="J25" s="0" t="str">
        <f aca="false">_xlfn.CONCAT("'",H25,"': ['Bacteria'],")</f>
        <v>'Mycoplasma_capricolum_capripneumoniae': ['Bacteria'],</v>
      </c>
      <c r="K25" s="8" t="s">
        <v>118</v>
      </c>
      <c r="L25" s="7"/>
      <c r="M25" s="7"/>
      <c r="N25" s="7"/>
    </row>
    <row r="26" customFormat="false" ht="14.15" hidden="true" customHeight="false" outlineLevel="0" collapsed="false">
      <c r="A26" s="0" t="n">
        <v>25</v>
      </c>
      <c r="B26" s="5" t="s">
        <v>82</v>
      </c>
      <c r="C26" s="6"/>
      <c r="D26" s="6" t="s">
        <v>27</v>
      </c>
      <c r="E26" s="6"/>
      <c r="F26" s="6" t="s">
        <v>119</v>
      </c>
      <c r="G26" s="7" t="s">
        <v>120</v>
      </c>
      <c r="H26" s="7" t="s">
        <v>121</v>
      </c>
      <c r="I26" s="0" t="str">
        <f aca="false">_xlfn.CONCAT("Goat_",H26,": '",F26,"',")</f>
        <v>Goat_Dermatophilus_congolensis: 'Dermatophilosis',</v>
      </c>
      <c r="J26" s="0" t="str">
        <f aca="false">_xlfn.CONCAT("'",H26,"': ['Bacteria'],")</f>
        <v>'Dermatophilus_congolensis': ['Bacteria'],</v>
      </c>
      <c r="K26" s="8" t="s">
        <v>122</v>
      </c>
      <c r="L26" s="7"/>
      <c r="M26" s="7"/>
      <c r="N26" s="7"/>
    </row>
    <row r="27" customFormat="false" ht="14.15" hidden="true" customHeight="false" outlineLevel="0" collapsed="false">
      <c r="A27" s="0" t="n">
        <v>26</v>
      </c>
      <c r="B27" s="5" t="s">
        <v>82</v>
      </c>
      <c r="C27" s="6"/>
      <c r="D27" s="6" t="s">
        <v>27</v>
      </c>
      <c r="E27" s="6"/>
      <c r="F27" s="9" t="s">
        <v>28</v>
      </c>
      <c r="G27" s="7" t="s">
        <v>29</v>
      </c>
      <c r="H27" s="7" t="s">
        <v>30</v>
      </c>
      <c r="I27" s="0" t="str">
        <f aca="false">_xlfn.CONCAT("Goat_",H27,": '",F27,"',")</f>
        <v>Goat_Fusobacterium_necrophorum: 'Foot rot disease',</v>
      </c>
      <c r="J27" s="0" t="str">
        <f aca="false">_xlfn.CONCAT("'",H27,"': ['Bacteria'],")</f>
        <v>'Fusobacterium_necrophorum': ['Bacteria'],</v>
      </c>
      <c r="K27" s="8" t="s">
        <v>123</v>
      </c>
      <c r="L27" s="7"/>
      <c r="M27" s="7"/>
      <c r="N27" s="7"/>
    </row>
    <row r="28" customFormat="false" ht="14.15" hidden="true" customHeight="false" outlineLevel="0" collapsed="false">
      <c r="A28" s="0" t="n">
        <v>27</v>
      </c>
      <c r="B28" s="5" t="s">
        <v>82</v>
      </c>
      <c r="C28" s="6"/>
      <c r="D28" s="6" t="s">
        <v>27</v>
      </c>
      <c r="E28" s="6"/>
      <c r="F28" s="9" t="s">
        <v>28</v>
      </c>
      <c r="G28" s="7" t="s">
        <v>124</v>
      </c>
      <c r="H28" s="7" t="s">
        <v>125</v>
      </c>
      <c r="I28" s="0" t="str">
        <f aca="false">_xlfn.CONCAT("Goat_",H28,": '",F28,"',")</f>
        <v>Goat_Dichelobacter_nodosus: 'Foot rot disease',</v>
      </c>
      <c r="J28" s="0" t="str">
        <f aca="false">_xlfn.CONCAT("'",H28,"': ['Bacteria'],")</f>
        <v>'Dichelobacter_nodosus': ['Bacteria'],</v>
      </c>
      <c r="K28" s="8" t="s">
        <v>126</v>
      </c>
      <c r="L28" s="7"/>
      <c r="M28" s="7"/>
      <c r="N28" s="7"/>
    </row>
    <row r="29" customFormat="false" ht="14.15" hidden="true" customHeight="false" outlineLevel="0" collapsed="false">
      <c r="A29" s="0" t="n">
        <v>28</v>
      </c>
      <c r="B29" s="5" t="s">
        <v>82</v>
      </c>
      <c r="C29" s="6"/>
      <c r="D29" s="6" t="s">
        <v>27</v>
      </c>
      <c r="E29" s="6"/>
      <c r="F29" s="9" t="s">
        <v>127</v>
      </c>
      <c r="G29" s="7" t="s">
        <v>128</v>
      </c>
      <c r="H29" s="7" t="s">
        <v>129</v>
      </c>
      <c r="I29" s="0" t="str">
        <f aca="false">_xlfn.CONCAT("Goat_",H29,": '",F29,"',")</f>
        <v>Goat_Bacillus_anthracis: 'Anthrax',</v>
      </c>
      <c r="J29" s="0" t="str">
        <f aca="false">_xlfn.CONCAT("'",H29,"': ['Bacteria'],")</f>
        <v>'Bacillus_anthracis': ['Bacteria'],</v>
      </c>
      <c r="K29" s="8" t="s">
        <v>130</v>
      </c>
      <c r="L29" s="7"/>
      <c r="M29" s="7"/>
      <c r="N29" s="7"/>
    </row>
    <row r="30" customFormat="false" ht="14.15" hidden="true" customHeight="false" outlineLevel="0" collapsed="false">
      <c r="A30" s="0" t="n">
        <v>29</v>
      </c>
      <c r="B30" s="5" t="s">
        <v>82</v>
      </c>
      <c r="C30" s="6"/>
      <c r="D30" s="6" t="s">
        <v>27</v>
      </c>
      <c r="E30" s="6"/>
      <c r="F30" s="6" t="s">
        <v>131</v>
      </c>
      <c r="G30" s="7" t="s">
        <v>132</v>
      </c>
      <c r="H30" s="7" t="s">
        <v>133</v>
      </c>
      <c r="I30" s="0" t="str">
        <f aca="false">_xlfn.CONCAT("Goat_",H30,": '",F30,"',")</f>
        <v>Goat_Pasteurella_multocida: 'Bronchopneumonia',</v>
      </c>
      <c r="J30" s="0" t="str">
        <f aca="false">_xlfn.CONCAT("'",H30,"': ['Bacteria'],")</f>
        <v>'Pasteurella_multocida': ['Bacteria'],</v>
      </c>
      <c r="K30" s="8" t="s">
        <v>134</v>
      </c>
      <c r="L30" s="7"/>
      <c r="M30" s="7"/>
      <c r="N30" s="7"/>
    </row>
    <row r="31" customFormat="false" ht="14.15" hidden="true" customHeight="false" outlineLevel="0" collapsed="false">
      <c r="A31" s="0" t="n">
        <v>30</v>
      </c>
      <c r="B31" s="5" t="s">
        <v>82</v>
      </c>
      <c r="C31" s="6"/>
      <c r="D31" s="6" t="s">
        <v>27</v>
      </c>
      <c r="E31" s="6"/>
      <c r="F31" s="6" t="s">
        <v>131</v>
      </c>
      <c r="G31" s="7" t="s">
        <v>135</v>
      </c>
      <c r="H31" s="7" t="s">
        <v>136</v>
      </c>
      <c r="I31" s="0" t="str">
        <f aca="false">_xlfn.CONCAT("Goat_",H31,": '",F31,"',")</f>
        <v>Goat_Mannheimia_haemolytica: 'Bronchopneumonia',</v>
      </c>
      <c r="J31" s="0" t="str">
        <f aca="false">_xlfn.CONCAT("'",H31,"': ['Bacteria'],")</f>
        <v>'Mannheimia_haemolytica': ['Bacteria'],</v>
      </c>
      <c r="K31" s="8" t="s">
        <v>137</v>
      </c>
      <c r="L31" s="7"/>
      <c r="M31" s="7"/>
      <c r="N31" s="7"/>
    </row>
    <row r="32" customFormat="false" ht="14.15" hidden="true" customHeight="false" outlineLevel="0" collapsed="false">
      <c r="A32" s="0" t="n">
        <v>31</v>
      </c>
      <c r="B32" s="5" t="s">
        <v>82</v>
      </c>
      <c r="C32" s="6"/>
      <c r="D32" s="6" t="s">
        <v>27</v>
      </c>
      <c r="E32" s="6"/>
      <c r="F32" s="6" t="s">
        <v>138</v>
      </c>
      <c r="G32" s="7" t="s">
        <v>139</v>
      </c>
      <c r="H32" s="7" t="s">
        <v>140</v>
      </c>
      <c r="I32" s="0" t="str">
        <f aca="false">_xlfn.CONCAT("Goat_",H32,": '",F32,"',")</f>
        <v>Goat_Mycoplasma_ovis: 'Eperythrozoonosis',</v>
      </c>
      <c r="J32" s="0" t="str">
        <f aca="false">_xlfn.CONCAT("'",H32,"': ['Bacteria'],")</f>
        <v>'Mycoplasma_ovis': ['Bacteria'],</v>
      </c>
      <c r="K32" s="8" t="s">
        <v>141</v>
      </c>
      <c r="L32" s="7"/>
      <c r="M32" s="7"/>
      <c r="N32" s="7"/>
    </row>
    <row r="33" customFormat="false" ht="14.15" hidden="true" customHeight="false" outlineLevel="0" collapsed="false">
      <c r="A33" s="0" t="n">
        <v>32</v>
      </c>
      <c r="B33" s="5" t="s">
        <v>82</v>
      </c>
      <c r="C33" s="6"/>
      <c r="D33" s="6" t="s">
        <v>27</v>
      </c>
      <c r="E33" s="6"/>
      <c r="F33" s="6" t="s">
        <v>142</v>
      </c>
      <c r="G33" s="7" t="s">
        <v>143</v>
      </c>
      <c r="H33" s="7" t="s">
        <v>144</v>
      </c>
      <c r="I33" s="0" t="str">
        <f aca="false">_xlfn.CONCAT("Goat_",H33,": '",F33,"',")</f>
        <v>Goat_Clostridium_tetani: 'Tetanus',</v>
      </c>
      <c r="J33" s="0" t="str">
        <f aca="false">_xlfn.CONCAT("'",H33,"': ['Bacteria'],")</f>
        <v>'Clostridium_tetani': ['Bacteria'],</v>
      </c>
      <c r="K33" s="8" t="s">
        <v>145</v>
      </c>
      <c r="L33" s="7"/>
      <c r="M33" s="7"/>
      <c r="N33" s="7"/>
    </row>
    <row r="34" customFormat="false" ht="14.15" hidden="true" customHeight="false" outlineLevel="0" collapsed="false">
      <c r="A34" s="0" t="n">
        <v>33</v>
      </c>
      <c r="B34" s="5" t="s">
        <v>82</v>
      </c>
      <c r="C34" s="6"/>
      <c r="D34" s="6" t="s">
        <v>27</v>
      </c>
      <c r="E34" s="6"/>
      <c r="F34" s="6" t="s">
        <v>146</v>
      </c>
      <c r="G34" s="7" t="s">
        <v>147</v>
      </c>
      <c r="H34" s="7" t="s">
        <v>148</v>
      </c>
      <c r="I34" s="0" t="str">
        <f aca="false">_xlfn.CONCAT("Goat_",H34,": '",F34,"',")</f>
        <v>Goat_Leptospira_interrogans: 'Leptospirosis',</v>
      </c>
      <c r="J34" s="0" t="str">
        <f aca="false">_xlfn.CONCAT("'",H34,"': ['Bacteria'],")</f>
        <v>'Leptospira_interrogans': ['Bacteria'],</v>
      </c>
      <c r="K34" s="8" t="s">
        <v>149</v>
      </c>
      <c r="L34" s="7"/>
      <c r="M34" s="7"/>
      <c r="N34" s="7"/>
    </row>
    <row r="35" customFormat="false" ht="14.15" hidden="true" customHeight="false" outlineLevel="0" collapsed="false">
      <c r="A35" s="0" t="n">
        <v>34</v>
      </c>
      <c r="B35" s="5" t="s">
        <v>82</v>
      </c>
      <c r="C35" s="6"/>
      <c r="D35" s="6" t="s">
        <v>27</v>
      </c>
      <c r="E35" s="6"/>
      <c r="F35" s="6" t="s">
        <v>150</v>
      </c>
      <c r="G35" s="7" t="s">
        <v>151</v>
      </c>
      <c r="H35" s="7" t="s">
        <v>152</v>
      </c>
      <c r="I35" s="0" t="str">
        <f aca="false">_xlfn.CONCAT("Goat_",H35,": '",F35,"',")</f>
        <v>Goat_Coxiella_burnetii: 'Q fever',</v>
      </c>
      <c r="J35" s="0" t="str">
        <f aca="false">_xlfn.CONCAT("'",H35,"': ['Bacteria'],")</f>
        <v>'Coxiella_burnetii': ['Bacteria'],</v>
      </c>
      <c r="K35" s="8" t="s">
        <v>153</v>
      </c>
      <c r="L35" s="7"/>
      <c r="M35" s="7"/>
      <c r="N35" s="7"/>
    </row>
    <row r="36" customFormat="false" ht="14.15" hidden="true" customHeight="false" outlineLevel="0" collapsed="false">
      <c r="A36" s="0" t="n">
        <v>35</v>
      </c>
      <c r="B36" s="5" t="s">
        <v>82</v>
      </c>
      <c r="C36" s="6"/>
      <c r="D36" s="6" t="s">
        <v>27</v>
      </c>
      <c r="E36" s="6"/>
      <c r="F36" s="6" t="s">
        <v>154</v>
      </c>
      <c r="G36" s="7" t="s">
        <v>155</v>
      </c>
      <c r="H36" s="7" t="s">
        <v>156</v>
      </c>
      <c r="I36" s="0" t="str">
        <f aca="false">_xlfn.CONCAT("Goat_",H36,": '",F36,"',")</f>
        <v>Goat_Chlamydia_abortus: 'Chlamydia',</v>
      </c>
      <c r="J36" s="0" t="str">
        <f aca="false">_xlfn.CONCAT("'",H36,"': ['Bacteria'],")</f>
        <v>'Chlamydia_abortus': ['Bacteria'],</v>
      </c>
      <c r="K36" s="8" t="s">
        <v>157</v>
      </c>
      <c r="L36" s="7"/>
      <c r="M36" s="7"/>
      <c r="N36" s="7"/>
    </row>
    <row r="37" customFormat="false" ht="26.85" hidden="true" customHeight="false" outlineLevel="0" collapsed="false">
      <c r="A37" s="0" t="n">
        <v>36</v>
      </c>
      <c r="B37" s="5" t="s">
        <v>82</v>
      </c>
      <c r="C37" s="6"/>
      <c r="D37" s="6" t="s">
        <v>52</v>
      </c>
      <c r="E37" s="6" t="n">
        <v>6</v>
      </c>
      <c r="F37" s="6" t="s">
        <v>158</v>
      </c>
      <c r="G37" s="7" t="s">
        <v>159</v>
      </c>
      <c r="H37" s="7" t="s">
        <v>160</v>
      </c>
      <c r="I37" s="0" t="str">
        <f aca="false">_xlfn.CONCAT("Goat_",H37,": '",F37,"',")</f>
        <v>Goat_Caprine_arthritis_encephalitis_virus: 'Caprine Arthritis Encephalitis Syndrome (CAE) ',</v>
      </c>
      <c r="J37" s="0" t="str">
        <f aca="false">_xlfn.CONCAT("'",H37,"': ['Virus'],")</f>
        <v>'Caprine_arthritis_encephalitis_virus': ['Virus'],</v>
      </c>
      <c r="K37" s="8" t="s">
        <v>161</v>
      </c>
      <c r="L37" s="7"/>
      <c r="M37" s="7"/>
      <c r="N37" s="7"/>
    </row>
    <row r="38" customFormat="false" ht="14.15" hidden="true" customHeight="false" outlineLevel="0" collapsed="false">
      <c r="A38" s="0" t="n">
        <v>37</v>
      </c>
      <c r="B38" s="5" t="s">
        <v>82</v>
      </c>
      <c r="C38" s="6"/>
      <c r="D38" s="6" t="s">
        <v>52</v>
      </c>
      <c r="E38" s="6"/>
      <c r="F38" s="6" t="s">
        <v>162</v>
      </c>
      <c r="G38" s="7" t="s">
        <v>163</v>
      </c>
      <c r="H38" s="7" t="s">
        <v>164</v>
      </c>
      <c r="I38" s="0" t="str">
        <f aca="false">_xlfn.CONCAT("Goat_",H38,": '",F38,"',")</f>
        <v>Goat_Orf_virus: 'Soremouth',</v>
      </c>
      <c r="J38" s="0" t="str">
        <f aca="false">_xlfn.CONCAT("'",H38,"': ['Virus'],")</f>
        <v>'Orf_virus': ['Virus'],</v>
      </c>
      <c r="K38" s="8" t="s">
        <v>165</v>
      </c>
      <c r="L38" s="8"/>
      <c r="M38" s="7"/>
      <c r="N38" s="7"/>
    </row>
    <row r="39" customFormat="false" ht="14.15" hidden="true" customHeight="false" outlineLevel="0" collapsed="false">
      <c r="A39" s="0" t="n">
        <v>38</v>
      </c>
      <c r="B39" s="5" t="s">
        <v>82</v>
      </c>
      <c r="C39" s="6"/>
      <c r="D39" s="6" t="s">
        <v>52</v>
      </c>
      <c r="E39" s="6"/>
      <c r="F39" s="9" t="s">
        <v>166</v>
      </c>
      <c r="G39" s="7" t="s">
        <v>167</v>
      </c>
      <c r="H39" s="7" t="s">
        <v>168</v>
      </c>
      <c r="I39" s="0" t="str">
        <f aca="false">_xlfn.CONCAT("Goat_",H39,": '",F39,"',")</f>
        <v>Goat_Sheeppox_virus: 'Goat pox',</v>
      </c>
      <c r="J39" s="0" t="str">
        <f aca="false">_xlfn.CONCAT("'",H39,"': ['Virus'],")</f>
        <v>'Sheeppox_virus': ['Virus'],</v>
      </c>
      <c r="K39" s="8" t="s">
        <v>169</v>
      </c>
      <c r="L39" s="7"/>
      <c r="M39" s="7"/>
      <c r="N39" s="7"/>
    </row>
    <row r="40" customFormat="false" ht="14.15" hidden="true" customHeight="false" outlineLevel="0" collapsed="false">
      <c r="A40" s="0" t="n">
        <v>39</v>
      </c>
      <c r="B40" s="5" t="s">
        <v>82</v>
      </c>
      <c r="C40" s="6"/>
      <c r="D40" s="6" t="s">
        <v>52</v>
      </c>
      <c r="E40" s="6"/>
      <c r="F40" s="9" t="s">
        <v>166</v>
      </c>
      <c r="G40" s="7" t="s">
        <v>170</v>
      </c>
      <c r="H40" s="7" t="s">
        <v>171</v>
      </c>
      <c r="I40" s="0" t="str">
        <f aca="false">_xlfn.CONCAT("Goat_",H40,": '",F40,"',")</f>
        <v>Goat_Goat_pox_virus: 'Goat pox',</v>
      </c>
      <c r="J40" s="0" t="str">
        <f aca="false">_xlfn.CONCAT("'",H40,"': ['Virus'],")</f>
        <v>'Goat_pox_virus': ['Virus'],</v>
      </c>
      <c r="K40" s="8" t="s">
        <v>172</v>
      </c>
      <c r="L40" s="7"/>
      <c r="M40" s="7"/>
      <c r="N40" s="7"/>
    </row>
    <row r="41" customFormat="false" ht="11.25" hidden="true" customHeight="true" outlineLevel="0" collapsed="false">
      <c r="A41" s="0" t="n">
        <v>40</v>
      </c>
      <c r="B41" s="5" t="s">
        <v>82</v>
      </c>
      <c r="C41" s="6"/>
      <c r="D41" s="6" t="s">
        <v>52</v>
      </c>
      <c r="E41" s="6"/>
      <c r="F41" s="6" t="s">
        <v>71</v>
      </c>
      <c r="G41" s="6" t="s">
        <v>72</v>
      </c>
      <c r="H41" s="6" t="s">
        <v>73</v>
      </c>
      <c r="I41" s="0" t="str">
        <f aca="false">_xlfn.CONCAT("Goat_",H41,": '",F41,"',")</f>
        <v>Goat_Foot_and_mouth_disease_virus: 'Foot-and-mouth disease',</v>
      </c>
      <c r="J41" s="0" t="str">
        <f aca="false">_xlfn.CONCAT("'",H41,"': ['Virus'],")</f>
        <v>'Foot_and_mouth_disease_virus': ['Virus'],</v>
      </c>
      <c r="K41" s="8" t="s">
        <v>74</v>
      </c>
      <c r="L41" s="8"/>
      <c r="M41" s="7"/>
      <c r="N41" s="7"/>
    </row>
    <row r="42" customFormat="false" ht="14.15" hidden="true" customHeight="false" outlineLevel="0" collapsed="false">
      <c r="A42" s="0" t="n">
        <v>41</v>
      </c>
      <c r="B42" s="5" t="s">
        <v>82</v>
      </c>
      <c r="C42" s="6"/>
      <c r="D42" s="6" t="s">
        <v>52</v>
      </c>
      <c r="E42" s="6"/>
      <c r="F42" s="9" t="s">
        <v>173</v>
      </c>
      <c r="G42" s="7" t="s">
        <v>174</v>
      </c>
      <c r="H42" s="7" t="s">
        <v>175</v>
      </c>
      <c r="I42" s="0" t="str">
        <f aca="false">_xlfn.CONCAT("Goat_",H42,": '",F42,"',")</f>
        <v>Goat_Peste_des_petits_ruminants_virus: 'Peste des petits ruminants',</v>
      </c>
      <c r="J42" s="0" t="str">
        <f aca="false">_xlfn.CONCAT("'",H42,"': ['Virus'],")</f>
        <v>'Peste_des_petits_ruminants_virus': ['Virus'],</v>
      </c>
      <c r="K42" s="8" t="s">
        <v>176</v>
      </c>
      <c r="L42" s="8"/>
      <c r="M42" s="8"/>
      <c r="N42" s="7"/>
    </row>
    <row r="43" customFormat="false" ht="14.15" hidden="true" customHeight="false" outlineLevel="0" collapsed="false">
      <c r="A43" s="0" t="n">
        <v>42</v>
      </c>
      <c r="B43" s="5" t="s">
        <v>177</v>
      </c>
      <c r="C43" s="6" t="s">
        <v>178</v>
      </c>
      <c r="D43" s="6" t="s">
        <v>11</v>
      </c>
      <c r="E43" s="6" t="n">
        <v>16</v>
      </c>
      <c r="F43" s="6" t="s">
        <v>179</v>
      </c>
      <c r="G43" s="7" t="s">
        <v>18</v>
      </c>
      <c r="H43" s="7" t="s">
        <v>19</v>
      </c>
      <c r="I43" s="0" t="str">
        <f aca="false">_xlfn.CONCAT("Dog_",H43,": '",F43,"',")</f>
        <v>Dog_Aspergillus_fumigatus: 'Nasal aspergillosis',</v>
      </c>
      <c r="J43" s="0" t="str">
        <f aca="false">_xlfn.CONCAT("'",H43,"': ['Fungi'],")</f>
        <v>'Aspergillus_fumigatus': ['Fungi'],</v>
      </c>
      <c r="K43" s="8" t="s">
        <v>20</v>
      </c>
      <c r="L43" s="7"/>
      <c r="M43" s="7"/>
      <c r="N43" s="7"/>
    </row>
    <row r="44" customFormat="false" ht="14.15" hidden="true" customHeight="false" outlineLevel="0" collapsed="false">
      <c r="A44" s="0" t="n">
        <v>43</v>
      </c>
      <c r="B44" s="5" t="s">
        <v>177</v>
      </c>
      <c r="C44" s="6"/>
      <c r="D44" s="6" t="s">
        <v>11</v>
      </c>
      <c r="E44" s="6"/>
      <c r="F44" s="6" t="s">
        <v>180</v>
      </c>
      <c r="G44" s="7" t="s">
        <v>181</v>
      </c>
      <c r="H44" s="7" t="s">
        <v>182</v>
      </c>
      <c r="I44" s="0" t="str">
        <f aca="false">_xlfn.CONCAT("Dog_",H44,": '",F44,"',")</f>
        <v>Dog_Aspergillus_terreus: 'Disseminated aspergillosis',</v>
      </c>
      <c r="J44" s="0" t="str">
        <f aca="false">_xlfn.CONCAT("'",H44,"': ['Fungi'],")</f>
        <v>'Aspergillus_terreus': ['Fungi'],</v>
      </c>
      <c r="K44" s="8" t="s">
        <v>183</v>
      </c>
      <c r="L44" s="7"/>
      <c r="M44" s="7"/>
      <c r="N44" s="7"/>
    </row>
    <row r="45" s="16" customFormat="true" ht="14.15" hidden="true" customHeight="false" outlineLevel="0" collapsed="false">
      <c r="A45" s="16" t="n">
        <v>44</v>
      </c>
      <c r="B45" s="17" t="s">
        <v>177</v>
      </c>
      <c r="C45" s="18"/>
      <c r="D45" s="6" t="s">
        <v>11</v>
      </c>
      <c r="E45" s="18"/>
      <c r="F45" s="19" t="s">
        <v>180</v>
      </c>
      <c r="G45" s="18" t="s">
        <v>184</v>
      </c>
      <c r="H45" s="18" t="s">
        <v>185</v>
      </c>
      <c r="I45" s="16" t="str">
        <f aca="false">_xlfn.CONCAT("Dog_",H45,": '",F45,"',")</f>
        <v>Dog_Aspergillus_deflectus: 'Disseminated aspergillosis',</v>
      </c>
      <c r="J45" s="16" t="str">
        <f aca="false">_xlfn.CONCAT("'",H45,"': ['Fungi'],")</f>
        <v>'Aspergillus_deflectus': ['Fungi'],</v>
      </c>
      <c r="K45" s="18" t="s">
        <v>186</v>
      </c>
      <c r="L45" s="18"/>
      <c r="M45" s="18"/>
      <c r="N45" s="18"/>
      <c r="P45" s="1"/>
      <c r="U45" s="2"/>
      <c r="Z45" s="3"/>
      <c r="AE45" s="4"/>
    </row>
    <row r="46" customFormat="false" ht="14.15" hidden="true" customHeight="false" outlineLevel="0" collapsed="false">
      <c r="A46" s="0" t="n">
        <v>45</v>
      </c>
      <c r="B46" s="5" t="s">
        <v>177</v>
      </c>
      <c r="C46" s="6"/>
      <c r="D46" s="6" t="s">
        <v>11</v>
      </c>
      <c r="E46" s="6"/>
      <c r="F46" s="6" t="s">
        <v>180</v>
      </c>
      <c r="G46" s="7" t="s">
        <v>187</v>
      </c>
      <c r="H46" s="7" t="s">
        <v>188</v>
      </c>
      <c r="I46" s="0" t="str">
        <f aca="false">_xlfn.CONCAT("Dog_",H46,": '",F46,"',")</f>
        <v>Dog_Aspergillus_niger: 'Disseminated aspergillosis',</v>
      </c>
      <c r="J46" s="0" t="str">
        <f aca="false">_xlfn.CONCAT("'",H46,"': ['Fungi'],")</f>
        <v>'Aspergillus_niger': ['Fungi'],</v>
      </c>
      <c r="K46" s="8" t="s">
        <v>189</v>
      </c>
      <c r="L46" s="7"/>
      <c r="M46" s="7"/>
      <c r="N46" s="7"/>
    </row>
    <row r="47" customFormat="false" ht="14.15" hidden="true" customHeight="false" outlineLevel="0" collapsed="false">
      <c r="A47" s="0" t="n">
        <v>46</v>
      </c>
      <c r="B47" s="5" t="s">
        <v>177</v>
      </c>
      <c r="C47" s="6"/>
      <c r="D47" s="6" t="s">
        <v>11</v>
      </c>
      <c r="E47" s="6"/>
      <c r="F47" s="6" t="s">
        <v>22</v>
      </c>
      <c r="G47" s="7" t="s">
        <v>23</v>
      </c>
      <c r="H47" s="7" t="s">
        <v>24</v>
      </c>
      <c r="I47" s="0" t="str">
        <f aca="false">_xlfn.CONCAT("Dog_",H47,": '",F47,"',")</f>
        <v>Dog_Candida_albicans: 'Candidiasis',</v>
      </c>
      <c r="J47" s="0" t="str">
        <f aca="false">_xlfn.CONCAT("'",H47,"': ['Fungi'],")</f>
        <v>'Candida_albicans': ['Fungi'],</v>
      </c>
      <c r="K47" s="8" t="s">
        <v>25</v>
      </c>
      <c r="L47" s="7"/>
      <c r="M47" s="7"/>
      <c r="N47" s="7"/>
    </row>
    <row r="48" customFormat="false" ht="14.15" hidden="true" customHeight="false" outlineLevel="0" collapsed="false">
      <c r="A48" s="0" t="n">
        <v>47</v>
      </c>
      <c r="B48" s="5" t="s">
        <v>177</v>
      </c>
      <c r="C48" s="6"/>
      <c r="D48" s="6" t="s">
        <v>11</v>
      </c>
      <c r="E48" s="6"/>
      <c r="F48" s="6" t="s">
        <v>190</v>
      </c>
      <c r="G48" s="7" t="s">
        <v>191</v>
      </c>
      <c r="H48" s="7" t="s">
        <v>192</v>
      </c>
      <c r="I48" s="0" t="str">
        <f aca="false">_xlfn.CONCAT("Dog_",H48,": '",F48,"',")</f>
        <v>Dog_Coccidioides_immitis: 'Coccidioidomycosis',</v>
      </c>
      <c r="J48" s="0" t="str">
        <f aca="false">_xlfn.CONCAT("'",H48,"': ['Fungi'],")</f>
        <v>'Coccidioides_immitis': ['Fungi'],</v>
      </c>
      <c r="K48" s="8" t="s">
        <v>193</v>
      </c>
      <c r="L48" s="7"/>
      <c r="M48" s="7"/>
      <c r="N48" s="7"/>
    </row>
    <row r="49" customFormat="false" ht="14.15" hidden="true" customHeight="false" outlineLevel="0" collapsed="false">
      <c r="A49" s="0" t="n">
        <v>48</v>
      </c>
      <c r="B49" s="5" t="s">
        <v>177</v>
      </c>
      <c r="C49" s="6"/>
      <c r="D49" s="6" t="s">
        <v>11</v>
      </c>
      <c r="E49" s="6"/>
      <c r="F49" s="6" t="s">
        <v>84</v>
      </c>
      <c r="G49" s="7" t="s">
        <v>85</v>
      </c>
      <c r="H49" s="7" t="s">
        <v>86</v>
      </c>
      <c r="I49" s="0" t="str">
        <f aca="false">_xlfn.CONCAT("Dog_",H49,": '",F49,"',")</f>
        <v>Dog_Cryptococcus_neoformans: 'Cryptococcosis',</v>
      </c>
      <c r="J49" s="0" t="str">
        <f aca="false">_xlfn.CONCAT("'",H49,"': ['Fungi'],")</f>
        <v>'Cryptococcus_neoformans': ['Fungi'],</v>
      </c>
      <c r="K49" s="8" t="s">
        <v>87</v>
      </c>
      <c r="L49" s="7"/>
      <c r="M49" s="7"/>
      <c r="N49" s="7"/>
    </row>
    <row r="50" customFormat="false" ht="14.15" hidden="true" customHeight="false" outlineLevel="0" collapsed="false">
      <c r="A50" s="0" t="n">
        <v>49</v>
      </c>
      <c r="B50" s="5" t="s">
        <v>177</v>
      </c>
      <c r="C50" s="6"/>
      <c r="D50" s="6" t="s">
        <v>11</v>
      </c>
      <c r="E50" s="6"/>
      <c r="F50" s="6" t="s">
        <v>84</v>
      </c>
      <c r="G50" s="7" t="s">
        <v>88</v>
      </c>
      <c r="H50" s="7" t="s">
        <v>89</v>
      </c>
      <c r="I50" s="0" t="str">
        <f aca="false">_xlfn.CONCAT("Dog_",H50,": '",F50,"',")</f>
        <v>Dog_Cryptococcus_gattii: 'Cryptococcosis',</v>
      </c>
      <c r="J50" s="0" t="str">
        <f aca="false">_xlfn.CONCAT("'",H50,"': ['Fungi'],")</f>
        <v>'Cryptococcus_gattii': ['Fungi'],</v>
      </c>
      <c r="K50" s="8" t="s">
        <v>90</v>
      </c>
      <c r="L50" s="7"/>
      <c r="M50" s="7"/>
      <c r="N50" s="7"/>
    </row>
    <row r="51" customFormat="false" ht="14.15" hidden="true" customHeight="false" outlineLevel="0" collapsed="false">
      <c r="A51" s="0" t="n">
        <v>50</v>
      </c>
      <c r="B51" s="5" t="s">
        <v>177</v>
      </c>
      <c r="C51" s="6"/>
      <c r="D51" s="6" t="s">
        <v>11</v>
      </c>
      <c r="E51" s="6"/>
      <c r="F51" s="6" t="s">
        <v>194</v>
      </c>
      <c r="G51" s="7" t="s">
        <v>195</v>
      </c>
      <c r="H51" s="7" t="s">
        <v>196</v>
      </c>
      <c r="I51" s="0" t="str">
        <f aca="false">_xlfn.CONCAT("Dog_",H51,": '",F51,"',")</f>
        <v>Dog_Histoplasma_capsulatum: 'Histoplasmosis',</v>
      </c>
      <c r="J51" s="0" t="str">
        <f aca="false">_xlfn.CONCAT("'",H51,"': ['Fungi'],")</f>
        <v>'Histoplasma_capsulatum': ['Fungi'],</v>
      </c>
      <c r="K51" s="8" t="s">
        <v>197</v>
      </c>
      <c r="L51" s="7"/>
      <c r="M51" s="7"/>
      <c r="N51" s="7"/>
    </row>
    <row r="52" customFormat="false" ht="14.15" hidden="true" customHeight="false" outlineLevel="0" collapsed="false">
      <c r="A52" s="0" t="n">
        <v>51</v>
      </c>
      <c r="B52" s="5" t="s">
        <v>177</v>
      </c>
      <c r="C52" s="6"/>
      <c r="D52" s="6" t="s">
        <v>11</v>
      </c>
      <c r="E52" s="6"/>
      <c r="F52" s="6" t="s">
        <v>198</v>
      </c>
      <c r="G52" s="7" t="s">
        <v>199</v>
      </c>
      <c r="H52" s="7" t="s">
        <v>200</v>
      </c>
      <c r="I52" s="0" t="str">
        <f aca="false">_xlfn.CONCAT("Dog_",H52,": '",F52,"',")</f>
        <v>Dog_Blastomyces_dermatitidis: 'Blastomycosis',</v>
      </c>
      <c r="J52" s="0" t="str">
        <f aca="false">_xlfn.CONCAT("'",H52,"': ['Fungi'],")</f>
        <v>'Blastomyces_dermatitidis': ['Fungi'],</v>
      </c>
      <c r="K52" s="8" t="s">
        <v>201</v>
      </c>
      <c r="L52" s="7"/>
      <c r="M52" s="7"/>
      <c r="N52" s="7"/>
    </row>
    <row r="53" customFormat="false" ht="14.15" hidden="true" customHeight="false" outlineLevel="0" collapsed="false">
      <c r="A53" s="0" t="n">
        <v>52</v>
      </c>
      <c r="B53" s="5" t="s">
        <v>177</v>
      </c>
      <c r="C53" s="6"/>
      <c r="D53" s="6" t="s">
        <v>11</v>
      </c>
      <c r="E53" s="6"/>
      <c r="F53" s="6" t="s">
        <v>202</v>
      </c>
      <c r="G53" s="7" t="s">
        <v>203</v>
      </c>
      <c r="H53" s="7" t="s">
        <v>204</v>
      </c>
      <c r="I53" s="0" t="str">
        <f aca="false">_xlfn.CONCAT("Dog_",H53,": '",F53,"',")</f>
        <v>Dog_Sporothrix_schenckii: 'Sporotrichosis',</v>
      </c>
      <c r="J53" s="0" t="str">
        <f aca="false">_xlfn.CONCAT("'",H53,"': ['Fungi'],")</f>
        <v>'Sporothrix_schenckii': ['Fungi'],</v>
      </c>
      <c r="K53" s="8" t="s">
        <v>205</v>
      </c>
      <c r="L53" s="7"/>
      <c r="M53" s="7"/>
      <c r="N53" s="7"/>
    </row>
    <row r="54" customFormat="false" ht="14.15" hidden="true" customHeight="false" outlineLevel="0" collapsed="false">
      <c r="A54" s="0" t="n">
        <v>54</v>
      </c>
      <c r="B54" s="5" t="s">
        <v>177</v>
      </c>
      <c r="C54" s="6"/>
      <c r="D54" s="6" t="s">
        <v>11</v>
      </c>
      <c r="E54" s="6"/>
      <c r="F54" s="6" t="s">
        <v>206</v>
      </c>
      <c r="G54" s="7" t="s">
        <v>207</v>
      </c>
      <c r="H54" s="7" t="s">
        <v>208</v>
      </c>
      <c r="I54" s="0" t="str">
        <f aca="false">_xlfn.CONCAT("Dog_",H54,": '",F54,"',")</f>
        <v>Dog_Exophiala_dermatitidis: 'Phaeohyphomycosis',</v>
      </c>
      <c r="J54" s="0" t="str">
        <f aca="false">_xlfn.CONCAT("'",H54,"': ['Fungi'],")</f>
        <v>'Exophiala_dermatitidis': ['Fungi'],</v>
      </c>
      <c r="K54" s="8" t="s">
        <v>209</v>
      </c>
      <c r="L54" s="7"/>
      <c r="M54" s="7"/>
      <c r="N54" s="7"/>
    </row>
    <row r="55" customFormat="false" ht="14.15" hidden="true" customHeight="false" outlineLevel="0" collapsed="false">
      <c r="A55" s="0" t="n">
        <v>55</v>
      </c>
      <c r="B55" s="5" t="s">
        <v>177</v>
      </c>
      <c r="C55" s="6"/>
      <c r="D55" s="6" t="s">
        <v>11</v>
      </c>
      <c r="E55" s="6"/>
      <c r="F55" s="6" t="s">
        <v>206</v>
      </c>
      <c r="G55" s="7" t="s">
        <v>210</v>
      </c>
      <c r="H55" s="7" t="s">
        <v>211</v>
      </c>
      <c r="I55" s="0" t="str">
        <f aca="false">_xlfn.CONCAT("Dog_",H55,": '",F55,"',")</f>
        <v>Dog_Cladophialophora_bantiana: 'Phaeohyphomycosis',</v>
      </c>
      <c r="J55" s="0" t="str">
        <f aca="false">_xlfn.CONCAT("'",H55,"': ['Fungi'],")</f>
        <v>'Cladophialophora_bantiana': ['Fungi'],</v>
      </c>
      <c r="K55" s="8" t="s">
        <v>212</v>
      </c>
      <c r="L55" s="7"/>
      <c r="M55" s="7"/>
      <c r="N55" s="7"/>
    </row>
    <row r="56" customFormat="false" ht="14.15" hidden="true" customHeight="false" outlineLevel="0" collapsed="false">
      <c r="A56" s="0" t="n">
        <v>56</v>
      </c>
      <c r="B56" s="5" t="s">
        <v>177</v>
      </c>
      <c r="C56" s="6"/>
      <c r="D56" s="6" t="s">
        <v>11</v>
      </c>
      <c r="E56" s="6"/>
      <c r="F56" s="6" t="s">
        <v>206</v>
      </c>
      <c r="G56" s="7" t="s">
        <v>213</v>
      </c>
      <c r="H56" s="7" t="s">
        <v>214</v>
      </c>
      <c r="I56" s="0" t="str">
        <f aca="false">_xlfn.CONCAT("Dog_",H56,": '",F56,"',")</f>
        <v>Dog_Alternaria_alternata: 'Phaeohyphomycosis',</v>
      </c>
      <c r="J56" s="0" t="str">
        <f aca="false">_xlfn.CONCAT("'",H56,"': ['Fungi'],")</f>
        <v>'Alternaria_alternata': ['Fungi'],</v>
      </c>
      <c r="K56" s="8" t="s">
        <v>215</v>
      </c>
      <c r="L56" s="7"/>
      <c r="M56" s="7"/>
      <c r="N56" s="7"/>
    </row>
    <row r="57" customFormat="false" ht="14.15" hidden="true" customHeight="false" outlineLevel="0" collapsed="false">
      <c r="A57" s="0" t="n">
        <v>57</v>
      </c>
      <c r="B57" s="5" t="s">
        <v>177</v>
      </c>
      <c r="C57" s="6"/>
      <c r="D57" s="6" t="s">
        <v>11</v>
      </c>
      <c r="E57" s="6"/>
      <c r="F57" s="6" t="s">
        <v>12</v>
      </c>
      <c r="G57" s="7" t="s">
        <v>216</v>
      </c>
      <c r="H57" s="7" t="s">
        <v>217</v>
      </c>
      <c r="I57" s="0" t="str">
        <f aca="false">_xlfn.CONCAT("Dog_",H57,": '",F57,"',")</f>
        <v>Dog_Microsporum_canis: 'Ringworm',</v>
      </c>
      <c r="J57" s="0" t="str">
        <f aca="false">_xlfn.CONCAT("'",H57,"': ['Fungi'],")</f>
        <v>'Microsporum_canis': ['Fungi'],</v>
      </c>
      <c r="K57" s="8" t="s">
        <v>218</v>
      </c>
      <c r="L57" s="7"/>
      <c r="M57" s="7"/>
      <c r="N57" s="7"/>
    </row>
    <row r="58" customFormat="false" ht="14.15" hidden="true" customHeight="false" outlineLevel="0" collapsed="false">
      <c r="A58" s="0" t="n">
        <v>58</v>
      </c>
      <c r="B58" s="5" t="s">
        <v>177</v>
      </c>
      <c r="C58" s="6"/>
      <c r="D58" s="6" t="s">
        <v>27</v>
      </c>
      <c r="E58" s="6" t="n">
        <v>17</v>
      </c>
      <c r="F58" s="6" t="s">
        <v>146</v>
      </c>
      <c r="G58" s="7" t="s">
        <v>147</v>
      </c>
      <c r="H58" s="7" t="s">
        <v>148</v>
      </c>
      <c r="I58" s="0" t="str">
        <f aca="false">_xlfn.CONCAT("Dog_",H58,": '",F58,"',")</f>
        <v>Dog_Leptospira_interrogans: 'Leptospirosis',</v>
      </c>
      <c r="J58" s="0" t="str">
        <f aca="false">_xlfn.CONCAT("'",H58,"': ['Bacteria'],")</f>
        <v>'Leptospira_interrogans': ['Bacteria'],</v>
      </c>
      <c r="K58" s="8" t="s">
        <v>149</v>
      </c>
      <c r="L58" s="7"/>
      <c r="M58" s="7"/>
      <c r="N58" s="7"/>
    </row>
    <row r="59" customFormat="false" ht="14.15" hidden="true" customHeight="false" outlineLevel="0" collapsed="false">
      <c r="A59" s="0" t="n">
        <v>59</v>
      </c>
      <c r="B59" s="5" t="s">
        <v>177</v>
      </c>
      <c r="C59" s="6"/>
      <c r="D59" s="6" t="s">
        <v>27</v>
      </c>
      <c r="E59" s="6"/>
      <c r="F59" s="6" t="s">
        <v>146</v>
      </c>
      <c r="G59" s="7" t="s">
        <v>219</v>
      </c>
      <c r="H59" s="7" t="s">
        <v>220</v>
      </c>
      <c r="I59" s="0" t="str">
        <f aca="false">_xlfn.CONCAT("Dog_",H59,": '",F59,"',")</f>
        <v>Dog_Leptospira_kirschneri: 'Leptospirosis',</v>
      </c>
      <c r="J59" s="0" t="str">
        <f aca="false">_xlfn.CONCAT("'",H59,"': ['Bacteria'],")</f>
        <v>'Leptospira_kirschneri': ['Bacteria'],</v>
      </c>
      <c r="K59" s="8" t="s">
        <v>221</v>
      </c>
      <c r="L59" s="7"/>
      <c r="M59" s="7"/>
      <c r="N59" s="7"/>
    </row>
    <row r="60" customFormat="false" ht="14.15" hidden="true" customHeight="false" outlineLevel="0" collapsed="false">
      <c r="A60" s="0" t="n">
        <v>60</v>
      </c>
      <c r="B60" s="5" t="s">
        <v>177</v>
      </c>
      <c r="C60" s="6"/>
      <c r="D60" s="6" t="s">
        <v>27</v>
      </c>
      <c r="E60" s="6"/>
      <c r="F60" s="6" t="s">
        <v>222</v>
      </c>
      <c r="G60" s="7" t="s">
        <v>223</v>
      </c>
      <c r="H60" s="7" t="s">
        <v>224</v>
      </c>
      <c r="I60" s="0" t="str">
        <f aca="false">_xlfn.CONCAT("Dog_",H60,": '",F60,"',")</f>
        <v>Dog_Staphylococcus_pseudintermedius: 'Staph infection',</v>
      </c>
      <c r="J60" s="0" t="str">
        <f aca="false">_xlfn.CONCAT("'",H60,"': ['Bacteria'],")</f>
        <v>'Staphylococcus_pseudintermedius': ['Bacteria'],</v>
      </c>
      <c r="K60" s="8" t="s">
        <v>225</v>
      </c>
      <c r="L60" s="7"/>
    </row>
    <row r="61" customFormat="false" ht="14.15" hidden="true" customHeight="false" outlineLevel="0" collapsed="false">
      <c r="A61" s="0" t="n">
        <v>61</v>
      </c>
      <c r="B61" s="5" t="s">
        <v>177</v>
      </c>
      <c r="C61" s="6"/>
      <c r="D61" s="6" t="s">
        <v>27</v>
      </c>
      <c r="E61" s="6"/>
      <c r="F61" s="6" t="s">
        <v>226</v>
      </c>
      <c r="G61" s="7" t="s">
        <v>227</v>
      </c>
      <c r="H61" s="7" t="s">
        <v>228</v>
      </c>
      <c r="I61" s="0" t="str">
        <f aca="false">_xlfn.CONCAT("Dog_",H61,": '",F61,"',")</f>
        <v>Dog_Malassezia_pachydermatis: 'Bacterial ear',</v>
      </c>
      <c r="J61" s="0" t="str">
        <f aca="false">_xlfn.CONCAT("'",H61,"': ['Bacteria'],")</f>
        <v>'Malassezia_pachydermatis': ['Bacteria'],</v>
      </c>
      <c r="K61" s="8" t="s">
        <v>229</v>
      </c>
      <c r="L61" s="7"/>
      <c r="M61" s="7"/>
      <c r="N61" s="7"/>
    </row>
    <row r="62" customFormat="false" ht="14.15" hidden="true" customHeight="false" outlineLevel="0" collapsed="false">
      <c r="A62" s="0" t="n">
        <v>62</v>
      </c>
      <c r="B62" s="5" t="s">
        <v>177</v>
      </c>
      <c r="C62" s="6"/>
      <c r="D62" s="6" t="s">
        <v>27</v>
      </c>
      <c r="E62" s="6"/>
      <c r="F62" s="6" t="s">
        <v>226</v>
      </c>
      <c r="G62" s="7" t="s">
        <v>230</v>
      </c>
      <c r="H62" s="7" t="s">
        <v>231</v>
      </c>
      <c r="I62" s="0" t="str">
        <f aca="false">_xlfn.CONCAT("Dog_",H62,": '",F62,"',")</f>
        <v>Dog_Pseudomonas_aeruginosa: 'Bacterial ear',</v>
      </c>
      <c r="J62" s="0" t="str">
        <f aca="false">_xlfn.CONCAT("'",H62,"': ['Bacteria'],")</f>
        <v>'Pseudomonas_aeruginosa': ['Bacteria'],</v>
      </c>
      <c r="K62" s="8" t="s">
        <v>232</v>
      </c>
      <c r="L62" s="7"/>
      <c r="M62" s="7"/>
      <c r="N62" s="7"/>
    </row>
    <row r="63" customFormat="false" ht="14.15" hidden="true" customHeight="false" outlineLevel="0" collapsed="false">
      <c r="A63" s="0" t="n">
        <v>63</v>
      </c>
      <c r="B63" s="5" t="s">
        <v>177</v>
      </c>
      <c r="C63" s="6"/>
      <c r="D63" s="6" t="s">
        <v>27</v>
      </c>
      <c r="E63" s="6"/>
      <c r="F63" s="6" t="s">
        <v>233</v>
      </c>
      <c r="G63" s="7" t="s">
        <v>234</v>
      </c>
      <c r="H63" s="7" t="s">
        <v>235</v>
      </c>
      <c r="I63" s="0" t="str">
        <f aca="false">_xlfn.CONCAT("Dog_",H63,": '",F63,"',")</f>
        <v>Dog_Schaalia_canis_Actinomyces_canis: 'Actinomycosis',</v>
      </c>
      <c r="J63" s="0" t="str">
        <f aca="false">_xlfn.CONCAT("'",H63,"': ['Bacteria'],")</f>
        <v>'Schaalia_canis_Actinomyces_canis': ['Bacteria'],</v>
      </c>
      <c r="K63" s="8" t="s">
        <v>236</v>
      </c>
      <c r="L63" s="7"/>
      <c r="M63" s="7"/>
      <c r="N63" s="7"/>
    </row>
    <row r="64" customFormat="false" ht="14.15" hidden="true" customHeight="false" outlineLevel="0" collapsed="false">
      <c r="A64" s="0" t="n">
        <v>64</v>
      </c>
      <c r="B64" s="5" t="s">
        <v>177</v>
      </c>
      <c r="C64" s="6"/>
      <c r="D64" s="6" t="s">
        <v>27</v>
      </c>
      <c r="E64" s="6"/>
      <c r="F64" s="6" t="s">
        <v>233</v>
      </c>
      <c r="G64" s="7" t="s">
        <v>237</v>
      </c>
      <c r="H64" s="7" t="s">
        <v>238</v>
      </c>
      <c r="I64" s="0" t="str">
        <f aca="false">_xlfn.CONCAT("Dog_",H64,": '",F64,"',")</f>
        <v>Dog_Actinomyces_viscosus: 'Actinomycosis',</v>
      </c>
      <c r="J64" s="0" t="str">
        <f aca="false">_xlfn.CONCAT("'",H64,"': ['Bacteria'],")</f>
        <v>'Actinomyces_viscosus': ['Bacteria'],</v>
      </c>
      <c r="K64" s="8" t="s">
        <v>239</v>
      </c>
      <c r="L64" s="7"/>
      <c r="M64" s="7"/>
      <c r="N64" s="7"/>
    </row>
    <row r="65" customFormat="false" ht="14.15" hidden="true" customHeight="false" outlineLevel="0" collapsed="false">
      <c r="A65" s="0" t="n">
        <v>65</v>
      </c>
      <c r="B65" s="5" t="s">
        <v>177</v>
      </c>
      <c r="C65" s="6"/>
      <c r="D65" s="6" t="s">
        <v>27</v>
      </c>
      <c r="E65" s="6"/>
      <c r="F65" s="6" t="s">
        <v>240</v>
      </c>
      <c r="G65" s="7" t="s">
        <v>241</v>
      </c>
      <c r="H65" s="7" t="s">
        <v>242</v>
      </c>
      <c r="I65" s="0" t="str">
        <f aca="false">_xlfn.CONCAT("Dog_",H65,": '",F65,"',")</f>
        <v>Dog_Nocardia_asteroides: 'Nocardiosis',</v>
      </c>
      <c r="J65" s="0" t="str">
        <f aca="false">_xlfn.CONCAT("'",H65,"': ['Bacteria'],")</f>
        <v>'Nocardia_asteroides': ['Bacteria'],</v>
      </c>
      <c r="K65" s="8" t="s">
        <v>243</v>
      </c>
      <c r="L65" s="7"/>
      <c r="M65" s="7"/>
      <c r="N65" s="7"/>
    </row>
    <row r="66" customFormat="false" ht="14.15" hidden="true" customHeight="false" outlineLevel="0" collapsed="false">
      <c r="A66" s="0" t="n">
        <v>66</v>
      </c>
      <c r="B66" s="5" t="s">
        <v>177</v>
      </c>
      <c r="C66" s="6"/>
      <c r="D66" s="6" t="s">
        <v>27</v>
      </c>
      <c r="E66" s="6"/>
      <c r="F66" s="6" t="s">
        <v>240</v>
      </c>
      <c r="G66" s="7" t="s">
        <v>244</v>
      </c>
      <c r="H66" s="7" t="s">
        <v>245</v>
      </c>
      <c r="I66" s="0" t="str">
        <f aca="false">_xlfn.CONCAT("Dog_",H66,": '",F66,"',")</f>
        <v>Dog_Nocardia_brasiliensis: 'Nocardiosis',</v>
      </c>
      <c r="J66" s="0" t="str">
        <f aca="false">_xlfn.CONCAT("'",H66,"': ['Bacteria'],")</f>
        <v>'Nocardia_brasiliensis': ['Bacteria'],</v>
      </c>
      <c r="K66" s="8" t="s">
        <v>246</v>
      </c>
      <c r="L66" s="7"/>
      <c r="M66" s="7"/>
      <c r="N66" s="7"/>
    </row>
    <row r="67" customFormat="false" ht="14.15" hidden="true" customHeight="false" outlineLevel="0" collapsed="false">
      <c r="A67" s="0" t="n">
        <v>67</v>
      </c>
      <c r="B67" s="5" t="s">
        <v>177</v>
      </c>
      <c r="C67" s="6"/>
      <c r="D67" s="6" t="s">
        <v>27</v>
      </c>
      <c r="E67" s="6"/>
      <c r="F67" s="6" t="s">
        <v>247</v>
      </c>
      <c r="G67" s="7" t="s">
        <v>248</v>
      </c>
      <c r="H67" s="7" t="s">
        <v>249</v>
      </c>
      <c r="I67" s="0" t="str">
        <f aca="false">_xlfn.CONCAT("Dog_",H67,": '",F67,"',")</f>
        <v>Dog_Salmonella_typhimurium: 'Salmonellosis',</v>
      </c>
      <c r="J67" s="0" t="str">
        <f aca="false">_xlfn.CONCAT("'",H67,"': ['Bacteria'],")</f>
        <v>'Salmonella_typhimurium': ['Bacteria'],</v>
      </c>
      <c r="K67" s="8" t="s">
        <v>250</v>
      </c>
      <c r="L67" s="8"/>
      <c r="M67" s="7"/>
      <c r="N67" s="7"/>
    </row>
    <row r="68" customFormat="false" ht="14.15" hidden="true" customHeight="false" outlineLevel="0" collapsed="false">
      <c r="A68" s="0" t="n">
        <v>68</v>
      </c>
      <c r="B68" s="5" t="s">
        <v>177</v>
      </c>
      <c r="C68" s="6"/>
      <c r="D68" s="6" t="s">
        <v>27</v>
      </c>
      <c r="E68" s="6"/>
      <c r="F68" s="6" t="s">
        <v>251</v>
      </c>
      <c r="G68" s="7" t="s">
        <v>252</v>
      </c>
      <c r="H68" s="7" t="s">
        <v>253</v>
      </c>
      <c r="I68" s="0" t="str">
        <f aca="false">_xlfn.CONCAT("Dog_",H68,": '",F68,"',")</f>
        <v>Dog_Campylobacter_jejuni: 'Campylobacteriosis',</v>
      </c>
      <c r="J68" s="0" t="str">
        <f aca="false">_xlfn.CONCAT("'",H68,"': ['Bacteria'],")</f>
        <v>'Campylobacter_jejuni': ['Bacteria'],</v>
      </c>
      <c r="K68" s="8" t="s">
        <v>254</v>
      </c>
      <c r="L68" s="7"/>
      <c r="M68" s="7"/>
      <c r="N68" s="7"/>
    </row>
    <row r="69" customFormat="false" ht="14.15" hidden="true" customHeight="false" outlineLevel="0" collapsed="false">
      <c r="A69" s="0" t="n">
        <v>69</v>
      </c>
      <c r="B69" s="5" t="s">
        <v>177</v>
      </c>
      <c r="C69" s="6"/>
      <c r="D69" s="6" t="s">
        <v>27</v>
      </c>
      <c r="E69" s="6"/>
      <c r="F69" s="6" t="s">
        <v>255</v>
      </c>
      <c r="G69" s="7" t="s">
        <v>256</v>
      </c>
      <c r="H69" s="7" t="s">
        <v>257</v>
      </c>
      <c r="I69" s="0" t="str">
        <f aca="false">_xlfn.CONCAT("Dog_",H69,": '",F69,"',")</f>
        <v>Dog_Escherichia_coli: 'Multiple infections',</v>
      </c>
      <c r="J69" s="0" t="str">
        <f aca="false">_xlfn.CONCAT("'",H69,"': ['Bacteria'],")</f>
        <v>'Escherichia_coli': ['Bacteria'],</v>
      </c>
      <c r="K69" s="8" t="s">
        <v>258</v>
      </c>
      <c r="L69" s="7"/>
      <c r="M69" s="7"/>
      <c r="N69" s="7"/>
    </row>
    <row r="70" customFormat="false" ht="14.15" hidden="true" customHeight="false" outlineLevel="0" collapsed="false">
      <c r="A70" s="0" t="n">
        <v>70</v>
      </c>
      <c r="B70" s="5" t="s">
        <v>177</v>
      </c>
      <c r="C70" s="6"/>
      <c r="D70" s="6" t="s">
        <v>27</v>
      </c>
      <c r="E70" s="6"/>
      <c r="F70" s="6" t="s">
        <v>255</v>
      </c>
      <c r="G70" s="7" t="s">
        <v>259</v>
      </c>
      <c r="H70" s="7" t="s">
        <v>260</v>
      </c>
      <c r="I70" s="0" t="str">
        <f aca="false">_xlfn.CONCAT("Dog_",H70,": '",F70,"',")</f>
        <v>Dog_Streptococcus_canis: 'Multiple infections',</v>
      </c>
      <c r="J70" s="0" t="str">
        <f aca="false">_xlfn.CONCAT("'",H70,"': ['Bacteria'],")</f>
        <v>'Streptococcus_canis': ['Bacteria'],</v>
      </c>
      <c r="K70" s="8" t="s">
        <v>261</v>
      </c>
      <c r="L70" s="7"/>
    </row>
    <row r="71" customFormat="false" ht="14.15" hidden="true" customHeight="false" outlineLevel="0" collapsed="false">
      <c r="A71" s="0" t="n">
        <v>71</v>
      </c>
      <c r="B71" s="5" t="s">
        <v>177</v>
      </c>
      <c r="C71" s="6"/>
      <c r="D71" s="6" t="s">
        <v>27</v>
      </c>
      <c r="E71" s="6"/>
      <c r="F71" s="6" t="s">
        <v>255</v>
      </c>
      <c r="G71" s="7" t="s">
        <v>262</v>
      </c>
      <c r="H71" s="7" t="s">
        <v>263</v>
      </c>
      <c r="I71" s="0" t="str">
        <f aca="false">_xlfn.CONCAT("Dog_",H71,": '",F71,"',")</f>
        <v>Dog_Streptococcus_equi_subsp_Zooepidemicus: 'Multiple infections',</v>
      </c>
      <c r="J71" s="0" t="str">
        <f aca="false">_xlfn.CONCAT("'",H71,"': ['Bacteria'],")</f>
        <v>'Streptococcus_equi_subsp_Zooepidemicus': ['Bacteria'],</v>
      </c>
      <c r="K71" s="8" t="s">
        <v>264</v>
      </c>
      <c r="L71" s="7"/>
    </row>
    <row r="72" customFormat="false" ht="14.15" hidden="true" customHeight="false" outlineLevel="0" collapsed="false">
      <c r="A72" s="0" t="n">
        <v>72</v>
      </c>
      <c r="B72" s="5" t="s">
        <v>177</v>
      </c>
      <c r="C72" s="6"/>
      <c r="D72" s="6" t="s">
        <v>27</v>
      </c>
      <c r="E72" s="6"/>
      <c r="F72" s="6" t="s">
        <v>255</v>
      </c>
      <c r="G72" s="7" t="s">
        <v>132</v>
      </c>
      <c r="H72" s="7" t="s">
        <v>133</v>
      </c>
      <c r="I72" s="0" t="str">
        <f aca="false">_xlfn.CONCAT("Dog_",H72,": '",F72,"',")</f>
        <v>Dog_Pasteurella_multocida: 'Multiple infections',</v>
      </c>
      <c r="J72" s="0" t="str">
        <f aca="false">_xlfn.CONCAT("'",H72,"': ['Bacteria'],")</f>
        <v>'Pasteurella_multocida': ['Bacteria'],</v>
      </c>
      <c r="K72" s="8" t="s">
        <v>134</v>
      </c>
      <c r="L72" s="7"/>
      <c r="M72" s="7"/>
      <c r="N72" s="7"/>
    </row>
    <row r="73" customFormat="false" ht="14.15" hidden="true" customHeight="false" outlineLevel="0" collapsed="false">
      <c r="A73" s="0" t="n">
        <v>74</v>
      </c>
      <c r="B73" s="5" t="s">
        <v>177</v>
      </c>
      <c r="C73" s="6"/>
      <c r="D73" s="6" t="s">
        <v>27</v>
      </c>
      <c r="E73" s="6"/>
      <c r="F73" s="6" t="s">
        <v>265</v>
      </c>
      <c r="G73" s="7" t="s">
        <v>266</v>
      </c>
      <c r="H73" s="7" t="s">
        <v>267</v>
      </c>
      <c r="I73" s="0" t="str">
        <f aca="false">_xlfn.CONCAT("Dog_",H73,": '",F73,"',")</f>
        <v>Dog_Bordetella_bronchiseptica: 'Respiratory infections',</v>
      </c>
      <c r="J73" s="0" t="str">
        <f aca="false">_xlfn.CONCAT("'",H73,"': ['Bacteria'],")</f>
        <v>'Bordetella_bronchiseptica': ['Bacteria'],</v>
      </c>
      <c r="K73" s="8" t="s">
        <v>268</v>
      </c>
      <c r="L73" s="7"/>
      <c r="M73" s="7"/>
      <c r="N73" s="7"/>
    </row>
    <row r="74" customFormat="false" ht="14.15" hidden="true" customHeight="false" outlineLevel="0" collapsed="false">
      <c r="A74" s="0" t="n">
        <v>75</v>
      </c>
      <c r="B74" s="5" t="s">
        <v>177</v>
      </c>
      <c r="C74" s="6"/>
      <c r="D74" s="6" t="s">
        <v>52</v>
      </c>
      <c r="E74" s="6" t="n">
        <v>8</v>
      </c>
      <c r="F74" s="6" t="s">
        <v>269</v>
      </c>
      <c r="G74" s="7" t="s">
        <v>270</v>
      </c>
      <c r="H74" s="7" t="s">
        <v>271</v>
      </c>
      <c r="I74" s="0" t="str">
        <f aca="false">_xlfn.CONCAT("Dog_",H74,": '",F74,"',")</f>
        <v>Dog_Morbillivirus_canis: 'Canine distemper',</v>
      </c>
      <c r="J74" s="0" t="str">
        <f aca="false">_xlfn.CONCAT("'",H74,"': ['Virus'],")</f>
        <v>'Morbillivirus_canis': ['Virus'],</v>
      </c>
      <c r="K74" s="8" t="s">
        <v>272</v>
      </c>
      <c r="L74" s="7"/>
      <c r="M74" s="7"/>
      <c r="N74" s="7"/>
    </row>
    <row r="75" customFormat="false" ht="14.15" hidden="true" customHeight="false" outlineLevel="0" collapsed="false">
      <c r="A75" s="0" t="n">
        <v>76</v>
      </c>
      <c r="B75" s="5" t="s">
        <v>177</v>
      </c>
      <c r="C75" s="6"/>
      <c r="D75" s="6" t="s">
        <v>52</v>
      </c>
      <c r="E75" s="6"/>
      <c r="F75" s="6" t="s">
        <v>273</v>
      </c>
      <c r="G75" s="7" t="s">
        <v>274</v>
      </c>
      <c r="H75" s="7" t="s">
        <v>275</v>
      </c>
      <c r="I75" s="0" t="str">
        <f aca="false">_xlfn.CONCAT("Dog_",H75,": '",F75,"',")</f>
        <v>Dog_Influenza_A_H3N2: 'Canine influenza',</v>
      </c>
      <c r="J75" s="0" t="str">
        <f aca="false">_xlfn.CONCAT("'",H75,"': ['Virus'],")</f>
        <v>'Influenza_A_H3N2': ['Virus'],</v>
      </c>
      <c r="K75" s="8" t="s">
        <v>276</v>
      </c>
      <c r="L75" s="8"/>
      <c r="M75" s="7"/>
      <c r="N75" s="7"/>
    </row>
    <row r="76" customFormat="false" ht="14.15" hidden="true" customHeight="false" outlineLevel="0" collapsed="false">
      <c r="A76" s="0" t="n">
        <v>77</v>
      </c>
      <c r="B76" s="5" t="s">
        <v>177</v>
      </c>
      <c r="C76" s="6"/>
      <c r="D76" s="6" t="s">
        <v>52</v>
      </c>
      <c r="E76" s="6"/>
      <c r="F76" s="6" t="s">
        <v>277</v>
      </c>
      <c r="G76" s="7" t="s">
        <v>277</v>
      </c>
      <c r="H76" s="7" t="s">
        <v>278</v>
      </c>
      <c r="I76" s="0" t="str">
        <f aca="false">_xlfn.CONCAT("Dog_",H76,": '",F76,"',")</f>
        <v>Dog_Canine_parvovirus: 'Canine parvovirus',</v>
      </c>
      <c r="J76" s="0" t="str">
        <f aca="false">_xlfn.CONCAT("'",H76,"': ['Virus'],")</f>
        <v>'Canine_parvovirus': ['Virus'],</v>
      </c>
      <c r="K76" s="8" t="s">
        <v>279</v>
      </c>
      <c r="L76" s="8"/>
      <c r="M76" s="7"/>
      <c r="N76" s="7"/>
    </row>
    <row r="77" customFormat="false" ht="14.15" hidden="true" customHeight="false" outlineLevel="0" collapsed="false">
      <c r="A77" s="0" t="n">
        <v>78</v>
      </c>
      <c r="B77" s="5" t="s">
        <v>177</v>
      </c>
      <c r="C77" s="6"/>
      <c r="D77" s="6" t="s">
        <v>52</v>
      </c>
      <c r="E77" s="6"/>
      <c r="F77" s="6" t="s">
        <v>280</v>
      </c>
      <c r="G77" s="7" t="s">
        <v>281</v>
      </c>
      <c r="H77" s="7" t="s">
        <v>282</v>
      </c>
      <c r="I77" s="0" t="str">
        <f aca="false">_xlfn.CONCAT("Dog_",H77,": '",F77,"',")</f>
        <v>Dog_Lyssavirus_rabies: 'Rabies',</v>
      </c>
      <c r="J77" s="0" t="str">
        <f aca="false">_xlfn.CONCAT("'",H77,"': ['Virus'],")</f>
        <v>'Lyssavirus_rabies': ['Virus'],</v>
      </c>
      <c r="K77" s="8" t="s">
        <v>283</v>
      </c>
      <c r="L77" s="7"/>
      <c r="M77" s="7"/>
      <c r="N77" s="7"/>
    </row>
    <row r="78" customFormat="false" ht="14.15" hidden="true" customHeight="false" outlineLevel="0" collapsed="false">
      <c r="A78" s="0" t="n">
        <v>79</v>
      </c>
      <c r="B78" s="5" t="s">
        <v>177</v>
      </c>
      <c r="C78" s="6"/>
      <c r="D78" s="6" t="s">
        <v>52</v>
      </c>
      <c r="E78" s="6"/>
      <c r="F78" s="6" t="s">
        <v>284</v>
      </c>
      <c r="G78" s="7" t="s">
        <v>285</v>
      </c>
      <c r="H78" s="7" t="s">
        <v>286</v>
      </c>
      <c r="I78" s="0" t="str">
        <f aca="false">_xlfn.CONCAT("Dog_",H78,": '",F78,"',")</f>
        <v>Dog_Canine_adenovirus_1: 'Hepatitis ',</v>
      </c>
      <c r="J78" s="0" t="str">
        <f aca="false">_xlfn.CONCAT("'",H78,"': ['Virus'],")</f>
        <v>'Canine_adenovirus_1': ['Virus'],</v>
      </c>
      <c r="K78" s="8" t="s">
        <v>287</v>
      </c>
      <c r="L78" s="7"/>
      <c r="M78" s="7"/>
      <c r="N78" s="7"/>
    </row>
    <row r="79" customFormat="false" ht="14.15" hidden="true" customHeight="false" outlineLevel="0" collapsed="false">
      <c r="A79" s="0" t="n">
        <v>80</v>
      </c>
      <c r="B79" s="5" t="s">
        <v>177</v>
      </c>
      <c r="C79" s="6"/>
      <c r="D79" s="6" t="s">
        <v>52</v>
      </c>
      <c r="E79" s="6"/>
      <c r="F79" s="6" t="s">
        <v>288</v>
      </c>
      <c r="G79" s="7" t="s">
        <v>289</v>
      </c>
      <c r="H79" s="7" t="s">
        <v>290</v>
      </c>
      <c r="I79" s="0" t="str">
        <f aca="false">_xlfn.CONCAT("Dog_",H79,": '",F79,"',")</f>
        <v>Dog_Canine_adenovirus_2: 'Multiple respiratory infections',</v>
      </c>
      <c r="J79" s="0" t="str">
        <f aca="false">_xlfn.CONCAT("'",H79,"': ['Virus'],")</f>
        <v>'Canine_adenovirus_2': ['Virus'],</v>
      </c>
      <c r="K79" s="8" t="s">
        <v>291</v>
      </c>
      <c r="L79" s="7"/>
      <c r="M79" s="7"/>
      <c r="N79" s="7"/>
    </row>
    <row r="80" s="16" customFormat="true" ht="14.15" hidden="true" customHeight="false" outlineLevel="0" collapsed="false">
      <c r="A80" s="16" t="n">
        <v>81</v>
      </c>
      <c r="B80" s="17" t="s">
        <v>177</v>
      </c>
      <c r="C80" s="18"/>
      <c r="D80" s="6" t="s">
        <v>52</v>
      </c>
      <c r="E80" s="18"/>
      <c r="F80" s="19" t="s">
        <v>292</v>
      </c>
      <c r="G80" s="18" t="s">
        <v>293</v>
      </c>
      <c r="H80" s="18" t="s">
        <v>294</v>
      </c>
      <c r="I80" s="16" t="str">
        <f aca="false">_xlfn.CONCAT("Dog_",H80,": '",F80,"',")</f>
        <v>Dog_Canine_parainfluenza_virus: 'Canine parainfluenza',</v>
      </c>
      <c r="J80" s="16" t="str">
        <f aca="false">_xlfn.CONCAT("'",H80,"': ['Virus'],")</f>
        <v>'Canine_parainfluenza_virus': ['Virus'],</v>
      </c>
      <c r="K80" s="18" t="s">
        <v>186</v>
      </c>
      <c r="L80" s="18"/>
      <c r="M80" s="18"/>
      <c r="N80" s="18"/>
      <c r="P80" s="1"/>
      <c r="U80" s="2"/>
      <c r="Z80" s="3"/>
      <c r="AE80" s="4"/>
    </row>
    <row r="81" customFormat="false" ht="14.15" hidden="true" customHeight="false" outlineLevel="0" collapsed="false">
      <c r="A81" s="0" t="n">
        <v>82</v>
      </c>
      <c r="B81" s="5" t="s">
        <v>177</v>
      </c>
      <c r="C81" s="6"/>
      <c r="D81" s="6" t="s">
        <v>52</v>
      </c>
      <c r="E81" s="6"/>
      <c r="F81" s="6" t="s">
        <v>295</v>
      </c>
      <c r="G81" s="7" t="s">
        <v>295</v>
      </c>
      <c r="H81" s="7" t="s">
        <v>296</v>
      </c>
      <c r="I81" s="0" t="str">
        <f aca="false">_xlfn.CONCAT("Dog_",H81,": '",F81,"',")</f>
        <v>Dog_Canine_coronavirus: 'Canine coronavirus',</v>
      </c>
      <c r="J81" s="0" t="str">
        <f aca="false">_xlfn.CONCAT("'",H81,"': ['Virus'],")</f>
        <v>'Canine_coronavirus': ['Virus'],</v>
      </c>
      <c r="K81" s="8" t="s">
        <v>297</v>
      </c>
      <c r="L81" s="7"/>
      <c r="M81" s="7"/>
      <c r="N81" s="7"/>
    </row>
    <row r="82" customFormat="false" ht="14.15" hidden="true" customHeight="false" outlineLevel="0" collapsed="false">
      <c r="A82" s="0" t="n">
        <v>83</v>
      </c>
      <c r="B82" s="5" t="s">
        <v>177</v>
      </c>
      <c r="C82" s="6"/>
      <c r="D82" s="6" t="s">
        <v>52</v>
      </c>
      <c r="E82" s="6"/>
      <c r="F82" s="6" t="s">
        <v>298</v>
      </c>
      <c r="G82" s="7" t="s">
        <v>299</v>
      </c>
      <c r="H82" s="7" t="s">
        <v>300</v>
      </c>
      <c r="I82" s="0" t="str">
        <f aca="false">_xlfn.CONCAT("Dog_",H82,": '",F82,"',")</f>
        <v>Dog_Canid_herpesvirus_1: 'Canine herpes',</v>
      </c>
      <c r="J82" s="0" t="str">
        <f aca="false">_xlfn.CONCAT("'",H82,"': ['Virus'],")</f>
        <v>'Canid_herpesvirus_1': ['Virus'],</v>
      </c>
      <c r="K82" s="8" t="s">
        <v>301</v>
      </c>
      <c r="L82" s="7"/>
      <c r="M82" s="7"/>
      <c r="N82" s="7"/>
    </row>
    <row r="83" customFormat="false" ht="14.15" hidden="true" customHeight="false" outlineLevel="0" collapsed="false">
      <c r="A83" s="0" t="n">
        <v>84</v>
      </c>
      <c r="B83" s="5" t="s">
        <v>302</v>
      </c>
      <c r="C83" s="6" t="s">
        <v>303</v>
      </c>
      <c r="D83" s="6" t="s">
        <v>11</v>
      </c>
      <c r="E83" s="6" t="n">
        <v>12</v>
      </c>
      <c r="F83" s="6" t="s">
        <v>91</v>
      </c>
      <c r="G83" s="7" t="s">
        <v>18</v>
      </c>
      <c r="H83" s="7" t="s">
        <v>19</v>
      </c>
      <c r="I83" s="0" t="str">
        <f aca="false">_xlfn.CONCAT("Cat_",H83,": '",F83,"',")</f>
        <v>Cat_Aspergillus_fumigatus: 'Aspergillosis',</v>
      </c>
      <c r="J83" s="0" t="str">
        <f aca="false">_xlfn.CONCAT("'",H83,"': ['Fungi'],")</f>
        <v>'Aspergillus_fumigatus': ['Fungi'],</v>
      </c>
      <c r="K83" s="8" t="s">
        <v>20</v>
      </c>
      <c r="L83" s="7"/>
      <c r="M83" s="7"/>
      <c r="N83" s="7"/>
    </row>
    <row r="84" customFormat="false" ht="14.15" hidden="true" customHeight="false" outlineLevel="0" collapsed="false">
      <c r="A84" s="0" t="n">
        <v>85</v>
      </c>
      <c r="B84" s="5" t="s">
        <v>302</v>
      </c>
      <c r="C84" s="6"/>
      <c r="D84" s="6" t="s">
        <v>11</v>
      </c>
      <c r="E84" s="6"/>
      <c r="F84" s="6" t="s">
        <v>22</v>
      </c>
      <c r="G84" s="7" t="s">
        <v>23</v>
      </c>
      <c r="H84" s="7" t="s">
        <v>24</v>
      </c>
      <c r="I84" s="0" t="str">
        <f aca="false">_xlfn.CONCAT("Cat_",H84,": '",F84,"',")</f>
        <v>Cat_Candida_albicans: 'Candidiasis',</v>
      </c>
      <c r="J84" s="0" t="str">
        <f aca="false">_xlfn.CONCAT("'",H84,"': ['Fungi'],")</f>
        <v>'Candida_albicans': ['Fungi'],</v>
      </c>
      <c r="K84" s="8" t="s">
        <v>25</v>
      </c>
      <c r="L84" s="7"/>
      <c r="M84" s="7"/>
      <c r="N84" s="7"/>
    </row>
    <row r="85" customFormat="false" ht="14.15" hidden="true" customHeight="false" outlineLevel="0" collapsed="false">
      <c r="A85" s="0" t="n">
        <v>86</v>
      </c>
      <c r="B85" s="5" t="s">
        <v>302</v>
      </c>
      <c r="C85" s="6"/>
      <c r="D85" s="6" t="s">
        <v>11</v>
      </c>
      <c r="E85" s="6"/>
      <c r="F85" s="6" t="s">
        <v>190</v>
      </c>
      <c r="G85" s="7" t="s">
        <v>191</v>
      </c>
      <c r="H85" s="7" t="s">
        <v>192</v>
      </c>
      <c r="I85" s="0" t="str">
        <f aca="false">_xlfn.CONCAT("Cat_",H85,": '",F85,"',")</f>
        <v>Cat_Coccidioides_immitis: 'Coccidioidomycosis',</v>
      </c>
      <c r="J85" s="0" t="str">
        <f aca="false">_xlfn.CONCAT("'",H85,"': ['Fungi'],")</f>
        <v>'Coccidioides_immitis': ['Fungi'],</v>
      </c>
      <c r="K85" s="8" t="s">
        <v>193</v>
      </c>
      <c r="L85" s="7"/>
      <c r="M85" s="7"/>
      <c r="N85" s="7"/>
    </row>
    <row r="86" customFormat="false" ht="14.15" hidden="true" customHeight="false" outlineLevel="0" collapsed="false">
      <c r="A86" s="0" t="n">
        <v>87</v>
      </c>
      <c r="B86" s="5" t="s">
        <v>302</v>
      </c>
      <c r="C86" s="6"/>
      <c r="D86" s="6" t="s">
        <v>11</v>
      </c>
      <c r="E86" s="6"/>
      <c r="F86" s="6" t="s">
        <v>84</v>
      </c>
      <c r="G86" s="7" t="s">
        <v>85</v>
      </c>
      <c r="H86" s="7" t="s">
        <v>86</v>
      </c>
      <c r="I86" s="0" t="str">
        <f aca="false">_xlfn.CONCAT("Cat_",H86,": '",F86,"',")</f>
        <v>Cat_Cryptococcus_neoformans: 'Cryptococcosis',</v>
      </c>
      <c r="J86" s="0" t="str">
        <f aca="false">_xlfn.CONCAT("'",H86,"': ['Fungi'],")</f>
        <v>'Cryptococcus_neoformans': ['Fungi'],</v>
      </c>
      <c r="K86" s="8" t="s">
        <v>87</v>
      </c>
      <c r="L86" s="7"/>
      <c r="M86" s="7"/>
      <c r="N86" s="7"/>
    </row>
    <row r="87" customFormat="false" ht="14.15" hidden="true" customHeight="false" outlineLevel="0" collapsed="false">
      <c r="A87" s="0" t="n">
        <v>88</v>
      </c>
      <c r="B87" s="5" t="s">
        <v>302</v>
      </c>
      <c r="C87" s="6"/>
      <c r="D87" s="6" t="s">
        <v>11</v>
      </c>
      <c r="E87" s="6"/>
      <c r="F87" s="6" t="s">
        <v>84</v>
      </c>
      <c r="G87" s="7" t="s">
        <v>88</v>
      </c>
      <c r="H87" s="7" t="s">
        <v>89</v>
      </c>
      <c r="I87" s="0" t="str">
        <f aca="false">_xlfn.CONCAT("Cat_",H87,": '",F87,"',")</f>
        <v>Cat_Cryptococcus_gattii: 'Cryptococcosis',</v>
      </c>
      <c r="J87" s="0" t="str">
        <f aca="false">_xlfn.CONCAT("'",H87,"': ['Fungi'],")</f>
        <v>'Cryptococcus_gattii': ['Fungi'],</v>
      </c>
      <c r="K87" s="8" t="s">
        <v>90</v>
      </c>
      <c r="L87" s="7"/>
      <c r="M87" s="7"/>
      <c r="N87" s="7"/>
    </row>
    <row r="88" customFormat="false" ht="14.15" hidden="true" customHeight="false" outlineLevel="0" collapsed="false">
      <c r="A88" s="0" t="n">
        <v>89</v>
      </c>
      <c r="B88" s="5" t="s">
        <v>302</v>
      </c>
      <c r="C88" s="6"/>
      <c r="D88" s="6" t="s">
        <v>11</v>
      </c>
      <c r="E88" s="6"/>
      <c r="F88" s="6" t="s">
        <v>194</v>
      </c>
      <c r="G88" s="7" t="s">
        <v>195</v>
      </c>
      <c r="H88" s="7" t="s">
        <v>196</v>
      </c>
      <c r="I88" s="0" t="str">
        <f aca="false">_xlfn.CONCAT("Cat_",H88,": '",F88,"',")</f>
        <v>Cat_Histoplasma_capsulatum: 'Histoplasmosis',</v>
      </c>
      <c r="J88" s="0" t="str">
        <f aca="false">_xlfn.CONCAT("'",H88,"': ['Fungi'],")</f>
        <v>'Histoplasma_capsulatum': ['Fungi'],</v>
      </c>
      <c r="K88" s="8" t="s">
        <v>197</v>
      </c>
      <c r="L88" s="7"/>
      <c r="M88" s="7"/>
      <c r="N88" s="7"/>
    </row>
    <row r="89" customFormat="false" ht="14.15" hidden="true" customHeight="false" outlineLevel="0" collapsed="false">
      <c r="A89" s="0" t="n">
        <v>90</v>
      </c>
      <c r="B89" s="5" t="s">
        <v>302</v>
      </c>
      <c r="C89" s="6"/>
      <c r="D89" s="6" t="s">
        <v>11</v>
      </c>
      <c r="E89" s="6"/>
      <c r="F89" s="6" t="s">
        <v>198</v>
      </c>
      <c r="G89" s="7" t="s">
        <v>199</v>
      </c>
      <c r="H89" s="7" t="s">
        <v>200</v>
      </c>
      <c r="I89" s="0" t="str">
        <f aca="false">_xlfn.CONCAT("Cat_",H89,": '",F89,"',")</f>
        <v>Cat_Blastomyces_dermatitidis: 'Blastomycosis',</v>
      </c>
      <c r="J89" s="0" t="str">
        <f aca="false">_xlfn.CONCAT("'",H89,"': ['Fungi'],")</f>
        <v>'Blastomyces_dermatitidis': ['Fungi'],</v>
      </c>
      <c r="K89" s="8" t="s">
        <v>201</v>
      </c>
      <c r="L89" s="7"/>
      <c r="M89" s="7"/>
      <c r="N89" s="7"/>
    </row>
    <row r="90" customFormat="false" ht="14.15" hidden="true" customHeight="false" outlineLevel="0" collapsed="false">
      <c r="A90" s="0" t="n">
        <v>91</v>
      </c>
      <c r="B90" s="5" t="s">
        <v>302</v>
      </c>
      <c r="C90" s="6"/>
      <c r="D90" s="6" t="s">
        <v>11</v>
      </c>
      <c r="E90" s="6"/>
      <c r="F90" s="6" t="s">
        <v>202</v>
      </c>
      <c r="G90" s="7" t="s">
        <v>203</v>
      </c>
      <c r="H90" s="7" t="s">
        <v>204</v>
      </c>
      <c r="I90" s="0" t="str">
        <f aca="false">_xlfn.CONCAT("Cat_",H90,": '",F90,"',")</f>
        <v>Cat_Sporothrix_schenckii: 'Sporotrichosis',</v>
      </c>
      <c r="J90" s="0" t="str">
        <f aca="false">_xlfn.CONCAT("'",H90,"': ['Fungi'],")</f>
        <v>'Sporothrix_schenckii': ['Fungi'],</v>
      </c>
      <c r="K90" s="8" t="s">
        <v>205</v>
      </c>
      <c r="L90" s="7"/>
      <c r="M90" s="7"/>
      <c r="N90" s="7"/>
    </row>
    <row r="91" customFormat="false" ht="14.15" hidden="true" customHeight="false" outlineLevel="0" collapsed="false">
      <c r="A91" s="0" t="n">
        <v>92</v>
      </c>
      <c r="B91" s="5" t="s">
        <v>302</v>
      </c>
      <c r="C91" s="6"/>
      <c r="D91" s="6" t="s">
        <v>11</v>
      </c>
      <c r="E91" s="6"/>
      <c r="F91" s="6" t="s">
        <v>206</v>
      </c>
      <c r="G91" s="7" t="s">
        <v>207</v>
      </c>
      <c r="H91" s="7" t="s">
        <v>208</v>
      </c>
      <c r="I91" s="0" t="str">
        <f aca="false">_xlfn.CONCAT("Cat_",H91,": '",F91,"',")</f>
        <v>Cat_Exophiala_dermatitidis: 'Phaeohyphomycosis',</v>
      </c>
      <c r="J91" s="0" t="str">
        <f aca="false">_xlfn.CONCAT("'",H91,"': ['Fungi'],")</f>
        <v>'Exophiala_dermatitidis': ['Fungi'],</v>
      </c>
      <c r="K91" s="8" t="s">
        <v>209</v>
      </c>
      <c r="L91" s="7"/>
      <c r="M91" s="7"/>
      <c r="N91" s="7"/>
    </row>
    <row r="92" customFormat="false" ht="14.15" hidden="true" customHeight="false" outlineLevel="0" collapsed="false">
      <c r="A92" s="0" t="n">
        <v>93</v>
      </c>
      <c r="B92" s="5" t="s">
        <v>302</v>
      </c>
      <c r="C92" s="6"/>
      <c r="D92" s="6" t="s">
        <v>11</v>
      </c>
      <c r="E92" s="6"/>
      <c r="F92" s="6" t="s">
        <v>206</v>
      </c>
      <c r="G92" s="7" t="s">
        <v>210</v>
      </c>
      <c r="H92" s="7" t="s">
        <v>211</v>
      </c>
      <c r="I92" s="0" t="str">
        <f aca="false">_xlfn.CONCAT("Cat_",H92,": '",F92,"',")</f>
        <v>Cat_Cladophialophora_bantiana: 'Phaeohyphomycosis',</v>
      </c>
      <c r="J92" s="0" t="str">
        <f aca="false">_xlfn.CONCAT("'",H92,"': ['Fungi'],")</f>
        <v>'Cladophialophora_bantiana': ['Fungi'],</v>
      </c>
      <c r="K92" s="8" t="s">
        <v>212</v>
      </c>
      <c r="L92" s="7"/>
      <c r="M92" s="7"/>
      <c r="N92" s="7"/>
    </row>
    <row r="93" customFormat="false" ht="14.15" hidden="true" customHeight="false" outlineLevel="0" collapsed="false">
      <c r="A93" s="0" t="n">
        <v>94</v>
      </c>
      <c r="B93" s="5" t="s">
        <v>302</v>
      </c>
      <c r="C93" s="6"/>
      <c r="D93" s="6" t="s">
        <v>11</v>
      </c>
      <c r="E93" s="6"/>
      <c r="F93" s="6" t="s">
        <v>206</v>
      </c>
      <c r="G93" s="7" t="s">
        <v>213</v>
      </c>
      <c r="H93" s="7" t="s">
        <v>214</v>
      </c>
      <c r="I93" s="0" t="str">
        <f aca="false">_xlfn.CONCAT("Cat_",H93,": '",F93,"',")</f>
        <v>Cat_Alternaria_alternata: 'Phaeohyphomycosis',</v>
      </c>
      <c r="J93" s="0" t="str">
        <f aca="false">_xlfn.CONCAT("'",H93,"': ['Fungi'],")</f>
        <v>'Alternaria_alternata': ['Fungi'],</v>
      </c>
      <c r="K93" s="8" t="s">
        <v>215</v>
      </c>
      <c r="L93" s="7"/>
      <c r="M93" s="7"/>
      <c r="N93" s="7"/>
    </row>
    <row r="94" customFormat="false" ht="14.15" hidden="true" customHeight="false" outlineLevel="0" collapsed="false">
      <c r="A94" s="0" t="n">
        <v>95</v>
      </c>
      <c r="B94" s="5" t="s">
        <v>302</v>
      </c>
      <c r="C94" s="6"/>
      <c r="D94" s="6" t="s">
        <v>11</v>
      </c>
      <c r="E94" s="6"/>
      <c r="F94" s="6" t="s">
        <v>12</v>
      </c>
      <c r="G94" s="7" t="s">
        <v>216</v>
      </c>
      <c r="H94" s="7" t="s">
        <v>217</v>
      </c>
      <c r="I94" s="0" t="str">
        <f aca="false">_xlfn.CONCAT("Cat_",H94,": '",F94,"',")</f>
        <v>Cat_Microsporum_canis: 'Ringworm',</v>
      </c>
      <c r="J94" s="0" t="str">
        <f aca="false">_xlfn.CONCAT("'",H94,"': ['Fungi'],")</f>
        <v>'Microsporum_canis': ['Fungi'],</v>
      </c>
      <c r="K94" s="8" t="s">
        <v>218</v>
      </c>
      <c r="L94" s="7"/>
      <c r="M94" s="7"/>
      <c r="N94" s="7"/>
    </row>
    <row r="95" customFormat="false" ht="14.15" hidden="true" customHeight="false" outlineLevel="0" collapsed="false">
      <c r="A95" s="0" t="n">
        <v>96</v>
      </c>
      <c r="B95" s="5" t="s">
        <v>302</v>
      </c>
      <c r="C95" s="6"/>
      <c r="D95" s="6" t="s">
        <v>27</v>
      </c>
      <c r="E95" s="6" t="n">
        <v>14</v>
      </c>
      <c r="F95" s="6" t="s">
        <v>247</v>
      </c>
      <c r="G95" s="7" t="s">
        <v>248</v>
      </c>
      <c r="H95" s="7" t="s">
        <v>249</v>
      </c>
      <c r="I95" s="0" t="str">
        <f aca="false">_xlfn.CONCAT("Cat_",H95,": '",F95,"',")</f>
        <v>Cat_Salmonella_typhimurium: 'Salmonellosis',</v>
      </c>
      <c r="J95" s="0" t="str">
        <f aca="false">_xlfn.CONCAT("'",H95,"': ['Bacteria'],")</f>
        <v>'Salmonella_typhimurium': ['Bacteria'],</v>
      </c>
      <c r="K95" s="8" t="s">
        <v>250</v>
      </c>
      <c r="L95" s="7"/>
      <c r="M95" s="7"/>
      <c r="N95" s="7"/>
    </row>
    <row r="96" customFormat="false" ht="14.15" hidden="true" customHeight="false" outlineLevel="0" collapsed="false">
      <c r="A96" s="0" t="n">
        <v>97</v>
      </c>
      <c r="B96" s="5" t="s">
        <v>302</v>
      </c>
      <c r="C96" s="6"/>
      <c r="D96" s="6" t="s">
        <v>27</v>
      </c>
      <c r="E96" s="6"/>
      <c r="F96" s="6" t="s">
        <v>251</v>
      </c>
      <c r="G96" s="7" t="s">
        <v>252</v>
      </c>
      <c r="H96" s="7" t="s">
        <v>253</v>
      </c>
      <c r="I96" s="0" t="str">
        <f aca="false">_xlfn.CONCAT("Cat_",H96,": '",F96,"',")</f>
        <v>Cat_Campylobacter_jejuni: 'Campylobacteriosis',</v>
      </c>
      <c r="J96" s="0" t="str">
        <f aca="false">_xlfn.CONCAT("'",H96,"': ['Bacteria'],")</f>
        <v>'Campylobacter_jejuni': ['Bacteria'],</v>
      </c>
      <c r="K96" s="8" t="s">
        <v>254</v>
      </c>
      <c r="L96" s="7"/>
      <c r="M96" s="7"/>
      <c r="N96" s="7"/>
    </row>
    <row r="97" customFormat="false" ht="14.15" hidden="true" customHeight="false" outlineLevel="0" collapsed="false">
      <c r="A97" s="0" t="n">
        <v>98</v>
      </c>
      <c r="B97" s="5" t="s">
        <v>302</v>
      </c>
      <c r="C97" s="6"/>
      <c r="D97" s="6" t="s">
        <v>27</v>
      </c>
      <c r="E97" s="6"/>
      <c r="F97" s="6" t="s">
        <v>255</v>
      </c>
      <c r="G97" s="7" t="s">
        <v>256</v>
      </c>
      <c r="H97" s="7" t="s">
        <v>257</v>
      </c>
      <c r="I97" s="0" t="str">
        <f aca="false">_xlfn.CONCAT("Cat_",H97,": '",F97,"',")</f>
        <v>Cat_Escherichia_coli: 'Multiple infections',</v>
      </c>
      <c r="J97" s="0" t="str">
        <f aca="false">_xlfn.CONCAT("'",H97,"': ['Bacteria'],")</f>
        <v>'Escherichia_coli': ['Bacteria'],</v>
      </c>
      <c r="K97" s="8" t="s">
        <v>258</v>
      </c>
      <c r="L97" s="7"/>
      <c r="M97" s="7"/>
      <c r="N97" s="7"/>
    </row>
    <row r="98" customFormat="false" ht="14.15" hidden="true" customHeight="false" outlineLevel="0" collapsed="false">
      <c r="A98" s="0" t="n">
        <v>99</v>
      </c>
      <c r="B98" s="5" t="s">
        <v>302</v>
      </c>
      <c r="C98" s="6"/>
      <c r="D98" s="6" t="s">
        <v>27</v>
      </c>
      <c r="E98" s="6"/>
      <c r="F98" s="6" t="s">
        <v>255</v>
      </c>
      <c r="G98" s="7" t="s">
        <v>304</v>
      </c>
      <c r="H98" s="7" t="s">
        <v>305</v>
      </c>
      <c r="I98" s="0" t="str">
        <f aca="false">_xlfn.CONCAT("Cat_",H98,": '",F98,"',")</f>
        <v>Cat_Staphylococcus_felis: 'Multiple infections',</v>
      </c>
      <c r="J98" s="0" t="str">
        <f aca="false">_xlfn.CONCAT("'",H98,"': ['Bacteria'],")</f>
        <v>'Staphylococcus_felis': ['Bacteria'],</v>
      </c>
      <c r="K98" s="8" t="s">
        <v>306</v>
      </c>
      <c r="L98" s="7"/>
    </row>
    <row r="99" customFormat="false" ht="14.15" hidden="true" customHeight="false" outlineLevel="0" collapsed="false">
      <c r="A99" s="0" t="n">
        <v>100</v>
      </c>
      <c r="B99" s="5" t="s">
        <v>302</v>
      </c>
      <c r="C99" s="6"/>
      <c r="D99" s="6" t="s">
        <v>27</v>
      </c>
      <c r="E99" s="6"/>
      <c r="F99" s="6" t="s">
        <v>255</v>
      </c>
      <c r="G99" s="7" t="s">
        <v>132</v>
      </c>
      <c r="H99" s="7" t="s">
        <v>133</v>
      </c>
      <c r="I99" s="0" t="str">
        <f aca="false">_xlfn.CONCAT("Cat_",H99,": '",F99,"',")</f>
        <v>Cat_Pasteurella_multocida: 'Multiple infections',</v>
      </c>
      <c r="J99" s="0" t="str">
        <f aca="false">_xlfn.CONCAT("'",H99,"': ['Bacteria'],")</f>
        <v>'Pasteurella_multocida': ['Bacteria'],</v>
      </c>
      <c r="K99" s="8" t="s">
        <v>134</v>
      </c>
      <c r="L99" s="7"/>
      <c r="M99" s="7"/>
      <c r="N99" s="7"/>
    </row>
    <row r="100" customFormat="false" ht="14.15" hidden="true" customHeight="false" outlineLevel="0" collapsed="false">
      <c r="A100" s="0" t="n">
        <v>101</v>
      </c>
      <c r="B100" s="5" t="s">
        <v>302</v>
      </c>
      <c r="C100" s="6"/>
      <c r="D100" s="6" t="s">
        <v>27</v>
      </c>
      <c r="E100" s="6"/>
      <c r="F100" s="6" t="s">
        <v>255</v>
      </c>
      <c r="G100" s="7" t="s">
        <v>259</v>
      </c>
      <c r="H100" s="7" t="s">
        <v>260</v>
      </c>
      <c r="I100" s="0" t="str">
        <f aca="false">_xlfn.CONCAT("Cat_",H100,": '",F100,"',")</f>
        <v>Cat_Streptococcus_canis: 'Multiple infections',</v>
      </c>
      <c r="J100" s="0" t="str">
        <f aca="false">_xlfn.CONCAT("'",H100,"': ['Bacteria'],")</f>
        <v>'Streptococcus_canis': ['Bacteria'],</v>
      </c>
      <c r="K100" s="8" t="s">
        <v>261</v>
      </c>
      <c r="L100" s="7"/>
    </row>
    <row r="101" customFormat="false" ht="14.15" hidden="true" customHeight="false" outlineLevel="0" collapsed="false">
      <c r="A101" s="0" t="n">
        <v>102</v>
      </c>
      <c r="B101" s="5" t="s">
        <v>302</v>
      </c>
      <c r="C101" s="6"/>
      <c r="D101" s="6" t="s">
        <v>27</v>
      </c>
      <c r="E101" s="6"/>
      <c r="F101" s="6" t="s">
        <v>255</v>
      </c>
      <c r="G101" s="7" t="s">
        <v>262</v>
      </c>
      <c r="H101" s="7" t="s">
        <v>263</v>
      </c>
      <c r="I101" s="0" t="str">
        <f aca="false">_xlfn.CONCAT("Cat_",H101,": '",F101,"',")</f>
        <v>Cat_Streptococcus_equi_subsp_Zooepidemicus: 'Multiple infections',</v>
      </c>
      <c r="J101" s="0" t="str">
        <f aca="false">_xlfn.CONCAT("'",H101,"': ['Bacteria'],")</f>
        <v>'Streptococcus_equi_subsp_Zooepidemicus': ['Bacteria'],</v>
      </c>
      <c r="K101" s="8" t="s">
        <v>264</v>
      </c>
      <c r="L101" s="7"/>
    </row>
    <row r="102" customFormat="false" ht="14.15" hidden="true" customHeight="false" outlineLevel="0" collapsed="false">
      <c r="A102" s="0" t="n">
        <v>103</v>
      </c>
      <c r="B102" s="5" t="s">
        <v>302</v>
      </c>
      <c r="C102" s="6"/>
      <c r="D102" s="6" t="s">
        <v>27</v>
      </c>
      <c r="E102" s="6"/>
      <c r="F102" s="6" t="s">
        <v>222</v>
      </c>
      <c r="G102" s="7" t="s">
        <v>94</v>
      </c>
      <c r="H102" s="7" t="s">
        <v>95</v>
      </c>
      <c r="I102" s="0" t="str">
        <f aca="false">_xlfn.CONCAT("Cat_",H102,": '",F102,"',")</f>
        <v>Cat_Staphylococcus_aureus: 'Staph infection',</v>
      </c>
      <c r="J102" s="0" t="str">
        <f aca="false">_xlfn.CONCAT("'",H102,"': ['Bacteria'],")</f>
        <v>'Staphylococcus_aureus': ['Bacteria'],</v>
      </c>
      <c r="K102" s="8" t="s">
        <v>96</v>
      </c>
      <c r="L102" s="7"/>
    </row>
    <row r="103" customFormat="false" ht="14.15" hidden="true" customHeight="false" outlineLevel="0" collapsed="false">
      <c r="A103" s="0" t="n">
        <v>104</v>
      </c>
      <c r="B103" s="5" t="s">
        <v>302</v>
      </c>
      <c r="C103" s="6"/>
      <c r="D103" s="6" t="s">
        <v>27</v>
      </c>
      <c r="E103" s="6"/>
      <c r="F103" s="6" t="s">
        <v>265</v>
      </c>
      <c r="G103" s="7" t="s">
        <v>266</v>
      </c>
      <c r="H103" s="7" t="s">
        <v>267</v>
      </c>
      <c r="I103" s="0" t="str">
        <f aca="false">_xlfn.CONCAT("Cat_",H103,": '",F103,"',")</f>
        <v>Cat_Bordetella_bronchiseptica: 'Respiratory infections',</v>
      </c>
      <c r="J103" s="0" t="str">
        <f aca="false">_xlfn.CONCAT("'",H103,"': ['Bacteria'],")</f>
        <v>'Bordetella_bronchiseptica': ['Bacteria'],</v>
      </c>
      <c r="K103" s="8" t="s">
        <v>268</v>
      </c>
      <c r="L103" s="7"/>
      <c r="M103" s="7"/>
      <c r="N103" s="7"/>
    </row>
    <row r="104" customFormat="false" ht="14.15" hidden="true" customHeight="false" outlineLevel="0" collapsed="false">
      <c r="A104" s="0" t="n">
        <v>105</v>
      </c>
      <c r="B104" s="5" t="s">
        <v>302</v>
      </c>
      <c r="C104" s="6"/>
      <c r="D104" s="6" t="s">
        <v>27</v>
      </c>
      <c r="E104" s="6"/>
      <c r="F104" s="6" t="s">
        <v>307</v>
      </c>
      <c r="G104" s="7" t="s">
        <v>223</v>
      </c>
      <c r="H104" s="7" t="s">
        <v>224</v>
      </c>
      <c r="I104" s="0" t="str">
        <f aca="false">_xlfn.CONCAT("Cat_",H104,": '",F104,"',")</f>
        <v>Cat_Staphylococcus_pseudintermedius: 'Skin infections',</v>
      </c>
      <c r="J104" s="0" t="str">
        <f aca="false">_xlfn.CONCAT("'",H104,"': ['Bacteria'],")</f>
        <v>'Staphylococcus_pseudintermedius': ['Bacteria'],</v>
      </c>
      <c r="K104" s="8" t="s">
        <v>225</v>
      </c>
      <c r="L104" s="7"/>
    </row>
    <row r="105" customFormat="false" ht="14.15" hidden="true" customHeight="false" outlineLevel="0" collapsed="false">
      <c r="A105" s="0" t="n">
        <v>106</v>
      </c>
      <c r="B105" s="5" t="s">
        <v>302</v>
      </c>
      <c r="C105" s="6"/>
      <c r="D105" s="6" t="s">
        <v>27</v>
      </c>
      <c r="E105" s="6"/>
      <c r="F105" s="6" t="s">
        <v>154</v>
      </c>
      <c r="G105" s="7" t="s">
        <v>308</v>
      </c>
      <c r="H105" s="7" t="s">
        <v>309</v>
      </c>
      <c r="I105" s="0" t="str">
        <f aca="false">_xlfn.CONCAT("Cat_",H105,": '",F105,"',")</f>
        <v>Cat_Chlamydophila_felis: 'Chlamydia',</v>
      </c>
      <c r="J105" s="0" t="str">
        <f aca="false">_xlfn.CONCAT("'",H105,"': ['Bacteria'],")</f>
        <v>'Chlamydophila_felis': ['Bacteria'],</v>
      </c>
      <c r="K105" s="8" t="s">
        <v>310</v>
      </c>
      <c r="L105" s="7"/>
      <c r="M105" s="7"/>
      <c r="N105" s="7"/>
    </row>
    <row r="106" customFormat="false" ht="14.15" hidden="true" customHeight="false" outlineLevel="0" collapsed="false">
      <c r="A106" s="0" t="n">
        <v>107</v>
      </c>
      <c r="B106" s="5" t="s">
        <v>302</v>
      </c>
      <c r="C106" s="6"/>
      <c r="D106" s="6" t="s">
        <v>27</v>
      </c>
      <c r="E106" s="6"/>
      <c r="F106" s="6" t="s">
        <v>146</v>
      </c>
      <c r="G106" s="7" t="s">
        <v>147</v>
      </c>
      <c r="H106" s="7" t="s">
        <v>148</v>
      </c>
      <c r="I106" s="0" t="str">
        <f aca="false">_xlfn.CONCAT("Cat_",H106,": '",F106,"',")</f>
        <v>Cat_Leptospira_interrogans: 'Leptospirosis',</v>
      </c>
      <c r="J106" s="0" t="str">
        <f aca="false">_xlfn.CONCAT("'",H106,"': ['Bacteria'],")</f>
        <v>'Leptospira_interrogans': ['Bacteria'],</v>
      </c>
      <c r="K106" s="8" t="s">
        <v>149</v>
      </c>
      <c r="L106" s="7"/>
      <c r="M106" s="7"/>
      <c r="N106" s="7"/>
    </row>
    <row r="107" customFormat="false" ht="14.15" hidden="true" customHeight="false" outlineLevel="0" collapsed="false">
      <c r="A107" s="0" t="n">
        <v>108</v>
      </c>
      <c r="B107" s="5" t="s">
        <v>302</v>
      </c>
      <c r="C107" s="6"/>
      <c r="D107" s="6" t="s">
        <v>27</v>
      </c>
      <c r="E107" s="6"/>
      <c r="F107" s="6" t="s">
        <v>146</v>
      </c>
      <c r="G107" s="7" t="s">
        <v>311</v>
      </c>
      <c r="H107" s="7" t="s">
        <v>312</v>
      </c>
      <c r="I107" s="0" t="str">
        <f aca="false">_xlfn.CONCAT("Cat_",H107,": '",F107,"',")</f>
        <v>Cat_Leptospira_borgpetersenii: 'Leptospirosis',</v>
      </c>
      <c r="J107" s="0" t="str">
        <f aca="false">_xlfn.CONCAT("'",H107,"': ['Bacteria'],")</f>
        <v>'Leptospira_borgpetersenii': ['Bacteria'],</v>
      </c>
      <c r="K107" s="8" t="s">
        <v>313</v>
      </c>
      <c r="L107" s="7"/>
      <c r="M107" s="7"/>
      <c r="N107" s="7"/>
    </row>
    <row r="108" customFormat="false" ht="14.15" hidden="true" customHeight="false" outlineLevel="0" collapsed="false">
      <c r="A108" s="0" t="n">
        <v>109</v>
      </c>
      <c r="B108" s="5" t="s">
        <v>302</v>
      </c>
      <c r="C108" s="6"/>
      <c r="D108" s="6" t="s">
        <v>27</v>
      </c>
      <c r="E108" s="6"/>
      <c r="F108" s="6" t="s">
        <v>146</v>
      </c>
      <c r="G108" s="7" t="s">
        <v>219</v>
      </c>
      <c r="H108" s="7" t="s">
        <v>220</v>
      </c>
      <c r="I108" s="0" t="str">
        <f aca="false">_xlfn.CONCAT("Cat_",H108,": '",F108,"',")</f>
        <v>Cat_Leptospira_kirschneri: 'Leptospirosis',</v>
      </c>
      <c r="J108" s="0" t="str">
        <f aca="false">_xlfn.CONCAT("'",H108,"': ['Bacteria'],")</f>
        <v>'Leptospira_kirschneri': ['Bacteria'],</v>
      </c>
      <c r="K108" s="8" t="s">
        <v>221</v>
      </c>
      <c r="L108" s="7"/>
      <c r="M108" s="7"/>
      <c r="N108" s="7"/>
    </row>
    <row r="109" customFormat="false" ht="14.15" hidden="true" customHeight="false" outlineLevel="0" collapsed="false">
      <c r="A109" s="0" t="n">
        <v>110</v>
      </c>
      <c r="B109" s="5" t="s">
        <v>302</v>
      </c>
      <c r="C109" s="6"/>
      <c r="D109" s="7" t="s">
        <v>52</v>
      </c>
      <c r="E109" s="7" t="n">
        <v>8</v>
      </c>
      <c r="F109" s="6" t="s">
        <v>314</v>
      </c>
      <c r="G109" s="7" t="s">
        <v>315</v>
      </c>
      <c r="H109" s="7" t="s">
        <v>316</v>
      </c>
      <c r="I109" s="0" t="str">
        <f aca="false">_xlfn.CONCAT("Cat_",H109,": '",F109,"',")</f>
        <v>Cat_Feline_immunodeficiency_virus: 'Feline immunodeficiency ',</v>
      </c>
      <c r="J109" s="0" t="str">
        <f aca="false">_xlfn.CONCAT("'",H109,"': ['Virus'],")</f>
        <v>'Feline_immunodeficiency_virus': ['Virus'],</v>
      </c>
      <c r="K109" s="8" t="s">
        <v>317</v>
      </c>
      <c r="L109" s="7"/>
      <c r="M109" s="7"/>
      <c r="N109" s="7"/>
    </row>
    <row r="110" customFormat="false" ht="14.15" hidden="true" customHeight="false" outlineLevel="0" collapsed="false">
      <c r="A110" s="0" t="n">
        <v>111</v>
      </c>
      <c r="B110" s="5" t="s">
        <v>302</v>
      </c>
      <c r="C110" s="6"/>
      <c r="D110" s="6" t="s">
        <v>52</v>
      </c>
      <c r="E110" s="6"/>
      <c r="F110" s="6" t="s">
        <v>265</v>
      </c>
      <c r="G110" s="7" t="s">
        <v>318</v>
      </c>
      <c r="H110" s="7" t="s">
        <v>319</v>
      </c>
      <c r="I110" s="0" t="str">
        <f aca="false">_xlfn.CONCAT("Cat_",H110,": '",F110,"',")</f>
        <v>Cat_Feline_calicivirus: 'Respiratory infections',</v>
      </c>
      <c r="J110" s="0" t="str">
        <f aca="false">_xlfn.CONCAT("'",H110,"': ['Virus'],")</f>
        <v>'Feline_calicivirus': ['Virus'],</v>
      </c>
      <c r="K110" s="8" t="s">
        <v>320</v>
      </c>
      <c r="L110" s="7"/>
      <c r="M110" s="7"/>
      <c r="N110" s="7"/>
    </row>
    <row r="111" customFormat="false" ht="14.15" hidden="true" customHeight="false" outlineLevel="0" collapsed="false">
      <c r="A111" s="0" t="n">
        <v>112</v>
      </c>
      <c r="B111" s="5" t="s">
        <v>302</v>
      </c>
      <c r="C111" s="6"/>
      <c r="D111" s="6" t="s">
        <v>52</v>
      </c>
      <c r="E111" s="6"/>
      <c r="F111" s="6" t="s">
        <v>321</v>
      </c>
      <c r="G111" s="7" t="s">
        <v>322</v>
      </c>
      <c r="H111" s="7" t="s">
        <v>323</v>
      </c>
      <c r="I111" s="0" t="str">
        <f aca="false">_xlfn.CONCAT("Cat_",H111,": '",F111,"',")</f>
        <v>Cat_Felid_alphaherpesvirus_1: 'Feline herpesvirus',</v>
      </c>
      <c r="J111" s="0" t="str">
        <f aca="false">_xlfn.CONCAT("'",H111,"': ['Virus'],")</f>
        <v>'Felid_alphaherpesvirus_1': ['Virus'],</v>
      </c>
      <c r="K111" s="8" t="s">
        <v>324</v>
      </c>
      <c r="L111" s="8"/>
      <c r="M111" s="7"/>
      <c r="N111" s="7"/>
    </row>
    <row r="112" customFormat="false" ht="14.15" hidden="true" customHeight="false" outlineLevel="0" collapsed="false">
      <c r="A112" s="0" t="n">
        <v>114</v>
      </c>
      <c r="B112" s="5" t="s">
        <v>302</v>
      </c>
      <c r="C112" s="6"/>
      <c r="D112" s="6" t="s">
        <v>52</v>
      </c>
      <c r="E112" s="6"/>
      <c r="F112" s="6" t="s">
        <v>325</v>
      </c>
      <c r="G112" s="7" t="s">
        <v>326</v>
      </c>
      <c r="H112" s="7" t="s">
        <v>327</v>
      </c>
      <c r="I112" s="0" t="str">
        <f aca="false">_xlfn.CONCAT("Cat_",H112,": '",F112,"',")</f>
        <v>Cat_Feline_leukemia_virus: 'Feline leukemia',</v>
      </c>
      <c r="J112" s="0" t="str">
        <f aca="false">_xlfn.CONCAT("'",H112,"': ['Virus'],")</f>
        <v>'Feline_leukemia_virus': ['Virus'],</v>
      </c>
      <c r="K112" s="8" t="s">
        <v>328</v>
      </c>
      <c r="L112" s="7"/>
      <c r="M112" s="7"/>
      <c r="N112" s="7"/>
    </row>
    <row r="113" customFormat="false" ht="14.15" hidden="true" customHeight="false" outlineLevel="0" collapsed="false">
      <c r="A113" s="0" t="n">
        <v>115</v>
      </c>
      <c r="B113" s="5" t="s">
        <v>302</v>
      </c>
      <c r="C113" s="6"/>
      <c r="D113" s="6" t="s">
        <v>52</v>
      </c>
      <c r="E113" s="6"/>
      <c r="F113" s="6" t="s">
        <v>329</v>
      </c>
      <c r="G113" s="7" t="s">
        <v>330</v>
      </c>
      <c r="H113" s="7" t="s">
        <v>331</v>
      </c>
      <c r="I113" s="0" t="str">
        <f aca="false">_xlfn.CONCAT("Cat_",H113,": '",F113,"',")</f>
        <v>Cat_Feline_infectious_peritonitis_virus: 'Feline infectious peritonitis',</v>
      </c>
      <c r="J113" s="0" t="str">
        <f aca="false">_xlfn.CONCAT("'",H113,"': ['Virus'],")</f>
        <v>'Feline_infectious_peritonitis_virus': ['Virus'],</v>
      </c>
      <c r="K113" s="8" t="s">
        <v>332</v>
      </c>
      <c r="L113" s="8"/>
      <c r="M113" s="7"/>
      <c r="N113" s="7"/>
    </row>
    <row r="114" customFormat="false" ht="14.15" hidden="true" customHeight="false" outlineLevel="0" collapsed="false">
      <c r="A114" s="0" t="n">
        <v>116</v>
      </c>
      <c r="B114" s="5" t="s">
        <v>302</v>
      </c>
      <c r="C114" s="6"/>
      <c r="D114" s="6" t="s">
        <v>52</v>
      </c>
      <c r="E114" s="6"/>
      <c r="F114" s="6" t="s">
        <v>333</v>
      </c>
      <c r="G114" s="7" t="s">
        <v>334</v>
      </c>
      <c r="H114" s="7" t="s">
        <v>335</v>
      </c>
      <c r="I114" s="0" t="str">
        <f aca="false">_xlfn.CONCAT("Cat_",H114,": '",F114,"',")</f>
        <v>Cat_Feline_panleukopenia_virus: 'Feline distemper',</v>
      </c>
      <c r="J114" s="0" t="str">
        <f aca="false">_xlfn.CONCAT("'",H114,"': ['Virus'],")</f>
        <v>'Feline_panleukopenia_virus': ['Virus'],</v>
      </c>
      <c r="K114" s="8" t="s">
        <v>336</v>
      </c>
      <c r="L114" s="8"/>
      <c r="M114" s="7"/>
      <c r="N114" s="7"/>
    </row>
    <row r="115" customFormat="false" ht="14.15" hidden="true" customHeight="false" outlineLevel="0" collapsed="false">
      <c r="A115" s="0" t="n">
        <v>117</v>
      </c>
      <c r="B115" s="5" t="s">
        <v>302</v>
      </c>
      <c r="C115" s="6"/>
      <c r="D115" s="6" t="s">
        <v>52</v>
      </c>
      <c r="E115" s="6"/>
      <c r="F115" s="6" t="s">
        <v>280</v>
      </c>
      <c r="G115" s="7" t="s">
        <v>281</v>
      </c>
      <c r="H115" s="7" t="s">
        <v>282</v>
      </c>
      <c r="I115" s="0" t="str">
        <f aca="false">_xlfn.CONCAT("Cat_",H115,": '",F115,"',")</f>
        <v>Cat_Lyssavirus_rabies: 'Rabies',</v>
      </c>
      <c r="J115" s="0" t="str">
        <f aca="false">_xlfn.CONCAT("'",H115,"': ['Virus'],")</f>
        <v>'Lyssavirus_rabies': ['Virus'],</v>
      </c>
      <c r="K115" s="8" t="s">
        <v>283</v>
      </c>
      <c r="L115" s="7"/>
      <c r="M115" s="7"/>
      <c r="N115" s="7"/>
    </row>
    <row r="116" customFormat="false" ht="14.15" hidden="true" customHeight="false" outlineLevel="0" collapsed="false">
      <c r="A116" s="0" t="n">
        <v>118</v>
      </c>
      <c r="B116" s="5" t="s">
        <v>337</v>
      </c>
      <c r="C116" s="6" t="s">
        <v>338</v>
      </c>
      <c r="D116" s="6" t="s">
        <v>11</v>
      </c>
      <c r="E116" s="6" t="n">
        <v>11</v>
      </c>
      <c r="F116" s="6" t="s">
        <v>339</v>
      </c>
      <c r="G116" s="7" t="s">
        <v>340</v>
      </c>
      <c r="H116" s="7" t="s">
        <v>341</v>
      </c>
      <c r="I116" s="0" t="str">
        <f aca="false">_xlfn.CONCAT("Horse_",H116,": '",F116,"',")</f>
        <v>Horse_Histoplasma_capsulatum_var_farciminosum: 'Epizootic lymphangitis',</v>
      </c>
      <c r="J116" s="0" t="str">
        <f aca="false">_xlfn.CONCAT("'",H116,"': ['Fungi'],")</f>
        <v>'Histoplasma_capsulatum_var_farciminosum': ['Fungi'],</v>
      </c>
      <c r="K116" s="8" t="s">
        <v>197</v>
      </c>
      <c r="L116" s="7"/>
      <c r="M116" s="7"/>
      <c r="N116" s="7"/>
      <c r="T116" s="0" t="s">
        <v>342</v>
      </c>
    </row>
    <row r="117" customFormat="false" ht="14.15" hidden="true" customHeight="false" outlineLevel="0" collapsed="false">
      <c r="A117" s="0" t="n">
        <v>119</v>
      </c>
      <c r="B117" s="5" t="s">
        <v>337</v>
      </c>
      <c r="C117" s="6"/>
      <c r="D117" s="6" t="s">
        <v>11</v>
      </c>
      <c r="E117" s="6"/>
      <c r="F117" s="6" t="s">
        <v>206</v>
      </c>
      <c r="G117" s="7" t="s">
        <v>207</v>
      </c>
      <c r="H117" s="7" t="s">
        <v>208</v>
      </c>
      <c r="I117" s="0" t="str">
        <f aca="false">_xlfn.CONCAT("Horse_",H117,": '",F117,"',")</f>
        <v>Horse_Exophiala_dermatitidis: 'Phaeohyphomycosis',</v>
      </c>
      <c r="J117" s="0" t="str">
        <f aca="false">_xlfn.CONCAT("'",H117,"': ['Fungi'],")</f>
        <v>'Exophiala_dermatitidis': ['Fungi'],</v>
      </c>
      <c r="K117" s="8" t="s">
        <v>209</v>
      </c>
      <c r="L117" s="7"/>
      <c r="M117" s="7"/>
      <c r="N117" s="7"/>
    </row>
    <row r="118" customFormat="false" ht="14.15" hidden="true" customHeight="false" outlineLevel="0" collapsed="false">
      <c r="A118" s="0" t="n">
        <v>120</v>
      </c>
      <c r="B118" s="5" t="s">
        <v>337</v>
      </c>
      <c r="C118" s="6"/>
      <c r="D118" s="6" t="s">
        <v>11</v>
      </c>
      <c r="E118" s="6"/>
      <c r="F118" s="6" t="s">
        <v>206</v>
      </c>
      <c r="G118" s="7" t="s">
        <v>210</v>
      </c>
      <c r="H118" s="7" t="s">
        <v>211</v>
      </c>
      <c r="I118" s="0" t="str">
        <f aca="false">_xlfn.CONCAT("Horse_",H118,": '",F118,"',")</f>
        <v>Horse_Cladophialophora_bantiana: 'Phaeohyphomycosis',</v>
      </c>
      <c r="J118" s="0" t="str">
        <f aca="false">_xlfn.CONCAT("'",H118,"': ['Fungi'],")</f>
        <v>'Cladophialophora_bantiana': ['Fungi'],</v>
      </c>
      <c r="K118" s="8" t="s">
        <v>212</v>
      </c>
      <c r="L118" s="7"/>
      <c r="M118" s="7"/>
      <c r="N118" s="7"/>
    </row>
    <row r="119" customFormat="false" ht="14.15" hidden="true" customHeight="false" outlineLevel="0" collapsed="false">
      <c r="A119" s="0" t="n">
        <v>121</v>
      </c>
      <c r="B119" s="5" t="s">
        <v>337</v>
      </c>
      <c r="C119" s="6"/>
      <c r="D119" s="6" t="s">
        <v>11</v>
      </c>
      <c r="E119" s="6"/>
      <c r="F119" s="6" t="s">
        <v>206</v>
      </c>
      <c r="G119" s="7" t="s">
        <v>213</v>
      </c>
      <c r="H119" s="7" t="s">
        <v>214</v>
      </c>
      <c r="I119" s="0" t="str">
        <f aca="false">_xlfn.CONCAT("Horse_",H119,": '",F119,"',")</f>
        <v>Horse_Alternaria_alternata: 'Phaeohyphomycosis',</v>
      </c>
      <c r="J119" s="0" t="str">
        <f aca="false">_xlfn.CONCAT("'",H119,"': ['Fungi'],")</f>
        <v>'Alternaria_alternata': ['Fungi'],</v>
      </c>
      <c r="K119" s="8" t="s">
        <v>215</v>
      </c>
      <c r="L119" s="7"/>
      <c r="M119" s="7"/>
      <c r="N119" s="7"/>
    </row>
    <row r="120" customFormat="false" ht="14.15" hidden="true" customHeight="false" outlineLevel="0" collapsed="false">
      <c r="A120" s="0" t="n">
        <v>122</v>
      </c>
      <c r="B120" s="5" t="s">
        <v>337</v>
      </c>
      <c r="C120" s="6"/>
      <c r="D120" s="6" t="s">
        <v>11</v>
      </c>
      <c r="E120" s="6"/>
      <c r="F120" s="6" t="s">
        <v>202</v>
      </c>
      <c r="G120" s="7" t="s">
        <v>203</v>
      </c>
      <c r="H120" s="7" t="s">
        <v>204</v>
      </c>
      <c r="I120" s="0" t="str">
        <f aca="false">_xlfn.CONCAT("Horse_",H120,": '",F120,"',")</f>
        <v>Horse_Sporothrix_schenckii: 'Sporotrichosis',</v>
      </c>
      <c r="J120" s="0" t="str">
        <f aca="false">_xlfn.CONCAT("'",H120,"': ['Fungi'],")</f>
        <v>'Sporothrix_schenckii': ['Fungi'],</v>
      </c>
      <c r="K120" s="8" t="s">
        <v>205</v>
      </c>
      <c r="L120" s="7"/>
      <c r="M120" s="7"/>
      <c r="N120" s="7"/>
    </row>
    <row r="121" customFormat="false" ht="14.15" hidden="true" customHeight="false" outlineLevel="0" collapsed="false">
      <c r="A121" s="0" t="n">
        <v>123</v>
      </c>
      <c r="B121" s="5" t="s">
        <v>337</v>
      </c>
      <c r="C121" s="6"/>
      <c r="D121" s="6" t="s">
        <v>11</v>
      </c>
      <c r="E121" s="6"/>
      <c r="F121" s="6" t="s">
        <v>343</v>
      </c>
      <c r="G121" s="7" t="s">
        <v>344</v>
      </c>
      <c r="H121" s="7" t="s">
        <v>345</v>
      </c>
      <c r="I121" s="0" t="str">
        <f aca="false">_xlfn.CONCAT("Horse_",H121,": '",F121,"',")</f>
        <v>Horse_Basidiobolus_ranarum: 'Basidiobolomycosis (horse only?)',</v>
      </c>
      <c r="J121" s="0" t="str">
        <f aca="false">_xlfn.CONCAT("'",H121,"': ['Fungi'],")</f>
        <v>'Basidiobolus_ranarum': ['Fungi'],</v>
      </c>
      <c r="K121" s="7" t="s">
        <v>186</v>
      </c>
      <c r="L121" s="7"/>
      <c r="M121" s="7"/>
      <c r="N121" s="7"/>
    </row>
    <row r="122" customFormat="false" ht="14.15" hidden="true" customHeight="false" outlineLevel="0" collapsed="false">
      <c r="A122" s="0" t="n">
        <v>124</v>
      </c>
      <c r="B122" s="5" t="s">
        <v>337</v>
      </c>
      <c r="C122" s="6"/>
      <c r="D122" s="6" t="s">
        <v>11</v>
      </c>
      <c r="E122" s="6"/>
      <c r="F122" s="6" t="s">
        <v>346</v>
      </c>
      <c r="G122" s="7" t="s">
        <v>347</v>
      </c>
      <c r="H122" s="7" t="s">
        <v>348</v>
      </c>
      <c r="I122" s="0" t="str">
        <f aca="false">_xlfn.CONCAT("Horse_",H122,": '",F122,"',")</f>
        <v>Horse_Conidiobolus_coronatus: 'Conidiobolomycosis (horse only?)',</v>
      </c>
      <c r="J122" s="0" t="str">
        <f aca="false">_xlfn.CONCAT("'",H122,"': ['Fungi'],")</f>
        <v>'Conidiobolus_coronatus': ['Fungi'],</v>
      </c>
      <c r="K122" s="8" t="s">
        <v>349</v>
      </c>
      <c r="L122" s="7"/>
      <c r="M122" s="7"/>
      <c r="N122" s="7"/>
    </row>
    <row r="123" customFormat="false" ht="14.15" hidden="true" customHeight="false" outlineLevel="0" collapsed="false">
      <c r="A123" s="0" t="n">
        <v>125</v>
      </c>
      <c r="B123" s="5" t="s">
        <v>337</v>
      </c>
      <c r="C123" s="6"/>
      <c r="D123" s="6" t="s">
        <v>11</v>
      </c>
      <c r="E123" s="6"/>
      <c r="F123" s="6" t="s">
        <v>12</v>
      </c>
      <c r="G123" s="7" t="s">
        <v>350</v>
      </c>
      <c r="H123" s="7" t="s">
        <v>351</v>
      </c>
      <c r="I123" s="0" t="str">
        <f aca="false">_xlfn.CONCAT("Horse_",H123,": '",F123,"',")</f>
        <v>Horse_Trichophyton_equinum: 'Ringworm',</v>
      </c>
      <c r="J123" s="0" t="str">
        <f aca="false">_xlfn.CONCAT("'",H123,"': ['Fungi'],")</f>
        <v>'Trichophyton_equinum': ['Fungi'],</v>
      </c>
      <c r="K123" s="8" t="s">
        <v>352</v>
      </c>
      <c r="L123" s="7"/>
    </row>
    <row r="124" s="16" customFormat="true" ht="14.15" hidden="true" customHeight="false" outlineLevel="0" collapsed="false">
      <c r="A124" s="16" t="n">
        <v>126</v>
      </c>
      <c r="B124" s="17" t="s">
        <v>337</v>
      </c>
      <c r="C124" s="18"/>
      <c r="D124" s="6" t="s">
        <v>11</v>
      </c>
      <c r="E124" s="18"/>
      <c r="F124" s="19" t="s">
        <v>12</v>
      </c>
      <c r="G124" s="18" t="s">
        <v>353</v>
      </c>
      <c r="H124" s="18" t="s">
        <v>354</v>
      </c>
      <c r="I124" s="16" t="str">
        <f aca="false">_xlfn.CONCAT("Horse_",H124,": '",F124,"',")</f>
        <v>Horse_Trichophyton_mentagrophytes: 'Ringworm',</v>
      </c>
      <c r="J124" s="16" t="str">
        <f aca="false">_xlfn.CONCAT("'",H124,"': ['Fungi'],")</f>
        <v>'Trichophyton_mentagrophytes': ['Fungi'],</v>
      </c>
      <c r="K124" s="20" t="s">
        <v>355</v>
      </c>
      <c r="L124" s="18"/>
      <c r="P124" s="1"/>
      <c r="U124" s="2"/>
      <c r="Z124" s="3"/>
      <c r="AE124" s="4"/>
    </row>
    <row r="125" customFormat="false" ht="14.15" hidden="true" customHeight="false" outlineLevel="0" collapsed="false">
      <c r="A125" s="0" t="n">
        <v>127</v>
      </c>
      <c r="B125" s="5" t="s">
        <v>337</v>
      </c>
      <c r="C125" s="6"/>
      <c r="D125" s="6" t="s">
        <v>11</v>
      </c>
      <c r="E125" s="6"/>
      <c r="F125" s="6" t="s">
        <v>22</v>
      </c>
      <c r="G125" s="0" t="s">
        <v>23</v>
      </c>
      <c r="H125" s="0" t="s">
        <v>24</v>
      </c>
      <c r="I125" s="0" t="str">
        <f aca="false">_xlfn.CONCAT("Horse_",H125,": '",F125,"',")</f>
        <v>Horse_Candida_albicans: 'Candidiasis',</v>
      </c>
      <c r="J125" s="0" t="str">
        <f aca="false">_xlfn.CONCAT("'",H125,"': ['Fungi'],")</f>
        <v>'Candida_albicans': ['Fungi'],</v>
      </c>
      <c r="K125" s="8" t="s">
        <v>25</v>
      </c>
      <c r="L125" s="7"/>
      <c r="M125" s="7"/>
      <c r="N125" s="7"/>
    </row>
    <row r="126" customFormat="false" ht="14.15" hidden="true" customHeight="false" outlineLevel="0" collapsed="false">
      <c r="A126" s="0" t="n">
        <v>128</v>
      </c>
      <c r="B126" s="5" t="s">
        <v>337</v>
      </c>
      <c r="C126" s="6"/>
      <c r="D126" s="6" t="s">
        <v>11</v>
      </c>
      <c r="E126" s="6"/>
      <c r="F126" s="6" t="s">
        <v>356</v>
      </c>
      <c r="G126" s="7" t="s">
        <v>357</v>
      </c>
      <c r="H126" s="7" t="s">
        <v>358</v>
      </c>
      <c r="I126" s="0" t="str">
        <f aca="false">_xlfn.CONCAT("Horse_",H126,": '",F126,"',")</f>
        <v>Horse_Fusarium_verticillioides_moniliforme: 'Fumonisin toxicosis',</v>
      </c>
      <c r="J126" s="0" t="str">
        <f aca="false">_xlfn.CONCAT("'",H126,"': ['Fungi'],")</f>
        <v>'Fusarium_verticillioides_moniliforme': ['Fungi'],</v>
      </c>
      <c r="K126" s="8" t="s">
        <v>359</v>
      </c>
      <c r="L126" s="7"/>
      <c r="M126" s="7"/>
      <c r="N126" s="7"/>
    </row>
    <row r="127" customFormat="false" ht="14.15" hidden="true" customHeight="false" outlineLevel="0" collapsed="false">
      <c r="A127" s="0" t="n">
        <v>129</v>
      </c>
      <c r="B127" s="5" t="s">
        <v>337</v>
      </c>
      <c r="C127" s="6"/>
      <c r="D127" s="6" t="s">
        <v>11</v>
      </c>
      <c r="E127" s="6"/>
      <c r="F127" s="6" t="s">
        <v>356</v>
      </c>
      <c r="G127" s="7" t="s">
        <v>360</v>
      </c>
      <c r="H127" s="7" t="s">
        <v>361</v>
      </c>
      <c r="I127" s="0" t="str">
        <f aca="false">_xlfn.CONCAT("Horse_",H127,": '",F127,"',")</f>
        <v>Horse_Fusarium_proliferatum: 'Fumonisin toxicosis',</v>
      </c>
      <c r="J127" s="0" t="str">
        <f aca="false">_xlfn.CONCAT("'",H127,"': ['Fungi'],")</f>
        <v>'Fusarium_proliferatum': ['Fungi'],</v>
      </c>
      <c r="K127" s="8" t="s">
        <v>362</v>
      </c>
      <c r="L127" s="7"/>
      <c r="M127" s="7"/>
      <c r="N127" s="7"/>
    </row>
    <row r="128" customFormat="false" ht="14.15" hidden="true" customHeight="false" outlineLevel="0" collapsed="false">
      <c r="A128" s="0" t="n">
        <v>130</v>
      </c>
      <c r="B128" s="5" t="s">
        <v>337</v>
      </c>
      <c r="C128" s="6"/>
      <c r="D128" s="6" t="s">
        <v>27</v>
      </c>
      <c r="E128" s="6" t="n">
        <v>10</v>
      </c>
      <c r="F128" s="6" t="s">
        <v>255</v>
      </c>
      <c r="G128" s="7" t="s">
        <v>94</v>
      </c>
      <c r="H128" s="7" t="s">
        <v>95</v>
      </c>
      <c r="I128" s="0" t="str">
        <f aca="false">_xlfn.CONCAT("Horse_",H128,": '",F128,"',")</f>
        <v>Horse_Staphylococcus_aureus: 'Multiple infections',</v>
      </c>
      <c r="J128" s="0" t="str">
        <f aca="false">_xlfn.CONCAT("'",H128,"': ['Bacteria'],")</f>
        <v>'Staphylococcus_aureus': ['Bacteria'],</v>
      </c>
      <c r="K128" s="8" t="s">
        <v>96</v>
      </c>
      <c r="L128" s="7"/>
    </row>
    <row r="129" customFormat="false" ht="14.15" hidden="true" customHeight="false" outlineLevel="0" collapsed="false">
      <c r="A129" s="0" t="n">
        <v>131</v>
      </c>
      <c r="B129" s="5" t="s">
        <v>337</v>
      </c>
      <c r="C129" s="6"/>
      <c r="D129" s="6" t="s">
        <v>27</v>
      </c>
      <c r="E129" s="6"/>
      <c r="F129" s="6" t="s">
        <v>255</v>
      </c>
      <c r="G129" s="7" t="s">
        <v>363</v>
      </c>
      <c r="H129" s="7" t="s">
        <v>364</v>
      </c>
      <c r="I129" s="0" t="str">
        <f aca="false">_xlfn.CONCAT("Horse_",H129,": '",F129,"',")</f>
        <v>Horse_Staphylococcus_intermedius: 'Multiple infections',</v>
      </c>
      <c r="J129" s="0" t="str">
        <f aca="false">_xlfn.CONCAT("'",H129,"': ['Bacteria'],")</f>
        <v>'Staphylococcus_intermedius': ['Bacteria'],</v>
      </c>
      <c r="K129" s="8" t="s">
        <v>365</v>
      </c>
      <c r="L129" s="7"/>
    </row>
    <row r="130" customFormat="false" ht="14.15" hidden="true" customHeight="false" outlineLevel="0" collapsed="false">
      <c r="A130" s="0" t="n">
        <v>132</v>
      </c>
      <c r="B130" s="5" t="s">
        <v>337</v>
      </c>
      <c r="C130" s="6"/>
      <c r="D130" s="6" t="s">
        <v>27</v>
      </c>
      <c r="E130" s="6"/>
      <c r="F130" s="6" t="s">
        <v>255</v>
      </c>
      <c r="G130" s="7" t="s">
        <v>262</v>
      </c>
      <c r="H130" s="7" t="s">
        <v>263</v>
      </c>
      <c r="I130" s="0" t="str">
        <f aca="false">_xlfn.CONCAT("Horse_",H130,": '",F130,"',")</f>
        <v>Horse_Streptococcus_equi_subsp_Zooepidemicus: 'Multiple infections',</v>
      </c>
      <c r="J130" s="0" t="str">
        <f aca="false">_xlfn.CONCAT("'",H130,"': ['Bacteria'],")</f>
        <v>'Streptococcus_equi_subsp_Zooepidemicus': ['Bacteria'],</v>
      </c>
      <c r="K130" s="8" t="s">
        <v>264</v>
      </c>
      <c r="L130" s="8"/>
    </row>
    <row r="131" customFormat="false" ht="14.15" hidden="true" customHeight="false" outlineLevel="0" collapsed="false">
      <c r="A131" s="0" t="n">
        <v>133</v>
      </c>
      <c r="B131" s="5" t="s">
        <v>337</v>
      </c>
      <c r="C131" s="6"/>
      <c r="D131" s="6" t="s">
        <v>27</v>
      </c>
      <c r="E131" s="6"/>
      <c r="F131" s="6" t="s">
        <v>255</v>
      </c>
      <c r="G131" s="7" t="s">
        <v>230</v>
      </c>
      <c r="H131" s="7" t="s">
        <v>231</v>
      </c>
      <c r="I131" s="0" t="str">
        <f aca="false">_xlfn.CONCAT("Horse_",H131,": '",F131,"',")</f>
        <v>Horse_Pseudomonas_aeruginosa: 'Multiple infections',</v>
      </c>
      <c r="J131" s="0" t="str">
        <f aca="false">_xlfn.CONCAT("'",H131,"': ['Bacteria'],")</f>
        <v>'Pseudomonas_aeruginosa': ['Bacteria'],</v>
      </c>
      <c r="K131" s="8" t="s">
        <v>232</v>
      </c>
      <c r="L131" s="7"/>
      <c r="M131" s="7"/>
      <c r="N131" s="7"/>
    </row>
    <row r="132" customFormat="false" ht="14.15" hidden="true" customHeight="false" outlineLevel="0" collapsed="false">
      <c r="A132" s="0" t="n">
        <v>134</v>
      </c>
      <c r="B132" s="5" t="s">
        <v>337</v>
      </c>
      <c r="C132" s="6"/>
      <c r="D132" s="6" t="s">
        <v>27</v>
      </c>
      <c r="E132" s="6"/>
      <c r="F132" s="6" t="s">
        <v>255</v>
      </c>
      <c r="G132" s="7" t="s">
        <v>256</v>
      </c>
      <c r="H132" s="7" t="s">
        <v>257</v>
      </c>
      <c r="I132" s="0" t="str">
        <f aca="false">_xlfn.CONCAT("Horse_",H132,": '",F132,"',")</f>
        <v>Horse_Escherichia_coli: 'Multiple infections',</v>
      </c>
      <c r="J132" s="0" t="str">
        <f aca="false">_xlfn.CONCAT("'",H132,"': ['Bacteria'],")</f>
        <v>'Escherichia_coli': ['Bacteria'],</v>
      </c>
      <c r="K132" s="8" t="s">
        <v>258</v>
      </c>
      <c r="L132" s="8"/>
      <c r="M132" s="7"/>
      <c r="N132" s="7"/>
    </row>
    <row r="133" customFormat="false" ht="14.15" hidden="false" customHeight="false" outlineLevel="0" collapsed="false">
      <c r="A133" s="0" t="n">
        <v>135</v>
      </c>
      <c r="B133" s="5" t="s">
        <v>337</v>
      </c>
      <c r="C133" s="6"/>
      <c r="D133" s="6" t="s">
        <v>27</v>
      </c>
      <c r="E133" s="6"/>
      <c r="F133" s="6" t="s">
        <v>366</v>
      </c>
      <c r="G133" s="7" t="s">
        <v>367</v>
      </c>
      <c r="H133" s="7" t="s">
        <v>368</v>
      </c>
      <c r="I133" s="0" t="str">
        <f aca="false">_xlfn.CONCAT("Horse_",H133,": '",F133,"',")</f>
        <v>Horse_Rhodococcus_Prescotella_equi: 'Foal pneumonia',</v>
      </c>
      <c r="J133" s="0" t="str">
        <f aca="false">_xlfn.CONCAT("'",H133,"': ['Bacteria'],")</f>
        <v>'Rhodococcus_Prescotella_equi': ['Bacteria'],</v>
      </c>
      <c r="K133" s="8" t="s">
        <v>369</v>
      </c>
      <c r="L133" s="10" t="s">
        <v>370</v>
      </c>
      <c r="M133" s="7"/>
      <c r="N133" s="7"/>
    </row>
    <row r="134" customFormat="false" ht="14.15" hidden="true" customHeight="false" outlineLevel="0" collapsed="false">
      <c r="A134" s="0" t="n">
        <v>136</v>
      </c>
      <c r="B134" s="5" t="s">
        <v>337</v>
      </c>
      <c r="C134" s="6"/>
      <c r="D134" s="6" t="s">
        <v>27</v>
      </c>
      <c r="E134" s="6"/>
      <c r="F134" s="6" t="s">
        <v>371</v>
      </c>
      <c r="G134" s="7" t="s">
        <v>372</v>
      </c>
      <c r="H134" s="7" t="s">
        <v>373</v>
      </c>
      <c r="I134" s="0" t="str">
        <f aca="false">_xlfn.CONCAT("Horse_",H134,": '",F134,"',")</f>
        <v>Horse_Neorickettsia_risticii: 'Potomac horse fever',</v>
      </c>
      <c r="J134" s="0" t="str">
        <f aca="false">_xlfn.CONCAT("'",H134,"': ['Bacteria'],")</f>
        <v>'Neorickettsia_risticii': ['Bacteria'],</v>
      </c>
      <c r="K134" s="8" t="s">
        <v>374</v>
      </c>
      <c r="L134" s="7"/>
      <c r="M134" s="7"/>
      <c r="N134" s="7"/>
    </row>
    <row r="135" customFormat="false" ht="14.15" hidden="true" customHeight="false" outlineLevel="0" collapsed="false">
      <c r="A135" s="0" t="n">
        <v>137</v>
      </c>
      <c r="B135" s="5" t="s">
        <v>337</v>
      </c>
      <c r="C135" s="6"/>
      <c r="D135" s="6" t="s">
        <v>27</v>
      </c>
      <c r="E135" s="6"/>
      <c r="F135" s="6" t="s">
        <v>247</v>
      </c>
      <c r="G135" s="7" t="s">
        <v>248</v>
      </c>
      <c r="H135" s="7" t="s">
        <v>249</v>
      </c>
      <c r="I135" s="0" t="str">
        <f aca="false">_xlfn.CONCAT("Horse_",H135,": '",F135,"',")</f>
        <v>Horse_Salmonella_typhimurium: 'Salmonellosis',</v>
      </c>
      <c r="J135" s="0" t="str">
        <f aca="false">_xlfn.CONCAT("'",H135,"': ['Bacteria'],")</f>
        <v>'Salmonella_typhimurium': ['Bacteria'],</v>
      </c>
      <c r="K135" s="8" t="s">
        <v>250</v>
      </c>
      <c r="L135" s="7"/>
      <c r="M135" s="7"/>
      <c r="N135" s="7"/>
    </row>
    <row r="136" customFormat="false" ht="14.15" hidden="true" customHeight="false" outlineLevel="0" collapsed="false">
      <c r="A136" s="0" t="n">
        <v>138</v>
      </c>
      <c r="B136" s="5" t="s">
        <v>337</v>
      </c>
      <c r="C136" s="6"/>
      <c r="D136" s="6" t="s">
        <v>27</v>
      </c>
      <c r="E136" s="6"/>
      <c r="F136" s="6" t="s">
        <v>247</v>
      </c>
      <c r="G136" s="7" t="s">
        <v>375</v>
      </c>
      <c r="H136" s="7" t="s">
        <v>376</v>
      </c>
      <c r="I136" s="0" t="str">
        <f aca="false">_xlfn.CONCAT("Horse_",H136,": '",F136,"',")</f>
        <v>Horse_Salmonella_agona: 'Salmonellosis',</v>
      </c>
      <c r="J136" s="0" t="str">
        <f aca="false">_xlfn.CONCAT("'",H136,"': ['Bacteria'],")</f>
        <v>'Salmonella_agona': ['Bacteria'],</v>
      </c>
      <c r="K136" s="7"/>
      <c r="L136" s="7"/>
      <c r="M136" s="7"/>
      <c r="N136" s="7"/>
    </row>
    <row r="137" customFormat="false" ht="14.15" hidden="true" customHeight="false" outlineLevel="0" collapsed="false">
      <c r="A137" s="0" t="n">
        <v>139</v>
      </c>
      <c r="B137" s="5" t="s">
        <v>337</v>
      </c>
      <c r="C137" s="6"/>
      <c r="D137" s="6" t="s">
        <v>27</v>
      </c>
      <c r="E137" s="6"/>
      <c r="F137" s="6" t="s">
        <v>377</v>
      </c>
      <c r="G137" s="7" t="s">
        <v>378</v>
      </c>
      <c r="H137" s="7" t="s">
        <v>379</v>
      </c>
      <c r="I137" s="0" t="str">
        <f aca="false">_xlfn.CONCAT("Horse_",H137,": '",F137,"',")</f>
        <v>Horse_Streptococcus_equi_subsp_Equi: 'Strangles',</v>
      </c>
      <c r="J137" s="0" t="str">
        <f aca="false">_xlfn.CONCAT("'",H137,"': ['Bacteria'],")</f>
        <v>'Streptococcus_equi_subsp_Equi': ['Bacteria'],</v>
      </c>
      <c r="K137" s="8" t="s">
        <v>380</v>
      </c>
      <c r="L137" s="7"/>
    </row>
    <row r="138" customFormat="false" ht="14.15" hidden="true" customHeight="false" outlineLevel="0" collapsed="false">
      <c r="A138" s="0" t="n">
        <v>140</v>
      </c>
      <c r="B138" s="5" t="s">
        <v>337</v>
      </c>
      <c r="C138" s="6"/>
      <c r="D138" s="6" t="s">
        <v>27</v>
      </c>
      <c r="E138" s="6"/>
      <c r="F138" s="6" t="s">
        <v>142</v>
      </c>
      <c r="G138" s="7" t="s">
        <v>143</v>
      </c>
      <c r="H138" s="7" t="s">
        <v>144</v>
      </c>
      <c r="I138" s="0" t="str">
        <f aca="false">_xlfn.CONCAT("Horse_",H138,": '",F138,"',")</f>
        <v>Horse_Clostridium_tetani: 'Tetanus',</v>
      </c>
      <c r="J138" s="0" t="str">
        <f aca="false">_xlfn.CONCAT("'",H138,"': ['Bacteria'],")</f>
        <v>'Clostridium_tetani': ['Bacteria'],</v>
      </c>
      <c r="K138" s="8" t="s">
        <v>145</v>
      </c>
      <c r="L138" s="7"/>
      <c r="M138" s="7"/>
      <c r="N138" s="7"/>
    </row>
    <row r="139" customFormat="false" ht="14.15" hidden="true" customHeight="false" outlineLevel="0" collapsed="false">
      <c r="A139" s="0" t="n">
        <v>141</v>
      </c>
      <c r="B139" s="5" t="s">
        <v>337</v>
      </c>
      <c r="C139" s="6"/>
      <c r="D139" s="6" t="s">
        <v>52</v>
      </c>
      <c r="E139" s="6" t="n">
        <v>9</v>
      </c>
      <c r="F139" s="6" t="s">
        <v>381</v>
      </c>
      <c r="G139" s="7" t="s">
        <v>382</v>
      </c>
      <c r="H139" s="7" t="s">
        <v>383</v>
      </c>
      <c r="I139" s="0" t="str">
        <f aca="false">_xlfn.CONCAT("Horse_",H139,": '",F139,"',")</f>
        <v>Horse_Equine_influenza_virus: 'Equine influenza',</v>
      </c>
      <c r="J139" s="0" t="str">
        <f aca="false">_xlfn.CONCAT("'",H139,"': ['Virus'],")</f>
        <v>'Equine_influenza_virus': ['Virus'],</v>
      </c>
      <c r="K139" s="8" t="s">
        <v>384</v>
      </c>
      <c r="L139" s="7"/>
      <c r="M139" s="7"/>
      <c r="N139" s="7"/>
    </row>
    <row r="140" customFormat="false" ht="14.15" hidden="true" customHeight="false" outlineLevel="0" collapsed="false">
      <c r="A140" s="0" t="n">
        <v>142</v>
      </c>
      <c r="B140" s="5" t="s">
        <v>337</v>
      </c>
      <c r="C140" s="6"/>
      <c r="D140" s="6" t="s">
        <v>52</v>
      </c>
      <c r="E140" s="6"/>
      <c r="F140" s="6" t="s">
        <v>385</v>
      </c>
      <c r="G140" s="7" t="s">
        <v>385</v>
      </c>
      <c r="H140" s="7" t="s">
        <v>386</v>
      </c>
      <c r="I140" s="0" t="str">
        <f aca="false">_xlfn.CONCAT("Horse_",H140,": '",F140,"',")</f>
        <v>Horse_West_Nile_virus: 'West Nile virus',</v>
      </c>
      <c r="J140" s="0" t="str">
        <f aca="false">_xlfn.CONCAT("'",H140,"': ['Virus'],")</f>
        <v>'West_Nile_virus': ['Virus'],</v>
      </c>
      <c r="K140" s="8" t="s">
        <v>387</v>
      </c>
      <c r="L140" s="8"/>
    </row>
    <row r="141" customFormat="false" ht="14.15" hidden="true" customHeight="false" outlineLevel="0" collapsed="false">
      <c r="A141" s="0" t="n">
        <v>143</v>
      </c>
      <c r="B141" s="5" t="s">
        <v>337</v>
      </c>
      <c r="C141" s="6"/>
      <c r="D141" s="6" t="s">
        <v>52</v>
      </c>
      <c r="E141" s="6"/>
      <c r="F141" s="6" t="s">
        <v>388</v>
      </c>
      <c r="G141" s="7" t="s">
        <v>389</v>
      </c>
      <c r="H141" s="7" t="s">
        <v>390</v>
      </c>
      <c r="I141" s="0" t="str">
        <f aca="false">_xlfn.CONCAT("Horse_",H141,": '",F141,"',")</f>
        <v>Horse_Equine_encephalitis_virus: 'Equine encephalitis',</v>
      </c>
      <c r="J141" s="0" t="str">
        <f aca="false">_xlfn.CONCAT("'",H141,"': ['Virus'],")</f>
        <v>'Equine_encephalitis_virus': ['Virus'],</v>
      </c>
      <c r="K141" s="8" t="s">
        <v>391</v>
      </c>
      <c r="L141" s="7"/>
      <c r="M141" s="7"/>
      <c r="N141" s="7"/>
    </row>
    <row r="142" customFormat="false" ht="14.15" hidden="true" customHeight="false" outlineLevel="0" collapsed="false">
      <c r="A142" s="0" t="n">
        <v>144</v>
      </c>
      <c r="B142" s="5" t="s">
        <v>337</v>
      </c>
      <c r="C142" s="6"/>
      <c r="D142" s="6" t="s">
        <v>52</v>
      </c>
      <c r="E142" s="6"/>
      <c r="F142" s="6" t="s">
        <v>280</v>
      </c>
      <c r="G142" s="7" t="s">
        <v>281</v>
      </c>
      <c r="H142" s="7" t="s">
        <v>282</v>
      </c>
      <c r="I142" s="0" t="str">
        <f aca="false">_xlfn.CONCAT("Horse_",H142,": '",F142,"',")</f>
        <v>Horse_Lyssavirus_rabies: 'Rabies',</v>
      </c>
      <c r="J142" s="0" t="str">
        <f aca="false">_xlfn.CONCAT("'",H142,"': ['Virus'],")</f>
        <v>'Lyssavirus_rabies': ['Virus'],</v>
      </c>
      <c r="K142" s="8" t="s">
        <v>283</v>
      </c>
      <c r="L142" s="7"/>
      <c r="M142" s="7"/>
      <c r="N142" s="7"/>
    </row>
    <row r="143" customFormat="false" ht="14.15" hidden="true" customHeight="false" outlineLevel="0" collapsed="false">
      <c r="A143" s="0" t="n">
        <v>145</v>
      </c>
      <c r="B143" s="5" t="s">
        <v>337</v>
      </c>
      <c r="C143" s="6"/>
      <c r="D143" s="6" t="s">
        <v>52</v>
      </c>
      <c r="E143" s="6"/>
      <c r="F143" s="6" t="s">
        <v>392</v>
      </c>
      <c r="G143" s="7" t="s">
        <v>393</v>
      </c>
      <c r="H143" s="7" t="s">
        <v>394</v>
      </c>
      <c r="I143" s="0" t="str">
        <f aca="false">_xlfn.CONCAT("Horse_",H143,": '",F143,"',")</f>
        <v>Horse_Equine_infectious_anemia_virus: 'Equine infectious anemia',</v>
      </c>
      <c r="J143" s="0" t="str">
        <f aca="false">_xlfn.CONCAT("'",H143,"': ['Virus'],")</f>
        <v>'Equine_infectious_anemia_virus': ['Virus'],</v>
      </c>
      <c r="K143" s="8" t="s">
        <v>395</v>
      </c>
      <c r="L143" s="7"/>
      <c r="M143" s="7"/>
      <c r="N143" s="7"/>
    </row>
    <row r="144" customFormat="false" ht="14.15" hidden="true" customHeight="false" outlineLevel="0" collapsed="false">
      <c r="A144" s="0" t="n">
        <v>146</v>
      </c>
      <c r="B144" s="5" t="s">
        <v>337</v>
      </c>
      <c r="C144" s="6"/>
      <c r="D144" s="6" t="s">
        <v>52</v>
      </c>
      <c r="E144" s="6"/>
      <c r="F144" s="6" t="s">
        <v>396</v>
      </c>
      <c r="G144" s="7" t="s">
        <v>397</v>
      </c>
      <c r="H144" s="7" t="s">
        <v>398</v>
      </c>
      <c r="I144" s="0" t="str">
        <f aca="false">_xlfn.CONCAT("Horse_",H144,": '",F144,"',")</f>
        <v>Horse_Equine_rotavirus: 'Foal diarrhea',</v>
      </c>
      <c r="J144" s="0" t="str">
        <f aca="false">_xlfn.CONCAT("'",H144,"': ['Virus'],")</f>
        <v>'Equine_rotavirus': ['Virus'],</v>
      </c>
      <c r="K144" s="8" t="s">
        <v>399</v>
      </c>
      <c r="L144" s="7"/>
      <c r="M144" s="7"/>
      <c r="N144" s="7"/>
    </row>
    <row r="145" customFormat="false" ht="14.15" hidden="true" customHeight="false" outlineLevel="0" collapsed="false">
      <c r="A145" s="0" t="n">
        <v>147</v>
      </c>
      <c r="B145" s="5" t="s">
        <v>337</v>
      </c>
      <c r="C145" s="6"/>
      <c r="D145" s="6" t="s">
        <v>52</v>
      </c>
      <c r="E145" s="6"/>
      <c r="F145" s="6" t="s">
        <v>400</v>
      </c>
      <c r="G145" s="7" t="s">
        <v>401</v>
      </c>
      <c r="H145" s="7" t="s">
        <v>402</v>
      </c>
      <c r="I145" s="0" t="str">
        <f aca="false">_xlfn.CONCAT("Horse_",H145,": '",F145,"',")</f>
        <v>Horse_Equine_arteritis_virus: 'Equine viral arteritis',</v>
      </c>
      <c r="J145" s="0" t="str">
        <f aca="false">_xlfn.CONCAT("'",H145,"': ['Virus'],")</f>
        <v>'Equine_arteritis_virus': ['Virus'],</v>
      </c>
      <c r="K145" s="8" t="s">
        <v>403</v>
      </c>
      <c r="L145" s="7"/>
      <c r="M145" s="7"/>
      <c r="N145" s="7"/>
    </row>
    <row r="146" customFormat="false" ht="14.15" hidden="false" customHeight="false" outlineLevel="0" collapsed="false">
      <c r="A146" s="0" t="n">
        <v>148</v>
      </c>
      <c r="B146" s="5" t="s">
        <v>337</v>
      </c>
      <c r="C146" s="6"/>
      <c r="D146" s="6" t="s">
        <v>52</v>
      </c>
      <c r="E146" s="6"/>
      <c r="F146" s="6" t="s">
        <v>404</v>
      </c>
      <c r="G146" s="7" t="s">
        <v>405</v>
      </c>
      <c r="H146" s="7" t="s">
        <v>406</v>
      </c>
      <c r="I146" s="0" t="str">
        <f aca="false">_xlfn.CONCAT("Horse_",H146,": '",F146,"',")</f>
        <v>Horse_Equid_alphaherpesvirus_1: 'Equine herpesvirus',</v>
      </c>
      <c r="J146" s="0" t="str">
        <f aca="false">_xlfn.CONCAT("'",H146,"': ['Virus'],")</f>
        <v>'Equid_alphaherpesvirus_1': ['Virus'],</v>
      </c>
      <c r="K146" s="8" t="s">
        <v>407</v>
      </c>
      <c r="L146" s="11" t="s">
        <v>408</v>
      </c>
      <c r="M146" s="7"/>
      <c r="N146" s="7"/>
    </row>
    <row r="147" customFormat="false" ht="14.15" hidden="false" customHeight="false" outlineLevel="0" collapsed="false">
      <c r="A147" s="0" t="n">
        <v>149</v>
      </c>
      <c r="B147" s="5" t="s">
        <v>337</v>
      </c>
      <c r="C147" s="6"/>
      <c r="D147" s="6" t="s">
        <v>52</v>
      </c>
      <c r="E147" s="6"/>
      <c r="F147" s="6" t="s">
        <v>404</v>
      </c>
      <c r="G147" s="7" t="s">
        <v>409</v>
      </c>
      <c r="H147" s="7" t="s">
        <v>410</v>
      </c>
      <c r="I147" s="0" t="str">
        <f aca="false">_xlfn.CONCAT("Horse_",H147,": '",F147,"',")</f>
        <v>Horse_Equid_alphaherpesvirus_4: 'Equine herpesvirus',</v>
      </c>
      <c r="J147" s="0" t="str">
        <f aca="false">_xlfn.CONCAT("'",H147,"': ['Virus'],")</f>
        <v>'Equid_alphaherpesvirus_4': ['Virus'],</v>
      </c>
      <c r="K147" s="8" t="s">
        <v>411</v>
      </c>
      <c r="L147" s="21" t="s">
        <v>412</v>
      </c>
      <c r="M147" s="7"/>
      <c r="N147" s="7"/>
    </row>
    <row r="148" s="16" customFormat="true" ht="14.15" hidden="true" customHeight="false" outlineLevel="0" collapsed="false">
      <c r="A148" s="16" t="n">
        <v>150</v>
      </c>
      <c r="B148" s="17" t="s">
        <v>413</v>
      </c>
      <c r="C148" s="19" t="s">
        <v>414</v>
      </c>
      <c r="D148" s="19" t="s">
        <v>11</v>
      </c>
      <c r="E148" s="18" t="n">
        <v>7</v>
      </c>
      <c r="F148" s="19" t="s">
        <v>12</v>
      </c>
      <c r="G148" s="18" t="s">
        <v>415</v>
      </c>
      <c r="H148" s="18" t="s">
        <v>416</v>
      </c>
      <c r="I148" s="16" t="str">
        <f aca="false">_xlfn.CONCAT("Pig_",H148,": '",F148,"',")</f>
        <v>Pig_Microsporum_nanum: 'Ringworm',</v>
      </c>
      <c r="J148" s="16" t="str">
        <f aca="false">_xlfn.CONCAT("'",H148,"': ['Fungi'],")</f>
        <v>'Microsporum_nanum': ['Fungi'],</v>
      </c>
      <c r="K148" s="18" t="s">
        <v>186</v>
      </c>
      <c r="L148" s="18"/>
      <c r="M148" s="18"/>
      <c r="N148" s="18"/>
      <c r="P148" s="1"/>
      <c r="U148" s="2"/>
      <c r="Z148" s="3"/>
      <c r="AE148" s="4"/>
    </row>
    <row r="149" customFormat="false" ht="14.15" hidden="true" customHeight="false" outlineLevel="0" collapsed="false">
      <c r="A149" s="0" t="n">
        <v>151</v>
      </c>
      <c r="B149" s="5" t="s">
        <v>413</v>
      </c>
      <c r="C149" s="6"/>
      <c r="D149" s="19" t="s">
        <v>11</v>
      </c>
      <c r="E149" s="6"/>
      <c r="F149" s="6" t="s">
        <v>12</v>
      </c>
      <c r="G149" s="7" t="s">
        <v>13</v>
      </c>
      <c r="H149" s="7" t="s">
        <v>14</v>
      </c>
      <c r="I149" s="0" t="str">
        <f aca="false">_xlfn.CONCAT("Pig_",H149,": '",F149,"',")</f>
        <v>Pig_Trichophyton_verrucosum: 'Ringworm',</v>
      </c>
      <c r="J149" s="0" t="str">
        <f aca="false">_xlfn.CONCAT("'",H149,"': ['Fungi'],")</f>
        <v>'Trichophyton_verrucosum': ['Fungi'],</v>
      </c>
      <c r="K149" s="8" t="s">
        <v>15</v>
      </c>
      <c r="L149" s="7"/>
    </row>
    <row r="150" customFormat="false" ht="14.15" hidden="true" customHeight="false" outlineLevel="0" collapsed="false">
      <c r="A150" s="0" t="n">
        <v>152</v>
      </c>
      <c r="B150" s="5" t="s">
        <v>413</v>
      </c>
      <c r="C150" s="6"/>
      <c r="D150" s="19" t="s">
        <v>11</v>
      </c>
      <c r="E150" s="6"/>
      <c r="F150" s="6" t="s">
        <v>417</v>
      </c>
      <c r="G150" s="7" t="s">
        <v>418</v>
      </c>
      <c r="H150" s="7" t="s">
        <v>419</v>
      </c>
      <c r="I150" s="0" t="str">
        <f aca="false">_xlfn.CONCAT("Pig_",H150,": '",F150,"',")</f>
        <v>Pig_Aspergillus_flavus: 'Aflatoxicosis',</v>
      </c>
      <c r="J150" s="0" t="str">
        <f aca="false">_xlfn.CONCAT("'",H150,"': ['Fungi'],")</f>
        <v>'Aspergillus_flavus': ['Fungi'],</v>
      </c>
      <c r="K150" s="8" t="s">
        <v>420</v>
      </c>
      <c r="L150" s="7"/>
      <c r="M150" s="7"/>
      <c r="N150" s="7"/>
    </row>
    <row r="151" customFormat="false" ht="14.15" hidden="true" customHeight="false" outlineLevel="0" collapsed="false">
      <c r="A151" s="0" t="n">
        <v>153</v>
      </c>
      <c r="B151" s="5" t="s">
        <v>413</v>
      </c>
      <c r="C151" s="6"/>
      <c r="D151" s="19" t="s">
        <v>11</v>
      </c>
      <c r="E151" s="6"/>
      <c r="F151" s="6" t="s">
        <v>417</v>
      </c>
      <c r="G151" s="7" t="s">
        <v>421</v>
      </c>
      <c r="H151" s="7" t="s">
        <v>422</v>
      </c>
      <c r="I151" s="0" t="str">
        <f aca="false">_xlfn.CONCAT("Pig_",H151,": '",F151,"',")</f>
        <v>Pig_Aspergillus_parasiticus: 'Aflatoxicosis',</v>
      </c>
      <c r="J151" s="0" t="str">
        <f aca="false">_xlfn.CONCAT("'",H151,"': ['Fungi'],")</f>
        <v>'Aspergillus_parasiticus': ['Fungi'],</v>
      </c>
      <c r="K151" s="8" t="s">
        <v>423</v>
      </c>
      <c r="L151" s="7"/>
      <c r="M151" s="7"/>
      <c r="N151" s="7"/>
    </row>
    <row r="152" s="16" customFormat="true" ht="14.15" hidden="true" customHeight="false" outlineLevel="0" collapsed="false">
      <c r="A152" s="16" t="n">
        <v>154</v>
      </c>
      <c r="B152" s="17" t="s">
        <v>413</v>
      </c>
      <c r="C152" s="18"/>
      <c r="D152" s="19" t="s">
        <v>11</v>
      </c>
      <c r="E152" s="18"/>
      <c r="F152" s="19" t="s">
        <v>417</v>
      </c>
      <c r="G152" s="18" t="s">
        <v>424</v>
      </c>
      <c r="H152" s="18" t="s">
        <v>425</v>
      </c>
      <c r="I152" s="16" t="str">
        <f aca="false">_xlfn.CONCAT("Pig_",H152,": '",F152,"',")</f>
        <v>Pig_Penicillium_puberulum: 'Aflatoxicosis',</v>
      </c>
      <c r="J152" s="16" t="str">
        <f aca="false">_xlfn.CONCAT("'",H152,"': ['Fungi'],")</f>
        <v>'Penicillium_puberulum': ['Fungi'],</v>
      </c>
      <c r="K152" s="18" t="s">
        <v>186</v>
      </c>
      <c r="L152" s="18"/>
      <c r="M152" s="18"/>
      <c r="N152" s="18"/>
      <c r="P152" s="1"/>
      <c r="U152" s="2"/>
      <c r="Z152" s="3"/>
      <c r="AE152" s="4"/>
    </row>
    <row r="153" s="16" customFormat="true" ht="14.15" hidden="true" customHeight="false" outlineLevel="0" collapsed="false">
      <c r="A153" s="16" t="n">
        <v>155</v>
      </c>
      <c r="B153" s="17" t="s">
        <v>413</v>
      </c>
      <c r="C153" s="18"/>
      <c r="D153" s="19" t="s">
        <v>11</v>
      </c>
      <c r="E153" s="18"/>
      <c r="F153" s="19" t="s">
        <v>426</v>
      </c>
      <c r="G153" s="18" t="s">
        <v>427</v>
      </c>
      <c r="H153" s="18" t="s">
        <v>428</v>
      </c>
      <c r="I153" s="16" t="str">
        <f aca="false">_xlfn.CONCAT("Pig_",H153,": '",F153,"',")</f>
        <v>Pig_Claviceps_purpurea: 'Ergotism',</v>
      </c>
      <c r="J153" s="16" t="str">
        <f aca="false">_xlfn.CONCAT("'",H153,"': ['Fungi'],")</f>
        <v>'Claviceps_purpurea': ['Fungi'],</v>
      </c>
      <c r="K153" s="20" t="s">
        <v>429</v>
      </c>
      <c r="L153" s="18"/>
      <c r="M153" s="18"/>
      <c r="N153" s="18"/>
      <c r="P153" s="1"/>
      <c r="U153" s="2"/>
      <c r="Z153" s="3"/>
      <c r="AE153" s="4"/>
    </row>
    <row r="154" customFormat="false" ht="14.15" hidden="true" customHeight="false" outlineLevel="0" collapsed="false">
      <c r="A154" s="0" t="n">
        <v>156</v>
      </c>
      <c r="B154" s="5" t="s">
        <v>413</v>
      </c>
      <c r="C154" s="6"/>
      <c r="D154" s="19" t="s">
        <v>11</v>
      </c>
      <c r="E154" s="6"/>
      <c r="F154" s="6" t="s">
        <v>356</v>
      </c>
      <c r="G154" s="7" t="s">
        <v>357</v>
      </c>
      <c r="H154" s="7" t="s">
        <v>358</v>
      </c>
      <c r="I154" s="0" t="str">
        <f aca="false">_xlfn.CONCAT("Pig_",H154,": '",F154,"',")</f>
        <v>Pig_Fusarium_verticillioides_moniliforme: 'Fumonisin toxicosis',</v>
      </c>
      <c r="J154" s="0" t="str">
        <f aca="false">_xlfn.CONCAT("'",H154,"': ['Fungi'],")</f>
        <v>'Fusarium_verticillioides_moniliforme': ['Fungi'],</v>
      </c>
      <c r="K154" s="8" t="s">
        <v>359</v>
      </c>
      <c r="L154" s="7"/>
      <c r="M154" s="7"/>
      <c r="N154" s="7"/>
    </row>
    <row r="155" customFormat="false" ht="14.15" hidden="true" customHeight="false" outlineLevel="0" collapsed="false">
      <c r="A155" s="0" t="n">
        <v>157</v>
      </c>
      <c r="B155" s="5" t="s">
        <v>413</v>
      </c>
      <c r="C155" s="6"/>
      <c r="D155" s="19" t="s">
        <v>11</v>
      </c>
      <c r="E155" s="6"/>
      <c r="F155" s="6" t="s">
        <v>356</v>
      </c>
      <c r="G155" s="7" t="s">
        <v>360</v>
      </c>
      <c r="H155" s="7" t="s">
        <v>361</v>
      </c>
      <c r="I155" s="0" t="str">
        <f aca="false">_xlfn.CONCAT("Pig_",H155,": '",F155,"',")</f>
        <v>Pig_Fusarium_proliferatum: 'Fumonisin toxicosis',</v>
      </c>
      <c r="J155" s="0" t="str">
        <f aca="false">_xlfn.CONCAT("'",H155,"': ['Fungi'],")</f>
        <v>'Fusarium_proliferatum': ['Fungi'],</v>
      </c>
      <c r="K155" s="8" t="s">
        <v>362</v>
      </c>
      <c r="L155" s="7"/>
      <c r="M155" s="7"/>
      <c r="N155" s="7"/>
    </row>
    <row r="156" customFormat="false" ht="14.15" hidden="true" customHeight="false" outlineLevel="0" collapsed="false">
      <c r="A156" s="0" t="n">
        <v>158</v>
      </c>
      <c r="B156" s="5" t="s">
        <v>413</v>
      </c>
      <c r="C156" s="6"/>
      <c r="D156" s="19" t="s">
        <v>11</v>
      </c>
      <c r="E156" s="6"/>
      <c r="F156" s="6" t="s">
        <v>356</v>
      </c>
      <c r="G156" s="7" t="s">
        <v>430</v>
      </c>
      <c r="H156" s="7" t="s">
        <v>431</v>
      </c>
      <c r="I156" s="0" t="str">
        <f aca="false">_xlfn.CONCAT("Pig_",H156,": '",F156,"',")</f>
        <v>Pig_Fusarium_graminearum: 'Fumonisin toxicosis',</v>
      </c>
      <c r="J156" s="0" t="str">
        <f aca="false">_xlfn.CONCAT("'",H156,"': ['Fungi'],")</f>
        <v>'Fusarium_graminearum': ['Fungi'],</v>
      </c>
      <c r="K156" s="8" t="s">
        <v>432</v>
      </c>
      <c r="L156" s="7"/>
      <c r="M156" s="7"/>
      <c r="N156" s="7"/>
    </row>
    <row r="157" customFormat="false" ht="14.15" hidden="true" customHeight="false" outlineLevel="0" collapsed="false">
      <c r="A157" s="0" t="n">
        <v>159</v>
      </c>
      <c r="B157" s="5" t="s">
        <v>413</v>
      </c>
      <c r="C157" s="6"/>
      <c r="D157" s="6" t="s">
        <v>27</v>
      </c>
      <c r="E157" s="6" t="n">
        <v>13</v>
      </c>
      <c r="F157" s="6" t="s">
        <v>146</v>
      </c>
      <c r="G157" s="22" t="s">
        <v>433</v>
      </c>
      <c r="H157" s="22" t="s">
        <v>434</v>
      </c>
      <c r="I157" s="0" t="str">
        <f aca="false">_xlfn.CONCAT("Pig_",H157,": '",F157,"',")</f>
        <v>Pig_Leptospira_pomona: 'Leptospirosis',</v>
      </c>
      <c r="J157" s="0" t="str">
        <f aca="false">_xlfn.CONCAT("'",H157,"': ['Bacteria'],")</f>
        <v>'Leptospira_pomona': ['Bacteria'],</v>
      </c>
      <c r="K157" s="7" t="s">
        <v>186</v>
      </c>
      <c r="L157" s="7"/>
      <c r="M157" s="7"/>
      <c r="N157" s="7"/>
    </row>
    <row r="158" customFormat="false" ht="14.15" hidden="true" customHeight="false" outlineLevel="0" collapsed="false">
      <c r="A158" s="0" t="n">
        <v>161</v>
      </c>
      <c r="B158" s="5" t="s">
        <v>413</v>
      </c>
      <c r="C158" s="6"/>
      <c r="D158" s="6" t="s">
        <v>27</v>
      </c>
      <c r="E158" s="6"/>
      <c r="F158" s="6" t="s">
        <v>146</v>
      </c>
      <c r="G158" s="22" t="s">
        <v>435</v>
      </c>
      <c r="H158" s="22" t="s">
        <v>436</v>
      </c>
      <c r="I158" s="0" t="str">
        <f aca="false">_xlfn.CONCAT("Pig_",H158,": '",F158,"',")</f>
        <v>Pig_Leptospira_grippothyphosa: 'Leptospirosis',</v>
      </c>
      <c r="J158" s="0" t="str">
        <f aca="false">_xlfn.CONCAT("'",H158,"': ['Bacteria'],")</f>
        <v>'Leptospira_grippothyphosa': ['Bacteria'],</v>
      </c>
      <c r="K158" s="7" t="s">
        <v>186</v>
      </c>
      <c r="L158" s="7"/>
      <c r="M158" s="7"/>
      <c r="N158" s="7"/>
    </row>
    <row r="159" customFormat="false" ht="14.15" hidden="true" customHeight="false" outlineLevel="0" collapsed="false">
      <c r="A159" s="0" t="n">
        <v>162</v>
      </c>
      <c r="B159" s="5" t="s">
        <v>413</v>
      </c>
      <c r="C159" s="6"/>
      <c r="D159" s="6" t="s">
        <v>27</v>
      </c>
      <c r="E159" s="6"/>
      <c r="F159" s="6" t="s">
        <v>146</v>
      </c>
      <c r="G159" s="22" t="s">
        <v>437</v>
      </c>
      <c r="H159" s="22" t="s">
        <v>438</v>
      </c>
      <c r="I159" s="0" t="str">
        <f aca="false">_xlfn.CONCAT("Pig_",H159,": '",F159,"',")</f>
        <v>Pig_Leptospira_autumnalis: 'Leptospirosis',</v>
      </c>
      <c r="J159" s="23" t="str">
        <f aca="false">_xlfn.CONCAT("'",H159,"': ['Bacteria'],")</f>
        <v>'Leptospira_autumnalis': ['Bacteria'],</v>
      </c>
      <c r="K159" s="7" t="s">
        <v>439</v>
      </c>
      <c r="L159" s="7"/>
      <c r="M159" s="7"/>
      <c r="N159" s="7"/>
    </row>
    <row r="160" customFormat="false" ht="14.15" hidden="true" customHeight="false" outlineLevel="0" collapsed="false">
      <c r="B160" s="18" t="s">
        <v>413</v>
      </c>
      <c r="C160" s="18"/>
      <c r="D160" s="6" t="s">
        <v>27</v>
      </c>
      <c r="E160" s="18"/>
      <c r="F160" s="18" t="s">
        <v>146</v>
      </c>
      <c r="G160" s="18"/>
      <c r="H160" s="18" t="s">
        <v>440</v>
      </c>
      <c r="J160" s="0" t="str">
        <f aca="false">_xlfn.CONCAT("'",H160,"': ['Bacteria'],")</f>
        <v>'Leptospira_hyos': ['Bacteria'],</v>
      </c>
      <c r="K160" s="7" t="s">
        <v>186</v>
      </c>
      <c r="L160" s="7"/>
      <c r="M160" s="7"/>
      <c r="N160" s="7"/>
    </row>
    <row r="161" customFormat="false" ht="14.15" hidden="true" customHeight="false" outlineLevel="0" collapsed="false">
      <c r="A161" s="0" t="n">
        <v>163</v>
      </c>
      <c r="B161" s="5" t="s">
        <v>413</v>
      </c>
      <c r="C161" s="6"/>
      <c r="D161" s="6" t="s">
        <v>27</v>
      </c>
      <c r="E161" s="6"/>
      <c r="F161" s="6" t="s">
        <v>45</v>
      </c>
      <c r="G161" s="7" t="s">
        <v>441</v>
      </c>
      <c r="H161" s="7" t="s">
        <v>442</v>
      </c>
      <c r="I161" s="0" t="str">
        <f aca="false">_xlfn.CONCAT("Pig_",H161,": '",F161,"',")</f>
        <v>Pig_Brucella_suis: 'Brucellosis',</v>
      </c>
      <c r="J161" s="0" t="str">
        <f aca="false">_xlfn.CONCAT("'",H161,"': ['Bacteria'],")</f>
        <v>'Brucella_suis': ['Bacteria'],</v>
      </c>
      <c r="K161" s="8" t="s">
        <v>443</v>
      </c>
      <c r="L161" s="8"/>
      <c r="M161" s="7"/>
      <c r="N161" s="7"/>
    </row>
    <row r="162" customFormat="false" ht="14.15" hidden="true" customHeight="false" outlineLevel="0" collapsed="false">
      <c r="A162" s="0" t="n">
        <v>164</v>
      </c>
      <c r="B162" s="5" t="s">
        <v>413</v>
      </c>
      <c r="C162" s="6"/>
      <c r="D162" s="6" t="s">
        <v>27</v>
      </c>
      <c r="E162" s="6"/>
      <c r="F162" s="0" t="s">
        <v>247</v>
      </c>
      <c r="G162" s="0" t="s">
        <v>444</v>
      </c>
      <c r="H162" s="0" t="s">
        <v>445</v>
      </c>
      <c r="I162" s="0" t="str">
        <f aca="false">_xlfn.CONCAT("Pig_",H162,": '",F162,"',")</f>
        <v>Pig_Salmonella_choleraesuis: 'Salmonellosis',</v>
      </c>
      <c r="J162" s="0" t="str">
        <f aca="false">_xlfn.CONCAT("'",H162,"': ['Bacteria'],")</f>
        <v>'Salmonella_choleraesuis': ['Bacteria'],</v>
      </c>
      <c r="K162" s="8" t="s">
        <v>446</v>
      </c>
      <c r="L162" s="8"/>
      <c r="M162" s="7"/>
      <c r="N162" s="7"/>
    </row>
    <row r="163" customFormat="false" ht="14.15" hidden="false" customHeight="false" outlineLevel="0" collapsed="false">
      <c r="A163" s="0" t="n">
        <v>165</v>
      </c>
      <c r="B163" s="5" t="s">
        <v>413</v>
      </c>
      <c r="C163" s="6"/>
      <c r="D163" s="6" t="s">
        <v>27</v>
      </c>
      <c r="E163" s="6"/>
      <c r="F163" s="0" t="s">
        <v>247</v>
      </c>
      <c r="G163" s="7" t="s">
        <v>248</v>
      </c>
      <c r="H163" s="7" t="s">
        <v>249</v>
      </c>
      <c r="I163" s="0" t="str">
        <f aca="false">_xlfn.CONCAT("Pig_",H163,": '",F163,"',")</f>
        <v>Pig_Salmonella_typhimurium: 'Salmonellosis',</v>
      </c>
      <c r="J163" s="0" t="str">
        <f aca="false">_xlfn.CONCAT("'",H163,"': ['Bacteria'],")</f>
        <v>'Salmonella_typhimurium': ['Bacteria'],</v>
      </c>
      <c r="K163" s="8" t="s">
        <v>250</v>
      </c>
      <c r="L163" s="10" t="s">
        <v>447</v>
      </c>
      <c r="M163" s="7"/>
      <c r="N163" s="7"/>
    </row>
    <row r="164" customFormat="false" ht="14.15" hidden="true" customHeight="false" outlineLevel="0" collapsed="false">
      <c r="A164" s="0" t="n">
        <v>166</v>
      </c>
      <c r="B164" s="5" t="s">
        <v>413</v>
      </c>
      <c r="C164" s="6"/>
      <c r="D164" s="6" t="s">
        <v>27</v>
      </c>
      <c r="E164" s="6"/>
      <c r="F164" s="6" t="s">
        <v>448</v>
      </c>
      <c r="G164" s="7" t="s">
        <v>449</v>
      </c>
      <c r="H164" s="7" t="s">
        <v>450</v>
      </c>
      <c r="I164" s="0" t="str">
        <f aca="false">_xlfn.CONCAT("Pig_",H164,": '",F164,"',")</f>
        <v>Pig_Clostridium_perfringens_A: 'Enteritis',</v>
      </c>
      <c r="J164" s="0" t="str">
        <f aca="false">_xlfn.CONCAT("'",H164,"': ['Bacteria'],")</f>
        <v>'Clostridium_perfringens_A': ['Bacteria'],</v>
      </c>
      <c r="K164" s="8" t="s">
        <v>451</v>
      </c>
      <c r="L164" s="7"/>
      <c r="M164" s="7"/>
      <c r="N164" s="7"/>
    </row>
    <row r="165" customFormat="false" ht="14.15" hidden="true" customHeight="false" outlineLevel="0" collapsed="false">
      <c r="A165" s="0" t="n">
        <v>167</v>
      </c>
      <c r="B165" s="5" t="s">
        <v>413</v>
      </c>
      <c r="C165" s="6"/>
      <c r="D165" s="6" t="s">
        <v>27</v>
      </c>
      <c r="E165" s="6"/>
      <c r="F165" s="6" t="s">
        <v>448</v>
      </c>
      <c r="G165" s="7" t="s">
        <v>452</v>
      </c>
      <c r="H165" s="7" t="s">
        <v>453</v>
      </c>
      <c r="I165" s="0" t="str">
        <f aca="false">_xlfn.CONCAT("Pig_",H165,": '",F165,"',")</f>
        <v>Pig_Clostridium_perfringens_C: 'Enteritis',</v>
      </c>
      <c r="J165" s="0" t="str">
        <f aca="false">_xlfn.CONCAT("'",H165,"': ['Bacteria'],")</f>
        <v>'Clostridium_perfringens_C': ['Bacteria'],</v>
      </c>
      <c r="K165" s="8" t="s">
        <v>454</v>
      </c>
      <c r="L165" s="8"/>
      <c r="M165" s="7"/>
      <c r="N165" s="7"/>
    </row>
    <row r="166" customFormat="false" ht="14.15" hidden="true" customHeight="false" outlineLevel="0" collapsed="false">
      <c r="A166" s="0" t="n">
        <v>168</v>
      </c>
      <c r="B166" s="5" t="s">
        <v>413</v>
      </c>
      <c r="C166" s="6"/>
      <c r="D166" s="6" t="s">
        <v>27</v>
      </c>
      <c r="E166" s="6"/>
      <c r="F166" s="6" t="s">
        <v>448</v>
      </c>
      <c r="G166" s="7" t="s">
        <v>455</v>
      </c>
      <c r="H166" s="7" t="s">
        <v>456</v>
      </c>
      <c r="I166" s="0" t="str">
        <f aca="false">_xlfn.CONCAT("Pig_",H166,": '",F166,"',")</f>
        <v>Pig_Clostridium_difficile: 'Enteritis',</v>
      </c>
      <c r="J166" s="0" t="str">
        <f aca="false">_xlfn.CONCAT("'",H166,"': ['Bacteria'],")</f>
        <v>'Clostridium_difficile': ['Bacteria'],</v>
      </c>
      <c r="K166" s="8" t="s">
        <v>457</v>
      </c>
      <c r="L166" s="7"/>
      <c r="M166" s="7"/>
      <c r="N166" s="7"/>
    </row>
    <row r="167" customFormat="false" ht="14.15" hidden="true" customHeight="false" outlineLevel="0" collapsed="false">
      <c r="A167" s="0" t="n">
        <v>169</v>
      </c>
      <c r="B167" s="5" t="s">
        <v>413</v>
      </c>
      <c r="C167" s="6"/>
      <c r="D167" s="6" t="s">
        <v>27</v>
      </c>
      <c r="E167" s="6"/>
      <c r="F167" s="6" t="s">
        <v>255</v>
      </c>
      <c r="G167" s="7" t="s">
        <v>256</v>
      </c>
      <c r="H167" s="7" t="s">
        <v>257</v>
      </c>
      <c r="I167" s="0" t="str">
        <f aca="false">_xlfn.CONCAT("Pig_",H167,": '",F167,"',")</f>
        <v>Pig_Escherichia_coli: 'Multiple infections',</v>
      </c>
      <c r="J167" s="0" t="str">
        <f aca="false">_xlfn.CONCAT("'",H167,"': ['Bacteria'],")</f>
        <v>'Escherichia_coli': ['Bacteria'],</v>
      </c>
      <c r="K167" s="8" t="s">
        <v>258</v>
      </c>
      <c r="L167" s="7"/>
      <c r="M167" s="7"/>
      <c r="N167" s="7"/>
    </row>
    <row r="168" customFormat="false" ht="14.15" hidden="true" customHeight="false" outlineLevel="0" collapsed="false">
      <c r="A168" s="0" t="n">
        <v>170</v>
      </c>
      <c r="B168" s="5" t="s">
        <v>413</v>
      </c>
      <c r="C168" s="6"/>
      <c r="D168" s="6" t="s">
        <v>27</v>
      </c>
      <c r="E168" s="6"/>
      <c r="F168" s="6" t="s">
        <v>255</v>
      </c>
      <c r="G168" s="7" t="s">
        <v>458</v>
      </c>
      <c r="H168" s="7" t="s">
        <v>459</v>
      </c>
      <c r="I168" s="0" t="str">
        <f aca="false">_xlfn.CONCAT("Pig_",H168,": '",F168,"',")</f>
        <v>Pig_Streptococcus_suis_1__2__14__24: 'Multiple infections',</v>
      </c>
      <c r="J168" s="0" t="str">
        <f aca="false">_xlfn.CONCAT("'",H168,"': ['Bacteria'],")</f>
        <v>'Streptococcus_suis_1__2__14__24': ['Bacteria'],</v>
      </c>
      <c r="K168" s="8" t="s">
        <v>460</v>
      </c>
      <c r="L168" s="8"/>
    </row>
    <row r="169" customFormat="false" ht="14.15" hidden="true" customHeight="false" outlineLevel="0" collapsed="false">
      <c r="A169" s="0" t="n">
        <v>171</v>
      </c>
      <c r="B169" s="5" t="s">
        <v>413</v>
      </c>
      <c r="C169" s="6"/>
      <c r="D169" s="6" t="s">
        <v>27</v>
      </c>
      <c r="E169" s="6"/>
      <c r="F169" s="6" t="s">
        <v>461</v>
      </c>
      <c r="G169" s="6" t="s">
        <v>462</v>
      </c>
      <c r="H169" s="6" t="s">
        <v>463</v>
      </c>
      <c r="I169" s="0" t="str">
        <f aca="false">_xlfn.CONCAT("Pig_",H169,": '",F169,"',")</f>
        <v>Pig_Brachyspira_hyodysenteriae: 'Swine disentery',</v>
      </c>
      <c r="J169" s="0" t="str">
        <f aca="false">_xlfn.CONCAT("'",H169,"': ['Bacteria'],")</f>
        <v>'Brachyspira_hyodysenteriae': ['Bacteria'],</v>
      </c>
      <c r="K169" s="8" t="s">
        <v>464</v>
      </c>
      <c r="L169" s="7"/>
      <c r="M169" s="7"/>
      <c r="N169" s="7"/>
    </row>
    <row r="170" customFormat="false" ht="14.15" hidden="false" customHeight="false" outlineLevel="0" collapsed="false">
      <c r="A170" s="0" t="n">
        <v>172</v>
      </c>
      <c r="B170" s="5" t="s">
        <v>413</v>
      </c>
      <c r="C170" s="6"/>
      <c r="D170" s="6" t="s">
        <v>27</v>
      </c>
      <c r="E170" s="6"/>
      <c r="F170" s="6" t="s">
        <v>465</v>
      </c>
      <c r="G170" s="6" t="s">
        <v>466</v>
      </c>
      <c r="H170" s="6" t="s">
        <v>467</v>
      </c>
      <c r="I170" s="0" t="str">
        <f aca="false">_xlfn.CONCAT("Pig_",H170,": '",F170,"',")</f>
        <v>Pig_Lawsonia_intracellularis: 'Porcine proliferative enteropathy',</v>
      </c>
      <c r="J170" s="0" t="str">
        <f aca="false">_xlfn.CONCAT("'",H170,"': ['Bacteria'],")</f>
        <v>'Lawsonia_intracellularis': ['Bacteria'],</v>
      </c>
      <c r="K170" s="8" t="s">
        <v>468</v>
      </c>
      <c r="L170" s="10" t="s">
        <v>469</v>
      </c>
      <c r="M170" s="7"/>
      <c r="N170" s="7"/>
    </row>
    <row r="171" customFormat="false" ht="14.15" hidden="true" customHeight="false" outlineLevel="0" collapsed="false">
      <c r="A171" s="0" t="n">
        <v>173</v>
      </c>
      <c r="B171" s="5" t="s">
        <v>413</v>
      </c>
      <c r="C171" s="6"/>
      <c r="D171" s="6" t="s">
        <v>27</v>
      </c>
      <c r="E171" s="6"/>
      <c r="F171" s="6" t="s">
        <v>470</v>
      </c>
      <c r="G171" s="6" t="s">
        <v>471</v>
      </c>
      <c r="H171" s="6" t="s">
        <v>472</v>
      </c>
      <c r="I171" s="0" t="str">
        <f aca="false">_xlfn.CONCAT("Pig_",H171,": '",F171,"',")</f>
        <v>Pig_Staphylococcus_hyicus: 'Greasy pig',</v>
      </c>
      <c r="J171" s="0" t="str">
        <f aca="false">_xlfn.CONCAT("'",H171,"': ['Bacteria'],")</f>
        <v>'Staphylococcus_hyicus': ['Bacteria'],</v>
      </c>
      <c r="K171" s="8" t="s">
        <v>473</v>
      </c>
      <c r="L171" s="7"/>
    </row>
    <row r="172" customFormat="false" ht="14.15" hidden="true" customHeight="false" outlineLevel="0" collapsed="false">
      <c r="A172" s="0" t="n">
        <v>174</v>
      </c>
      <c r="B172" s="5" t="s">
        <v>413</v>
      </c>
      <c r="C172" s="6"/>
      <c r="D172" s="6" t="s">
        <v>27</v>
      </c>
      <c r="E172" s="6"/>
      <c r="F172" s="6" t="s">
        <v>474</v>
      </c>
      <c r="G172" s="6" t="s">
        <v>475</v>
      </c>
      <c r="H172" s="6" t="s">
        <v>476</v>
      </c>
      <c r="I172" s="0" t="str">
        <f aca="false">_xlfn.CONCAT("Pig_",H172,": '",F172,"',")</f>
        <v>Pig_Erysipelothrix_rhusiopathiae: 'Erysipelas',</v>
      </c>
      <c r="J172" s="0" t="str">
        <f aca="false">_xlfn.CONCAT("'",H172,"': ['Bacteria'],")</f>
        <v>'Erysipelothrix_rhusiopathiae': ['Bacteria'],</v>
      </c>
      <c r="K172" s="8" t="s">
        <v>477</v>
      </c>
      <c r="L172" s="8"/>
      <c r="M172" s="7"/>
      <c r="N172" s="7"/>
    </row>
    <row r="173" customFormat="false" ht="14.15" hidden="true" customHeight="false" outlineLevel="0" collapsed="false">
      <c r="A173" s="0" t="n">
        <v>175</v>
      </c>
      <c r="B173" s="5" t="s">
        <v>413</v>
      </c>
      <c r="C173" s="6"/>
      <c r="D173" s="6" t="s">
        <v>52</v>
      </c>
      <c r="E173" s="6" t="n">
        <v>14</v>
      </c>
      <c r="F173" s="6" t="s">
        <v>478</v>
      </c>
      <c r="G173" s="7" t="s">
        <v>72</v>
      </c>
      <c r="H173" s="7" t="s">
        <v>73</v>
      </c>
      <c r="I173" s="0" t="str">
        <f aca="false">_xlfn.CONCAT("Pig_",H173,": '",F173,"',")</f>
        <v>Pig_Foot_and_mouth_disease_virus: 'Foot and mouth disease',</v>
      </c>
      <c r="J173" s="0" t="str">
        <f aca="false">_xlfn.CONCAT("'",H173,"': ['Virus'],")</f>
        <v>'Foot_and_mouth_disease_virus': ['Virus'],</v>
      </c>
      <c r="K173" s="8" t="s">
        <v>74</v>
      </c>
      <c r="L173" s="7"/>
      <c r="M173" s="7"/>
      <c r="N173" s="7"/>
    </row>
    <row r="174" customFormat="false" ht="14.15" hidden="false" customHeight="false" outlineLevel="0" collapsed="false">
      <c r="A174" s="0" t="n">
        <v>176</v>
      </c>
      <c r="B174" s="5" t="s">
        <v>413</v>
      </c>
      <c r="C174" s="6"/>
      <c r="D174" s="6" t="s">
        <v>52</v>
      </c>
      <c r="E174" s="6"/>
      <c r="F174" s="6" t="s">
        <v>479</v>
      </c>
      <c r="G174" s="7" t="s">
        <v>480</v>
      </c>
      <c r="H174" s="7" t="s">
        <v>481</v>
      </c>
      <c r="I174" s="0" t="str">
        <f aca="false">_xlfn.CONCAT("Pig_",H174,": '",F174,"',")</f>
        <v>Pig_Swine_influenza_virus_H1N1: 'Swine flu',</v>
      </c>
      <c r="J174" s="0" t="str">
        <f aca="false">_xlfn.CONCAT("'",H174,"': ['Virus'],")</f>
        <v>'Swine_influenza_virus_H1N1': ['Virus'],</v>
      </c>
      <c r="K174" s="8" t="s">
        <v>482</v>
      </c>
      <c r="L174" s="10" t="s">
        <v>483</v>
      </c>
      <c r="M174" s="11" t="s">
        <v>484</v>
      </c>
      <c r="N174" s="13" t="s">
        <v>485</v>
      </c>
      <c r="O174" s="11" t="s">
        <v>486</v>
      </c>
      <c r="T174" s="0" t="s">
        <v>487</v>
      </c>
    </row>
    <row r="175" customFormat="false" ht="14.15" hidden="false" customHeight="false" outlineLevel="0" collapsed="false">
      <c r="A175" s="0" t="n">
        <v>177</v>
      </c>
      <c r="B175" s="5" t="s">
        <v>413</v>
      </c>
      <c r="C175" s="6"/>
      <c r="D175" s="6" t="s">
        <v>52</v>
      </c>
      <c r="E175" s="6"/>
      <c r="F175" s="6" t="s">
        <v>479</v>
      </c>
      <c r="G175" s="7" t="s">
        <v>488</v>
      </c>
      <c r="H175" s="7" t="s">
        <v>489</v>
      </c>
      <c r="I175" s="0" t="str">
        <f aca="false">_xlfn.CONCAT("Pig_",H175,": '",F175,"',")</f>
        <v>Pig_Swine_influenza_virus_H3N2: 'Swine flu',</v>
      </c>
      <c r="J175" s="0" t="str">
        <f aca="false">_xlfn.CONCAT("'",H175,"': ['Virus'],")</f>
        <v>'Swine_influenza_virus_H3N2': ['Virus'],</v>
      </c>
      <c r="K175" s="8" t="s">
        <v>276</v>
      </c>
      <c r="L175" s="11" t="s">
        <v>486</v>
      </c>
    </row>
    <row r="176" customFormat="false" ht="14.15" hidden="false" customHeight="false" outlineLevel="0" collapsed="false">
      <c r="A176" s="0" t="n">
        <v>178</v>
      </c>
      <c r="B176" s="5" t="s">
        <v>413</v>
      </c>
      <c r="C176" s="6"/>
      <c r="D176" s="6" t="s">
        <v>52</v>
      </c>
      <c r="E176" s="6"/>
      <c r="F176" s="6" t="s">
        <v>490</v>
      </c>
      <c r="G176" s="6" t="s">
        <v>491</v>
      </c>
      <c r="H176" s="6" t="s">
        <v>492</v>
      </c>
      <c r="I176" s="0" t="str">
        <f aca="false">_xlfn.CONCAT("Pig_",H176,": '",F176,"',")</f>
        <v>Pig_African_swine_fever_virus: 'African swine fever',</v>
      </c>
      <c r="J176" s="0" t="str">
        <f aca="false">_xlfn.CONCAT("'",H176,"': ['Virus'],")</f>
        <v>'African_swine_fever_virus': ['Virus'],</v>
      </c>
      <c r="K176" s="8" t="s">
        <v>493</v>
      </c>
      <c r="L176" s="10" t="s">
        <v>494</v>
      </c>
      <c r="M176" s="11" t="s">
        <v>495</v>
      </c>
      <c r="N176" s="13" t="s">
        <v>496</v>
      </c>
      <c r="O176" s="13" t="s">
        <v>497</v>
      </c>
      <c r="P176" s="14" t="s">
        <v>498</v>
      </c>
      <c r="Q176" s="0" t="s">
        <v>499</v>
      </c>
    </row>
    <row r="177" customFormat="false" ht="14.15" hidden="false" customHeight="false" outlineLevel="0" collapsed="false">
      <c r="A177" s="0" t="n">
        <v>179</v>
      </c>
      <c r="B177" s="5" t="s">
        <v>413</v>
      </c>
      <c r="C177" s="6"/>
      <c r="D177" s="6" t="s">
        <v>52</v>
      </c>
      <c r="E177" s="6"/>
      <c r="F177" s="6" t="s">
        <v>500</v>
      </c>
      <c r="G177" s="6" t="s">
        <v>501</v>
      </c>
      <c r="H177" s="6" t="s">
        <v>502</v>
      </c>
      <c r="I177" s="0" t="str">
        <f aca="false">_xlfn.CONCAT("Pig_",H177,": '",F177,"',")</f>
        <v>Pig_Classical_swine_fever_virus: 'Classical swine fever',</v>
      </c>
      <c r="J177" s="0" t="str">
        <f aca="false">_xlfn.CONCAT("'",H177,"': ['Virus'],")</f>
        <v>'Classical_swine_fever_virus': ['Virus'],</v>
      </c>
      <c r="K177" s="8" t="s">
        <v>503</v>
      </c>
      <c r="L177" s="11" t="s">
        <v>504</v>
      </c>
    </row>
    <row r="178" customFormat="false" ht="14.15" hidden="false" customHeight="false" outlineLevel="0" collapsed="false">
      <c r="A178" s="0" t="n">
        <v>180</v>
      </c>
      <c r="B178" s="5" t="s">
        <v>413</v>
      </c>
      <c r="C178" s="6"/>
      <c r="D178" s="6" t="s">
        <v>52</v>
      </c>
      <c r="E178" s="6"/>
      <c r="F178" s="6" t="s">
        <v>505</v>
      </c>
      <c r="G178" s="7" t="s">
        <v>506</v>
      </c>
      <c r="H178" s="7" t="s">
        <v>507</v>
      </c>
      <c r="I178" s="0" t="str">
        <f aca="false">_xlfn.CONCAT("Pig_",H178,": '",F178,"',")</f>
        <v>Pig_Suid_alphaherpesvirus_1: 'Pseudorabies',</v>
      </c>
      <c r="J178" s="0" t="str">
        <f aca="false">_xlfn.CONCAT("'",H178,"': ['Virus'],")</f>
        <v>'Suid_alphaherpesvirus_1': ['Virus'],</v>
      </c>
      <c r="K178" s="8" t="s">
        <v>508</v>
      </c>
      <c r="L178" s="24" t="s">
        <v>509</v>
      </c>
      <c r="M178" s="25" t="s">
        <v>510</v>
      </c>
    </row>
    <row r="179" customFormat="false" ht="14.15" hidden="true" customHeight="false" outlineLevel="0" collapsed="false">
      <c r="A179" s="0" t="n">
        <v>181</v>
      </c>
      <c r="B179" s="5" t="s">
        <v>413</v>
      </c>
      <c r="C179" s="6"/>
      <c r="D179" s="6" t="s">
        <v>52</v>
      </c>
      <c r="E179" s="6"/>
      <c r="F179" s="6" t="s">
        <v>511</v>
      </c>
      <c r="G179" s="7" t="s">
        <v>512</v>
      </c>
      <c r="H179" s="7" t="s">
        <v>513</v>
      </c>
      <c r="I179" s="0" t="str">
        <f aca="false">_xlfn.CONCAT("Pig_",H179,": '",F179,"',")</f>
        <v>Pig_Rotavirus_A: 'Rotavirus',</v>
      </c>
      <c r="J179" s="0" t="str">
        <f aca="false">_xlfn.CONCAT("'",H179,"': ['Virus'],")</f>
        <v>'Rotavirus_A': ['Virus'],</v>
      </c>
      <c r="K179" s="8" t="s">
        <v>514</v>
      </c>
      <c r="L179" s="7"/>
      <c r="M179" s="7"/>
      <c r="N179" s="7"/>
    </row>
    <row r="180" customFormat="false" ht="14.15" hidden="true" customHeight="false" outlineLevel="0" collapsed="false">
      <c r="A180" s="0" t="n">
        <v>182</v>
      </c>
      <c r="B180" s="5" t="s">
        <v>413</v>
      </c>
      <c r="C180" s="6"/>
      <c r="D180" s="6" t="s">
        <v>52</v>
      </c>
      <c r="E180" s="6"/>
      <c r="F180" s="6" t="s">
        <v>511</v>
      </c>
      <c r="G180" s="7" t="s">
        <v>515</v>
      </c>
      <c r="H180" s="7" t="s">
        <v>516</v>
      </c>
      <c r="I180" s="0" t="str">
        <f aca="false">_xlfn.CONCAT("Pig_",H180,": '",F180,"',")</f>
        <v>Pig_Rotavirus_B: 'Rotavirus',</v>
      </c>
      <c r="J180" s="0" t="str">
        <f aca="false">_xlfn.CONCAT("'",H180,"': ['Virus'],")</f>
        <v>'Rotavirus_B': ['Virus'],</v>
      </c>
      <c r="K180" s="8" t="s">
        <v>517</v>
      </c>
      <c r="L180" s="7"/>
      <c r="M180" s="7"/>
      <c r="N180" s="7"/>
    </row>
    <row r="181" customFormat="false" ht="14.15" hidden="true" customHeight="false" outlineLevel="0" collapsed="false">
      <c r="A181" s="0" t="n">
        <v>183</v>
      </c>
      <c r="B181" s="5" t="s">
        <v>413</v>
      </c>
      <c r="C181" s="6"/>
      <c r="D181" s="6" t="s">
        <v>52</v>
      </c>
      <c r="E181" s="6"/>
      <c r="F181" s="6" t="s">
        <v>511</v>
      </c>
      <c r="G181" s="7" t="s">
        <v>518</v>
      </c>
      <c r="H181" s="7" t="s">
        <v>519</v>
      </c>
      <c r="I181" s="0" t="str">
        <f aca="false">_xlfn.CONCAT("Pig_",H181,": '",F181,"',")</f>
        <v>Pig_Rotavirus_C: 'Rotavirus',</v>
      </c>
      <c r="J181" s="0" t="str">
        <f aca="false">_xlfn.CONCAT("'",H181,"': ['Virus'],")</f>
        <v>'Rotavirus_C': ['Virus'],</v>
      </c>
      <c r="K181" s="8" t="s">
        <v>520</v>
      </c>
      <c r="L181" s="7"/>
      <c r="M181" s="7"/>
      <c r="N181" s="7"/>
    </row>
    <row r="182" s="16" customFormat="true" ht="14.15" hidden="true" customHeight="false" outlineLevel="0" collapsed="false">
      <c r="A182" s="16" t="n">
        <v>184</v>
      </c>
      <c r="B182" s="17" t="s">
        <v>413</v>
      </c>
      <c r="C182" s="18"/>
      <c r="D182" s="6" t="s">
        <v>52</v>
      </c>
      <c r="E182" s="18"/>
      <c r="F182" s="19" t="s">
        <v>511</v>
      </c>
      <c r="G182" s="18" t="s">
        <v>521</v>
      </c>
      <c r="H182" s="18" t="s">
        <v>522</v>
      </c>
      <c r="I182" s="16" t="str">
        <f aca="false">_xlfn.CONCAT("Pig_",H182,": '",F182,"',")</f>
        <v>Pig_Rotavirus_E: 'Rotavirus',</v>
      </c>
      <c r="J182" s="16" t="str">
        <f aca="false">_xlfn.CONCAT("'",H182,"': ['Virus'],")</f>
        <v>'Rotavirus_E': ['Virus'],</v>
      </c>
      <c r="K182" s="18" t="s">
        <v>186</v>
      </c>
      <c r="L182" s="18"/>
      <c r="M182" s="18"/>
      <c r="N182" s="18"/>
      <c r="P182" s="1"/>
      <c r="U182" s="2"/>
      <c r="Z182" s="3"/>
      <c r="AE182" s="4"/>
    </row>
    <row r="183" customFormat="false" ht="14.15" hidden="false" customHeight="false" outlineLevel="0" collapsed="false">
      <c r="A183" s="0" t="n">
        <v>185</v>
      </c>
      <c r="B183" s="5" t="s">
        <v>413</v>
      </c>
      <c r="C183" s="6"/>
      <c r="D183" s="6" t="s">
        <v>52</v>
      </c>
      <c r="E183" s="6"/>
      <c r="F183" s="6" t="s">
        <v>523</v>
      </c>
      <c r="G183" s="7" t="s">
        <v>524</v>
      </c>
      <c r="H183" s="7" t="s">
        <v>525</v>
      </c>
      <c r="I183" s="0" t="str">
        <f aca="false">_xlfn.CONCAT("Pig_",H183,": '",F183,"',")</f>
        <v>Pig_Transmissible_gastroenteritis_virus: 'Transmissible gastroenteritis',</v>
      </c>
      <c r="J183" s="0" t="str">
        <f aca="false">_xlfn.CONCAT("'",H183,"': ['Virus'],")</f>
        <v>'Transmissible_gastroenteritis_virus': ['Virus'],</v>
      </c>
      <c r="K183" s="8" t="s">
        <v>526</v>
      </c>
      <c r="L183" s="10" t="s">
        <v>527</v>
      </c>
      <c r="M183" s="13"/>
    </row>
    <row r="184" customFormat="false" ht="14.15" hidden="false" customHeight="false" outlineLevel="0" collapsed="false">
      <c r="A184" s="0" t="n">
        <v>186</v>
      </c>
      <c r="B184" s="5" t="s">
        <v>413</v>
      </c>
      <c r="C184" s="6"/>
      <c r="D184" s="6" t="s">
        <v>52</v>
      </c>
      <c r="E184" s="6"/>
      <c r="F184" s="6" t="s">
        <v>528</v>
      </c>
      <c r="G184" s="6" t="s">
        <v>529</v>
      </c>
      <c r="H184" s="6" t="s">
        <v>530</v>
      </c>
      <c r="I184" s="0" t="str">
        <f aca="false">_xlfn.CONCAT("Pig_",H184,": '",F184,"',")</f>
        <v>Pig_Porcine_epidemic_diarrhea_virus: 'Porcine epidemic diarrhea',</v>
      </c>
      <c r="J184" s="0" t="str">
        <f aca="false">_xlfn.CONCAT("'",H184,"': ['Virus'],")</f>
        <v>'Porcine_epidemic_diarrhea_virus': ['Virus'],</v>
      </c>
      <c r="K184" s="8" t="s">
        <v>531</v>
      </c>
      <c r="L184" s="10" t="s">
        <v>527</v>
      </c>
      <c r="M184" s="11" t="s">
        <v>532</v>
      </c>
      <c r="N184" s="7"/>
    </row>
    <row r="185" customFormat="false" ht="26.85" hidden="false" customHeight="false" outlineLevel="0" collapsed="false">
      <c r="A185" s="0" t="n">
        <v>187</v>
      </c>
      <c r="B185" s="5" t="s">
        <v>413</v>
      </c>
      <c r="C185" s="6"/>
      <c r="D185" s="6" t="s">
        <v>52</v>
      </c>
      <c r="E185" s="6"/>
      <c r="F185" s="6" t="s">
        <v>533</v>
      </c>
      <c r="G185" s="6" t="s">
        <v>534</v>
      </c>
      <c r="H185" s="6" t="s">
        <v>535</v>
      </c>
      <c r="I185" s="0" t="str">
        <f aca="false">_xlfn.CONCAT("Pig_",H185,": '",F185,"',")</f>
        <v>Pig_Porcine_circovirus_type_2: 'Porcine dermatopathy and nephropathy syndrome ',</v>
      </c>
      <c r="J185" s="0" t="str">
        <f aca="false">_xlfn.CONCAT("'",H185,"': ['Virus'],")</f>
        <v>'Porcine_circovirus_type_2': ['Virus'],</v>
      </c>
      <c r="K185" s="8" t="s">
        <v>536</v>
      </c>
      <c r="L185" s="10" t="s">
        <v>483</v>
      </c>
      <c r="M185" s="11" t="s">
        <v>484</v>
      </c>
      <c r="N185" s="13" t="s">
        <v>485</v>
      </c>
      <c r="O185" s="11" t="s">
        <v>486</v>
      </c>
    </row>
    <row r="186" customFormat="false" ht="26.85" hidden="false" customHeight="false" outlineLevel="0" collapsed="false">
      <c r="A186" s="0" t="n">
        <v>188</v>
      </c>
      <c r="B186" s="5" t="s">
        <v>413</v>
      </c>
      <c r="C186" s="6"/>
      <c r="D186" s="6" t="s">
        <v>52</v>
      </c>
      <c r="E186" s="6"/>
      <c r="F186" s="6" t="s">
        <v>537</v>
      </c>
      <c r="G186" s="6" t="s">
        <v>537</v>
      </c>
      <c r="H186" s="6" t="s">
        <v>538</v>
      </c>
      <c r="I186" s="0" t="str">
        <f aca="false">_xlfn.CONCAT("Pig_",H186,": '",F186,"',")</f>
        <v>Pig_Porcine_reproductive_and_respiratory_syndrome_virus_1: 'Porcine reproductive and respiratory syndrome virus 1',</v>
      </c>
      <c r="J186" s="0" t="str">
        <f aca="false">_xlfn.CONCAT("'",H186,"': ['Virus'],")</f>
        <v>'Porcine_reproductive_and_respiratory_syndrome_virus_1': ['Virus'],</v>
      </c>
      <c r="K186" s="8" t="s">
        <v>539</v>
      </c>
      <c r="L186" s="10" t="s">
        <v>540</v>
      </c>
      <c r="M186" s="11" t="s">
        <v>541</v>
      </c>
      <c r="N186" s="13" t="s">
        <v>542</v>
      </c>
      <c r="O186" s="13" t="s">
        <v>543</v>
      </c>
      <c r="P186" s="14" t="s">
        <v>544</v>
      </c>
      <c r="Q186" s="13" t="s">
        <v>545</v>
      </c>
      <c r="R186" s="11" t="s">
        <v>486</v>
      </c>
      <c r="S186" s="13" t="s">
        <v>546</v>
      </c>
      <c r="T186" s="13" t="s">
        <v>547</v>
      </c>
      <c r="U186" s="11" t="s">
        <v>548</v>
      </c>
      <c r="V186" s="13" t="s">
        <v>549</v>
      </c>
      <c r="W186" s="13" t="s">
        <v>550</v>
      </c>
      <c r="X186" s="13" t="s">
        <v>551</v>
      </c>
    </row>
    <row r="187" customFormat="false" ht="26.85" hidden="false" customHeight="false" outlineLevel="0" collapsed="false">
      <c r="A187" s="0" t="n">
        <v>189</v>
      </c>
      <c r="B187" s="5" t="s">
        <v>413</v>
      </c>
      <c r="C187" s="6"/>
      <c r="D187" s="6" t="s">
        <v>52</v>
      </c>
      <c r="E187" s="6"/>
      <c r="F187" s="6" t="s">
        <v>552</v>
      </c>
      <c r="G187" s="6" t="s">
        <v>552</v>
      </c>
      <c r="H187" s="6" t="s">
        <v>553</v>
      </c>
      <c r="I187" s="0" t="str">
        <f aca="false">_xlfn.CONCAT("Pig_",H187,": '",F187,"',")</f>
        <v>Pig_Porcine_reproductive_and_respiratory_syndrome_virus_2: 'Porcine reproductive and respiratory syndrome virus 2',</v>
      </c>
      <c r="J187" s="0" t="str">
        <f aca="false">_xlfn.CONCAT("'",H187,"': ['Virus'],")</f>
        <v>'Porcine_reproductive_and_respiratory_syndrome_virus_2': ['Virus'],</v>
      </c>
      <c r="K187" s="8" t="s">
        <v>554</v>
      </c>
      <c r="L187" s="10" t="s">
        <v>540</v>
      </c>
      <c r="M187" s="11" t="s">
        <v>541</v>
      </c>
      <c r="N187" s="13" t="s">
        <v>542</v>
      </c>
      <c r="O187" s="13" t="s">
        <v>543</v>
      </c>
      <c r="P187" s="14" t="s">
        <v>544</v>
      </c>
      <c r="Q187" s="13" t="s">
        <v>545</v>
      </c>
      <c r="R187" s="11" t="s">
        <v>486</v>
      </c>
      <c r="S187" s="13" t="s">
        <v>546</v>
      </c>
      <c r="T187" s="13" t="s">
        <v>547</v>
      </c>
      <c r="U187" s="11" t="s">
        <v>548</v>
      </c>
      <c r="V187" s="13" t="s">
        <v>549</v>
      </c>
      <c r="W187" s="13" t="s">
        <v>550</v>
      </c>
    </row>
    <row r="188" customFormat="false" ht="14.15" hidden="true" customHeight="false" outlineLevel="0" collapsed="false">
      <c r="A188" s="0" t="n">
        <v>191</v>
      </c>
      <c r="B188" s="5" t="s">
        <v>555</v>
      </c>
      <c r="C188" s="6" t="s">
        <v>556</v>
      </c>
      <c r="D188" s="6" t="s">
        <v>11</v>
      </c>
      <c r="E188" s="6" t="n">
        <v>1</v>
      </c>
      <c r="F188" s="0" t="s">
        <v>12</v>
      </c>
      <c r="G188" s="7" t="s">
        <v>92</v>
      </c>
      <c r="H188" s="7" t="s">
        <v>14</v>
      </c>
      <c r="I188" s="0" t="str">
        <f aca="false">_xlfn.CONCAT("Water_Buffalo_",H188,": '",F188,"',")</f>
        <v>Water_Buffalo_Trichophyton_verrucosum: 'Ringworm',</v>
      </c>
      <c r="J188" s="0" t="str">
        <f aca="false">_xlfn.CONCAT("'",H188,"': ['Fungi'],")</f>
        <v>'Trichophyton_verrucosum': ['Fungi'],</v>
      </c>
      <c r="K188" s="8" t="s">
        <v>15</v>
      </c>
      <c r="L188" s="7"/>
    </row>
    <row r="189" customFormat="false" ht="14.15" hidden="true" customHeight="false" outlineLevel="0" collapsed="false">
      <c r="A189" s="0" t="n">
        <v>192</v>
      </c>
      <c r="B189" s="5" t="s">
        <v>555</v>
      </c>
      <c r="C189" s="6"/>
      <c r="D189" s="6" t="s">
        <v>27</v>
      </c>
      <c r="E189" s="6" t="n">
        <v>8</v>
      </c>
      <c r="F189" s="0" t="s">
        <v>557</v>
      </c>
      <c r="G189" s="6" t="s">
        <v>558</v>
      </c>
      <c r="H189" s="6" t="s">
        <v>559</v>
      </c>
      <c r="I189" s="0" t="str">
        <f aca="false">_xlfn.CONCAT("Water_Buffalo_",H189,": '",F189,"',")</f>
        <v>Water_Buffalo_Anaplasma_marginale: 'Anaplasmosis',</v>
      </c>
      <c r="J189" s="0" t="str">
        <f aca="false">_xlfn.CONCAT("'",H189,"': ['Bacteria'],")</f>
        <v>'Anaplasma_marginale': ['Bacteria'],</v>
      </c>
      <c r="K189" s="8" t="s">
        <v>560</v>
      </c>
      <c r="L189" s="7"/>
      <c r="M189" s="7"/>
      <c r="N189" s="7"/>
    </row>
    <row r="190" customFormat="false" ht="14.15" hidden="true" customHeight="false" outlineLevel="0" collapsed="false">
      <c r="A190" s="0" t="n">
        <v>193</v>
      </c>
      <c r="B190" s="5" t="s">
        <v>555</v>
      </c>
      <c r="C190" s="6"/>
      <c r="D190" s="6" t="s">
        <v>27</v>
      </c>
      <c r="E190" s="6"/>
      <c r="F190" s="6" t="s">
        <v>127</v>
      </c>
      <c r="G190" s="0" t="s">
        <v>128</v>
      </c>
      <c r="H190" s="0" t="s">
        <v>129</v>
      </c>
      <c r="I190" s="0" t="str">
        <f aca="false">_xlfn.CONCAT("Water_Buffalo_",H190,": '",F190,"',")</f>
        <v>Water_Buffalo_Bacillus_anthracis: 'Anthrax',</v>
      </c>
      <c r="J190" s="0" t="str">
        <f aca="false">_xlfn.CONCAT("'",H190,"': ['Bacteria'],")</f>
        <v>'Bacillus_anthracis': ['Bacteria'],</v>
      </c>
      <c r="K190" s="8" t="s">
        <v>130</v>
      </c>
      <c r="L190" s="7"/>
      <c r="M190" s="7"/>
      <c r="N190" s="7"/>
    </row>
    <row r="191" customFormat="false" ht="14.15" hidden="true" customHeight="false" outlineLevel="0" collapsed="false">
      <c r="A191" s="0" t="n">
        <v>194</v>
      </c>
      <c r="B191" s="5" t="s">
        <v>555</v>
      </c>
      <c r="C191" s="6"/>
      <c r="D191" s="6" t="s">
        <v>27</v>
      </c>
      <c r="E191" s="6"/>
      <c r="F191" s="6" t="s">
        <v>45</v>
      </c>
      <c r="G191" s="7" t="s">
        <v>46</v>
      </c>
      <c r="H191" s="7" t="s">
        <v>47</v>
      </c>
      <c r="I191" s="0" t="str">
        <f aca="false">_xlfn.CONCAT("Water_Buffalo_",H191,": '",F191,"',")</f>
        <v>Water_Buffalo_Brucella_abortus: 'Brucellosis',</v>
      </c>
      <c r="J191" s="0" t="str">
        <f aca="false">_xlfn.CONCAT("'",H191,"': ['Bacteria'],")</f>
        <v>'Brucella_abortus': ['Bacteria'],</v>
      </c>
      <c r="K191" s="8" t="s">
        <v>48</v>
      </c>
      <c r="L191" s="7"/>
      <c r="M191" s="7"/>
      <c r="N191" s="7"/>
    </row>
    <row r="192" customFormat="false" ht="14.15" hidden="true" customHeight="false" outlineLevel="0" collapsed="false">
      <c r="A192" s="0" t="n">
        <v>195</v>
      </c>
      <c r="B192" s="5" t="s">
        <v>555</v>
      </c>
      <c r="C192" s="6"/>
      <c r="D192" s="6" t="s">
        <v>27</v>
      </c>
      <c r="E192" s="6"/>
      <c r="F192" s="6" t="s">
        <v>33</v>
      </c>
      <c r="G192" s="7" t="s">
        <v>34</v>
      </c>
      <c r="H192" s="7" t="s">
        <v>35</v>
      </c>
      <c r="I192" s="0" t="str">
        <f aca="false">_xlfn.CONCAT("Water_Buffalo_",H192,": '",F192,"',")</f>
        <v>Water_Buffalo_Mycobacterium_bovis: 'Tuberculosis',</v>
      </c>
      <c r="J192" s="0" t="str">
        <f aca="false">_xlfn.CONCAT("'",H192,"': ['Bacteria'],")</f>
        <v>'Mycobacterium_bovis': ['Bacteria'],</v>
      </c>
      <c r="K192" s="8" t="s">
        <v>36</v>
      </c>
      <c r="L192" s="7"/>
      <c r="M192" s="7"/>
      <c r="N192" s="7"/>
    </row>
    <row r="193" customFormat="false" ht="14.15" hidden="true" customHeight="false" outlineLevel="0" collapsed="false">
      <c r="A193" s="0" t="n">
        <v>196</v>
      </c>
      <c r="B193" s="5" t="s">
        <v>555</v>
      </c>
      <c r="C193" s="6"/>
      <c r="D193" s="6" t="s">
        <v>27</v>
      </c>
      <c r="E193" s="6"/>
      <c r="F193" s="6" t="s">
        <v>561</v>
      </c>
      <c r="G193" s="7" t="s">
        <v>132</v>
      </c>
      <c r="H193" s="7" t="s">
        <v>133</v>
      </c>
      <c r="I193" s="0" t="str">
        <f aca="false">_xlfn.CONCAT("Water_Buffalo_",H193,": '",F193,"',")</f>
        <v>Water_Buffalo_Pasteurella_multocida: 'Hemorrhagic septicemia',</v>
      </c>
      <c r="J193" s="0" t="str">
        <f aca="false">_xlfn.CONCAT("'",H193,"': ['Bacteria'],")</f>
        <v>'Pasteurella_multocida': ['Bacteria'],</v>
      </c>
      <c r="K193" s="8" t="s">
        <v>134</v>
      </c>
      <c r="L193" s="7"/>
      <c r="M193" s="7"/>
      <c r="N193" s="7"/>
    </row>
    <row r="194" customFormat="false" ht="14.15" hidden="true" customHeight="false" outlineLevel="0" collapsed="false">
      <c r="A194" s="0" t="n">
        <v>197</v>
      </c>
      <c r="B194" s="5" t="s">
        <v>555</v>
      </c>
      <c r="C194" s="6"/>
      <c r="D194" s="6" t="s">
        <v>27</v>
      </c>
      <c r="E194" s="6"/>
      <c r="F194" s="6" t="s">
        <v>62</v>
      </c>
      <c r="G194" s="7" t="s">
        <v>63</v>
      </c>
      <c r="H194" s="7" t="s">
        <v>64</v>
      </c>
      <c r="I194" s="0" t="str">
        <f aca="false">_xlfn.CONCAT("Water_Buffalo_",H194,": '",F194,"',")</f>
        <v>Water_Buffalo_Mycobacterium_avium_subsp_Paratuberculosis: 'Johne‘s disease',</v>
      </c>
      <c r="J194" s="0" t="str">
        <f aca="false">_xlfn.CONCAT("'",H194,"': ['Bacteria'],")</f>
        <v>'Mycobacterium_avium_subsp_Paratuberculosis': ['Bacteria'],</v>
      </c>
      <c r="K194" s="8" t="s">
        <v>65</v>
      </c>
      <c r="L194" s="7"/>
      <c r="M194" s="7"/>
      <c r="N194" s="7"/>
    </row>
    <row r="195" customFormat="false" ht="14.15" hidden="true" customHeight="false" outlineLevel="0" collapsed="false">
      <c r="A195" s="0" t="n">
        <v>198</v>
      </c>
      <c r="B195" s="5" t="s">
        <v>555</v>
      </c>
      <c r="C195" s="6"/>
      <c r="D195" s="6" t="s">
        <v>27</v>
      </c>
      <c r="E195" s="6"/>
      <c r="F195" s="6" t="s">
        <v>146</v>
      </c>
      <c r="G195" s="7" t="s">
        <v>147</v>
      </c>
      <c r="H195" s="7" t="s">
        <v>148</v>
      </c>
      <c r="I195" s="0" t="str">
        <f aca="false">_xlfn.CONCAT("Water_Buffalo_",H195,": '",F195,"',")</f>
        <v>Water_Buffalo_Leptospira_interrogans: 'Leptospirosis',</v>
      </c>
      <c r="J195" s="0" t="str">
        <f aca="false">_xlfn.CONCAT("'",H195,"': ['Bacteria'],")</f>
        <v>'Leptospira_interrogans': ['Bacteria'],</v>
      </c>
      <c r="K195" s="8" t="s">
        <v>149</v>
      </c>
      <c r="L195" s="7"/>
      <c r="M195" s="7"/>
      <c r="N195" s="7"/>
    </row>
    <row r="196" customFormat="false" ht="14.15" hidden="true" customHeight="false" outlineLevel="0" collapsed="false">
      <c r="A196" s="0" t="n">
        <v>199</v>
      </c>
      <c r="B196" s="5" t="s">
        <v>555</v>
      </c>
      <c r="C196" s="6"/>
      <c r="D196" s="6" t="s">
        <v>27</v>
      </c>
      <c r="E196" s="6"/>
      <c r="F196" s="6" t="s">
        <v>146</v>
      </c>
      <c r="G196" s="7" t="s">
        <v>311</v>
      </c>
      <c r="H196" s="7" t="s">
        <v>312</v>
      </c>
      <c r="I196" s="0" t="str">
        <f aca="false">_xlfn.CONCAT("Water_Buffalo_",H196,": '",F196,"',")</f>
        <v>Water_Buffalo_Leptospira_borgpetersenii: 'Leptospirosis',</v>
      </c>
      <c r="J196" s="0" t="str">
        <f aca="false">_xlfn.CONCAT("'",H196,"': ['Bacteria'],")</f>
        <v>'Leptospira_borgpetersenii': ['Bacteria'],</v>
      </c>
      <c r="K196" s="8" t="s">
        <v>313</v>
      </c>
      <c r="L196" s="7"/>
      <c r="M196" s="7"/>
      <c r="N196" s="7"/>
    </row>
    <row r="197" customFormat="false" ht="14.15" hidden="true" customHeight="false" outlineLevel="0" collapsed="false">
      <c r="A197" s="0" t="n">
        <v>200</v>
      </c>
      <c r="B197" s="5" t="s">
        <v>555</v>
      </c>
      <c r="C197" s="6"/>
      <c r="D197" s="6" t="s">
        <v>52</v>
      </c>
      <c r="E197" s="6" t="n">
        <v>14</v>
      </c>
      <c r="F197" s="6" t="s">
        <v>562</v>
      </c>
      <c r="G197" s="7" t="s">
        <v>563</v>
      </c>
      <c r="H197" s="7" t="s">
        <v>564</v>
      </c>
      <c r="I197" s="0" t="str">
        <f aca="false">_xlfn.CONCAT("Water_Buffalo_",H197,": '",F197,"',")</f>
        <v>Water_Buffalo_Bluetongue_virus: 'Bluetongue',</v>
      </c>
      <c r="J197" s="0" t="str">
        <f aca="false">_xlfn.CONCAT("'",H197,"': ['Virus'],")</f>
        <v>'Bluetongue_virus': ['Virus'],</v>
      </c>
      <c r="K197" s="8" t="s">
        <v>565</v>
      </c>
      <c r="L197" s="7"/>
      <c r="M197" s="7"/>
      <c r="N197" s="7"/>
    </row>
    <row r="198" customFormat="false" ht="14.15" hidden="true" customHeight="false" outlineLevel="0" collapsed="false">
      <c r="A198" s="0" t="n">
        <v>201</v>
      </c>
      <c r="B198" s="5" t="s">
        <v>555</v>
      </c>
      <c r="C198" s="6"/>
      <c r="D198" s="6" t="s">
        <v>52</v>
      </c>
      <c r="E198" s="6"/>
      <c r="F198" s="6" t="s">
        <v>566</v>
      </c>
      <c r="G198" s="6" t="s">
        <v>54</v>
      </c>
      <c r="H198" s="6" t="s">
        <v>55</v>
      </c>
      <c r="I198" s="0" t="str">
        <f aca="false">_xlfn.CONCAT("Water_Buffalo_",H198,": '",F198,"',")</f>
        <v>Water_Buffalo_Bovine_viral_diarrhea_virus_1: 'Bovine viral diarrhea',</v>
      </c>
      <c r="J198" s="0" t="str">
        <f aca="false">_xlfn.CONCAT("'",H198,"': ['Virus'],")</f>
        <v>'Bovine_viral_diarrhea_virus_1': ['Virus'],</v>
      </c>
      <c r="K198" s="8" t="s">
        <v>56</v>
      </c>
      <c r="L198" s="7"/>
      <c r="M198" s="7"/>
      <c r="N198" s="7"/>
    </row>
    <row r="199" customFormat="false" ht="14.15" hidden="true" customHeight="false" outlineLevel="0" collapsed="false">
      <c r="A199" s="0" t="n">
        <v>202</v>
      </c>
      <c r="B199" s="5" t="s">
        <v>555</v>
      </c>
      <c r="C199" s="6"/>
      <c r="D199" s="6" t="s">
        <v>52</v>
      </c>
      <c r="E199" s="6"/>
      <c r="F199" s="6" t="s">
        <v>566</v>
      </c>
      <c r="G199" s="6" t="s">
        <v>567</v>
      </c>
      <c r="H199" s="6" t="s">
        <v>568</v>
      </c>
      <c r="I199" s="0" t="str">
        <f aca="false">_xlfn.CONCAT("Water_Buffalo_",H199,": '",F199,"',")</f>
        <v>Water_Buffalo_Bovine_viral_diarrhea_virus_2: 'Bovine viral diarrhea',</v>
      </c>
      <c r="J199" s="0" t="str">
        <f aca="false">_xlfn.CONCAT("'",H199,"': ['Virus'],")</f>
        <v>'Bovine_viral_diarrhea_virus_2': ['Virus'],</v>
      </c>
      <c r="K199" s="8" t="s">
        <v>569</v>
      </c>
      <c r="L199" s="7"/>
      <c r="M199" s="7"/>
      <c r="N199" s="7"/>
    </row>
    <row r="200" customFormat="false" ht="14.15" hidden="true" customHeight="false" outlineLevel="0" collapsed="false">
      <c r="A200" s="0" t="n">
        <v>203</v>
      </c>
      <c r="B200" s="5" t="s">
        <v>555</v>
      </c>
      <c r="C200" s="6"/>
      <c r="D200" s="6" t="s">
        <v>52</v>
      </c>
      <c r="E200" s="6"/>
      <c r="F200" s="6" t="s">
        <v>570</v>
      </c>
      <c r="G200" s="6" t="s">
        <v>571</v>
      </c>
      <c r="H200" s="6" t="s">
        <v>572</v>
      </c>
      <c r="I200" s="0" t="str">
        <f aca="false">_xlfn.CONCAT("Water_Buffalo_",H200,": '",F200,"',")</f>
        <v>Water_Buffalo_Macavirus_alcelaphinegamma1: 'Malignant catarrhal fever',</v>
      </c>
      <c r="J200" s="0" t="str">
        <f aca="false">_xlfn.CONCAT("'",H200,"': ['Virus'],")</f>
        <v>'Macavirus_alcelaphinegamma1': ['Virus'],</v>
      </c>
      <c r="K200" s="8" t="s">
        <v>573</v>
      </c>
      <c r="L200" s="7"/>
      <c r="M200" s="7"/>
      <c r="N200" s="7"/>
    </row>
    <row r="201" customFormat="false" ht="14.15" hidden="true" customHeight="false" outlineLevel="0" collapsed="false">
      <c r="A201" s="0" t="n">
        <v>204</v>
      </c>
      <c r="B201" s="5" t="s">
        <v>555</v>
      </c>
      <c r="C201" s="6"/>
      <c r="D201" s="6" t="s">
        <v>52</v>
      </c>
      <c r="E201" s="6"/>
      <c r="F201" s="6" t="s">
        <v>570</v>
      </c>
      <c r="G201" s="6" t="s">
        <v>574</v>
      </c>
      <c r="H201" s="6" t="s">
        <v>575</v>
      </c>
      <c r="I201" s="0" t="str">
        <f aca="false">_xlfn.CONCAT("Water_Buffalo_",H201,": '",F201,"',")</f>
        <v>Water_Buffalo_Alcelaphine_gammaherpesvirus_2: 'Malignant catarrhal fever',</v>
      </c>
      <c r="J201" s="0" t="str">
        <f aca="false">_xlfn.CONCAT("'",H201,"': ['Virus'],")</f>
        <v>'Alcelaphine_gammaherpesvirus_2': ['Virus'],</v>
      </c>
      <c r="K201" s="8" t="s">
        <v>576</v>
      </c>
      <c r="L201" s="7"/>
      <c r="M201" s="7"/>
      <c r="N201" s="7"/>
    </row>
    <row r="202" customFormat="false" ht="14.15" hidden="true" customHeight="false" outlineLevel="0" collapsed="false">
      <c r="A202" s="0" t="n">
        <v>205</v>
      </c>
      <c r="B202" s="5" t="s">
        <v>555</v>
      </c>
      <c r="C202" s="6"/>
      <c r="D202" s="6" t="s">
        <v>52</v>
      </c>
      <c r="E202" s="6"/>
      <c r="F202" s="6" t="s">
        <v>570</v>
      </c>
      <c r="G202" s="6" t="s">
        <v>577</v>
      </c>
      <c r="H202" s="6" t="s">
        <v>578</v>
      </c>
      <c r="I202" s="0" t="str">
        <f aca="false">_xlfn.CONCAT("Water_Buffalo_",H202,": '",F202,"',")</f>
        <v>Water_Buffalo_Macavirus_ovinegamma2: 'Malignant catarrhal fever',</v>
      </c>
      <c r="J202" s="0" t="str">
        <f aca="false">_xlfn.CONCAT("'",H202,"': ['Virus'],")</f>
        <v>'Macavirus_ovinegamma2': ['Virus'],</v>
      </c>
      <c r="K202" s="8" t="s">
        <v>579</v>
      </c>
      <c r="L202" s="7"/>
      <c r="M202" s="7"/>
      <c r="N202" s="7"/>
    </row>
    <row r="203" customFormat="false" ht="14.15" hidden="true" customHeight="false" outlineLevel="0" collapsed="false">
      <c r="A203" s="0" t="n">
        <v>206</v>
      </c>
      <c r="B203" s="5" t="s">
        <v>555</v>
      </c>
      <c r="C203" s="6"/>
      <c r="D203" s="6" t="s">
        <v>52</v>
      </c>
      <c r="E203" s="6"/>
      <c r="F203" s="6" t="s">
        <v>570</v>
      </c>
      <c r="G203" s="6" t="s">
        <v>580</v>
      </c>
      <c r="H203" s="6" t="s">
        <v>581</v>
      </c>
      <c r="I203" s="0" t="str">
        <f aca="false">_xlfn.CONCAT("Water_Buffalo_",H203,": '",F203,"',")</f>
        <v>Water_Buffalo_Macavirus_caprinegamma2: 'Malignant catarrhal fever',</v>
      </c>
      <c r="J203" s="0" t="str">
        <f aca="false">_xlfn.CONCAT("'",H203,"': ['Virus'],")</f>
        <v>'Macavirus_caprinegamma2': ['Virus'],</v>
      </c>
      <c r="K203" s="8" t="s">
        <v>582</v>
      </c>
      <c r="L203" s="7"/>
      <c r="M203" s="7"/>
      <c r="N203" s="7"/>
      <c r="T203" s="0" t="s">
        <v>583</v>
      </c>
    </row>
    <row r="204" customFormat="false" ht="14.15" hidden="true" customHeight="false" outlineLevel="0" collapsed="false">
      <c r="A204" s="0" t="n">
        <v>207</v>
      </c>
      <c r="B204" s="5" t="s">
        <v>555</v>
      </c>
      <c r="C204" s="6"/>
      <c r="D204" s="6" t="s">
        <v>52</v>
      </c>
      <c r="E204" s="6"/>
      <c r="F204" s="6" t="s">
        <v>71</v>
      </c>
      <c r="G204" s="6" t="s">
        <v>72</v>
      </c>
      <c r="H204" s="6" t="s">
        <v>73</v>
      </c>
      <c r="I204" s="0" t="str">
        <f aca="false">_xlfn.CONCAT("Water_Buffalo_",H204,": '",F204,"',")</f>
        <v>Water_Buffalo_Foot_and_mouth_disease_virus: 'Foot-and-mouth disease',</v>
      </c>
      <c r="J204" s="0" t="str">
        <f aca="false">_xlfn.CONCAT("'",H204,"': ['Virus'],")</f>
        <v>'Foot_and_mouth_disease_virus': ['Virus'],</v>
      </c>
      <c r="K204" s="8" t="s">
        <v>74</v>
      </c>
      <c r="L204" s="7"/>
      <c r="M204" s="7"/>
      <c r="N204" s="7"/>
    </row>
    <row r="205" customFormat="false" ht="14.15" hidden="true" customHeight="false" outlineLevel="0" collapsed="false">
      <c r="A205" s="0" t="n">
        <v>208</v>
      </c>
      <c r="B205" s="5" t="s">
        <v>555</v>
      </c>
      <c r="C205" s="6"/>
      <c r="D205" s="6" t="s">
        <v>52</v>
      </c>
      <c r="E205" s="6"/>
      <c r="F205" s="6" t="s">
        <v>584</v>
      </c>
      <c r="G205" s="6" t="s">
        <v>585</v>
      </c>
      <c r="H205" s="6" t="s">
        <v>586</v>
      </c>
      <c r="I205" s="0" t="str">
        <f aca="false">_xlfn.CONCAT("Water_Buffalo_",H205,": '",F205,"',")</f>
        <v>Water_Buffalo_Rinderpest_virus: 'Rinderpest',</v>
      </c>
      <c r="J205" s="0" t="str">
        <f aca="false">_xlfn.CONCAT("'",H205,"': ['Virus'],")</f>
        <v>'Rinderpest_virus': ['Virus'],</v>
      </c>
      <c r="K205" s="8" t="s">
        <v>587</v>
      </c>
      <c r="L205" s="7"/>
      <c r="M205" s="7"/>
      <c r="N205" s="7"/>
    </row>
    <row r="206" customFormat="false" ht="14.15" hidden="true" customHeight="false" outlineLevel="0" collapsed="false">
      <c r="A206" s="0" t="n">
        <v>209</v>
      </c>
      <c r="B206" s="5" t="s">
        <v>555</v>
      </c>
      <c r="C206" s="6"/>
      <c r="D206" s="6" t="s">
        <v>52</v>
      </c>
      <c r="E206" s="6"/>
      <c r="F206" s="6" t="s">
        <v>588</v>
      </c>
      <c r="G206" s="6" t="s">
        <v>589</v>
      </c>
      <c r="H206" s="6" t="s">
        <v>590</v>
      </c>
      <c r="I206" s="0" t="str">
        <f aca="false">_xlfn.CONCAT("Water_Buffalo_",H206,": '",F206,"',")</f>
        <v>Water_Buffalo_Bovine_alphaherpesvirus_1: 'Infectious Bovine Rhinotracheitis',</v>
      </c>
      <c r="J206" s="0" t="str">
        <f aca="false">_xlfn.CONCAT("'",H206,"': ['Virus'],")</f>
        <v>'Bovine_alphaherpesvirus_1': ['Virus'],</v>
      </c>
      <c r="K206" s="8" t="s">
        <v>591</v>
      </c>
      <c r="L206" s="7"/>
      <c r="M206" s="7"/>
      <c r="N206" s="7"/>
    </row>
    <row r="207" customFormat="false" ht="14.15" hidden="true" customHeight="false" outlineLevel="0" collapsed="false">
      <c r="A207" s="0" t="n">
        <v>210</v>
      </c>
      <c r="B207" s="5" t="s">
        <v>555</v>
      </c>
      <c r="C207" s="6"/>
      <c r="D207" s="6" t="s">
        <v>52</v>
      </c>
      <c r="E207" s="6"/>
      <c r="F207" s="6" t="s">
        <v>592</v>
      </c>
      <c r="G207" s="6" t="s">
        <v>593</v>
      </c>
      <c r="H207" s="6" t="s">
        <v>594</v>
      </c>
      <c r="I207" s="0" t="str">
        <f aca="false">_xlfn.CONCAT("Water_Buffalo_",H207,": '",F207,"',")</f>
        <v>Water_Buffalo_Lumpy_skin_disease_virus: 'Lumpy Skin Disease',</v>
      </c>
      <c r="J207" s="0" t="str">
        <f aca="false">_xlfn.CONCAT("'",H207,"': ['Virus'],")</f>
        <v>'Lumpy_skin_disease_virus': ['Virus'],</v>
      </c>
      <c r="K207" s="8" t="s">
        <v>595</v>
      </c>
      <c r="L207" s="7"/>
      <c r="M207" s="7"/>
      <c r="N207" s="7"/>
    </row>
    <row r="208" customFormat="false" ht="14.15" hidden="true" customHeight="false" outlineLevel="0" collapsed="false">
      <c r="A208" s="0" t="n">
        <v>211</v>
      </c>
      <c r="B208" s="5" t="s">
        <v>555</v>
      </c>
      <c r="C208" s="6"/>
      <c r="D208" s="6" t="s">
        <v>52</v>
      </c>
      <c r="E208" s="6"/>
      <c r="F208" s="6" t="s">
        <v>76</v>
      </c>
      <c r="G208" s="6" t="s">
        <v>76</v>
      </c>
      <c r="H208" s="6" t="s">
        <v>77</v>
      </c>
      <c r="I208" s="0" t="str">
        <f aca="false">_xlfn.CONCAT("Water_Buffalo_",H208,": '",F208,"',")</f>
        <v>Water_Buffalo_Schmallenberg_virus: 'Schmallenberg virus',</v>
      </c>
      <c r="J208" s="0" t="str">
        <f aca="false">_xlfn.CONCAT("'",H208,"': ['Virus'],")</f>
        <v>'Schmallenberg_virus': ['Virus'],</v>
      </c>
      <c r="K208" s="8" t="s">
        <v>78</v>
      </c>
      <c r="L208" s="7"/>
      <c r="M208" s="7"/>
      <c r="N208" s="7"/>
    </row>
    <row r="209" customFormat="false" ht="14.15" hidden="true" customHeight="false" outlineLevel="0" collapsed="false">
      <c r="A209" s="0" t="n">
        <v>212</v>
      </c>
      <c r="B209" s="5" t="s">
        <v>555</v>
      </c>
      <c r="C209" s="6"/>
      <c r="D209" s="6" t="s">
        <v>52</v>
      </c>
      <c r="E209" s="6"/>
      <c r="F209" s="6" t="s">
        <v>596</v>
      </c>
      <c r="G209" s="6" t="s">
        <v>597</v>
      </c>
      <c r="H209" s="6" t="s">
        <v>598</v>
      </c>
      <c r="I209" s="0" t="str">
        <f aca="false">_xlfn.CONCAT("Water_Buffalo_",H209,": '",F209,"',")</f>
        <v>Water_Buffalo_Bovine_Ephemeral_Fever_virus: 'Bovine Ephemeral Fever',</v>
      </c>
      <c r="J209" s="0" t="str">
        <f aca="false">_xlfn.CONCAT("'",H209,"': ['Virus'],")</f>
        <v>'Bovine_Ephemeral_Fever_virus': ['Virus'],</v>
      </c>
      <c r="K209" s="8" t="s">
        <v>599</v>
      </c>
      <c r="L209" s="7"/>
      <c r="M209" s="7"/>
      <c r="N209" s="7"/>
    </row>
    <row r="210" customFormat="false" ht="14.15" hidden="true" customHeight="false" outlineLevel="0" collapsed="false">
      <c r="A210" s="0" t="n">
        <v>213</v>
      </c>
      <c r="B210" s="5" t="s">
        <v>555</v>
      </c>
      <c r="C210" s="6"/>
      <c r="D210" s="6" t="s">
        <v>52</v>
      </c>
      <c r="E210" s="6"/>
      <c r="F210" s="6" t="s">
        <v>600</v>
      </c>
      <c r="G210" s="6" t="s">
        <v>601</v>
      </c>
      <c r="H210" s="6" t="s">
        <v>602</v>
      </c>
      <c r="I210" s="0" t="str">
        <f aca="false">_xlfn.CONCAT("Water_Buffalo_",H210,": '",F210,"',")</f>
        <v>Water_Buffalo_Bovine_papillomavirus_1__2__5: 'Papillomatosis',</v>
      </c>
      <c r="J210" s="0" t="str">
        <f aca="false">_xlfn.CONCAT("'",H210,"': ['Virus'],")</f>
        <v>'Bovine_papillomavirus_1__2__5': ['Virus'],</v>
      </c>
      <c r="K210" s="8" t="s">
        <v>603</v>
      </c>
      <c r="L210" s="7"/>
      <c r="M210" s="7"/>
      <c r="N210" s="7"/>
    </row>
    <row r="211" customFormat="false" ht="14.15" hidden="true" customHeight="false" outlineLevel="0" collapsed="false">
      <c r="A211" s="0" t="n">
        <v>214</v>
      </c>
      <c r="B211" s="5" t="s">
        <v>604</v>
      </c>
      <c r="C211" s="6" t="s">
        <v>605</v>
      </c>
      <c r="D211" s="6" t="s">
        <v>11</v>
      </c>
      <c r="E211" s="6" t="n">
        <v>6</v>
      </c>
      <c r="F211" s="6" t="s">
        <v>22</v>
      </c>
      <c r="G211" s="7" t="s">
        <v>23</v>
      </c>
      <c r="H211" s="7" t="s">
        <v>24</v>
      </c>
      <c r="I211" s="0" t="str">
        <f aca="false">_xlfn.CONCAT("Sheep_",H211,": '",F211,"',")</f>
        <v>Sheep_Candida_albicans: 'Candidiasis',</v>
      </c>
      <c r="J211" s="0" t="str">
        <f aca="false">_xlfn.CONCAT("'",H211,"': ['Fungi'],")</f>
        <v>'Candida_albicans': ['Fungi'],</v>
      </c>
      <c r="K211" s="8" t="s">
        <v>25</v>
      </c>
      <c r="L211" s="7"/>
      <c r="M211" s="7"/>
      <c r="N211" s="7"/>
    </row>
    <row r="212" customFormat="false" ht="14.15" hidden="true" customHeight="false" outlineLevel="0" collapsed="false">
      <c r="A212" s="0" t="n">
        <v>215</v>
      </c>
      <c r="B212" s="5" t="s">
        <v>604</v>
      </c>
      <c r="C212" s="6"/>
      <c r="D212" s="6" t="s">
        <v>11</v>
      </c>
      <c r="E212" s="6"/>
      <c r="F212" s="6" t="s">
        <v>84</v>
      </c>
      <c r="G212" s="7" t="s">
        <v>85</v>
      </c>
      <c r="H212" s="7" t="s">
        <v>86</v>
      </c>
      <c r="I212" s="0" t="str">
        <f aca="false">_xlfn.CONCAT("Sheep_",H212,": '",F212,"',")</f>
        <v>Sheep_Cryptococcus_neoformans: 'Cryptococcosis',</v>
      </c>
      <c r="J212" s="0" t="str">
        <f aca="false">_xlfn.CONCAT("'",H212,"': ['Fungi'],")</f>
        <v>'Cryptococcus_neoformans': ['Fungi'],</v>
      </c>
      <c r="K212" s="8" t="s">
        <v>87</v>
      </c>
      <c r="L212" s="7"/>
      <c r="M212" s="7"/>
      <c r="N212" s="7"/>
    </row>
    <row r="213" customFormat="false" ht="14.15" hidden="true" customHeight="false" outlineLevel="0" collapsed="false">
      <c r="A213" s="0" t="n">
        <v>216</v>
      </c>
      <c r="B213" s="5" t="s">
        <v>604</v>
      </c>
      <c r="C213" s="6"/>
      <c r="D213" s="6" t="s">
        <v>11</v>
      </c>
      <c r="E213" s="6"/>
      <c r="F213" s="6" t="s">
        <v>84</v>
      </c>
      <c r="G213" s="7" t="s">
        <v>88</v>
      </c>
      <c r="H213" s="7" t="s">
        <v>89</v>
      </c>
      <c r="I213" s="0" t="str">
        <f aca="false">_xlfn.CONCAT("Sheep_",H213,": '",F213,"',")</f>
        <v>Sheep_Cryptococcus_gattii: 'Cryptococcosis',</v>
      </c>
      <c r="J213" s="0" t="str">
        <f aca="false">_xlfn.CONCAT("'",H213,"': ['Fungi'],")</f>
        <v>'Cryptococcus_gattii': ['Fungi'],</v>
      </c>
      <c r="K213" s="8" t="s">
        <v>90</v>
      </c>
      <c r="L213" s="7"/>
      <c r="M213" s="7"/>
      <c r="N213" s="7"/>
    </row>
    <row r="214" customFormat="false" ht="14.15" hidden="true" customHeight="false" outlineLevel="0" collapsed="false">
      <c r="A214" s="0" t="n">
        <v>217</v>
      </c>
      <c r="B214" s="5" t="s">
        <v>604</v>
      </c>
      <c r="C214" s="6"/>
      <c r="D214" s="6" t="s">
        <v>11</v>
      </c>
      <c r="E214" s="6"/>
      <c r="F214" s="6" t="s">
        <v>91</v>
      </c>
      <c r="G214" s="7" t="s">
        <v>18</v>
      </c>
      <c r="H214" s="7" t="s">
        <v>19</v>
      </c>
      <c r="I214" s="0" t="str">
        <f aca="false">_xlfn.CONCAT("Sheep_",H214,": '",F214,"',")</f>
        <v>Sheep_Aspergillus_fumigatus: 'Aspergillosis',</v>
      </c>
      <c r="J214" s="0" t="str">
        <f aca="false">_xlfn.CONCAT("'",H214,"': ['Fungi'],")</f>
        <v>'Aspergillus_fumigatus': ['Fungi'],</v>
      </c>
      <c r="K214" s="8" t="s">
        <v>20</v>
      </c>
      <c r="L214" s="7"/>
      <c r="M214" s="7"/>
      <c r="N214" s="7"/>
    </row>
    <row r="215" customFormat="false" ht="14.15" hidden="true" customHeight="false" outlineLevel="0" collapsed="false">
      <c r="A215" s="0" t="n">
        <v>218</v>
      </c>
      <c r="B215" s="5" t="s">
        <v>604</v>
      </c>
      <c r="C215" s="6"/>
      <c r="D215" s="6" t="s">
        <v>11</v>
      </c>
      <c r="E215" s="6"/>
      <c r="F215" s="6" t="s">
        <v>12</v>
      </c>
      <c r="G215" s="7" t="s">
        <v>92</v>
      </c>
      <c r="H215" s="7" t="s">
        <v>14</v>
      </c>
      <c r="I215" s="0" t="str">
        <f aca="false">_xlfn.CONCAT("Sheep_",H215,": '",F215,"',")</f>
        <v>Sheep_Trichophyton_verrucosum: 'Ringworm',</v>
      </c>
      <c r="J215" s="0" t="str">
        <f aca="false">_xlfn.CONCAT("'",H215,"': ['Fungi'],")</f>
        <v>'Trichophyton_verrucosum': ['Fungi'],</v>
      </c>
      <c r="K215" s="8" t="s">
        <v>15</v>
      </c>
      <c r="L215" s="7"/>
    </row>
    <row r="216" customFormat="false" ht="14.15" hidden="true" customHeight="false" outlineLevel="0" collapsed="false">
      <c r="A216" s="0" t="n">
        <v>219</v>
      </c>
      <c r="B216" s="5" t="s">
        <v>604</v>
      </c>
      <c r="C216" s="6"/>
      <c r="D216" s="6" t="s">
        <v>11</v>
      </c>
      <c r="E216" s="6"/>
      <c r="F216" s="6" t="s">
        <v>606</v>
      </c>
      <c r="G216" s="7" t="s">
        <v>607</v>
      </c>
      <c r="H216" s="7" t="s">
        <v>608</v>
      </c>
      <c r="I216" s="0" t="str">
        <f aca="false">_xlfn.CONCAT("Sheep_",H216,": '",F216,"',")</f>
        <v>Sheep_Pithomyces_chartarum: 'Facial eczema',</v>
      </c>
      <c r="J216" s="0" t="str">
        <f aca="false">_xlfn.CONCAT("'",H216,"': ['Fungi'],")</f>
        <v>'Pithomyces_chartarum': ['Fungi'],</v>
      </c>
      <c r="K216" s="8" t="s">
        <v>609</v>
      </c>
      <c r="L216" s="7"/>
      <c r="M216" s="7"/>
      <c r="N216" s="7"/>
    </row>
    <row r="217" customFormat="false" ht="14.15" hidden="true" customHeight="false" outlineLevel="0" collapsed="false">
      <c r="A217" s="0" t="n">
        <v>220</v>
      </c>
      <c r="B217" s="5" t="s">
        <v>604</v>
      </c>
      <c r="C217" s="6"/>
      <c r="D217" s="6" t="s">
        <v>27</v>
      </c>
      <c r="E217" s="6" t="n">
        <v>14</v>
      </c>
      <c r="F217" s="6" t="s">
        <v>111</v>
      </c>
      <c r="G217" s="7" t="s">
        <v>112</v>
      </c>
      <c r="H217" s="7" t="s">
        <v>113</v>
      </c>
      <c r="I217" s="0" t="str">
        <f aca="false">_xlfn.CONCAT("Sheep_",H217,": '",F217,"',")</f>
        <v>Sheep_Corynebacterium_pseudotuberculosis: 'Caseous lymphadenitis',</v>
      </c>
      <c r="J217" s="0" t="str">
        <f aca="false">_xlfn.CONCAT("'",H217,"': ['Bacteria'],")</f>
        <v>'Corynebacterium_pseudotuberculosis': ['Bacteria'],</v>
      </c>
      <c r="K217" s="8" t="s">
        <v>114</v>
      </c>
      <c r="L217" s="7"/>
      <c r="M217" s="7"/>
      <c r="N217" s="7"/>
    </row>
    <row r="218" customFormat="false" ht="14.15" hidden="true" customHeight="false" outlineLevel="0" collapsed="false">
      <c r="A218" s="0" t="n">
        <v>221</v>
      </c>
      <c r="B218" s="5" t="s">
        <v>604</v>
      </c>
      <c r="C218" s="6"/>
      <c r="D218" s="6" t="s">
        <v>27</v>
      </c>
      <c r="E218" s="6"/>
      <c r="F218" s="6" t="s">
        <v>610</v>
      </c>
      <c r="G218" s="7" t="s">
        <v>124</v>
      </c>
      <c r="H218" s="7" t="s">
        <v>125</v>
      </c>
      <c r="I218" s="0" t="str">
        <f aca="false">_xlfn.CONCAT("Sheep_",H218,": '",F218,"',")</f>
        <v>Sheep_Dichelobacter_nodosus: 'Footrot disease',</v>
      </c>
      <c r="J218" s="0" t="str">
        <f aca="false">_xlfn.CONCAT("'",H218,"': ['Bacteria'],")</f>
        <v>'Dichelobacter_nodosus': ['Bacteria'],</v>
      </c>
      <c r="K218" s="8" t="s">
        <v>126</v>
      </c>
      <c r="L218" s="7"/>
      <c r="M218" s="7"/>
      <c r="N218" s="7"/>
    </row>
    <row r="219" customFormat="false" ht="14.15" hidden="true" customHeight="false" outlineLevel="0" collapsed="false">
      <c r="A219" s="0" t="n">
        <v>222</v>
      </c>
      <c r="B219" s="5" t="s">
        <v>604</v>
      </c>
      <c r="C219" s="6"/>
      <c r="D219" s="6" t="s">
        <v>27</v>
      </c>
      <c r="E219" s="6"/>
      <c r="F219" s="6" t="s">
        <v>610</v>
      </c>
      <c r="G219" s="6" t="s">
        <v>611</v>
      </c>
      <c r="H219" s="6" t="s">
        <v>30</v>
      </c>
      <c r="I219" s="0" t="str">
        <f aca="false">_xlfn.CONCAT("Sheep_",H219,": '",F219,"',")</f>
        <v>Sheep_Fusobacterium_necrophorum: 'Footrot disease',</v>
      </c>
      <c r="J219" s="0" t="str">
        <f aca="false">_xlfn.CONCAT("'",H219,"': ['Bacteria'],")</f>
        <v>'Fusobacterium_necrophorum': ['Bacteria'],</v>
      </c>
      <c r="K219" s="8" t="s">
        <v>31</v>
      </c>
      <c r="L219" s="7"/>
      <c r="M219" s="7"/>
      <c r="N219" s="7"/>
    </row>
    <row r="220" customFormat="false" ht="14.15" hidden="true" customHeight="false" outlineLevel="0" collapsed="false">
      <c r="A220" s="0" t="n">
        <v>223</v>
      </c>
      <c r="B220" s="5" t="s">
        <v>604</v>
      </c>
      <c r="C220" s="6"/>
      <c r="D220" s="6" t="s">
        <v>27</v>
      </c>
      <c r="E220" s="6"/>
      <c r="F220" s="6" t="s">
        <v>612</v>
      </c>
      <c r="G220" s="6" t="s">
        <v>613</v>
      </c>
      <c r="H220" s="6" t="s">
        <v>614</v>
      </c>
      <c r="I220" s="0" t="str">
        <f aca="false">_xlfn.CONCAT("Sheep_",H220,": '",F220,"',")</f>
        <v>Sheep_Listeria_monocytogenes: 'Listeriosis',</v>
      </c>
      <c r="J220" s="0" t="str">
        <f aca="false">_xlfn.CONCAT("'",H220,"': ['Bacteria'],")</f>
        <v>'Listeria_monocytogenes': ['Bacteria'],</v>
      </c>
      <c r="K220" s="8" t="s">
        <v>615</v>
      </c>
      <c r="L220" s="7"/>
      <c r="M220" s="7"/>
      <c r="N220" s="7"/>
    </row>
    <row r="221" customFormat="false" ht="14.15" hidden="true" customHeight="false" outlineLevel="0" collapsed="false">
      <c r="A221" s="0" t="n">
        <v>224</v>
      </c>
      <c r="B221" s="5" t="s">
        <v>604</v>
      </c>
      <c r="C221" s="6"/>
      <c r="D221" s="6" t="s">
        <v>27</v>
      </c>
      <c r="E221" s="6"/>
      <c r="F221" s="6" t="s">
        <v>62</v>
      </c>
      <c r="G221" s="7" t="s">
        <v>63</v>
      </c>
      <c r="H221" s="7" t="s">
        <v>64</v>
      </c>
      <c r="I221" s="0" t="str">
        <f aca="false">_xlfn.CONCAT("Sheep_",H221,": '",F221,"',")</f>
        <v>Sheep_Mycobacterium_avium_subsp_Paratuberculosis: 'Johne‘s disease',</v>
      </c>
      <c r="J221" s="0" t="str">
        <f aca="false">_xlfn.CONCAT("'",H221,"': ['Bacteria'],")</f>
        <v>'Mycobacterium_avium_subsp_Paratuberculosis': ['Bacteria'],</v>
      </c>
      <c r="K221" s="8" t="s">
        <v>65</v>
      </c>
      <c r="L221" s="8"/>
      <c r="M221" s="7"/>
      <c r="N221" s="7"/>
    </row>
    <row r="222" customFormat="false" ht="14.15" hidden="true" customHeight="false" outlineLevel="0" collapsed="false">
      <c r="A222" s="0" t="n">
        <v>225</v>
      </c>
      <c r="B222" s="5" t="s">
        <v>604</v>
      </c>
      <c r="C222" s="6"/>
      <c r="D222" s="6" t="s">
        <v>27</v>
      </c>
      <c r="E222" s="6"/>
      <c r="F222" s="6" t="s">
        <v>131</v>
      </c>
      <c r="G222" s="7" t="s">
        <v>132</v>
      </c>
      <c r="H222" s="7" t="s">
        <v>133</v>
      </c>
      <c r="I222" s="0" t="str">
        <f aca="false">_xlfn.CONCAT("Sheep_",H222,": '",F222,"',")</f>
        <v>Sheep_Pasteurella_multocida: 'Bronchopneumonia',</v>
      </c>
      <c r="J222" s="0" t="str">
        <f aca="false">_xlfn.CONCAT("'",H222,"': ['Bacteria'],")</f>
        <v>'Pasteurella_multocida': ['Bacteria'],</v>
      </c>
      <c r="K222" s="8" t="s">
        <v>134</v>
      </c>
      <c r="L222" s="7"/>
      <c r="M222" s="7"/>
      <c r="N222" s="7"/>
    </row>
    <row r="223" customFormat="false" ht="14.15" hidden="true" customHeight="false" outlineLevel="0" collapsed="false">
      <c r="A223" s="0" t="n">
        <v>226</v>
      </c>
      <c r="B223" s="5" t="s">
        <v>604</v>
      </c>
      <c r="C223" s="6"/>
      <c r="D223" s="6" t="s">
        <v>27</v>
      </c>
      <c r="E223" s="6"/>
      <c r="F223" s="6" t="s">
        <v>131</v>
      </c>
      <c r="G223" s="7" t="s">
        <v>135</v>
      </c>
      <c r="H223" s="7" t="s">
        <v>136</v>
      </c>
      <c r="I223" s="0" t="str">
        <f aca="false">_xlfn.CONCAT("Sheep_",H223,": '",F223,"',")</f>
        <v>Sheep_Mannheimia_haemolytica: 'Bronchopneumonia',</v>
      </c>
      <c r="J223" s="0" t="str">
        <f aca="false">_xlfn.CONCAT("'",H223,"': ['Bacteria'],")</f>
        <v>'Mannheimia_haemolytica': ['Bacteria'],</v>
      </c>
      <c r="K223" s="8" t="s">
        <v>137</v>
      </c>
      <c r="L223" s="7"/>
      <c r="M223" s="7"/>
      <c r="N223" s="7"/>
    </row>
    <row r="224" customFormat="false" ht="14.15" hidden="true" customHeight="false" outlineLevel="0" collapsed="false">
      <c r="A224" s="0" t="n">
        <v>227</v>
      </c>
      <c r="B224" s="5" t="s">
        <v>604</v>
      </c>
      <c r="C224" s="6"/>
      <c r="D224" s="6" t="s">
        <v>27</v>
      </c>
      <c r="E224" s="6"/>
      <c r="F224" s="6" t="s">
        <v>138</v>
      </c>
      <c r="G224" s="7" t="s">
        <v>139</v>
      </c>
      <c r="H224" s="7" t="s">
        <v>140</v>
      </c>
      <c r="I224" s="0" t="str">
        <f aca="false">_xlfn.CONCAT("Sheep_",H224,": '",F224,"',")</f>
        <v>Sheep_Mycoplasma_ovis: 'Eperythrozoonosis',</v>
      </c>
      <c r="J224" s="0" t="str">
        <f aca="false">_xlfn.CONCAT("'",H224,"': ['Bacteria'],")</f>
        <v>'Mycoplasma_ovis': ['Bacteria'],</v>
      </c>
      <c r="K224" s="8" t="s">
        <v>141</v>
      </c>
      <c r="L224" s="7"/>
      <c r="M224" s="7"/>
      <c r="N224" s="7"/>
    </row>
    <row r="225" customFormat="false" ht="14.15" hidden="true" customHeight="false" outlineLevel="0" collapsed="false">
      <c r="A225" s="0" t="n">
        <v>228</v>
      </c>
      <c r="B225" s="5" t="s">
        <v>604</v>
      </c>
      <c r="C225" s="6"/>
      <c r="D225" s="6" t="s">
        <v>27</v>
      </c>
      <c r="E225" s="6"/>
      <c r="F225" s="6" t="s">
        <v>100</v>
      </c>
      <c r="G225" s="7" t="s">
        <v>616</v>
      </c>
      <c r="H225" s="7" t="s">
        <v>617</v>
      </c>
      <c r="I225" s="0" t="str">
        <f aca="false">_xlfn.CONCAT("Sheep_",H225,": '",F225,"',")</f>
        <v>Sheep_Clostridium_perfringens_B: 'Enterotoxemia',</v>
      </c>
      <c r="J225" s="0" t="str">
        <f aca="false">_xlfn.CONCAT("'",H225,"': ['Bacteria'],")</f>
        <v>'Clostridium_perfringens_B': ['Bacteria'],</v>
      </c>
      <c r="K225" s="8" t="s">
        <v>618</v>
      </c>
      <c r="L225" s="7"/>
      <c r="M225" s="7"/>
      <c r="N225" s="7"/>
    </row>
    <row r="226" customFormat="false" ht="14.15" hidden="true" customHeight="false" outlineLevel="0" collapsed="false">
      <c r="A226" s="0" t="n">
        <v>229</v>
      </c>
      <c r="B226" s="5" t="s">
        <v>604</v>
      </c>
      <c r="C226" s="6"/>
      <c r="D226" s="6" t="s">
        <v>27</v>
      </c>
      <c r="E226" s="6"/>
      <c r="F226" s="6" t="s">
        <v>100</v>
      </c>
      <c r="G226" s="7" t="s">
        <v>452</v>
      </c>
      <c r="H226" s="7" t="s">
        <v>453</v>
      </c>
      <c r="I226" s="0" t="str">
        <f aca="false">_xlfn.CONCAT("Sheep_",H226,": '",F226,"',")</f>
        <v>Sheep_Clostridium_perfringens_C: 'Enterotoxemia',</v>
      </c>
      <c r="J226" s="0" t="str">
        <f aca="false">_xlfn.CONCAT("'",H226,"': ['Bacteria'],")</f>
        <v>'Clostridium_perfringens_C': ['Bacteria'],</v>
      </c>
      <c r="K226" s="8" t="s">
        <v>454</v>
      </c>
      <c r="L226" s="7"/>
      <c r="M226" s="7"/>
      <c r="N226" s="7"/>
    </row>
    <row r="227" customFormat="false" ht="14.15" hidden="true" customHeight="false" outlineLevel="0" collapsed="false">
      <c r="A227" s="0" t="n">
        <v>230</v>
      </c>
      <c r="B227" s="5" t="s">
        <v>604</v>
      </c>
      <c r="C227" s="6"/>
      <c r="D227" s="6" t="s">
        <v>27</v>
      </c>
      <c r="E227" s="6"/>
      <c r="F227" s="6" t="s">
        <v>100</v>
      </c>
      <c r="G227" s="7" t="s">
        <v>619</v>
      </c>
      <c r="H227" s="7" t="s">
        <v>620</v>
      </c>
      <c r="I227" s="0" t="str">
        <f aca="false">_xlfn.CONCAT("Sheep_",H227,": '",F227,"',")</f>
        <v>Sheep_Clostridium_perfringens_D: 'Enterotoxemia',</v>
      </c>
      <c r="J227" s="0" t="str">
        <f aca="false">_xlfn.CONCAT("'",H227,"': ['Bacteria'],")</f>
        <v>'Clostridium_perfringens_D': ['Bacteria'],</v>
      </c>
      <c r="K227" s="8" t="s">
        <v>621</v>
      </c>
      <c r="L227" s="7"/>
      <c r="M227" s="7"/>
      <c r="N227" s="7"/>
    </row>
    <row r="228" customFormat="false" ht="14.15" hidden="true" customHeight="false" outlineLevel="0" collapsed="false">
      <c r="A228" s="0" t="n">
        <v>231</v>
      </c>
      <c r="B228" s="5" t="s">
        <v>604</v>
      </c>
      <c r="C228" s="6"/>
      <c r="D228" s="6" t="s">
        <v>27</v>
      </c>
      <c r="E228" s="6"/>
      <c r="F228" s="6" t="s">
        <v>142</v>
      </c>
      <c r="G228" s="7" t="s">
        <v>143</v>
      </c>
      <c r="H228" s="7" t="s">
        <v>144</v>
      </c>
      <c r="I228" s="0" t="str">
        <f aca="false">_xlfn.CONCAT("Sheep_",H228,": '",F228,"',")</f>
        <v>Sheep_Clostridium_tetani: 'Tetanus',</v>
      </c>
      <c r="J228" s="0" t="str">
        <f aca="false">_xlfn.CONCAT("'",H228,"': ['Bacteria'],")</f>
        <v>'Clostridium_tetani': ['Bacteria'],</v>
      </c>
      <c r="K228" s="8" t="s">
        <v>145</v>
      </c>
      <c r="L228" s="7"/>
      <c r="M228" s="7"/>
      <c r="N228" s="7"/>
    </row>
    <row r="229" customFormat="false" ht="14.15" hidden="true" customHeight="false" outlineLevel="0" collapsed="false">
      <c r="A229" s="0" t="n">
        <v>232</v>
      </c>
      <c r="B229" s="5" t="s">
        <v>604</v>
      </c>
      <c r="C229" s="6"/>
      <c r="D229" s="6" t="s">
        <v>27</v>
      </c>
      <c r="E229" s="6"/>
      <c r="F229" s="6" t="s">
        <v>150</v>
      </c>
      <c r="G229" s="7" t="s">
        <v>151</v>
      </c>
      <c r="H229" s="7" t="s">
        <v>152</v>
      </c>
      <c r="I229" s="0" t="str">
        <f aca="false">_xlfn.CONCAT("Sheep_",H229,": '",F229,"',")</f>
        <v>Sheep_Coxiella_burnetii: 'Q fever',</v>
      </c>
      <c r="J229" s="0" t="str">
        <f aca="false">_xlfn.CONCAT("'",H229,"': ['Bacteria'],")</f>
        <v>'Coxiella_burnetii': ['Bacteria'],</v>
      </c>
      <c r="K229" s="8" t="s">
        <v>153</v>
      </c>
      <c r="L229" s="7"/>
      <c r="M229" s="7"/>
      <c r="N229" s="7"/>
    </row>
    <row r="230" customFormat="false" ht="14.15" hidden="true" customHeight="false" outlineLevel="0" collapsed="false">
      <c r="A230" s="0" t="n">
        <v>233</v>
      </c>
      <c r="B230" s="5" t="s">
        <v>604</v>
      </c>
      <c r="C230" s="6"/>
      <c r="D230" s="6" t="s">
        <v>27</v>
      </c>
      <c r="E230" s="6"/>
      <c r="F230" s="6" t="s">
        <v>154</v>
      </c>
      <c r="G230" s="7" t="s">
        <v>155</v>
      </c>
      <c r="H230" s="7" t="s">
        <v>156</v>
      </c>
      <c r="I230" s="0" t="str">
        <f aca="false">_xlfn.CONCAT("Sheep_",H230,": '",F230,"',")</f>
        <v>Sheep_Chlamydia_abortus: 'Chlamydia',</v>
      </c>
      <c r="J230" s="0" t="str">
        <f aca="false">_xlfn.CONCAT("'",H230,"': ['Bacteria'],")</f>
        <v>'Chlamydia_abortus': ['Bacteria'],</v>
      </c>
      <c r="K230" s="8" t="s">
        <v>157</v>
      </c>
      <c r="L230" s="7"/>
      <c r="M230" s="7"/>
      <c r="N230" s="7"/>
    </row>
    <row r="231" customFormat="false" ht="14.15" hidden="false" customHeight="false" outlineLevel="0" collapsed="false">
      <c r="A231" s="0" t="n">
        <v>234</v>
      </c>
      <c r="B231" s="5" t="s">
        <v>604</v>
      </c>
      <c r="C231" s="6"/>
      <c r="D231" s="6" t="s">
        <v>52</v>
      </c>
      <c r="E231" s="6" t="n">
        <v>6</v>
      </c>
      <c r="F231" s="6" t="s">
        <v>562</v>
      </c>
      <c r="G231" s="7" t="s">
        <v>563</v>
      </c>
      <c r="H231" s="7" t="s">
        <v>564</v>
      </c>
      <c r="I231" s="0" t="str">
        <f aca="false">_xlfn.CONCAT("Sheep_",H231,": '",F231,"',")</f>
        <v>Sheep_Bluetongue_virus: 'Bluetongue',</v>
      </c>
      <c r="J231" s="0" t="str">
        <f aca="false">_xlfn.CONCAT("'",H231,"': ['Virus'],")</f>
        <v>'Bluetongue_virus': ['Virus'],</v>
      </c>
      <c r="K231" s="8" t="s">
        <v>565</v>
      </c>
      <c r="L231" s="26" t="s">
        <v>622</v>
      </c>
      <c r="M231" s="7"/>
      <c r="N231" s="7"/>
    </row>
    <row r="232" customFormat="false" ht="14.15" hidden="true" customHeight="false" outlineLevel="0" collapsed="false">
      <c r="A232" s="0" t="n">
        <v>235</v>
      </c>
      <c r="B232" s="5" t="s">
        <v>604</v>
      </c>
      <c r="C232" s="6"/>
      <c r="D232" s="6" t="s">
        <v>52</v>
      </c>
      <c r="E232" s="6"/>
      <c r="F232" s="6" t="s">
        <v>623</v>
      </c>
      <c r="G232" s="7" t="s">
        <v>58</v>
      </c>
      <c r="H232" s="7" t="s">
        <v>59</v>
      </c>
      <c r="I232" s="0" t="str">
        <f aca="false">_xlfn.CONCAT("Sheep_",H232,": '",F232,"',")</f>
        <v>Sheep_Epizootic_hemorrhagic_disease_virus: 'Epizootic hemorrhagic disease',</v>
      </c>
      <c r="J232" s="0" t="str">
        <f aca="false">_xlfn.CONCAT("'",H232,"': ['Virus'],")</f>
        <v>'Epizootic_hemorrhagic_disease_virus': ['Virus'],</v>
      </c>
      <c r="K232" s="8" t="s">
        <v>60</v>
      </c>
      <c r="L232" s="7"/>
      <c r="M232" s="7"/>
      <c r="N232" s="7"/>
    </row>
    <row r="233" customFormat="false" ht="14.15" hidden="true" customHeight="false" outlineLevel="0" collapsed="false">
      <c r="A233" s="0" t="n">
        <v>236</v>
      </c>
      <c r="B233" s="5" t="s">
        <v>604</v>
      </c>
      <c r="C233" s="6"/>
      <c r="D233" s="6" t="s">
        <v>52</v>
      </c>
      <c r="E233" s="6"/>
      <c r="F233" s="6" t="s">
        <v>71</v>
      </c>
      <c r="G233" s="6" t="s">
        <v>72</v>
      </c>
      <c r="H233" s="6" t="s">
        <v>73</v>
      </c>
      <c r="I233" s="0" t="str">
        <f aca="false">_xlfn.CONCAT("Sheep_",H233,": '",F233,"',")</f>
        <v>Sheep_Foot_and_mouth_disease_virus: 'Foot-and-mouth disease',</v>
      </c>
      <c r="J233" s="0" t="str">
        <f aca="false">_xlfn.CONCAT("'",H233,"': ['Virus'],")</f>
        <v>'Foot_and_mouth_disease_virus': ['Virus'],</v>
      </c>
      <c r="K233" s="8" t="s">
        <v>74</v>
      </c>
      <c r="L233" s="7"/>
      <c r="M233" s="7"/>
      <c r="N233" s="7"/>
    </row>
    <row r="234" customFormat="false" ht="14.15" hidden="true" customHeight="false" outlineLevel="0" collapsed="false">
      <c r="A234" s="0" t="n">
        <v>237</v>
      </c>
      <c r="B234" s="5" t="s">
        <v>604</v>
      </c>
      <c r="C234" s="6"/>
      <c r="D234" s="6" t="s">
        <v>52</v>
      </c>
      <c r="E234" s="6"/>
      <c r="F234" s="6" t="s">
        <v>624</v>
      </c>
      <c r="G234" s="6" t="s">
        <v>625</v>
      </c>
      <c r="H234" s="6" t="s">
        <v>626</v>
      </c>
      <c r="I234" s="0" t="str">
        <f aca="false">_xlfn.CONCAT("Sheep_",H234,": '",F234,"',")</f>
        <v>Sheep_Visna_maedi_virus: 'Maedi Visna',</v>
      </c>
      <c r="J234" s="0" t="str">
        <f aca="false">_xlfn.CONCAT("'",H234,"': ['Virus'],")</f>
        <v>'Visna_maedi_virus': ['Virus'],</v>
      </c>
      <c r="K234" s="8" t="s">
        <v>627</v>
      </c>
      <c r="L234" s="8"/>
    </row>
    <row r="235" customFormat="false" ht="14.15" hidden="true" customHeight="false" outlineLevel="0" collapsed="false">
      <c r="A235" s="0" t="n">
        <v>238</v>
      </c>
      <c r="B235" s="5" t="s">
        <v>604</v>
      </c>
      <c r="C235" s="6"/>
      <c r="D235" s="6" t="s">
        <v>52</v>
      </c>
      <c r="E235" s="6"/>
      <c r="F235" s="6" t="s">
        <v>76</v>
      </c>
      <c r="G235" s="6" t="s">
        <v>76</v>
      </c>
      <c r="H235" s="6" t="s">
        <v>77</v>
      </c>
      <c r="I235" s="0" t="str">
        <f aca="false">_xlfn.CONCAT("Sheep_",H235,": '",F235,"',")</f>
        <v>Sheep_Schmallenberg_virus: 'Schmallenberg virus',</v>
      </c>
      <c r="J235" s="0" t="str">
        <f aca="false">_xlfn.CONCAT("'",H235,"': ['Virus'],")</f>
        <v>'Schmallenberg_virus': ['Virus'],</v>
      </c>
      <c r="K235" s="8" t="s">
        <v>78</v>
      </c>
      <c r="L235" s="7"/>
      <c r="M235" s="7"/>
      <c r="N235" s="7"/>
    </row>
    <row r="236" customFormat="false" ht="14.15" hidden="false" customHeight="false" outlineLevel="0" collapsed="false">
      <c r="A236" s="0" t="n">
        <v>239</v>
      </c>
      <c r="B236" s="5" t="s">
        <v>604</v>
      </c>
      <c r="C236" s="6"/>
      <c r="D236" s="6" t="s">
        <v>52</v>
      </c>
      <c r="E236" s="6"/>
      <c r="F236" s="6" t="s">
        <v>162</v>
      </c>
      <c r="G236" s="7" t="s">
        <v>163</v>
      </c>
      <c r="H236" s="7" t="s">
        <v>164</v>
      </c>
      <c r="I236" s="0" t="str">
        <f aca="false">_xlfn.CONCAT("Sheep_",H236,": '",F236,"',")</f>
        <v>Sheep_Orf_virus: 'Soremouth',</v>
      </c>
      <c r="J236" s="0" t="str">
        <f aca="false">_xlfn.CONCAT("'",H236,"': ['Virus'],")</f>
        <v>'Orf_virus': ['Virus'],</v>
      </c>
      <c r="K236" s="8" t="s">
        <v>165</v>
      </c>
      <c r="L236" s="27" t="s">
        <v>628</v>
      </c>
      <c r="M236" s="7"/>
      <c r="N236" s="7"/>
    </row>
    <row r="237" customFormat="false" ht="14.15" hidden="true" customHeight="false" outlineLevel="0" collapsed="false">
      <c r="A237" s="0" t="n">
        <v>240</v>
      </c>
      <c r="B237" s="5" t="s">
        <v>629</v>
      </c>
      <c r="C237" s="6" t="s">
        <v>630</v>
      </c>
      <c r="D237" s="6" t="s">
        <v>11</v>
      </c>
      <c r="E237" s="6" t="n">
        <v>1</v>
      </c>
      <c r="F237" s="0" t="s">
        <v>12</v>
      </c>
      <c r="G237" s="7" t="s">
        <v>92</v>
      </c>
      <c r="H237" s="7" t="s">
        <v>14</v>
      </c>
      <c r="I237" s="7"/>
      <c r="J237" s="0" t="str">
        <f aca="false">_xlfn.CONCAT("'",H237,"': ['Virus'],")</f>
        <v>'Trichophyton_verrucosum': ['Virus'],</v>
      </c>
      <c r="K237" s="8" t="s">
        <v>15</v>
      </c>
      <c r="L237" s="7"/>
    </row>
    <row r="238" customFormat="false" ht="14.15" hidden="true" customHeight="false" outlineLevel="0" collapsed="false">
      <c r="A238" s="0" t="n">
        <v>241</v>
      </c>
      <c r="B238" s="5" t="s">
        <v>629</v>
      </c>
      <c r="C238" s="6"/>
      <c r="D238" s="6" t="s">
        <v>27</v>
      </c>
      <c r="E238" s="6" t="n">
        <v>17</v>
      </c>
      <c r="F238" s="6" t="s">
        <v>631</v>
      </c>
      <c r="G238" s="7" t="s">
        <v>632</v>
      </c>
      <c r="H238" s="28" t="s">
        <v>633</v>
      </c>
      <c r="I238" s="7"/>
      <c r="J238" s="0" t="str">
        <f aca="false">_xlfn.CONCAT("'",H238,"': ['Virus'],")</f>
        <v>'Cryptosporidium_bovis': ['Virus'],</v>
      </c>
      <c r="K238" s="8" t="s">
        <v>634</v>
      </c>
      <c r="L238" s="7"/>
      <c r="M238" s="7"/>
      <c r="N238" s="7"/>
    </row>
    <row r="239" customFormat="false" ht="14.15" hidden="true" customHeight="false" outlineLevel="0" collapsed="false">
      <c r="A239" s="0" t="n">
        <v>242</v>
      </c>
      <c r="B239" s="5" t="s">
        <v>629</v>
      </c>
      <c r="C239" s="6"/>
      <c r="D239" s="6" t="s">
        <v>27</v>
      </c>
      <c r="E239" s="6"/>
      <c r="F239" s="6" t="s">
        <v>631</v>
      </c>
      <c r="G239" s="7" t="s">
        <v>635</v>
      </c>
      <c r="H239" s="28" t="s">
        <v>636</v>
      </c>
      <c r="I239" s="7"/>
      <c r="J239" s="0" t="str">
        <f aca="false">_xlfn.CONCAT("'",H239,"': ['Virus'],")</f>
        <v>'Cryptosporidium_andersoni': ['Virus'],</v>
      </c>
      <c r="K239" s="8" t="s">
        <v>637</v>
      </c>
      <c r="L239" s="7"/>
      <c r="M239" s="7"/>
      <c r="N239" s="7"/>
    </row>
    <row r="240" customFormat="false" ht="14.15" hidden="true" customHeight="false" outlineLevel="0" collapsed="false">
      <c r="A240" s="0" t="n">
        <v>243</v>
      </c>
      <c r="B240" s="5" t="s">
        <v>629</v>
      </c>
      <c r="C240" s="6"/>
      <c r="D240" s="6" t="s">
        <v>27</v>
      </c>
      <c r="E240" s="6"/>
      <c r="F240" s="6" t="s">
        <v>631</v>
      </c>
      <c r="G240" s="7" t="s">
        <v>638</v>
      </c>
      <c r="H240" s="28" t="s">
        <v>639</v>
      </c>
      <c r="I240" s="7"/>
      <c r="J240" s="0" t="str">
        <f aca="false">_xlfn.CONCAT("'",H240,"': ['Virus'],")</f>
        <v>'Cryptosporidium_parvum': ['Virus'],</v>
      </c>
      <c r="K240" s="8" t="s">
        <v>640</v>
      </c>
      <c r="L240" s="7"/>
      <c r="M240" s="7"/>
      <c r="N240" s="7"/>
    </row>
    <row r="241" customFormat="false" ht="14.15" hidden="true" customHeight="false" outlineLevel="0" collapsed="false">
      <c r="A241" s="0" t="n">
        <v>244</v>
      </c>
      <c r="B241" s="5" t="s">
        <v>629</v>
      </c>
      <c r="C241" s="6"/>
      <c r="D241" s="6" t="s">
        <v>27</v>
      </c>
      <c r="E241" s="6"/>
      <c r="F241" s="6" t="s">
        <v>631</v>
      </c>
      <c r="G241" s="7" t="s">
        <v>641</v>
      </c>
      <c r="H241" s="28" t="s">
        <v>642</v>
      </c>
      <c r="I241" s="7"/>
      <c r="J241" s="0" t="str">
        <f aca="false">_xlfn.CONCAT("'",H241,"': ['Virus'],")</f>
        <v>'Cryptosporidium_ryanae': ['Virus'],</v>
      </c>
      <c r="K241" s="8" t="s">
        <v>643</v>
      </c>
      <c r="L241" s="7"/>
      <c r="M241" s="7"/>
      <c r="N241" s="7"/>
    </row>
    <row r="242" customFormat="false" ht="14.15" hidden="true" customHeight="false" outlineLevel="0" collapsed="false">
      <c r="A242" s="0" t="n">
        <v>245</v>
      </c>
      <c r="B242" s="5" t="s">
        <v>629</v>
      </c>
      <c r="C242" s="6"/>
      <c r="D242" s="6" t="s">
        <v>27</v>
      </c>
      <c r="E242" s="6"/>
      <c r="F242" s="6" t="s">
        <v>127</v>
      </c>
      <c r="G242" s="0" t="s">
        <v>128</v>
      </c>
      <c r="H242" s="0" t="s">
        <v>129</v>
      </c>
      <c r="J242" s="0" t="str">
        <f aca="false">_xlfn.CONCAT("'",H242,"': ['Virus'],")</f>
        <v>'Bacillus_anthracis': ['Virus'],</v>
      </c>
      <c r="K242" s="8" t="s">
        <v>130</v>
      </c>
      <c r="L242" s="7"/>
      <c r="M242" s="7"/>
      <c r="N242" s="7"/>
    </row>
    <row r="243" customFormat="false" ht="14.15" hidden="true" customHeight="false" outlineLevel="0" collapsed="false">
      <c r="A243" s="0" t="n">
        <v>246</v>
      </c>
      <c r="B243" s="5" t="s">
        <v>629</v>
      </c>
      <c r="C243" s="6"/>
      <c r="D243" s="6" t="s">
        <v>27</v>
      </c>
      <c r="E243" s="6"/>
      <c r="F243" s="6" t="s">
        <v>45</v>
      </c>
      <c r="G243" s="7" t="s">
        <v>46</v>
      </c>
      <c r="H243" s="7" t="s">
        <v>47</v>
      </c>
      <c r="I243" s="7"/>
      <c r="J243" s="0" t="str">
        <f aca="false">_xlfn.CONCAT("'",H243,"': ['Virus'],")</f>
        <v>'Brucella_abortus': ['Virus'],</v>
      </c>
      <c r="K243" s="8" t="s">
        <v>48</v>
      </c>
      <c r="L243" s="7"/>
      <c r="M243" s="7"/>
      <c r="N243" s="7"/>
    </row>
    <row r="244" customFormat="false" ht="14.15" hidden="true" customHeight="false" outlineLevel="0" collapsed="false">
      <c r="A244" s="0" t="n">
        <v>247</v>
      </c>
      <c r="B244" s="5" t="s">
        <v>629</v>
      </c>
      <c r="C244" s="6"/>
      <c r="D244" s="6" t="s">
        <v>27</v>
      </c>
      <c r="E244" s="6"/>
      <c r="F244" s="6" t="s">
        <v>45</v>
      </c>
      <c r="G244" s="0" t="s">
        <v>108</v>
      </c>
      <c r="H244" s="0" t="s">
        <v>109</v>
      </c>
      <c r="J244" s="0" t="str">
        <f aca="false">_xlfn.CONCAT("'",H244,"': ['Virus'],")</f>
        <v>'Brucella_melitensis': ['Virus'],</v>
      </c>
      <c r="K244" s="8" t="s">
        <v>110</v>
      </c>
      <c r="L244" s="7"/>
      <c r="M244" s="7"/>
      <c r="N244" s="7"/>
    </row>
    <row r="245" customFormat="false" ht="14.15" hidden="true" customHeight="false" outlineLevel="0" collapsed="false">
      <c r="A245" s="0" t="n">
        <v>248</v>
      </c>
      <c r="B245" s="5" t="s">
        <v>629</v>
      </c>
      <c r="C245" s="6"/>
      <c r="D245" s="6" t="s">
        <v>27</v>
      </c>
      <c r="E245" s="6"/>
      <c r="F245" s="6" t="s">
        <v>644</v>
      </c>
      <c r="G245" s="0" t="s">
        <v>256</v>
      </c>
      <c r="H245" s="0" t="s">
        <v>257</v>
      </c>
      <c r="J245" s="0" t="str">
        <f aca="false">_xlfn.CONCAT("'",H245,"': ['Virus'],")</f>
        <v>'Escherichia_coli': ['Virus'],</v>
      </c>
      <c r="K245" s="8" t="s">
        <v>258</v>
      </c>
      <c r="L245" s="7"/>
      <c r="M245" s="7"/>
      <c r="N245" s="7"/>
    </row>
    <row r="246" customFormat="false" ht="26.85" hidden="true" customHeight="false" outlineLevel="0" collapsed="false">
      <c r="A246" s="0" t="n">
        <v>249</v>
      </c>
      <c r="B246" s="5" t="s">
        <v>629</v>
      </c>
      <c r="C246" s="6"/>
      <c r="D246" s="6" t="s">
        <v>27</v>
      </c>
      <c r="E246" s="6"/>
      <c r="F246" s="6" t="s">
        <v>645</v>
      </c>
      <c r="G246" s="0" t="s">
        <v>646</v>
      </c>
      <c r="H246" s="29" t="s">
        <v>647</v>
      </c>
      <c r="J246" s="0" t="str">
        <f aca="false">_xlfn.CONCAT("'",H246,"': ['Virus'],")</f>
        <v>'Mycoplasma_mycoides': ['Virus'],</v>
      </c>
      <c r="K246" s="8" t="s">
        <v>648</v>
      </c>
      <c r="L246" s="7"/>
      <c r="M246" s="7"/>
      <c r="N246" s="7"/>
    </row>
    <row r="247" customFormat="false" ht="14.15" hidden="true" customHeight="false" outlineLevel="0" collapsed="false">
      <c r="A247" s="0" t="n">
        <v>250</v>
      </c>
      <c r="B247" s="5" t="s">
        <v>629</v>
      </c>
      <c r="C247" s="6"/>
      <c r="D247" s="6" t="s">
        <v>27</v>
      </c>
      <c r="E247" s="6"/>
      <c r="F247" s="6" t="s">
        <v>154</v>
      </c>
      <c r="G247" s="7" t="s">
        <v>649</v>
      </c>
      <c r="H247" s="28" t="s">
        <v>650</v>
      </c>
      <c r="I247" s="7"/>
      <c r="J247" s="0" t="str">
        <f aca="false">_xlfn.CONCAT("'",H247,"': ['Virus'],")</f>
        <v>'Chlamydophila_psittaci': ['Virus'],</v>
      </c>
      <c r="K247" s="8" t="s">
        <v>651</v>
      </c>
      <c r="L247" s="7"/>
      <c r="M247" s="7"/>
      <c r="N247" s="7"/>
    </row>
    <row r="248" customFormat="false" ht="14.15" hidden="true" customHeight="false" outlineLevel="0" collapsed="false">
      <c r="A248" s="0" t="n">
        <v>252</v>
      </c>
      <c r="B248" s="5" t="s">
        <v>629</v>
      </c>
      <c r="C248" s="6"/>
      <c r="D248" s="6" t="s">
        <v>27</v>
      </c>
      <c r="E248" s="6"/>
      <c r="F248" s="6" t="s">
        <v>93</v>
      </c>
      <c r="G248" s="7" t="s">
        <v>652</v>
      </c>
      <c r="H248" s="7" t="s">
        <v>95</v>
      </c>
      <c r="I248" s="7"/>
      <c r="J248" s="0" t="str">
        <f aca="false">_xlfn.CONCAT("'",H248,"': ['Virus'],")</f>
        <v>'Staphylococcus_aureus': ['Virus'],</v>
      </c>
      <c r="K248" s="8" t="s">
        <v>99</v>
      </c>
      <c r="L248" s="7"/>
    </row>
    <row r="249" customFormat="false" ht="14.15" hidden="true" customHeight="false" outlineLevel="0" collapsed="false">
      <c r="A249" s="0" t="n">
        <v>253</v>
      </c>
      <c r="B249" s="5" t="s">
        <v>629</v>
      </c>
      <c r="C249" s="6"/>
      <c r="D249" s="6" t="s">
        <v>27</v>
      </c>
      <c r="E249" s="6"/>
      <c r="F249" s="6" t="s">
        <v>247</v>
      </c>
      <c r="G249" s="7" t="s">
        <v>248</v>
      </c>
      <c r="H249" s="7" t="s">
        <v>249</v>
      </c>
      <c r="I249" s="7"/>
      <c r="J249" s="0" t="str">
        <f aca="false">_xlfn.CONCAT("'",H249,"': ['Virus'],")</f>
        <v>'Salmonella_typhimurium': ['Virus'],</v>
      </c>
      <c r="K249" s="8" t="s">
        <v>250</v>
      </c>
      <c r="L249" s="7"/>
      <c r="M249" s="7"/>
      <c r="N249" s="7"/>
    </row>
    <row r="250" customFormat="false" ht="14.15" hidden="true" customHeight="false" outlineLevel="0" collapsed="false">
      <c r="A250" s="0" t="n">
        <v>254</v>
      </c>
      <c r="B250" s="5" t="s">
        <v>629</v>
      </c>
      <c r="C250" s="6"/>
      <c r="D250" s="6" t="s">
        <v>27</v>
      </c>
      <c r="E250" s="6"/>
      <c r="F250" s="6" t="s">
        <v>247</v>
      </c>
      <c r="G250" s="7" t="s">
        <v>653</v>
      </c>
      <c r="H250" s="28" t="s">
        <v>654</v>
      </c>
      <c r="I250" s="7"/>
      <c r="J250" s="0" t="str">
        <f aca="false">_xlfn.CONCAT("'",H250,"': ['Virus'],")</f>
        <v>'Salmonella_dublin': ['Virus'],</v>
      </c>
      <c r="K250" s="7" t="s">
        <v>186</v>
      </c>
      <c r="L250" s="7"/>
      <c r="M250" s="7"/>
      <c r="N250" s="7"/>
      <c r="T250" s="0" t="s">
        <v>655</v>
      </c>
    </row>
    <row r="251" customFormat="false" ht="14.15" hidden="true" customHeight="false" outlineLevel="0" collapsed="false">
      <c r="A251" s="0" t="n">
        <v>255</v>
      </c>
      <c r="B251" s="5" t="s">
        <v>629</v>
      </c>
      <c r="C251" s="6"/>
      <c r="D251" s="6" t="s">
        <v>27</v>
      </c>
      <c r="E251" s="6"/>
      <c r="F251" s="6" t="s">
        <v>247</v>
      </c>
      <c r="G251" s="7" t="s">
        <v>656</v>
      </c>
      <c r="H251" s="28" t="s">
        <v>657</v>
      </c>
      <c r="I251" s="7"/>
      <c r="J251" s="0" t="str">
        <f aca="false">_xlfn.CONCAT("'",H251,"': ['Virus'],")</f>
        <v>'Salmonella_newport': ['Virus'],</v>
      </c>
      <c r="K251" s="7" t="s">
        <v>186</v>
      </c>
      <c r="L251" s="7"/>
      <c r="M251" s="7"/>
      <c r="N251" s="7"/>
      <c r="T251" s="0" t="s">
        <v>655</v>
      </c>
    </row>
    <row r="252" customFormat="false" ht="14.15" hidden="true" customHeight="false" outlineLevel="0" collapsed="false">
      <c r="A252" s="0" t="n">
        <v>256</v>
      </c>
      <c r="B252" s="5" t="s">
        <v>629</v>
      </c>
      <c r="C252" s="6"/>
      <c r="D252" s="6" t="s">
        <v>27</v>
      </c>
      <c r="E252" s="6"/>
      <c r="F252" s="6" t="s">
        <v>142</v>
      </c>
      <c r="G252" s="7" t="s">
        <v>143</v>
      </c>
      <c r="H252" s="7" t="s">
        <v>144</v>
      </c>
      <c r="I252" s="7"/>
      <c r="J252" s="0" t="str">
        <f aca="false">_xlfn.CONCAT("'",H252,"': ['Virus'],")</f>
        <v>'Clostridium_tetani': ['Virus'],</v>
      </c>
      <c r="K252" s="8" t="s">
        <v>145</v>
      </c>
      <c r="L252" s="7"/>
      <c r="M252" s="7"/>
      <c r="N252" s="7"/>
    </row>
    <row r="253" customFormat="false" ht="14.15" hidden="true" customHeight="false" outlineLevel="0" collapsed="false">
      <c r="A253" s="0" t="n">
        <v>257</v>
      </c>
      <c r="B253" s="5" t="s">
        <v>629</v>
      </c>
      <c r="C253" s="6"/>
      <c r="D253" s="6" t="s">
        <v>27</v>
      </c>
      <c r="E253" s="6"/>
      <c r="F253" s="6" t="s">
        <v>33</v>
      </c>
      <c r="G253" s="7" t="s">
        <v>34</v>
      </c>
      <c r="H253" s="7" t="s">
        <v>35</v>
      </c>
      <c r="I253" s="7"/>
      <c r="J253" s="0" t="str">
        <f aca="false">_xlfn.CONCAT("'",H253,"': ['Virus'],")</f>
        <v>'Mycobacterium_bovis': ['Virus'],</v>
      </c>
      <c r="K253" s="8" t="s">
        <v>36</v>
      </c>
      <c r="L253" s="7"/>
      <c r="M253" s="7"/>
      <c r="N253" s="7"/>
    </row>
    <row r="254" customFormat="false" ht="14.15" hidden="true" customHeight="false" outlineLevel="0" collapsed="false">
      <c r="A254" s="0" t="n">
        <v>258</v>
      </c>
      <c r="B254" s="5" t="s">
        <v>629</v>
      </c>
      <c r="C254" s="6"/>
      <c r="D254" s="6" t="s">
        <v>52</v>
      </c>
      <c r="E254" s="6" t="n">
        <v>7</v>
      </c>
      <c r="F254" s="6" t="s">
        <v>71</v>
      </c>
      <c r="G254" s="6" t="s">
        <v>72</v>
      </c>
      <c r="H254" s="6" t="s">
        <v>73</v>
      </c>
      <c r="I254" s="6"/>
      <c r="J254" s="0" t="str">
        <f aca="false">_xlfn.CONCAT("'",H254,"': ['Virus'],")</f>
        <v>'Foot_and_mouth_disease_virus': ['Virus'],</v>
      </c>
      <c r="K254" s="8" t="s">
        <v>74</v>
      </c>
      <c r="L254" s="7"/>
      <c r="M254" s="7"/>
      <c r="N254" s="7"/>
    </row>
    <row r="255" customFormat="false" ht="14.15" hidden="true" customHeight="false" outlineLevel="0" collapsed="false">
      <c r="A255" s="0" t="n">
        <v>259</v>
      </c>
      <c r="B255" s="5" t="s">
        <v>629</v>
      </c>
      <c r="C255" s="6"/>
      <c r="D255" s="6" t="s">
        <v>52</v>
      </c>
      <c r="E255" s="6"/>
      <c r="F255" s="6" t="s">
        <v>623</v>
      </c>
      <c r="G255" s="6" t="s">
        <v>658</v>
      </c>
      <c r="H255" s="30" t="s">
        <v>659</v>
      </c>
      <c r="I255" s="6"/>
      <c r="J255" s="0" t="str">
        <f aca="false">_xlfn.CONCAT("'",H255,"': ['Virus'],")</f>
        <v>'Epizootic_hemorrhagic_disease_virus_2': ['Virus'],</v>
      </c>
      <c r="K255" s="8" t="s">
        <v>660</v>
      </c>
      <c r="L255" s="7"/>
      <c r="M255" s="7"/>
      <c r="N255" s="7"/>
    </row>
    <row r="256" customFormat="false" ht="14.15" hidden="true" customHeight="false" outlineLevel="0" collapsed="false">
      <c r="A256" s="0" t="n">
        <v>260</v>
      </c>
      <c r="B256" s="5" t="s">
        <v>629</v>
      </c>
      <c r="C256" s="6"/>
      <c r="D256" s="6" t="s">
        <v>52</v>
      </c>
      <c r="E256" s="6"/>
      <c r="F256" s="6" t="s">
        <v>592</v>
      </c>
      <c r="G256" s="6" t="s">
        <v>593</v>
      </c>
      <c r="H256" s="6" t="s">
        <v>594</v>
      </c>
      <c r="I256" s="6"/>
      <c r="J256" s="0" t="str">
        <f aca="false">_xlfn.CONCAT("'",H256,"': ['Virus'],")</f>
        <v>'Lumpy_skin_disease_virus': ['Virus'],</v>
      </c>
      <c r="K256" s="8" t="s">
        <v>595</v>
      </c>
      <c r="L256" s="7"/>
      <c r="M256" s="7"/>
      <c r="N256" s="7"/>
    </row>
    <row r="257" customFormat="false" ht="14.15" hidden="true" customHeight="false" outlineLevel="0" collapsed="false">
      <c r="A257" s="0" t="n">
        <v>261</v>
      </c>
      <c r="B257" s="5" t="s">
        <v>629</v>
      </c>
      <c r="C257" s="6"/>
      <c r="D257" s="6" t="s">
        <v>52</v>
      </c>
      <c r="E257" s="6"/>
      <c r="F257" s="6" t="s">
        <v>588</v>
      </c>
      <c r="G257" s="6" t="s">
        <v>589</v>
      </c>
      <c r="H257" s="6" t="s">
        <v>590</v>
      </c>
      <c r="I257" s="6"/>
      <c r="J257" s="0" t="str">
        <f aca="false">_xlfn.CONCAT("'",H257,"': ['Virus'],")</f>
        <v>'Bovine_alphaherpesvirus_1': ['Virus'],</v>
      </c>
      <c r="K257" s="8" t="s">
        <v>591</v>
      </c>
      <c r="L257" s="7"/>
      <c r="M257" s="7"/>
      <c r="N257" s="7"/>
    </row>
    <row r="258" customFormat="false" ht="14.15" hidden="true" customHeight="false" outlineLevel="0" collapsed="false">
      <c r="A258" s="0" t="n">
        <v>262</v>
      </c>
      <c r="B258" s="5" t="s">
        <v>629</v>
      </c>
      <c r="C258" s="6"/>
      <c r="D258" s="6" t="s">
        <v>52</v>
      </c>
      <c r="E258" s="6"/>
      <c r="F258" s="6" t="s">
        <v>584</v>
      </c>
      <c r="G258" s="6" t="s">
        <v>585</v>
      </c>
      <c r="H258" s="6" t="s">
        <v>586</v>
      </c>
      <c r="I258" s="6"/>
      <c r="J258" s="0" t="str">
        <f aca="false">_xlfn.CONCAT("'",H258,"': ['Virus'],")</f>
        <v>'Rinderpest_virus': ['Virus'],</v>
      </c>
      <c r="K258" s="8" t="s">
        <v>587</v>
      </c>
      <c r="L258" s="7"/>
      <c r="M258" s="7"/>
      <c r="N258" s="7"/>
    </row>
    <row r="259" customFormat="false" ht="14.15" hidden="true" customHeight="false" outlineLevel="0" collapsed="false">
      <c r="A259" s="0" t="n">
        <v>263</v>
      </c>
      <c r="B259" s="5" t="s">
        <v>629</v>
      </c>
      <c r="C259" s="6"/>
      <c r="D259" s="6" t="s">
        <v>52</v>
      </c>
      <c r="E259" s="6"/>
      <c r="F259" s="6" t="s">
        <v>566</v>
      </c>
      <c r="G259" s="6" t="s">
        <v>54</v>
      </c>
      <c r="H259" s="6" t="s">
        <v>55</v>
      </c>
      <c r="I259" s="6"/>
      <c r="J259" s="0" t="str">
        <f aca="false">_xlfn.CONCAT("'",H259,"': ['Virus'],")</f>
        <v>'Bovine_viral_diarrhea_virus_1': ['Virus'],</v>
      </c>
      <c r="K259" s="8" t="s">
        <v>56</v>
      </c>
      <c r="L259" s="7"/>
      <c r="M259" s="7"/>
      <c r="N259" s="7"/>
    </row>
    <row r="260" customFormat="false" ht="14.15" hidden="true" customHeight="false" outlineLevel="0" collapsed="false">
      <c r="A260" s="0" t="n">
        <v>264</v>
      </c>
      <c r="B260" s="5" t="s">
        <v>629</v>
      </c>
      <c r="C260" s="6"/>
      <c r="D260" s="6" t="s">
        <v>52</v>
      </c>
      <c r="E260" s="6"/>
      <c r="F260" s="6" t="s">
        <v>566</v>
      </c>
      <c r="G260" s="6" t="s">
        <v>567</v>
      </c>
      <c r="H260" s="6" t="s">
        <v>568</v>
      </c>
      <c r="I260" s="6"/>
      <c r="J260" s="0" t="str">
        <f aca="false">_xlfn.CONCAT("'",H260,"': ['Virus'],")</f>
        <v>'Bovine_viral_diarrhea_virus_2': ['Virus'],</v>
      </c>
      <c r="K260" s="8" t="s">
        <v>569</v>
      </c>
      <c r="L260" s="7"/>
      <c r="M260" s="7"/>
      <c r="N260" s="7"/>
    </row>
    <row r="261" customFormat="false" ht="14.15" hidden="true" customHeight="false" outlineLevel="0" collapsed="false">
      <c r="A261" s="0" t="n">
        <v>265</v>
      </c>
      <c r="B261" s="5" t="s">
        <v>661</v>
      </c>
      <c r="C261" s="6" t="s">
        <v>662</v>
      </c>
      <c r="D261" s="6" t="s">
        <v>11</v>
      </c>
      <c r="E261" s="6" t="n">
        <v>2</v>
      </c>
      <c r="F261" s="6" t="s">
        <v>663</v>
      </c>
      <c r="G261" s="7" t="s">
        <v>664</v>
      </c>
      <c r="H261" s="7" t="s">
        <v>665</v>
      </c>
      <c r="I261" s="0" t="str">
        <f aca="false">_xlfn.CONCAT("Honey_Bee_",H261,": '",F261,"',")</f>
        <v>Honey_Bee_Ascosphaera_apis: 'Chalkbrood disease',</v>
      </c>
      <c r="J261" s="0" t="str">
        <f aca="false">_xlfn.CONCAT("'",H261,"': ['Fungi'],")</f>
        <v>'Ascosphaera_apis': ['Fungi'],</v>
      </c>
      <c r="K261" s="8" t="s">
        <v>666</v>
      </c>
      <c r="L261" s="7"/>
      <c r="M261" s="7"/>
      <c r="N261" s="7"/>
    </row>
    <row r="262" customFormat="false" ht="90.25" hidden="true" customHeight="false" outlineLevel="0" collapsed="false">
      <c r="A262" s="0" t="n">
        <v>266</v>
      </c>
      <c r="B262" s="5" t="s">
        <v>661</v>
      </c>
      <c r="C262" s="6"/>
      <c r="D262" s="6" t="s">
        <v>11</v>
      </c>
      <c r="E262" s="6"/>
      <c r="F262" s="6" t="s">
        <v>667</v>
      </c>
      <c r="G262" s="7" t="s">
        <v>668</v>
      </c>
      <c r="H262" s="7" t="s">
        <v>669</v>
      </c>
      <c r="I262" s="0" t="str">
        <f aca="false">_xlfn.CONCAT("Honey_Bee_",H262,": '",F262,"',")</f>
        <v>Honey_Bee_Nosema_apis: 'Nosema',</v>
      </c>
      <c r="J262" s="0" t="str">
        <f aca="false">_xlfn.CONCAT("'",H262,"': ['Fungi'],")</f>
        <v>'Nosema_apis': ['Fungi'],</v>
      </c>
      <c r="K262" s="6" t="s">
        <v>670</v>
      </c>
      <c r="M262" s="7"/>
      <c r="N262" s="7"/>
    </row>
    <row r="263" customFormat="false" ht="14.15" hidden="true" customHeight="false" outlineLevel="0" collapsed="false">
      <c r="A263" s="0" t="n">
        <v>267</v>
      </c>
      <c r="B263" s="5" t="s">
        <v>661</v>
      </c>
      <c r="C263" s="6"/>
      <c r="D263" s="6" t="s">
        <v>27</v>
      </c>
      <c r="E263" s="6" t="n">
        <v>2</v>
      </c>
      <c r="F263" s="6" t="s">
        <v>671</v>
      </c>
      <c r="G263" s="7" t="s">
        <v>672</v>
      </c>
      <c r="H263" s="7" t="s">
        <v>673</v>
      </c>
      <c r="I263" s="0" t="str">
        <f aca="false">_xlfn.CONCAT("Honey_Bee_",H263,": '",F263,"',")</f>
        <v>Honey_Bee_Paenibacillus_larvae: 'American Foulbrood ',</v>
      </c>
      <c r="J263" s="0" t="str">
        <f aca="false">_xlfn.CONCAT("'",H263,"': ['Bacteria'],")</f>
        <v>'Paenibacillus_larvae': ['Bacteria'],</v>
      </c>
      <c r="K263" s="8" t="s">
        <v>674</v>
      </c>
      <c r="L263" s="7"/>
      <c r="M263" s="7"/>
      <c r="N263" s="7"/>
    </row>
    <row r="264" customFormat="false" ht="14.15" hidden="true" customHeight="false" outlineLevel="0" collapsed="false">
      <c r="A264" s="0" t="n">
        <v>268</v>
      </c>
      <c r="B264" s="5" t="s">
        <v>661</v>
      </c>
      <c r="C264" s="6"/>
      <c r="D264" s="6" t="s">
        <v>27</v>
      </c>
      <c r="E264" s="6"/>
      <c r="F264" s="6" t="s">
        <v>675</v>
      </c>
      <c r="G264" s="7" t="s">
        <v>676</v>
      </c>
      <c r="H264" s="7" t="s">
        <v>677</v>
      </c>
      <c r="I264" s="0" t="str">
        <f aca="false">_xlfn.CONCAT("Honey_Bee_",H264,": '",F264,"',")</f>
        <v>Honey_Bee_Melissococcus_plutonius: 'European Foulbrood',</v>
      </c>
      <c r="J264" s="0" t="str">
        <f aca="false">_xlfn.CONCAT("'",H264,"': ['Bacteria'],")</f>
        <v>'Melissococcus_plutonius': ['Bacteria'],</v>
      </c>
      <c r="K264" s="7" t="s">
        <v>186</v>
      </c>
      <c r="L264" s="7"/>
      <c r="M264" s="7"/>
      <c r="N264" s="7"/>
    </row>
    <row r="265" customFormat="false" ht="14.15" hidden="true" customHeight="false" outlineLevel="0" collapsed="false">
      <c r="A265" s="0" t="n">
        <v>269</v>
      </c>
      <c r="B265" s="5" t="s">
        <v>661</v>
      </c>
      <c r="C265" s="6"/>
      <c r="D265" s="6" t="s">
        <v>52</v>
      </c>
      <c r="E265" s="6" t="n">
        <v>5</v>
      </c>
      <c r="F265" s="6" t="s">
        <v>678</v>
      </c>
      <c r="G265" s="7" t="s">
        <v>679</v>
      </c>
      <c r="H265" s="7" t="s">
        <v>680</v>
      </c>
      <c r="I265" s="0" t="str">
        <f aca="false">_xlfn.CONCAT("Honey_Bee_",H265,": '",F265,"',")</f>
        <v>Honey_Bee_Sacbrood_virus: 'Sacbrood',</v>
      </c>
      <c r="J265" s="0" t="str">
        <f aca="false">_xlfn.CONCAT("'",H265,"': ['Virus'],")</f>
        <v>'Sacbrood_virus': ['Virus'],</v>
      </c>
      <c r="K265" s="8" t="s">
        <v>681</v>
      </c>
      <c r="L265" s="7"/>
      <c r="M265" s="7"/>
      <c r="N265" s="7"/>
    </row>
    <row r="266" customFormat="false" ht="14.15" hidden="true" customHeight="false" outlineLevel="0" collapsed="false">
      <c r="A266" s="0" t="n">
        <v>270</v>
      </c>
      <c r="B266" s="5" t="s">
        <v>661</v>
      </c>
      <c r="C266" s="6"/>
      <c r="D266" s="6" t="s">
        <v>52</v>
      </c>
      <c r="E266" s="6"/>
      <c r="F266" s="6" t="s">
        <v>682</v>
      </c>
      <c r="G266" s="7" t="s">
        <v>683</v>
      </c>
      <c r="H266" s="7" t="s">
        <v>684</v>
      </c>
      <c r="I266" s="0" t="str">
        <f aca="false">_xlfn.CONCAT("Honey_Bee_",H266,": '",F266,"',")</f>
        <v>Honey_Bee_Chronic_bee_paralysis_virus: 'Chronic Bee Paralysis',</v>
      </c>
      <c r="J266" s="0" t="str">
        <f aca="false">_xlfn.CONCAT("'",H266,"': ['Virus'],")</f>
        <v>'Chronic_bee_paralysis_virus': ['Virus'],</v>
      </c>
      <c r="K266" s="8" t="s">
        <v>685</v>
      </c>
      <c r="L266" s="7"/>
      <c r="M266" s="7"/>
      <c r="N266" s="7"/>
    </row>
    <row r="267" customFormat="false" ht="14.15" hidden="false" customHeight="false" outlineLevel="0" collapsed="false">
      <c r="A267" s="0" t="n">
        <v>271</v>
      </c>
      <c r="B267" s="5" t="s">
        <v>661</v>
      </c>
      <c r="C267" s="6"/>
      <c r="D267" s="6" t="s">
        <v>52</v>
      </c>
      <c r="E267" s="6"/>
      <c r="F267" s="6" t="s">
        <v>686</v>
      </c>
      <c r="G267" s="7" t="s">
        <v>687</v>
      </c>
      <c r="H267" s="7" t="s">
        <v>688</v>
      </c>
      <c r="I267" s="0" t="str">
        <f aca="false">_xlfn.CONCAT("Honey_Bee_",H267,": '",F267,"',")</f>
        <v>Honey_Bee_Black_queen_cell_virus: 'Black Queen Cell Virus',</v>
      </c>
      <c r="J267" s="0" t="str">
        <f aca="false">_xlfn.CONCAT("'",H267,"': ['Virus'],")</f>
        <v>'Black_queen_cell_virus': ['Virus'],</v>
      </c>
      <c r="K267" s="8" t="s">
        <v>689</v>
      </c>
      <c r="L267" s="27" t="s">
        <v>690</v>
      </c>
      <c r="N267" s="7"/>
    </row>
    <row r="268" customFormat="false" ht="14.15" hidden="false" customHeight="false" outlineLevel="0" collapsed="false">
      <c r="A268" s="0" t="n">
        <v>272</v>
      </c>
      <c r="B268" s="5" t="s">
        <v>661</v>
      </c>
      <c r="C268" s="6"/>
      <c r="D268" s="6" t="s">
        <v>52</v>
      </c>
      <c r="E268" s="6"/>
      <c r="F268" s="6" t="s">
        <v>691</v>
      </c>
      <c r="G268" s="7" t="s">
        <v>691</v>
      </c>
      <c r="H268" s="7" t="s">
        <v>692</v>
      </c>
      <c r="I268" s="0" t="str">
        <f aca="false">_xlfn.CONCAT("Honey_Bee_",H268,": '",F268,"',")</f>
        <v>Honey_Bee_Deformed_Wing_Virus: 'Deformed Wing Virus',</v>
      </c>
      <c r="J268" s="0" t="str">
        <f aca="false">_xlfn.CONCAT("'",H268,"': ['Virus'],")</f>
        <v>'Deformed_Wing_Virus': ['Virus'],</v>
      </c>
      <c r="K268" s="8" t="s">
        <v>693</v>
      </c>
      <c r="L268" s="27" t="s">
        <v>694</v>
      </c>
      <c r="M268" s="7"/>
      <c r="N268" s="7"/>
    </row>
    <row r="269" customFormat="false" ht="14.15" hidden="true" customHeight="false" outlineLevel="0" collapsed="false">
      <c r="A269" s="0" t="n">
        <v>273</v>
      </c>
      <c r="B269" s="5" t="s">
        <v>661</v>
      </c>
      <c r="C269" s="6"/>
      <c r="D269" s="6" t="s">
        <v>52</v>
      </c>
      <c r="E269" s="6"/>
      <c r="F269" s="6" t="s">
        <v>695</v>
      </c>
      <c r="G269" s="7" t="s">
        <v>696</v>
      </c>
      <c r="H269" s="7" t="s">
        <v>697</v>
      </c>
      <c r="I269" s="0" t="str">
        <f aca="false">_xlfn.CONCAT("Honey_Bee_",H269,": '",F269,"',")</f>
        <v>Honey_Bee_Acute_bee_paralysis_virus: 'Acute bee paralysis ',</v>
      </c>
      <c r="J269" s="0" t="str">
        <f aca="false">_xlfn.CONCAT("'",H269,"': ['Virus'],")</f>
        <v>'Acute_bee_paralysis_virus': ['Virus'],</v>
      </c>
      <c r="K269" s="8" t="s">
        <v>698</v>
      </c>
      <c r="L269" s="8"/>
      <c r="M269" s="7"/>
      <c r="N269" s="7"/>
    </row>
    <row r="270" customFormat="false" ht="14.15" hidden="true" customHeight="false" outlineLevel="0" collapsed="false">
      <c r="A270" s="0" t="n">
        <v>274</v>
      </c>
      <c r="B270" s="5" t="s">
        <v>699</v>
      </c>
      <c r="C270" s="6" t="s">
        <v>700</v>
      </c>
      <c r="D270" s="6" t="s">
        <v>11</v>
      </c>
      <c r="E270" s="6" t="n">
        <v>4</v>
      </c>
      <c r="F270" s="6" t="s">
        <v>91</v>
      </c>
      <c r="G270" s="7" t="s">
        <v>18</v>
      </c>
      <c r="H270" s="7" t="s">
        <v>19</v>
      </c>
      <c r="I270" s="0" t="str">
        <f aca="false">_xlfn.CONCAT("Chicken_",H270,": '",F270,"',")</f>
        <v>Chicken_Aspergillus_fumigatus: 'Aspergillosis',</v>
      </c>
      <c r="J270" s="0" t="str">
        <f aca="false">_xlfn.CONCAT("'",H270,"': ['Fungi'],")</f>
        <v>'Aspergillus_fumigatus': ['Fungi'],</v>
      </c>
      <c r="K270" s="8" t="s">
        <v>20</v>
      </c>
      <c r="L270" s="7"/>
      <c r="M270" s="7"/>
      <c r="N270" s="7"/>
    </row>
    <row r="271" customFormat="false" ht="14.15" hidden="true" customHeight="false" outlineLevel="0" collapsed="false">
      <c r="A271" s="0" t="n">
        <v>275</v>
      </c>
      <c r="B271" s="5" t="s">
        <v>699</v>
      </c>
      <c r="C271" s="6"/>
      <c r="D271" s="6" t="s">
        <v>11</v>
      </c>
      <c r="E271" s="6"/>
      <c r="F271" s="6" t="s">
        <v>91</v>
      </c>
      <c r="G271" s="7" t="s">
        <v>418</v>
      </c>
      <c r="H271" s="7" t="s">
        <v>419</v>
      </c>
      <c r="I271" s="0" t="str">
        <f aca="false">_xlfn.CONCAT("Chicken_",H271,": '",F271,"',")</f>
        <v>Chicken_Aspergillus_flavus: 'Aspergillosis',</v>
      </c>
      <c r="J271" s="0" t="str">
        <f aca="false">_xlfn.CONCAT("'",H271,"': ['Fungi'],")</f>
        <v>'Aspergillus_flavus': ['Fungi'],</v>
      </c>
      <c r="K271" s="8" t="s">
        <v>420</v>
      </c>
      <c r="L271" s="7"/>
      <c r="M271" s="7"/>
      <c r="N271" s="7"/>
    </row>
    <row r="272" s="16" customFormat="true" ht="14.15" hidden="true" customHeight="false" outlineLevel="0" collapsed="false">
      <c r="A272" s="16" t="n">
        <v>276</v>
      </c>
      <c r="B272" s="17" t="s">
        <v>699</v>
      </c>
      <c r="C272" s="18"/>
      <c r="D272" s="6" t="s">
        <v>11</v>
      </c>
      <c r="E272" s="18"/>
      <c r="F272" s="19" t="s">
        <v>701</v>
      </c>
      <c r="G272" s="18" t="s">
        <v>702</v>
      </c>
      <c r="H272" s="18" t="s">
        <v>703</v>
      </c>
      <c r="I272" s="16" t="str">
        <f aca="false">_xlfn.CONCAT("Chicken_",H272,": '",F272,"',")</f>
        <v>Chicken_Microsporum_Lophophyton_gallinae: 'Favus',</v>
      </c>
      <c r="J272" s="16" t="str">
        <f aca="false">_xlfn.CONCAT("'",H272,"': ['Fungi'],")</f>
        <v>'Microsporum_Lophophyton_gallinae': ['Fungi'],</v>
      </c>
      <c r="K272" s="18" t="s">
        <v>186</v>
      </c>
      <c r="L272" s="18"/>
      <c r="M272" s="18"/>
      <c r="N272" s="18"/>
      <c r="P272" s="1"/>
      <c r="U272" s="2"/>
      <c r="Z272" s="3"/>
      <c r="AE272" s="4"/>
    </row>
    <row r="273" customFormat="false" ht="14.15" hidden="true" customHeight="false" outlineLevel="0" collapsed="false">
      <c r="A273" s="0" t="n">
        <v>277</v>
      </c>
      <c r="B273" s="5" t="s">
        <v>699</v>
      </c>
      <c r="C273" s="6"/>
      <c r="D273" s="6" t="s">
        <v>11</v>
      </c>
      <c r="E273" s="6"/>
      <c r="F273" s="6" t="s">
        <v>22</v>
      </c>
      <c r="G273" s="7" t="s">
        <v>23</v>
      </c>
      <c r="H273" s="7" t="s">
        <v>24</v>
      </c>
      <c r="I273" s="0" t="str">
        <f aca="false">_xlfn.CONCAT("Chicken_",H273,": '",F273,"',")</f>
        <v>Chicken_Candida_albicans: 'Candidiasis',</v>
      </c>
      <c r="J273" s="0" t="str">
        <f aca="false">_xlfn.CONCAT("'",H273,"': ['Fungi'],")</f>
        <v>'Candida_albicans': ['Fungi'],</v>
      </c>
      <c r="K273" s="8" t="s">
        <v>25</v>
      </c>
      <c r="L273" s="7"/>
      <c r="M273" s="7"/>
      <c r="N273" s="7"/>
    </row>
    <row r="274" customFormat="false" ht="14.15" hidden="true" customHeight="false" outlineLevel="0" collapsed="false">
      <c r="A274" s="0" t="n">
        <v>278</v>
      </c>
      <c r="B274" s="5" t="s">
        <v>699</v>
      </c>
      <c r="C274" s="6"/>
      <c r="D274" s="6" t="s">
        <v>11</v>
      </c>
      <c r="E274" s="6"/>
      <c r="F274" s="6" t="s">
        <v>704</v>
      </c>
      <c r="G274" s="7" t="s">
        <v>705</v>
      </c>
      <c r="H274" s="7" t="s">
        <v>706</v>
      </c>
      <c r="I274" s="0" t="str">
        <f aca="false">_xlfn.CONCAT("Chicken_",H274,": '",F274,"',")</f>
        <v>Chicken_Dactylaria_Verruconis_gallopava: 'Dactylariosis',</v>
      </c>
      <c r="J274" s="0" t="str">
        <f aca="false">_xlfn.CONCAT("'",H274,"': ['Fungi'],")</f>
        <v>'Dactylaria_Verruconis_gallopava': ['Fungi'],</v>
      </c>
      <c r="K274" s="8" t="s">
        <v>707</v>
      </c>
      <c r="L274" s="7"/>
      <c r="M274" s="7"/>
      <c r="N274" s="7"/>
    </row>
    <row r="275" customFormat="false" ht="14.15" hidden="false" customHeight="false" outlineLevel="0" collapsed="false">
      <c r="A275" s="0" t="n">
        <v>279</v>
      </c>
      <c r="B275" s="5" t="s">
        <v>699</v>
      </c>
      <c r="C275" s="7"/>
      <c r="D275" s="6" t="s">
        <v>27</v>
      </c>
      <c r="E275" s="6" t="n">
        <v>5</v>
      </c>
      <c r="F275" s="7" t="s">
        <v>708</v>
      </c>
      <c r="G275" s="7" t="s">
        <v>256</v>
      </c>
      <c r="H275" s="7" t="s">
        <v>257</v>
      </c>
      <c r="I275" s="0" t="str">
        <f aca="false">_xlfn.CONCAT("Chicken_",H275,": '",F275,"',")</f>
        <v>Chicken_Escherichia_coli: 'Colibacillosis',</v>
      </c>
      <c r="J275" s="0" t="str">
        <f aca="false">_xlfn.CONCAT("'",H275,"': ['Bacteria'],")</f>
        <v>'Escherichia_coli': ['Bacteria'],</v>
      </c>
      <c r="K275" s="8" t="s">
        <v>258</v>
      </c>
      <c r="L275" s="21" t="s">
        <v>709</v>
      </c>
      <c r="M275" s="11" t="s">
        <v>710</v>
      </c>
      <c r="N275" s="13" t="s">
        <v>711</v>
      </c>
      <c r="O275" s="13" t="s">
        <v>712</v>
      </c>
      <c r="P275" s="14"/>
    </row>
    <row r="276" customFormat="false" ht="14.15" hidden="true" customHeight="false" outlineLevel="0" collapsed="false">
      <c r="A276" s="0" t="n">
        <v>280</v>
      </c>
      <c r="B276" s="5" t="s">
        <v>699</v>
      </c>
      <c r="C276" s="7"/>
      <c r="D276" s="6" t="s">
        <v>27</v>
      </c>
      <c r="E276" s="6"/>
      <c r="F276" s="7" t="s">
        <v>713</v>
      </c>
      <c r="G276" s="7" t="s">
        <v>714</v>
      </c>
      <c r="H276" s="7" t="s">
        <v>715</v>
      </c>
      <c r="I276" s="0" t="str">
        <f aca="false">_xlfn.CONCAT("Chicken_",H276,": '",F276,"',")</f>
        <v>Chicken_Mycoplasma_gallisepticum: 'Mycoplasmosis',</v>
      </c>
      <c r="J276" s="0" t="str">
        <f aca="false">_xlfn.CONCAT("'",H276,"': ['Bacteria'],")</f>
        <v>'Mycoplasma_gallisepticum': ['Bacteria'],</v>
      </c>
      <c r="K276" s="8" t="s">
        <v>716</v>
      </c>
      <c r="L276" s="8"/>
      <c r="M276" s="7"/>
      <c r="N276" s="7"/>
    </row>
    <row r="277" customFormat="false" ht="14.15" hidden="true" customHeight="false" outlineLevel="0" collapsed="false">
      <c r="A277" s="0" t="n">
        <v>281</v>
      </c>
      <c r="B277" s="5" t="s">
        <v>699</v>
      </c>
      <c r="C277" s="7"/>
      <c r="D277" s="6" t="s">
        <v>27</v>
      </c>
      <c r="E277" s="6"/>
      <c r="F277" s="7" t="s">
        <v>247</v>
      </c>
      <c r="G277" s="31" t="s">
        <v>717</v>
      </c>
      <c r="H277" s="31" t="s">
        <v>718</v>
      </c>
      <c r="I277" s="0" t="str">
        <f aca="false">_xlfn.CONCAT("Chicken_",H277,": '",F277,"',")</f>
        <v>Chicken_Salmonella_pullorum: 'Salmonellosis',</v>
      </c>
      <c r="J277" s="0" t="str">
        <f aca="false">_xlfn.CONCAT("'",H277,"': ['Bacteria'],")</f>
        <v>'Salmonella_pullorum': ['Bacteria'],</v>
      </c>
      <c r="K277" s="7" t="s">
        <v>186</v>
      </c>
      <c r="L277" s="8"/>
      <c r="M277" s="7"/>
      <c r="N277" s="7"/>
      <c r="T277" s="0" t="s">
        <v>655</v>
      </c>
    </row>
    <row r="278" customFormat="false" ht="14.15" hidden="true" customHeight="false" outlineLevel="0" collapsed="false">
      <c r="A278" s="0" t="n">
        <v>282</v>
      </c>
      <c r="B278" s="5" t="s">
        <v>699</v>
      </c>
      <c r="C278" s="7"/>
      <c r="D278" s="6" t="s">
        <v>27</v>
      </c>
      <c r="E278" s="6"/>
      <c r="F278" s="7" t="s">
        <v>247</v>
      </c>
      <c r="G278" s="7" t="s">
        <v>719</v>
      </c>
      <c r="H278" s="7" t="s">
        <v>720</v>
      </c>
      <c r="I278" s="0" t="str">
        <f aca="false">_xlfn.CONCAT("Chicken_",H278,": '",F278,"',")</f>
        <v>Chicken_Salmonella_gallinarum: 'Salmonellosis',</v>
      </c>
      <c r="J278" s="0" t="str">
        <f aca="false">_xlfn.CONCAT("'",H278,"': ['Bacteria'],")</f>
        <v>'Salmonella_gallinarum': ['Bacteria'],</v>
      </c>
      <c r="K278" s="7" t="s">
        <v>186</v>
      </c>
      <c r="L278" s="7"/>
      <c r="M278" s="7"/>
      <c r="N278" s="7"/>
      <c r="T278" s="0" t="s">
        <v>655</v>
      </c>
    </row>
    <row r="279" customFormat="false" ht="14.15" hidden="true" customHeight="false" outlineLevel="0" collapsed="false">
      <c r="A279" s="0" t="n">
        <v>283</v>
      </c>
      <c r="B279" s="5" t="s">
        <v>699</v>
      </c>
      <c r="C279" s="7"/>
      <c r="D279" s="6" t="s">
        <v>27</v>
      </c>
      <c r="E279" s="6"/>
      <c r="F279" s="7" t="s">
        <v>721</v>
      </c>
      <c r="G279" s="7" t="s">
        <v>132</v>
      </c>
      <c r="H279" s="7" t="s">
        <v>133</v>
      </c>
      <c r="I279" s="0" t="str">
        <f aca="false">_xlfn.CONCAT("Chicken_",H279,": '",F279,"',")</f>
        <v>Chicken_Pasteurella_multocida: 'Fowl cholera',</v>
      </c>
      <c r="J279" s="0" t="str">
        <f aca="false">_xlfn.CONCAT("'",H279,"': ['Bacteria'],")</f>
        <v>'Pasteurella_multocida': ['Bacteria'],</v>
      </c>
      <c r="K279" s="8" t="s">
        <v>134</v>
      </c>
      <c r="L279" s="7"/>
      <c r="M279" s="7"/>
      <c r="N279" s="7"/>
    </row>
    <row r="280" customFormat="false" ht="14.15" hidden="true" customHeight="false" outlineLevel="0" collapsed="false">
      <c r="A280" s="0" t="n">
        <v>284</v>
      </c>
      <c r="B280" s="5" t="s">
        <v>699</v>
      </c>
      <c r="C280" s="7"/>
      <c r="D280" s="6" t="s">
        <v>52</v>
      </c>
      <c r="E280" s="6" t="n">
        <v>6</v>
      </c>
      <c r="F280" s="7" t="s">
        <v>722</v>
      </c>
      <c r="G280" s="7" t="s">
        <v>723</v>
      </c>
      <c r="H280" s="7" t="s">
        <v>724</v>
      </c>
      <c r="I280" s="0" t="str">
        <f aca="false">_xlfn.CONCAT("Chicken_",H280,": '",F280,"',")</f>
        <v>Chicken_Avian_coronavirus: 'Infectious bronchitis',</v>
      </c>
      <c r="J280" s="0" t="str">
        <f aca="false">_xlfn.CONCAT("'",H280,"': ['Virus'],")</f>
        <v>'Avian_coronavirus': ['Virus'],</v>
      </c>
      <c r="K280" s="8" t="s">
        <v>725</v>
      </c>
      <c r="L280" s="7"/>
      <c r="M280" s="7"/>
      <c r="N280" s="7"/>
    </row>
    <row r="281" customFormat="false" ht="14.15" hidden="false" customHeight="false" outlineLevel="0" collapsed="false">
      <c r="A281" s="0" t="n">
        <v>285</v>
      </c>
      <c r="B281" s="5" t="s">
        <v>699</v>
      </c>
      <c r="C281" s="7"/>
      <c r="D281" s="6" t="s">
        <v>52</v>
      </c>
      <c r="E281" s="6"/>
      <c r="F281" s="7" t="s">
        <v>726</v>
      </c>
      <c r="G281" s="7" t="s">
        <v>727</v>
      </c>
      <c r="H281" s="7" t="s">
        <v>728</v>
      </c>
      <c r="I281" s="0" t="str">
        <f aca="false">_xlfn.CONCAT("Chicken_",H281,": '",F281,"',")</f>
        <v>Chicken_Fowlpox_virus: 'Fowlpox',</v>
      </c>
      <c r="J281" s="0" t="str">
        <f aca="false">_xlfn.CONCAT("'",H281,"': ['Virus'],")</f>
        <v>'Fowlpox_virus': ['Virus'],</v>
      </c>
      <c r="K281" s="8" t="s">
        <v>729</v>
      </c>
      <c r="L281" s="32" t="s">
        <v>730</v>
      </c>
      <c r="M281" s="33"/>
      <c r="N281" s="7"/>
    </row>
    <row r="282" customFormat="false" ht="14.15" hidden="false" customHeight="false" outlineLevel="0" collapsed="false">
      <c r="A282" s="0" t="n">
        <v>286</v>
      </c>
      <c r="B282" s="5" t="s">
        <v>699</v>
      </c>
      <c r="C282" s="7"/>
      <c r="D282" s="6" t="s">
        <v>52</v>
      </c>
      <c r="E282" s="6"/>
      <c r="F282" s="7" t="s">
        <v>731</v>
      </c>
      <c r="G282" s="7" t="s">
        <v>732</v>
      </c>
      <c r="H282" s="7" t="s">
        <v>733</v>
      </c>
      <c r="I282" s="0" t="str">
        <f aca="false">_xlfn.CONCAT("Chicken_",H282,": '",F282,"',")</f>
        <v>Chicken_Marek_s_disease_virus: 'Marek's disease',</v>
      </c>
      <c r="J282" s="0" t="str">
        <f aca="false">_xlfn.CONCAT("'",H282,"': ['Virus'],")</f>
        <v>'Marek_s_disease_virus': ['Virus'],</v>
      </c>
      <c r="K282" s="8" t="s">
        <v>734</v>
      </c>
      <c r="L282" s="11" t="s">
        <v>735</v>
      </c>
      <c r="M282" s="34" t="s">
        <v>736</v>
      </c>
      <c r="N282" s="13" t="s">
        <v>737</v>
      </c>
      <c r="O282" s="13" t="s">
        <v>738</v>
      </c>
    </row>
    <row r="283" customFormat="false" ht="14.15" hidden="false" customHeight="false" outlineLevel="0" collapsed="false">
      <c r="A283" s="0" t="n">
        <v>287</v>
      </c>
      <c r="B283" s="5" t="s">
        <v>699</v>
      </c>
      <c r="C283" s="7"/>
      <c r="D283" s="6" t="s">
        <v>52</v>
      </c>
      <c r="E283" s="6"/>
      <c r="F283" s="7" t="s">
        <v>739</v>
      </c>
      <c r="G283" s="7" t="s">
        <v>740</v>
      </c>
      <c r="H283" s="7" t="s">
        <v>741</v>
      </c>
      <c r="I283" s="0" t="str">
        <f aca="false">_xlfn.CONCAT("Chicken_",H283,": '",F283,"',")</f>
        <v>Chicken_Newcastle_disease_virus: 'Newcastle disease',</v>
      </c>
      <c r="J283" s="0" t="str">
        <f aca="false">_xlfn.CONCAT("'",H283,"': ['Virus'],")</f>
        <v>'Newcastle_disease_virus': ['Virus'],</v>
      </c>
      <c r="K283" s="8" t="s">
        <v>742</v>
      </c>
      <c r="L283" s="10" t="s">
        <v>743</v>
      </c>
      <c r="M283" s="7"/>
      <c r="N283" s="7"/>
    </row>
    <row r="284" customFormat="false" ht="14.15" hidden="false" customHeight="false" outlineLevel="0" collapsed="false">
      <c r="A284" s="0" t="n">
        <v>288</v>
      </c>
      <c r="B284" s="5" t="s">
        <v>699</v>
      </c>
      <c r="C284" s="7"/>
      <c r="D284" s="6" t="s">
        <v>52</v>
      </c>
      <c r="E284" s="6"/>
      <c r="F284" s="7" t="s">
        <v>744</v>
      </c>
      <c r="G284" s="7" t="s">
        <v>745</v>
      </c>
      <c r="H284" s="7" t="s">
        <v>746</v>
      </c>
      <c r="I284" s="0" t="str">
        <f aca="false">_xlfn.CONCAT("Chicken_",H284,": '",F284,"',")</f>
        <v>Chicken_Influenza_A: 'Avian influenza',</v>
      </c>
      <c r="J284" s="0" t="str">
        <f aca="false">_xlfn.CONCAT("'",H284,"': ['Virus'],")</f>
        <v>'Influenza_A': ['Virus'],</v>
      </c>
      <c r="K284" s="8" t="s">
        <v>747</v>
      </c>
      <c r="L284" s="10" t="s">
        <v>748</v>
      </c>
      <c r="M284" s="34" t="s">
        <v>749</v>
      </c>
      <c r="N284" s="13" t="s">
        <v>750</v>
      </c>
      <c r="O284" s="13" t="s">
        <v>751</v>
      </c>
      <c r="P284" s="14" t="s">
        <v>752</v>
      </c>
      <c r="Q284" s="13" t="s">
        <v>753</v>
      </c>
      <c r="R284" s="13" t="s">
        <v>754</v>
      </c>
    </row>
    <row r="285" customFormat="false" ht="14.15" hidden="true" customHeight="false" outlineLevel="0" collapsed="false">
      <c r="A285" s="0" t="n">
        <v>289</v>
      </c>
      <c r="B285" s="5" t="s">
        <v>699</v>
      </c>
      <c r="C285" s="7"/>
      <c r="D285" s="6" t="s">
        <v>52</v>
      </c>
      <c r="E285" s="6"/>
      <c r="F285" s="7" t="s">
        <v>755</v>
      </c>
      <c r="G285" s="7" t="s">
        <v>756</v>
      </c>
      <c r="H285" s="7" t="s">
        <v>757</v>
      </c>
      <c r="I285" s="0" t="str">
        <f aca="false">_xlfn.CONCAT("Chicken_",H285,": '",F285,"',")</f>
        <v>Chicken_Tremovirus_A: 'Tremovirus',</v>
      </c>
      <c r="J285" s="0" t="str">
        <f aca="false">_xlfn.CONCAT("'",H285,"': ['Virus'],")</f>
        <v>'Tremovirus_A': ['Virus'],</v>
      </c>
      <c r="K285" s="8" t="s">
        <v>758</v>
      </c>
      <c r="L285" s="7"/>
    </row>
    <row r="286" customFormat="false" ht="26.85" hidden="false" customHeight="false" outlineLevel="0" collapsed="false">
      <c r="A286" s="0" t="n">
        <v>290</v>
      </c>
      <c r="B286" s="35" t="s">
        <v>759</v>
      </c>
      <c r="C286" s="7" t="s">
        <v>760</v>
      </c>
      <c r="D286" s="7" t="s">
        <v>11</v>
      </c>
      <c r="E286" s="7" t="n">
        <v>8</v>
      </c>
      <c r="F286" s="9" t="s">
        <v>761</v>
      </c>
      <c r="G286" s="7" t="s">
        <v>762</v>
      </c>
      <c r="H286" s="7" t="s">
        <v>763</v>
      </c>
      <c r="I286" s="0" t="str">
        <f aca="false">_xlfn.CONCAT("Human_",H286,": '",F286,"',")</f>
        <v>Human_Trichophyton_rubrum: 'Athlete’s foot, ringworm, onychomycosis',</v>
      </c>
      <c r="J286" s="0" t="str">
        <f aca="false">_xlfn.CONCAT("'",H286,"': ['Fungi'],")</f>
        <v>'Trichophyton_rubrum': ['Fungi'],</v>
      </c>
      <c r="K286" s="8" t="s">
        <v>764</v>
      </c>
      <c r="L286" s="10" t="s">
        <v>765</v>
      </c>
      <c r="M286" s="34" t="s">
        <v>766</v>
      </c>
      <c r="N286" s="13" t="s">
        <v>767</v>
      </c>
    </row>
    <row r="287" s="16" customFormat="true" ht="12.8" hidden="true" customHeight="false" outlineLevel="0" collapsed="false">
      <c r="A287" s="16" t="n">
        <v>291</v>
      </c>
      <c r="B287" s="36" t="s">
        <v>759</v>
      </c>
      <c r="C287" s="18"/>
      <c r="D287" s="7" t="s">
        <v>11</v>
      </c>
      <c r="E287" s="18"/>
      <c r="F287" s="37"/>
      <c r="G287" s="18" t="s">
        <v>353</v>
      </c>
      <c r="H287" s="18" t="s">
        <v>354</v>
      </c>
      <c r="I287" s="16" t="str">
        <f aca="false">_xlfn.CONCAT("Human_",H287,": '",F287,"',")</f>
        <v>Human_Trichophyton_mentagrophytes: '',</v>
      </c>
      <c r="J287" s="16" t="str">
        <f aca="false">_xlfn.CONCAT("'",H287,"': ['Fungi'],")</f>
        <v>'Trichophyton_mentagrophytes': ['Fungi'],</v>
      </c>
      <c r="K287" s="20" t="s">
        <v>355</v>
      </c>
      <c r="L287" s="18"/>
      <c r="P287" s="1"/>
      <c r="U287" s="2"/>
      <c r="Z287" s="3"/>
      <c r="AE287" s="4"/>
    </row>
    <row r="288" customFormat="false" ht="12.8" hidden="false" customHeight="false" outlineLevel="0" collapsed="false">
      <c r="A288" s="0" t="n">
        <v>292</v>
      </c>
      <c r="B288" s="35" t="s">
        <v>759</v>
      </c>
      <c r="D288" s="7" t="s">
        <v>11</v>
      </c>
      <c r="F288" s="38" t="s">
        <v>22</v>
      </c>
      <c r="G288" s="0" t="s">
        <v>23</v>
      </c>
      <c r="H288" s="0" t="s">
        <v>24</v>
      </c>
      <c r="I288" s="0" t="str">
        <f aca="false">_xlfn.CONCAT("Human_",H288,": '",F288,"',")</f>
        <v>Human_Candida_albicans: 'Candidiasis',</v>
      </c>
      <c r="J288" s="0" t="str">
        <f aca="false">_xlfn.CONCAT("'",H288,"': ['Fungi'],")</f>
        <v>'Candida_albicans': ['Fungi'],</v>
      </c>
      <c r="K288" s="8" t="s">
        <v>25</v>
      </c>
      <c r="L288" s="10" t="s">
        <v>768</v>
      </c>
      <c r="M288" s="34" t="s">
        <v>769</v>
      </c>
      <c r="N288" s="13" t="s">
        <v>770</v>
      </c>
      <c r="O288" s="13" t="s">
        <v>771</v>
      </c>
      <c r="P288" s="14" t="s">
        <v>772</v>
      </c>
      <c r="Q288" s="13" t="s">
        <v>773</v>
      </c>
      <c r="R288" s="13" t="s">
        <v>774</v>
      </c>
      <c r="S288" s="13" t="s">
        <v>775</v>
      </c>
      <c r="T288" s="13" t="s">
        <v>776</v>
      </c>
    </row>
    <row r="289" customFormat="false" ht="12.8" hidden="false" customHeight="false" outlineLevel="0" collapsed="false">
      <c r="A289" s="0" t="n">
        <v>293</v>
      </c>
      <c r="B289" s="35" t="s">
        <v>759</v>
      </c>
      <c r="D289" s="7" t="s">
        <v>11</v>
      </c>
      <c r="F289" s="38" t="s">
        <v>22</v>
      </c>
      <c r="G289" s="0" t="s">
        <v>777</v>
      </c>
      <c r="H289" s="0" t="s">
        <v>778</v>
      </c>
      <c r="I289" s="0" t="str">
        <f aca="false">_xlfn.CONCAT("Human_",H289,": '",F289,"',")</f>
        <v>Human_Candida_auris: 'Candidiasis',</v>
      </c>
      <c r="J289" s="0" t="str">
        <f aca="false">_xlfn.CONCAT("'",H289,"': ['Fungi'],")</f>
        <v>'Candida_auris': ['Fungi'],</v>
      </c>
      <c r="K289" s="8" t="s">
        <v>779</v>
      </c>
      <c r="L289" s="10" t="s">
        <v>780</v>
      </c>
      <c r="M289" s="39" t="s">
        <v>781</v>
      </c>
      <c r="N289" s="7"/>
    </row>
    <row r="290" customFormat="false" ht="12.8" hidden="true" customHeight="false" outlineLevel="0" collapsed="false">
      <c r="A290" s="0" t="n">
        <v>294</v>
      </c>
      <c r="B290" s="35" t="s">
        <v>759</v>
      </c>
      <c r="D290" s="7" t="s">
        <v>11</v>
      </c>
      <c r="F290" s="0" t="s">
        <v>194</v>
      </c>
      <c r="G290" s="7" t="s">
        <v>195</v>
      </c>
      <c r="H290" s="7" t="s">
        <v>196</v>
      </c>
      <c r="I290" s="0" t="str">
        <f aca="false">_xlfn.CONCAT("Human_",H290,": '",F290,"',")</f>
        <v>Human_Histoplasma_capsulatum: 'Histoplasmosis',</v>
      </c>
      <c r="J290" s="0" t="str">
        <f aca="false">_xlfn.CONCAT("'",H290,"': ['Fungi'],")</f>
        <v>'Histoplasma_capsulatum': ['Fungi'],</v>
      </c>
      <c r="K290" s="8" t="s">
        <v>197</v>
      </c>
      <c r="M290" s="7"/>
      <c r="N290" s="7"/>
    </row>
    <row r="291" customFormat="false" ht="12.8" hidden="true" customHeight="false" outlineLevel="0" collapsed="false">
      <c r="A291" s="0" t="n">
        <v>295</v>
      </c>
      <c r="B291" s="35" t="s">
        <v>759</v>
      </c>
      <c r="D291" s="7" t="s">
        <v>11</v>
      </c>
      <c r="F291" s="0" t="s">
        <v>198</v>
      </c>
      <c r="G291" s="7" t="s">
        <v>199</v>
      </c>
      <c r="H291" s="7" t="s">
        <v>200</v>
      </c>
      <c r="I291" s="0" t="str">
        <f aca="false">_xlfn.CONCAT("Human_",H291,": '",F291,"',")</f>
        <v>Human_Blastomyces_dermatitidis: 'Blastomycosis',</v>
      </c>
      <c r="J291" s="0" t="str">
        <f aca="false">_xlfn.CONCAT("'",H291,"': ['Fungi'],")</f>
        <v>'Blastomyces_dermatitidis': ['Fungi'],</v>
      </c>
      <c r="K291" s="8" t="s">
        <v>201</v>
      </c>
      <c r="M291" s="7"/>
      <c r="N291" s="7"/>
    </row>
    <row r="292" customFormat="false" ht="12.8" hidden="true" customHeight="false" outlineLevel="0" collapsed="false">
      <c r="A292" s="0" t="n">
        <v>296</v>
      </c>
      <c r="B292" s="35" t="s">
        <v>759</v>
      </c>
      <c r="D292" s="7" t="s">
        <v>11</v>
      </c>
      <c r="F292" s="0" t="s">
        <v>84</v>
      </c>
      <c r="G292" s="7" t="s">
        <v>88</v>
      </c>
      <c r="H292" s="7" t="s">
        <v>89</v>
      </c>
      <c r="I292" s="0" t="str">
        <f aca="false">_xlfn.CONCAT("Human_",H292,": '",F292,"',")</f>
        <v>Human_Cryptococcus_gattii: 'Cryptococcosis',</v>
      </c>
      <c r="J292" s="0" t="str">
        <f aca="false">_xlfn.CONCAT("'",H292,"': ['Fungi'],")</f>
        <v>'Cryptococcus_gattii': ['Fungi'],</v>
      </c>
      <c r="K292" s="8" t="s">
        <v>90</v>
      </c>
      <c r="M292" s="7"/>
      <c r="N292" s="7"/>
    </row>
    <row r="293" customFormat="false" ht="12.8" hidden="false" customHeight="false" outlineLevel="0" collapsed="false">
      <c r="A293" s="0" t="n">
        <v>297</v>
      </c>
      <c r="B293" s="35" t="s">
        <v>759</v>
      </c>
      <c r="D293" s="7" t="s">
        <v>11</v>
      </c>
      <c r="F293" s="7" t="s">
        <v>91</v>
      </c>
      <c r="G293" s="7" t="s">
        <v>18</v>
      </c>
      <c r="H293" s="7" t="s">
        <v>19</v>
      </c>
      <c r="I293" s="0" t="str">
        <f aca="false">_xlfn.CONCAT("Human_",H293,": '",F293,"',")</f>
        <v>Human_Aspergillus_fumigatus: 'Aspergillosis',</v>
      </c>
      <c r="J293" s="0" t="str">
        <f aca="false">_xlfn.CONCAT("'",H293,"': ['Fungi'],")</f>
        <v>'Aspergillus_fumigatus': ['Fungi'],</v>
      </c>
      <c r="K293" s="8" t="s">
        <v>20</v>
      </c>
      <c r="L293" s="10" t="s">
        <v>768</v>
      </c>
      <c r="M293" s="34" t="s">
        <v>771</v>
      </c>
      <c r="N293" s="13" t="s">
        <v>782</v>
      </c>
      <c r="O293" s="13" t="s">
        <v>783</v>
      </c>
      <c r="P293" s="14" t="s">
        <v>784</v>
      </c>
      <c r="Q293" s="13" t="s">
        <v>785</v>
      </c>
      <c r="R293" s="13" t="s">
        <v>786</v>
      </c>
      <c r="S293" s="13" t="s">
        <v>787</v>
      </c>
      <c r="T293" s="13" t="s">
        <v>788</v>
      </c>
      <c r="U293" s="11" t="s">
        <v>789</v>
      </c>
      <c r="V293" s="13" t="s">
        <v>790</v>
      </c>
    </row>
    <row r="294" customFormat="false" ht="12.8" hidden="false" customHeight="false" outlineLevel="0" collapsed="false">
      <c r="A294" s="0" t="n">
        <v>298</v>
      </c>
      <c r="B294" s="35" t="s">
        <v>759</v>
      </c>
      <c r="D294" s="0" t="s">
        <v>27</v>
      </c>
      <c r="E294" s="0" t="n">
        <v>13</v>
      </c>
      <c r="F294" s="0" t="s">
        <v>791</v>
      </c>
      <c r="G294" s="0" t="s">
        <v>792</v>
      </c>
      <c r="H294" s="0" t="s">
        <v>793</v>
      </c>
      <c r="I294" s="0" t="str">
        <f aca="false">_xlfn.CONCAT("Human_",H294,": '",F294,"',")</f>
        <v>Human_Streptococcus_pneumoniae: 'Pneumonia',</v>
      </c>
      <c r="J294" s="0" t="str">
        <f aca="false">_xlfn.CONCAT("'",H294,"': ['Fungi'],")</f>
        <v>'Streptococcus_pneumoniae': ['Fungi'],</v>
      </c>
      <c r="K294" s="8" t="s">
        <v>794</v>
      </c>
      <c r="L294" s="10" t="s">
        <v>795</v>
      </c>
      <c r="M294" s="34" t="s">
        <v>796</v>
      </c>
      <c r="N294" s="13" t="s">
        <v>797</v>
      </c>
      <c r="O294" s="13" t="s">
        <v>798</v>
      </c>
      <c r="P294" s="14" t="s">
        <v>799</v>
      </c>
      <c r="Q294" s="13" t="s">
        <v>800</v>
      </c>
    </row>
    <row r="295" customFormat="false" ht="12.8" hidden="false" customHeight="false" outlineLevel="0" collapsed="false">
      <c r="A295" s="0" t="n">
        <v>299</v>
      </c>
      <c r="B295" s="35" t="s">
        <v>759</v>
      </c>
      <c r="D295" s="0" t="s">
        <v>27</v>
      </c>
      <c r="F295" s="0" t="s">
        <v>801</v>
      </c>
      <c r="G295" s="0" t="s">
        <v>256</v>
      </c>
      <c r="H295" s="0" t="s">
        <v>257</v>
      </c>
      <c r="I295" s="0" t="str">
        <f aca="false">_xlfn.CONCAT("Human_",H295,": '",F295,"',")</f>
        <v>Human_Escherichia_coli: 'Urinary tract infection',</v>
      </c>
      <c r="J295" s="0" t="str">
        <f aca="false">_xlfn.CONCAT("'",H295,"': ['Fungi'],")</f>
        <v>'Escherichia_coli': ['Fungi'],</v>
      </c>
      <c r="K295" s="8" t="s">
        <v>258</v>
      </c>
      <c r="L295" s="10" t="s">
        <v>802</v>
      </c>
      <c r="M295" s="34" t="s">
        <v>803</v>
      </c>
      <c r="N295" s="13" t="s">
        <v>804</v>
      </c>
      <c r="O295" s="13" t="s">
        <v>805</v>
      </c>
      <c r="P295" s="14" t="s">
        <v>806</v>
      </c>
      <c r="Q295" s="13" t="s">
        <v>807</v>
      </c>
      <c r="R295" s="13" t="s">
        <v>808</v>
      </c>
      <c r="S295" s="13" t="s">
        <v>809</v>
      </c>
      <c r="T295" s="13" t="s">
        <v>810</v>
      </c>
      <c r="U295" s="11" t="s">
        <v>811</v>
      </c>
      <c r="V295" s="11" t="s">
        <v>812</v>
      </c>
      <c r="W295" s="13" t="s">
        <v>813</v>
      </c>
    </row>
    <row r="296" customFormat="false" ht="12.8" hidden="true" customHeight="false" outlineLevel="0" collapsed="false">
      <c r="A296" s="0" t="n">
        <v>300</v>
      </c>
      <c r="B296" s="35" t="s">
        <v>759</v>
      </c>
      <c r="D296" s="0" t="s">
        <v>27</v>
      </c>
      <c r="F296" s="0" t="s">
        <v>814</v>
      </c>
      <c r="G296" s="0" t="s">
        <v>815</v>
      </c>
      <c r="H296" s="0" t="s">
        <v>816</v>
      </c>
      <c r="I296" s="0" t="str">
        <f aca="false">_xlfn.CONCAT("Human_",H296,": '",F296,"',")</f>
        <v>Human_Neisseria_meningitidis: 'Meningococcal meningitis',</v>
      </c>
      <c r="J296" s="0" t="str">
        <f aca="false">_xlfn.CONCAT("'",H296,"': ['Fungi'],")</f>
        <v>'Neisseria_meningitidis': ['Fungi'],</v>
      </c>
      <c r="K296" s="8" t="s">
        <v>817</v>
      </c>
      <c r="L296" s="8"/>
    </row>
    <row r="297" customFormat="false" ht="12.8" hidden="false" customHeight="false" outlineLevel="0" collapsed="false">
      <c r="A297" s="0" t="n">
        <v>301</v>
      </c>
      <c r="B297" s="35" t="s">
        <v>759</v>
      </c>
      <c r="D297" s="0" t="s">
        <v>27</v>
      </c>
      <c r="F297" s="0" t="s">
        <v>33</v>
      </c>
      <c r="G297" s="0" t="s">
        <v>818</v>
      </c>
      <c r="H297" s="0" t="s">
        <v>819</v>
      </c>
      <c r="I297" s="0" t="str">
        <f aca="false">_xlfn.CONCAT("Human_",H297,": '",F297,"',")</f>
        <v>Human_Mycobacterium_tuberculosis: 'Tuberculosis',</v>
      </c>
      <c r="J297" s="0" t="str">
        <f aca="false">_xlfn.CONCAT("'",H297,"': ['Fungi'],")</f>
        <v>'Mycobacterium_tuberculosis': ['Fungi'],</v>
      </c>
      <c r="K297" s="8" t="s">
        <v>820</v>
      </c>
      <c r="L297" s="10" t="s">
        <v>821</v>
      </c>
      <c r="M297" s="7"/>
      <c r="N297" s="7"/>
    </row>
    <row r="298" customFormat="false" ht="14.15" hidden="false" customHeight="false" outlineLevel="0" collapsed="false">
      <c r="A298" s="0" t="n">
        <v>302</v>
      </c>
      <c r="B298" s="35" t="s">
        <v>759</v>
      </c>
      <c r="D298" s="0" t="s">
        <v>27</v>
      </c>
      <c r="F298" s="9" t="s">
        <v>247</v>
      </c>
      <c r="G298" s="0" t="s">
        <v>822</v>
      </c>
      <c r="H298" s="0" t="s">
        <v>249</v>
      </c>
      <c r="I298" s="0" t="str">
        <f aca="false">_xlfn.CONCAT("Human_",H298,": '",F298,"',")</f>
        <v>Human_Salmonella_typhimurium: 'Salmonellosis',</v>
      </c>
      <c r="J298" s="0" t="str">
        <f aca="false">_xlfn.CONCAT("'",H298,"': ['Fungi'],")</f>
        <v>'Salmonella_typhimurium': ['Fungi'],</v>
      </c>
      <c r="K298" s="8" t="s">
        <v>250</v>
      </c>
      <c r="L298" s="10" t="s">
        <v>823</v>
      </c>
      <c r="M298" s="34" t="s">
        <v>824</v>
      </c>
      <c r="N298" s="13" t="s">
        <v>825</v>
      </c>
      <c r="O298" s="13" t="s">
        <v>826</v>
      </c>
      <c r="P298" s="11" t="s">
        <v>812</v>
      </c>
      <c r="Q298" s="13" t="s">
        <v>827</v>
      </c>
      <c r="R298" s="13" t="s">
        <v>828</v>
      </c>
    </row>
    <row r="299" customFormat="false" ht="14.15" hidden="false" customHeight="false" outlineLevel="0" collapsed="false">
      <c r="A299" s="0" t="n">
        <v>303</v>
      </c>
      <c r="B299" s="35" t="s">
        <v>759</v>
      </c>
      <c r="D299" s="0" t="s">
        <v>27</v>
      </c>
      <c r="F299" s="9" t="s">
        <v>247</v>
      </c>
      <c r="G299" s="0" t="s">
        <v>829</v>
      </c>
      <c r="H299" s="0" t="s">
        <v>830</v>
      </c>
      <c r="I299" s="0" t="str">
        <f aca="false">_xlfn.CONCAT("Human_",H299,": '",F299,"',")</f>
        <v>Human_Salmonella_enteritidis: 'Salmonellosis',</v>
      </c>
      <c r="J299" s="0" t="str">
        <f aca="false">_xlfn.CONCAT("'",H299,"': ['Fungi'],")</f>
        <v>'Salmonella_enteritidis': ['Fungi'],</v>
      </c>
      <c r="K299" s="8" t="s">
        <v>831</v>
      </c>
      <c r="L299" s="10" t="s">
        <v>812</v>
      </c>
      <c r="M299" s="7"/>
      <c r="N299" s="7"/>
    </row>
    <row r="300" customFormat="false" ht="12.8" hidden="false" customHeight="false" outlineLevel="0" collapsed="false">
      <c r="A300" s="0" t="n">
        <v>304</v>
      </c>
      <c r="B300" s="35" t="s">
        <v>759</v>
      </c>
      <c r="D300" s="0" t="s">
        <v>27</v>
      </c>
      <c r="F300" s="0" t="s">
        <v>255</v>
      </c>
      <c r="G300" s="0" t="s">
        <v>94</v>
      </c>
      <c r="H300" s="0" t="s">
        <v>95</v>
      </c>
      <c r="I300" s="0" t="str">
        <f aca="false">_xlfn.CONCAT("Human_",H300,": '",F300,"',")</f>
        <v>Human_Staphylococcus_aureus: 'Multiple infections',</v>
      </c>
      <c r="J300" s="0" t="str">
        <f aca="false">_xlfn.CONCAT("'",H300,"': ['Fungi'],")</f>
        <v>'Staphylococcus_aureus': ['Fungi'],</v>
      </c>
      <c r="K300" s="8" t="s">
        <v>96</v>
      </c>
      <c r="L300" s="10" t="s">
        <v>802</v>
      </c>
      <c r="M300" s="40" t="s">
        <v>787</v>
      </c>
      <c r="N300" s="13" t="s">
        <v>832</v>
      </c>
      <c r="O300" s="13" t="s">
        <v>833</v>
      </c>
      <c r="P300" s="14" t="s">
        <v>834</v>
      </c>
      <c r="Q300" s="13" t="s">
        <v>813</v>
      </c>
      <c r="R300" s="13" t="s">
        <v>835</v>
      </c>
      <c r="S300" s="13" t="s">
        <v>836</v>
      </c>
      <c r="T300" s="13" t="s">
        <v>837</v>
      </c>
      <c r="U300" s="11" t="s">
        <v>838</v>
      </c>
      <c r="V300" s="13" t="s">
        <v>839</v>
      </c>
      <c r="W300" s="13" t="s">
        <v>840</v>
      </c>
      <c r="X300" s="13" t="s">
        <v>841</v>
      </c>
    </row>
    <row r="301" customFormat="false" ht="12.8" hidden="false" customHeight="false" outlineLevel="0" collapsed="false">
      <c r="A301" s="0" t="n">
        <v>305</v>
      </c>
      <c r="B301" s="35" t="s">
        <v>759</v>
      </c>
      <c r="D301" s="0" t="s">
        <v>27</v>
      </c>
      <c r="F301" s="0" t="s">
        <v>154</v>
      </c>
      <c r="G301" s="0" t="s">
        <v>842</v>
      </c>
      <c r="H301" s="0" t="s">
        <v>843</v>
      </c>
      <c r="I301" s="0" t="str">
        <f aca="false">_xlfn.CONCAT("Human_",H301,": '",F301,"',")</f>
        <v>Human_Chlamydia_trachomatis: 'Chlamydia',</v>
      </c>
      <c r="J301" s="0" t="str">
        <f aca="false">_xlfn.CONCAT("'",H301,"': ['Fungi'],")</f>
        <v>'Chlamydia_trachomatis': ['Fungi'],</v>
      </c>
      <c r="K301" s="8" t="s">
        <v>844</v>
      </c>
      <c r="L301" s="10" t="s">
        <v>845</v>
      </c>
      <c r="M301" s="11" t="s">
        <v>846</v>
      </c>
      <c r="N301" s="13" t="s">
        <v>847</v>
      </c>
      <c r="O301" s="13" t="s">
        <v>848</v>
      </c>
      <c r="P301" s="14" t="s">
        <v>849</v>
      </c>
      <c r="Q301" s="13" t="s">
        <v>850</v>
      </c>
      <c r="R301" s="13" t="s">
        <v>851</v>
      </c>
      <c r="S301" s="13" t="s">
        <v>852</v>
      </c>
    </row>
    <row r="302" customFormat="false" ht="12.8" hidden="false" customHeight="false" outlineLevel="0" collapsed="false">
      <c r="A302" s="0" t="n">
        <v>306</v>
      </c>
      <c r="B302" s="35" t="s">
        <v>759</v>
      </c>
      <c r="D302" s="0" t="s">
        <v>27</v>
      </c>
      <c r="F302" s="38" t="s">
        <v>853</v>
      </c>
      <c r="G302" s="0" t="s">
        <v>854</v>
      </c>
      <c r="H302" s="0" t="s">
        <v>855</v>
      </c>
      <c r="I302" s="0" t="str">
        <f aca="false">_xlfn.CONCAT("Human_",H302,": '",F302,"',")</f>
        <v>Human_Shigella_sonnei: 'Shigellosis',</v>
      </c>
      <c r="J302" s="0" t="str">
        <f aca="false">_xlfn.CONCAT("'",H302,"': ['Fungi'],")</f>
        <v>'Shigella_sonnei': ['Fungi'],</v>
      </c>
      <c r="K302" s="8" t="s">
        <v>856</v>
      </c>
      <c r="L302" s="11" t="s">
        <v>812</v>
      </c>
      <c r="M302" s="7"/>
      <c r="N302" s="7"/>
    </row>
    <row r="303" customFormat="false" ht="12.8" hidden="false" customHeight="false" outlineLevel="0" collapsed="false">
      <c r="A303" s="0" t="n">
        <v>307</v>
      </c>
      <c r="B303" s="35" t="s">
        <v>759</v>
      </c>
      <c r="D303" s="0" t="s">
        <v>27</v>
      </c>
      <c r="F303" s="38" t="s">
        <v>853</v>
      </c>
      <c r="G303" s="0" t="s">
        <v>857</v>
      </c>
      <c r="H303" s="0" t="s">
        <v>858</v>
      </c>
      <c r="I303" s="0" t="str">
        <f aca="false">_xlfn.CONCAT("Human_",H303,": '",F303,"',")</f>
        <v>Human_Shigella_dysenteriae: 'Shigellosis',</v>
      </c>
      <c r="J303" s="0" t="str">
        <f aca="false">_xlfn.CONCAT("'",H303,"': ['Fungi'],")</f>
        <v>'Shigella_dysenteriae': ['Fungi'],</v>
      </c>
      <c r="K303" s="8" t="s">
        <v>859</v>
      </c>
      <c r="L303" s="11" t="s">
        <v>812</v>
      </c>
      <c r="M303" s="7"/>
      <c r="N303" s="7"/>
    </row>
    <row r="304" customFormat="false" ht="12.8" hidden="false" customHeight="false" outlineLevel="0" collapsed="false">
      <c r="A304" s="0" t="n">
        <v>308</v>
      </c>
      <c r="B304" s="35" t="s">
        <v>759</v>
      </c>
      <c r="D304" s="0" t="s">
        <v>27</v>
      </c>
      <c r="F304" s="38" t="s">
        <v>853</v>
      </c>
      <c r="G304" s="0" t="s">
        <v>860</v>
      </c>
      <c r="H304" s="0" t="s">
        <v>861</v>
      </c>
      <c r="I304" s="0" t="str">
        <f aca="false">_xlfn.CONCAT("Human_",H304,": '",F304,"',")</f>
        <v>Human_Shigella_flexneri: 'Shigellosis',</v>
      </c>
      <c r="J304" s="0" t="str">
        <f aca="false">_xlfn.CONCAT("'",H304,"': ['Fungi'],")</f>
        <v>'Shigella_flexneri': ['Fungi'],</v>
      </c>
      <c r="K304" s="8" t="s">
        <v>862</v>
      </c>
      <c r="L304" s="10" t="s">
        <v>812</v>
      </c>
      <c r="M304" s="7"/>
      <c r="N304" s="7"/>
    </row>
    <row r="305" customFormat="false" ht="12.8" hidden="true" customHeight="false" outlineLevel="0" collapsed="false">
      <c r="A305" s="0" t="n">
        <v>309</v>
      </c>
      <c r="B305" s="35" t="s">
        <v>759</v>
      </c>
      <c r="D305" s="0" t="s">
        <v>27</v>
      </c>
      <c r="F305" s="0" t="s">
        <v>863</v>
      </c>
      <c r="G305" s="0" t="s">
        <v>864</v>
      </c>
      <c r="H305" s="0" t="s">
        <v>865</v>
      </c>
      <c r="I305" s="0" t="str">
        <f aca="false">_xlfn.CONCAT("Human_",H305,": '",F305,"',")</f>
        <v>Human_Treponema_pallidum: 'Syphilis',</v>
      </c>
      <c r="J305" s="0" t="str">
        <f aca="false">_xlfn.CONCAT("'",H305,"': ['Fungi'],")</f>
        <v>'Treponema_pallidum': ['Fungi'],</v>
      </c>
      <c r="K305" s="8" t="s">
        <v>866</v>
      </c>
      <c r="L305" s="8"/>
    </row>
    <row r="306" customFormat="false" ht="12.8" hidden="false" customHeight="false" outlineLevel="0" collapsed="false">
      <c r="A306" s="0" t="n">
        <v>310</v>
      </c>
      <c r="B306" s="35" t="s">
        <v>759</v>
      </c>
      <c r="D306" s="0" t="s">
        <v>27</v>
      </c>
      <c r="F306" s="0" t="s">
        <v>867</v>
      </c>
      <c r="G306" s="0" t="s">
        <v>868</v>
      </c>
      <c r="H306" s="0" t="s">
        <v>869</v>
      </c>
      <c r="I306" s="0" t="str">
        <f aca="false">_xlfn.CONCAT("Human_",H306,": '",F306,"',")</f>
        <v>Human_Neisseria_gonorrhoeae: 'Gonorrhea',</v>
      </c>
      <c r="J306" s="0" t="str">
        <f aca="false">_xlfn.CONCAT("'",H306,"': ['Fungi'],")</f>
        <v>'Neisseria_gonorrhoeae': ['Fungi'],</v>
      </c>
      <c r="K306" s="8" t="s">
        <v>870</v>
      </c>
      <c r="L306" s="10" t="s">
        <v>846</v>
      </c>
      <c r="M306" s="7"/>
      <c r="N306" s="7"/>
    </row>
    <row r="307" customFormat="false" ht="12.8" hidden="false" customHeight="false" outlineLevel="0" collapsed="false">
      <c r="A307" s="0" t="n">
        <v>311</v>
      </c>
      <c r="B307" s="35" t="s">
        <v>759</v>
      </c>
      <c r="D307" s="0" t="s">
        <v>52</v>
      </c>
      <c r="E307" s="0" t="n">
        <v>20</v>
      </c>
      <c r="F307" s="0" t="s">
        <v>871</v>
      </c>
      <c r="G307" s="0" t="s">
        <v>274</v>
      </c>
      <c r="H307" s="0" t="s">
        <v>275</v>
      </c>
      <c r="I307" s="0" t="str">
        <f aca="false">_xlfn.CONCAT("Human_",H307,": '",F307,"',")</f>
        <v>Human_Influenza_A_H3N2: 'Influenza',</v>
      </c>
      <c r="J307" s="0" t="str">
        <f aca="false">_xlfn.CONCAT("'",H307,"': ['Fungi'],")</f>
        <v>'Influenza_A_H3N2': ['Fungi'],</v>
      </c>
      <c r="K307" s="8" t="s">
        <v>276</v>
      </c>
      <c r="L307" s="10" t="s">
        <v>872</v>
      </c>
      <c r="M307" s="34" t="s">
        <v>873</v>
      </c>
      <c r="N307" s="13"/>
    </row>
    <row r="308" customFormat="false" ht="12.8" hidden="false" customHeight="false" outlineLevel="0" collapsed="false">
      <c r="A308" s="0" t="n">
        <v>312</v>
      </c>
      <c r="B308" s="35" t="s">
        <v>759</v>
      </c>
      <c r="D308" s="0" t="s">
        <v>52</v>
      </c>
      <c r="F308" s="0" t="s">
        <v>871</v>
      </c>
      <c r="G308" s="0" t="s">
        <v>874</v>
      </c>
      <c r="H308" s="0" t="s">
        <v>875</v>
      </c>
      <c r="I308" s="0" t="str">
        <f aca="false">_xlfn.CONCAT("Human_",H308,": '",F308,"',")</f>
        <v>Human_Influenza_A_H1N1: 'Influenza',</v>
      </c>
      <c r="J308" s="0" t="str">
        <f aca="false">_xlfn.CONCAT("'",H308,"': ['Fungi'],")</f>
        <v>'Influenza_A_H1N1': ['Fungi'],</v>
      </c>
      <c r="K308" s="8" t="s">
        <v>482</v>
      </c>
      <c r="L308" s="32" t="s">
        <v>876</v>
      </c>
      <c r="M308" s="34" t="s">
        <v>877</v>
      </c>
      <c r="N308" s="13" t="s">
        <v>878</v>
      </c>
      <c r="O308" s="13" t="s">
        <v>879</v>
      </c>
      <c r="P308" s="14" t="s">
        <v>880</v>
      </c>
      <c r="Q308" s="41" t="s">
        <v>881</v>
      </c>
      <c r="R308" s="13" t="s">
        <v>882</v>
      </c>
      <c r="S308" s="13" t="s">
        <v>883</v>
      </c>
      <c r="T308" s="13" t="s">
        <v>884</v>
      </c>
    </row>
    <row r="309" customFormat="false" ht="12.8" hidden="true" customHeight="false" outlineLevel="0" collapsed="false">
      <c r="A309" s="0" t="n">
        <v>313</v>
      </c>
      <c r="B309" s="35" t="s">
        <v>759</v>
      </c>
      <c r="D309" s="0" t="s">
        <v>52</v>
      </c>
      <c r="F309" s="0" t="s">
        <v>871</v>
      </c>
      <c r="G309" s="0" t="s">
        <v>885</v>
      </c>
      <c r="H309" s="0" t="s">
        <v>886</v>
      </c>
      <c r="I309" s="0" t="str">
        <f aca="false">_xlfn.CONCAT("Human_",H309,": '",F309,"',")</f>
        <v>Human_Influenza_B: 'Influenza',</v>
      </c>
      <c r="J309" s="0" t="str">
        <f aca="false">_xlfn.CONCAT("'",H309,"': ['Fungi'],")</f>
        <v>'Influenza_B': ['Fungi'],</v>
      </c>
      <c r="K309" s="8" t="s">
        <v>887</v>
      </c>
      <c r="L309" s="8"/>
      <c r="M309" s="7"/>
      <c r="N309" s="7"/>
    </row>
    <row r="310" customFormat="false" ht="12.8" hidden="false" customHeight="false" outlineLevel="0" collapsed="false">
      <c r="A310" s="0" t="n">
        <v>314</v>
      </c>
      <c r="B310" s="35" t="s">
        <v>759</v>
      </c>
      <c r="D310" s="0" t="s">
        <v>52</v>
      </c>
      <c r="F310" s="0" t="s">
        <v>888</v>
      </c>
      <c r="G310" s="0" t="s">
        <v>889</v>
      </c>
      <c r="H310" s="42" t="s">
        <v>890</v>
      </c>
      <c r="I310" s="0" t="str">
        <f aca="false">_xlfn.CONCAT("Human_",H310,": '",F310,"',")</f>
        <v>Human_SARS_CoV_2: 'COVID-19',</v>
      </c>
      <c r="J310" s="0" t="str">
        <f aca="false">_xlfn.CONCAT("'",H310,"': ['Fungi'],")</f>
        <v>'SARS_CoV_2': ['Fungi'],</v>
      </c>
      <c r="K310" s="8" t="s">
        <v>891</v>
      </c>
      <c r="L310" s="43" t="s">
        <v>881</v>
      </c>
      <c r="M310" s="34" t="s">
        <v>892</v>
      </c>
      <c r="N310" s="13" t="s">
        <v>893</v>
      </c>
      <c r="P310" s="14" t="s">
        <v>894</v>
      </c>
      <c r="Q310" s="13" t="s">
        <v>895</v>
      </c>
      <c r="R310" s="13" t="s">
        <v>896</v>
      </c>
      <c r="S310" s="13" t="s">
        <v>897</v>
      </c>
      <c r="T310" s="13" t="s">
        <v>898</v>
      </c>
      <c r="U310" s="11" t="s">
        <v>899</v>
      </c>
      <c r="V310" s="13" t="s">
        <v>900</v>
      </c>
      <c r="W310" s="13" t="s">
        <v>901</v>
      </c>
      <c r="X310" s="13" t="s">
        <v>902</v>
      </c>
      <c r="Y310" s="13" t="s">
        <v>903</v>
      </c>
      <c r="Z310" s="24" t="s">
        <v>904</v>
      </c>
      <c r="AA310" s="13" t="s">
        <v>905</v>
      </c>
      <c r="AB310" s="13" t="s">
        <v>906</v>
      </c>
      <c r="AC310" s="13" t="s">
        <v>907</v>
      </c>
      <c r="AD310" s="13" t="s">
        <v>908</v>
      </c>
      <c r="AE310" s="44" t="s">
        <v>909</v>
      </c>
      <c r="AF310" s="13" t="s">
        <v>910</v>
      </c>
      <c r="AK310" s="0" t="n">
        <v>80</v>
      </c>
    </row>
    <row r="311" customFormat="false" ht="12.8" hidden="false" customHeight="false" outlineLevel="0" collapsed="false">
      <c r="A311" s="0" t="n">
        <v>315</v>
      </c>
      <c r="B311" s="35" t="s">
        <v>759</v>
      </c>
      <c r="D311" s="0" t="s">
        <v>52</v>
      </c>
      <c r="F311" s="0" t="s">
        <v>911</v>
      </c>
      <c r="G311" s="0" t="s">
        <v>912</v>
      </c>
      <c r="H311" s="0" t="s">
        <v>913</v>
      </c>
      <c r="I311" s="0" t="str">
        <f aca="false">_xlfn.CONCAT("Human_",H311,": '",F311,"',")</f>
        <v>Human_Human_Immunodeficiency_Virus_1: 'AIDS',</v>
      </c>
      <c r="J311" s="0" t="str">
        <f aca="false">_xlfn.CONCAT("'",H311,"': ['Fungi'],")</f>
        <v>'Human_Immunodeficiency_Virus_1': ['Fungi'],</v>
      </c>
      <c r="K311" s="8" t="s">
        <v>914</v>
      </c>
      <c r="L311" s="10" t="s">
        <v>915</v>
      </c>
      <c r="M311" s="7"/>
      <c r="N311" s="7"/>
    </row>
    <row r="312" customFormat="false" ht="12.8" hidden="false" customHeight="false" outlineLevel="0" collapsed="false">
      <c r="A312" s="0" t="n">
        <v>316</v>
      </c>
      <c r="B312" s="35" t="s">
        <v>759</v>
      </c>
      <c r="D312" s="0" t="s">
        <v>52</v>
      </c>
      <c r="F312" s="0" t="s">
        <v>916</v>
      </c>
      <c r="G312" s="0" t="s">
        <v>917</v>
      </c>
      <c r="H312" s="0" t="s">
        <v>917</v>
      </c>
      <c r="I312" s="0" t="str">
        <f aca="false">_xlfn.CONCAT("Human_",H312,": '",F312,"',")</f>
        <v>Human_Coxsackievirus: 'Meningitis',</v>
      </c>
      <c r="J312" s="0" t="str">
        <f aca="false">_xlfn.CONCAT("'",H312,"': ['Fungi'],")</f>
        <v>'Coxsackievirus': ['Fungi'],</v>
      </c>
      <c r="K312" s="8" t="s">
        <v>918</v>
      </c>
      <c r="L312" s="43" t="s">
        <v>919</v>
      </c>
      <c r="M312" s="34" t="s">
        <v>920</v>
      </c>
      <c r="N312" s="13" t="s">
        <v>921</v>
      </c>
      <c r="O312" s="13"/>
      <c r="P312" s="14" t="s">
        <v>922</v>
      </c>
      <c r="Q312" s="13" t="s">
        <v>923</v>
      </c>
      <c r="R312" s="13" t="s">
        <v>924</v>
      </c>
    </row>
    <row r="313" customFormat="false" ht="12.8" hidden="false" customHeight="false" outlineLevel="0" collapsed="false">
      <c r="A313" s="0" t="n">
        <v>317</v>
      </c>
      <c r="B313" s="35" t="s">
        <v>759</v>
      </c>
      <c r="D313" s="0" t="s">
        <v>52</v>
      </c>
      <c r="F313" s="0" t="s">
        <v>916</v>
      </c>
      <c r="G313" s="0" t="s">
        <v>925</v>
      </c>
      <c r="H313" s="0" t="s">
        <v>926</v>
      </c>
      <c r="I313" s="0" t="str">
        <f aca="false">_xlfn.CONCAT("Human_",H313,": '",F313,"',")</f>
        <v>Human_Enterovirus_D68: 'Meningitis',</v>
      </c>
      <c r="J313" s="0" t="str">
        <f aca="false">_xlfn.CONCAT("'",H313,"': ['Fungi'],")</f>
        <v>'Enterovirus_D68': ['Fungi'],</v>
      </c>
      <c r="K313" s="8" t="s">
        <v>927</v>
      </c>
      <c r="L313" s="10" t="s">
        <v>928</v>
      </c>
      <c r="M313" s="34" t="s">
        <v>929</v>
      </c>
      <c r="N313" s="13" t="s">
        <v>930</v>
      </c>
      <c r="AC313" s="13"/>
    </row>
    <row r="314" customFormat="false" ht="12.8" hidden="false" customHeight="false" outlineLevel="0" collapsed="false">
      <c r="A314" s="0" t="n">
        <v>318</v>
      </c>
      <c r="B314" s="35" t="s">
        <v>759</v>
      </c>
      <c r="D314" s="0" t="s">
        <v>52</v>
      </c>
      <c r="F314" s="0" t="s">
        <v>931</v>
      </c>
      <c r="G314" s="0" t="s">
        <v>932</v>
      </c>
      <c r="H314" s="0" t="s">
        <v>933</v>
      </c>
      <c r="I314" s="0" t="str">
        <f aca="false">_xlfn.CONCAT("Human_",H314,": '",F314,"',")</f>
        <v>Human_Human_papillomavirus_16: 'HPV',</v>
      </c>
      <c r="J314" s="0" t="str">
        <f aca="false">_xlfn.CONCAT("'",H314,"': ['Fungi'],")</f>
        <v>'Human_papillomavirus_16': ['Fungi'],</v>
      </c>
      <c r="K314" s="8" t="s">
        <v>934</v>
      </c>
      <c r="L314" s="10" t="s">
        <v>935</v>
      </c>
      <c r="M314" s="45" t="s">
        <v>936</v>
      </c>
      <c r="N314" s="8" t="s">
        <v>937</v>
      </c>
      <c r="O314" s="13" t="s">
        <v>938</v>
      </c>
      <c r="P314" s="14" t="s">
        <v>939</v>
      </c>
      <c r="Q314" s="13" t="s">
        <v>940</v>
      </c>
      <c r="R314" s="13" t="s">
        <v>941</v>
      </c>
      <c r="S314" s="13" t="s">
        <v>942</v>
      </c>
      <c r="T314" s="13" t="s">
        <v>943</v>
      </c>
      <c r="U314" s="11" t="s">
        <v>944</v>
      </c>
      <c r="V314" s="13" t="s">
        <v>945</v>
      </c>
      <c r="W314" s="13" t="s">
        <v>946</v>
      </c>
      <c r="X314" s="13" t="s">
        <v>947</v>
      </c>
      <c r="Y314" s="13" t="s">
        <v>948</v>
      </c>
      <c r="Z314" s="24" t="s">
        <v>949</v>
      </c>
      <c r="AA314" s="13" t="s">
        <v>950</v>
      </c>
      <c r="AB314" s="13" t="s">
        <v>951</v>
      </c>
      <c r="AC314" s="13" t="s">
        <v>952</v>
      </c>
      <c r="AD314" s="13" t="s">
        <v>953</v>
      </c>
      <c r="AE314" s="44" t="s">
        <v>954</v>
      </c>
      <c r="AK314" s="0" t="n">
        <v>120</v>
      </c>
    </row>
    <row r="315" customFormat="false" ht="12.8" hidden="false" customHeight="false" outlineLevel="0" collapsed="false">
      <c r="A315" s="0" t="n">
        <v>319</v>
      </c>
      <c r="B315" s="35" t="s">
        <v>759</v>
      </c>
      <c r="D315" s="0" t="s">
        <v>52</v>
      </c>
      <c r="F315" s="0" t="s">
        <v>931</v>
      </c>
      <c r="G315" s="0" t="s">
        <v>955</v>
      </c>
      <c r="H315" s="0" t="s">
        <v>956</v>
      </c>
      <c r="I315" s="0" t="str">
        <f aca="false">_xlfn.CONCAT("Human_",H315,": '",F315,"',")</f>
        <v>Human_Human_papillomavirus_18: 'HPV',</v>
      </c>
      <c r="J315" s="0" t="str">
        <f aca="false">_xlfn.CONCAT("'",H315,"': ['Fungi'],")</f>
        <v>'Human_papillomavirus_18': ['Fungi'],</v>
      </c>
      <c r="K315" s="8" t="s">
        <v>957</v>
      </c>
      <c r="L315" s="11" t="s">
        <v>935</v>
      </c>
      <c r="M315" s="8"/>
      <c r="N315" s="13" t="s">
        <v>937</v>
      </c>
      <c r="O315" s="13" t="s">
        <v>938</v>
      </c>
      <c r="P315" s="14" t="s">
        <v>939</v>
      </c>
      <c r="Q315" s="13" t="s">
        <v>940</v>
      </c>
      <c r="R315" s="13" t="s">
        <v>941</v>
      </c>
      <c r="S315" s="13" t="s">
        <v>942</v>
      </c>
      <c r="T315" s="13" t="s">
        <v>943</v>
      </c>
      <c r="U315" s="11" t="s">
        <v>944</v>
      </c>
      <c r="V315" s="13" t="s">
        <v>945</v>
      </c>
      <c r="W315" s="13" t="s">
        <v>946</v>
      </c>
      <c r="X315" s="13" t="s">
        <v>947</v>
      </c>
      <c r="Y315" s="13" t="s">
        <v>948</v>
      </c>
      <c r="Z315" s="24" t="s">
        <v>949</v>
      </c>
      <c r="AA315" s="13" t="s">
        <v>950</v>
      </c>
      <c r="AB315" s="13" t="s">
        <v>951</v>
      </c>
      <c r="AC315" s="13" t="s">
        <v>952</v>
      </c>
      <c r="AD315" s="13" t="s">
        <v>958</v>
      </c>
      <c r="AE315" s="44" t="s">
        <v>959</v>
      </c>
    </row>
    <row r="316" customFormat="false" ht="12.8" hidden="false" customHeight="false" outlineLevel="0" collapsed="false">
      <c r="A316" s="0" t="n">
        <v>320</v>
      </c>
      <c r="B316" s="35" t="s">
        <v>759</v>
      </c>
      <c r="D316" s="0" t="s">
        <v>52</v>
      </c>
      <c r="F316" s="0" t="s">
        <v>960</v>
      </c>
      <c r="G316" s="0" t="s">
        <v>961</v>
      </c>
      <c r="H316" s="0" t="s">
        <v>962</v>
      </c>
      <c r="I316" s="0" t="str">
        <f aca="false">_xlfn.CONCAT("Human_",H316,": '",F316,"',")</f>
        <v>Human_Herpes_simplex_virus_1: 'Herpes',</v>
      </c>
      <c r="J316" s="0" t="str">
        <f aca="false">_xlfn.CONCAT("'",H316,"': ['Fungi'],")</f>
        <v>'Herpes_simplex_virus_1': ['Fungi'],</v>
      </c>
      <c r="K316" s="8" t="s">
        <v>963</v>
      </c>
      <c r="L316" s="43" t="s">
        <v>964</v>
      </c>
      <c r="M316" s="46" t="s">
        <v>965</v>
      </c>
      <c r="N316" s="13" t="s">
        <v>966</v>
      </c>
      <c r="O316" s="13" t="s">
        <v>967</v>
      </c>
      <c r="P316" s="14" t="s">
        <v>968</v>
      </c>
      <c r="Q316" s="13" t="s">
        <v>969</v>
      </c>
      <c r="R316" s="13" t="s">
        <v>509</v>
      </c>
      <c r="S316" s="13" t="s">
        <v>970</v>
      </c>
      <c r="T316" s="13" t="s">
        <v>971</v>
      </c>
      <c r="U316" s="11" t="s">
        <v>972</v>
      </c>
      <c r="V316" s="13" t="s">
        <v>973</v>
      </c>
      <c r="W316" s="13" t="s">
        <v>974</v>
      </c>
      <c r="X316" s="13" t="s">
        <v>975</v>
      </c>
      <c r="Y316" s="13" t="s">
        <v>976</v>
      </c>
      <c r="Z316" s="24" t="s">
        <v>977</v>
      </c>
      <c r="AA316" s="13" t="s">
        <v>978</v>
      </c>
    </row>
    <row r="317" customFormat="false" ht="12.8" hidden="false" customHeight="false" outlineLevel="0" collapsed="false">
      <c r="A317" s="0" t="n">
        <v>321</v>
      </c>
      <c r="B317" s="35" t="s">
        <v>759</v>
      </c>
      <c r="D317" s="0" t="s">
        <v>52</v>
      </c>
      <c r="F317" s="0" t="s">
        <v>960</v>
      </c>
      <c r="G317" s="0" t="s">
        <v>979</v>
      </c>
      <c r="H317" s="0" t="s">
        <v>980</v>
      </c>
      <c r="I317" s="0" t="str">
        <f aca="false">_xlfn.CONCAT("Human_",H317,": '",F317,"',")</f>
        <v>Human_Herpes_simplex_virus_2: 'Herpes',</v>
      </c>
      <c r="J317" s="0" t="str">
        <f aca="false">_xlfn.CONCAT("'",H317,"': ['Fungi'],")</f>
        <v>'Herpes_simplex_virus_2': ['Fungi'],</v>
      </c>
      <c r="K317" s="8" t="s">
        <v>981</v>
      </c>
      <c r="L317" s="43" t="s">
        <v>964</v>
      </c>
      <c r="M317" s="34" t="s">
        <v>982</v>
      </c>
      <c r="N317" s="13"/>
      <c r="P317" s="14"/>
      <c r="Q317" s="13"/>
      <c r="R317" s="13"/>
      <c r="S317" s="13"/>
      <c r="T317" s="13"/>
      <c r="U317" s="11"/>
      <c r="V317" s="13"/>
      <c r="W317" s="13"/>
      <c r="X317" s="13"/>
      <c r="Y317" s="13"/>
      <c r="Z317" s="24"/>
      <c r="AA317" s="13"/>
    </row>
    <row r="318" customFormat="false" ht="12.8" hidden="false" customHeight="false" outlineLevel="0" collapsed="false">
      <c r="A318" s="0" t="n">
        <v>322</v>
      </c>
      <c r="B318" s="35" t="s">
        <v>759</v>
      </c>
      <c r="D318" s="0" t="s">
        <v>52</v>
      </c>
      <c r="F318" s="0" t="s">
        <v>511</v>
      </c>
      <c r="G318" s="0" t="s">
        <v>983</v>
      </c>
      <c r="H318" s="0" t="s">
        <v>984</v>
      </c>
      <c r="I318" s="0" t="str">
        <f aca="false">_xlfn.CONCAT("Human_",H318,": '",F318,"',")</f>
        <v>Human_Human_rotavirus_A: 'Rotavirus',</v>
      </c>
      <c r="J318" s="0" t="str">
        <f aca="false">_xlfn.CONCAT("'",H318,"': ['Fungi'],")</f>
        <v>'Human_rotavirus_A': ['Fungi'],</v>
      </c>
      <c r="K318" s="8" t="s">
        <v>985</v>
      </c>
      <c r="L318" s="11" t="s">
        <v>812</v>
      </c>
      <c r="M318" s="45" t="s">
        <v>986</v>
      </c>
      <c r="O318" s="13"/>
      <c r="P318" s="14"/>
      <c r="T318" s="13"/>
      <c r="U318" s="11"/>
      <c r="Y318" s="13"/>
      <c r="Z318" s="24"/>
    </row>
    <row r="319" customFormat="false" ht="12.8" hidden="false" customHeight="false" outlineLevel="0" collapsed="false">
      <c r="A319" s="0" t="n">
        <v>323</v>
      </c>
      <c r="B319" s="35" t="s">
        <v>759</v>
      </c>
      <c r="D319" s="0" t="s">
        <v>52</v>
      </c>
      <c r="F319" s="0" t="s">
        <v>511</v>
      </c>
      <c r="G319" s="47" t="s">
        <v>987</v>
      </c>
      <c r="H319" s="47" t="s">
        <v>988</v>
      </c>
      <c r="I319" s="0" t="str">
        <f aca="false">_xlfn.CONCAT("Human_",H319,": '",F319,"',")</f>
        <v>Human_Human_rotavirus_B: 'Rotavirus',</v>
      </c>
      <c r="J319" s="0" t="str">
        <f aca="false">_xlfn.CONCAT("'",H319,"': ['Fungi'],")</f>
        <v>'Human_rotavirus_B': ['Fungi'],</v>
      </c>
      <c r="K319" s="8" t="s">
        <v>517</v>
      </c>
      <c r="L319" s="11" t="s">
        <v>812</v>
      </c>
      <c r="M319" s="7"/>
      <c r="N319" s="7"/>
    </row>
    <row r="320" customFormat="false" ht="12.8" hidden="false" customHeight="false" outlineLevel="0" collapsed="false">
      <c r="A320" s="0" t="n">
        <v>324</v>
      </c>
      <c r="B320" s="35" t="s">
        <v>759</v>
      </c>
      <c r="D320" s="0" t="s">
        <v>52</v>
      </c>
      <c r="F320" s="0" t="s">
        <v>511</v>
      </c>
      <c r="G320" s="0" t="s">
        <v>989</v>
      </c>
      <c r="H320" s="0" t="s">
        <v>990</v>
      </c>
      <c r="I320" s="0" t="str">
        <f aca="false">_xlfn.CONCAT("Human_",H320,": '",F320,"',")</f>
        <v>Human_Human_rotavirus_C: 'Rotavirus',</v>
      </c>
      <c r="J320" s="0" t="str">
        <f aca="false">_xlfn.CONCAT("'",H320,"': ['Fungi'],")</f>
        <v>'Human_rotavirus_C': ['Fungi'],</v>
      </c>
      <c r="K320" s="8" t="s">
        <v>991</v>
      </c>
      <c r="L320" s="11" t="s">
        <v>812</v>
      </c>
      <c r="M320" s="7"/>
      <c r="N320" s="7"/>
    </row>
    <row r="321" customFormat="false" ht="12.8" hidden="false" customHeight="false" outlineLevel="0" collapsed="false">
      <c r="A321" s="0" t="n">
        <v>325</v>
      </c>
      <c r="B321" s="35" t="s">
        <v>759</v>
      </c>
      <c r="D321" s="0" t="s">
        <v>52</v>
      </c>
      <c r="F321" s="0" t="s">
        <v>992</v>
      </c>
      <c r="G321" s="0" t="s">
        <v>993</v>
      </c>
      <c r="H321" s="0" t="s">
        <v>994</v>
      </c>
      <c r="I321" s="0" t="str">
        <f aca="false">_xlfn.CONCAT("Human_",H321,": '",F321,"',")</f>
        <v>Human_Varicella_zoster_virus_Human_alphaherpesvirus_3: 'Chickenpox',</v>
      </c>
      <c r="J321" s="0" t="str">
        <f aca="false">_xlfn.CONCAT("'",H321,"': ['Fungi'],")</f>
        <v>'Varicella_zoster_virus_Human_alphaherpesvirus_3': ['Fungi'],</v>
      </c>
      <c r="K321" s="8" t="s">
        <v>995</v>
      </c>
      <c r="L321" s="10" t="s">
        <v>996</v>
      </c>
      <c r="M321" s="34" t="s">
        <v>997</v>
      </c>
      <c r="N321" s="13" t="s">
        <v>998</v>
      </c>
      <c r="O321" s="13" t="s">
        <v>999</v>
      </c>
      <c r="P321" s="14" t="s">
        <v>1000</v>
      </c>
      <c r="Q321" s="13" t="s">
        <v>1001</v>
      </c>
    </row>
    <row r="322" customFormat="false" ht="12.8" hidden="false" customHeight="false" outlineLevel="0" collapsed="false">
      <c r="A322" s="0" t="n">
        <v>326</v>
      </c>
      <c r="B322" s="35" t="s">
        <v>759</v>
      </c>
      <c r="D322" s="0" t="s">
        <v>52</v>
      </c>
      <c r="F322" s="0" t="s">
        <v>1002</v>
      </c>
      <c r="G322" s="0" t="s">
        <v>1003</v>
      </c>
      <c r="H322" s="0" t="s">
        <v>1004</v>
      </c>
      <c r="I322" s="0" t="str">
        <f aca="false">_xlfn.CONCAT("Human_",H322,": '",F322,"',")</f>
        <v>Human_Norovirus_GI: 'Gastroenteritis',</v>
      </c>
      <c r="J322" s="0" t="str">
        <f aca="false">_xlfn.CONCAT("'",H322,"': ['Fungi'],")</f>
        <v>'Norovirus_GI': ['Fungi'],</v>
      </c>
      <c r="K322" s="8" t="s">
        <v>1005</v>
      </c>
      <c r="L322" s="10" t="s">
        <v>812</v>
      </c>
      <c r="M322" s="39" t="s">
        <v>1006</v>
      </c>
      <c r="N322" s="7"/>
    </row>
    <row r="323" customFormat="false" ht="12.8" hidden="false" customHeight="false" outlineLevel="0" collapsed="false">
      <c r="A323" s="0" t="n">
        <v>327</v>
      </c>
      <c r="B323" s="35" t="s">
        <v>759</v>
      </c>
      <c r="D323" s="0" t="s">
        <v>52</v>
      </c>
      <c r="F323" s="0" t="s">
        <v>1002</v>
      </c>
      <c r="G323" s="0" t="s">
        <v>1007</v>
      </c>
      <c r="H323" s="0" t="s">
        <v>1008</v>
      </c>
      <c r="I323" s="0" t="str">
        <f aca="false">_xlfn.CONCAT("Human_",H323,": '",F323,"',")</f>
        <v>Human_Norovirus_GV: 'Gastroenteritis',</v>
      </c>
      <c r="J323" s="0" t="str">
        <f aca="false">_xlfn.CONCAT("'",H323,"': ['Fungi'],")</f>
        <v>'Norovirus_GV': ['Fungi'],</v>
      </c>
      <c r="K323" s="8" t="s">
        <v>1009</v>
      </c>
      <c r="L323" s="11" t="s">
        <v>812</v>
      </c>
      <c r="M323" s="45" t="s">
        <v>1006</v>
      </c>
      <c r="N323" s="7"/>
    </row>
    <row r="324" customFormat="false" ht="12.8" hidden="true" customHeight="false" outlineLevel="0" collapsed="false">
      <c r="A324" s="0" t="n">
        <v>328</v>
      </c>
      <c r="B324" s="35" t="s">
        <v>759</v>
      </c>
      <c r="D324" s="0" t="s">
        <v>52</v>
      </c>
      <c r="F324" s="0" t="s">
        <v>1010</v>
      </c>
      <c r="G324" s="0" t="s">
        <v>1011</v>
      </c>
      <c r="H324" s="0" t="s">
        <v>1012</v>
      </c>
      <c r="I324" s="0" t="str">
        <f aca="false">_xlfn.CONCAT("Human_",H324,": '",F324,"',")</f>
        <v>Human_Hepatovirus_A: 'Hepatitis A',</v>
      </c>
      <c r="J324" s="0" t="str">
        <f aca="false">_xlfn.CONCAT("'",H324,"': ['Fungi'],")</f>
        <v>'Hepatovirus_A': ['Fungi'],</v>
      </c>
      <c r="K324" s="8" t="s">
        <v>1013</v>
      </c>
      <c r="L324" s="8"/>
      <c r="M324" s="7"/>
      <c r="N324" s="7"/>
    </row>
    <row r="325" customFormat="false" ht="12.8" hidden="false" customHeight="false" outlineLevel="0" collapsed="false">
      <c r="A325" s="0" t="n">
        <v>329</v>
      </c>
      <c r="B325" s="35" t="s">
        <v>759</v>
      </c>
      <c r="D325" s="0" t="s">
        <v>52</v>
      </c>
      <c r="F325" s="0" t="s">
        <v>1014</v>
      </c>
      <c r="G325" s="0" t="s">
        <v>1015</v>
      </c>
      <c r="H325" s="0" t="s">
        <v>1016</v>
      </c>
      <c r="I325" s="0" t="str">
        <f aca="false">_xlfn.CONCAT("Human_",H325,": '",F325,"',")</f>
        <v>Human_Hepatovirus_B: 'Hepatitis B',</v>
      </c>
      <c r="J325" s="0" t="str">
        <f aca="false">_xlfn.CONCAT("'",H325,"': ['Fungi'],")</f>
        <v>'Hepatovirus_B': ['Fungi'],</v>
      </c>
      <c r="K325" s="8" t="s">
        <v>1017</v>
      </c>
      <c r="L325" s="11" t="s">
        <v>1018</v>
      </c>
      <c r="M325" s="48" t="s">
        <v>1019</v>
      </c>
      <c r="N325" s="13" t="s">
        <v>1020</v>
      </c>
      <c r="O325" s="13" t="s">
        <v>1021</v>
      </c>
      <c r="P325" s="14" t="s">
        <v>1022</v>
      </c>
      <c r="Q325" s="13" t="s">
        <v>1023</v>
      </c>
      <c r="R325" s="13" t="s">
        <v>1024</v>
      </c>
      <c r="S325" s="13" t="s">
        <v>1025</v>
      </c>
      <c r="T325" s="13" t="s">
        <v>1026</v>
      </c>
      <c r="U325" s="11" t="s">
        <v>1027</v>
      </c>
      <c r="V325" s="13" t="s">
        <v>1028</v>
      </c>
      <c r="W325" s="13" t="s">
        <v>1029</v>
      </c>
      <c r="X325" s="13" t="s">
        <v>1030</v>
      </c>
      <c r="Y325" s="13" t="s">
        <v>1031</v>
      </c>
      <c r="Z325" s="24" t="s">
        <v>1032</v>
      </c>
      <c r="AA325" s="13" t="s">
        <v>1033</v>
      </c>
      <c r="AB325" s="13" t="s">
        <v>1034</v>
      </c>
      <c r="AC325" s="13" t="s">
        <v>1035</v>
      </c>
      <c r="AD325" s="13" t="s">
        <v>1036</v>
      </c>
      <c r="AE325" s="44" t="s">
        <v>1037</v>
      </c>
    </row>
    <row r="326" customFormat="false" ht="12.8" hidden="false" customHeight="false" outlineLevel="0" collapsed="false">
      <c r="A326" s="0" t="n">
        <v>330</v>
      </c>
      <c r="B326" s="35" t="s">
        <v>759</v>
      </c>
      <c r="D326" s="0" t="s">
        <v>52</v>
      </c>
      <c r="F326" s="0" t="s">
        <v>1038</v>
      </c>
      <c r="G326" s="0" t="s">
        <v>1039</v>
      </c>
      <c r="H326" s="0" t="s">
        <v>1040</v>
      </c>
      <c r="I326" s="0" t="str">
        <f aca="false">_xlfn.CONCAT("Human_",H326,": '",F326,"',")</f>
        <v>Human_Hepatovirus_C: 'Hepatitis C',</v>
      </c>
      <c r="J326" s="0" t="str">
        <f aca="false">_xlfn.CONCAT("'",H326,"': ['Fungi'],")</f>
        <v>'Hepatovirus_C': ['Fungi'],</v>
      </c>
      <c r="K326" s="8" t="s">
        <v>1041</v>
      </c>
      <c r="L326" s="11" t="s">
        <v>1018</v>
      </c>
      <c r="M326" s="39" t="s">
        <v>1042</v>
      </c>
      <c r="N326" s="13" t="s">
        <v>1043</v>
      </c>
      <c r="O326" s="13" t="s">
        <v>1044</v>
      </c>
      <c r="P326" s="14" t="s">
        <v>1045</v>
      </c>
      <c r="Q326" s="13" t="s">
        <v>1046</v>
      </c>
      <c r="R326" s="13" t="s">
        <v>1047</v>
      </c>
      <c r="S326" s="13" t="s">
        <v>1048</v>
      </c>
      <c r="T326" s="13" t="s">
        <v>1049</v>
      </c>
      <c r="U326" s="11" t="s">
        <v>1050</v>
      </c>
      <c r="V326" s="13" t="s">
        <v>1051</v>
      </c>
      <c r="W326" s="13" t="s">
        <v>1052</v>
      </c>
      <c r="X326" s="13" t="s">
        <v>1053</v>
      </c>
      <c r="Y326" s="13" t="s">
        <v>1054</v>
      </c>
      <c r="Z326" s="24" t="s">
        <v>1055</v>
      </c>
      <c r="AE326" s="44"/>
    </row>
    <row r="327" customFormat="false" ht="12.8" hidden="false" customHeight="false" outlineLevel="0" collapsed="false">
      <c r="B327" s="49"/>
    </row>
    <row r="328" customFormat="false" ht="12.8" hidden="false" customHeight="false" outlineLevel="0" collapsed="false">
      <c r="B328" s="49"/>
    </row>
    <row r="329" customFormat="false" ht="12.8" hidden="false" customHeight="false" outlineLevel="0" collapsed="false">
      <c r="B329" s="49"/>
    </row>
    <row r="330" customFormat="false" ht="12.8" hidden="false" customHeight="false" outlineLevel="0" collapsed="false">
      <c r="B330" s="49"/>
      <c r="D330" s="1"/>
      <c r="E330" s="0" t="s">
        <v>1056</v>
      </c>
    </row>
    <row r="331" customFormat="false" ht="12.8" hidden="false" customHeight="false" outlineLevel="0" collapsed="false">
      <c r="D331" s="4"/>
      <c r="E331" s="0" t="s">
        <v>1057</v>
      </c>
      <c r="L331" s="50"/>
      <c r="M331" s="0" t="s">
        <v>1058</v>
      </c>
    </row>
    <row r="332" customFormat="false" ht="12.8" hidden="false" customHeight="false" outlineLevel="0" collapsed="false">
      <c r="D332" s="51"/>
      <c r="E332" s="0" t="s">
        <v>1059</v>
      </c>
      <c r="L332" s="29"/>
      <c r="M332" s="0" t="s">
        <v>1060</v>
      </c>
    </row>
    <row r="333" customFormat="false" ht="12.8" hidden="false" customHeight="false" outlineLevel="0" collapsed="false">
      <c r="D333" s="52"/>
      <c r="E333" s="0" t="s">
        <v>1061</v>
      </c>
      <c r="L333" s="2"/>
      <c r="M333" s="0" t="s">
        <v>1062</v>
      </c>
    </row>
    <row r="335" customFormat="false" ht="12.8" hidden="false" customHeight="false" outlineLevel="0" collapsed="false">
      <c r="L335" s="53"/>
      <c r="M335" s="0" t="s">
        <v>1063</v>
      </c>
    </row>
    <row r="336" customFormat="false" ht="12.8" hidden="false" customHeight="false" outlineLevel="0" collapsed="false">
      <c r="L336" s="54"/>
      <c r="M336" s="0" t="s">
        <v>1064</v>
      </c>
    </row>
    <row r="337" customFormat="false" ht="12.8" hidden="false" customHeight="false" outlineLevel="0" collapsed="false">
      <c r="L337" s="55"/>
      <c r="M337" s="0" t="s">
        <v>1065</v>
      </c>
    </row>
    <row r="338" customFormat="false" ht="12.8" hidden="false" customHeight="false" outlineLevel="0" collapsed="false">
      <c r="L338" s="56"/>
      <c r="M338" s="0" t="s">
        <v>1066</v>
      </c>
    </row>
    <row r="339" customFormat="false" ht="12.8" hidden="false" customHeight="false" outlineLevel="0" collapsed="false">
      <c r="L339" s="57"/>
      <c r="M339" s="0" t="s">
        <v>1067</v>
      </c>
    </row>
  </sheetData>
  <autoFilter ref="A1:O326">
    <filterColumn colId="11">
      <customFilters and="true">
        <customFilter operator="equal" val="0"/>
      </customFilters>
    </filterColumn>
  </autoFilter>
  <hyperlinks>
    <hyperlink ref="K2" r:id="rId1" display="https://www.ncbi.nlm.nih.gov/datasets/genome/GCF_0001515051/"/>
    <hyperlink ref="K3" r:id="rId2" display="https://www.ncbi.nlm.nih.gov/datasets/genome/GCF_0000026551/"/>
    <hyperlink ref="K4" r:id="rId3" display="https://www.ncbi.nlm.nih.gov/datasets/genome/GCF_0001829653/"/>
    <hyperlink ref="K5" r:id="rId4" display="https://www.ncbi.nlm.nih.gov/datasets/genome/GCF_0038128251/"/>
    <hyperlink ref="K6" r:id="rId5" display="https://www.ncbi.nlm.nih.gov/datasets/genome/GCF_0051561051/"/>
    <hyperlink ref="L6" r:id="rId6" display="https://www.ncbi.nlm.nih.gov/geo/query/acc.cgi?acc=GSE255724"/>
    <hyperlink ref="M6" r:id="rId7" display="https://www.ncbi.nlm.nih.gov/geo/query/acc.cgi?acc=GSE104211"/>
    <hyperlink ref="N6" r:id="rId8" display="https://www.ncbi.nlm.nih.gov/geo/query/acc.cgi?acc=GSE62506"/>
    <hyperlink ref="O6" r:id="rId9" display="https://www.ncbi.nlm.nih.gov/geo/query/acc.cgi?acc=GSE60265"/>
    <hyperlink ref="P6" r:id="rId10" display="https://www.ncbi.nlm.nih.gov/geo/query/acc.cgi?acc=GSE45439"/>
    <hyperlink ref="Q6" r:id="rId11" display="https://www.ncbi.nlm.nih.gov/geo/query/acc.cgi?acc=GSE277021"/>
    <hyperlink ref="R6" r:id="rId12" display="https://www.ncbi.nlm.nih.gov/geo/query/acc.cgi?acc=GSE246765"/>
    <hyperlink ref="S6" r:id="rId13" display="https://www.ncbi.nlm.nih.gov/geo/query/acc.cgi?acc=GSE110412"/>
    <hyperlink ref="K7" r:id="rId14" display="https://www.ncbi.nlm.nih.gov/datasets/genome/GCF_0000540051/"/>
    <hyperlink ref="K8" r:id="rId15" display="https://www.ncbi.nlm.nih.gov/datasets/genome/GCF_0008612451/"/>
    <hyperlink ref="K9" r:id="rId16" display="https://www.ncbi.nlm.nih.gov/datasets/genome/GCF_0008853351/"/>
    <hyperlink ref="K10" r:id="rId17" display="https://www.ncbi.nlm.nih.gov/datasets/genome/GCF_0039573351/"/>
    <hyperlink ref="L10" r:id="rId18" display="https://www.ncbi.nlm.nih.gov/geo/query/acc.cgi?acc=GSE221544"/>
    <hyperlink ref="M10" r:id="rId19" display="https://www.ncbi.nlm.nih.gov/geo/query/acc.cgi?acc=GSE141962"/>
    <hyperlink ref="N10" r:id="rId20" display="https://www.ncbi.nlm.nih.gov/geo/query/acc.cgi?acc=GSE130124"/>
    <hyperlink ref="O10" r:id="rId21" display="https://www.ncbi.nlm.nih.gov/geo/query/acc.cgi?acc=GSE122933"/>
    <hyperlink ref="P10" r:id="rId22" display="https://www.ncbi.nlm.nih.gov/geo/query/acc.cgi?acc=GSE104211"/>
    <hyperlink ref="Q10" r:id="rId23" display="https://www.ncbi.nlm.nih.gov/geo/query/acc.cgi?acc=GSE62048"/>
    <hyperlink ref="K11" r:id="rId24" display="https://www.ncbi.nlm.nih.gov/datasets/genome/GCF_0028165551/"/>
    <hyperlink ref="K12" r:id="rId25" display="https://www.ncbi.nlm.nih.gov/datasets/genome/GCF_0047895751/"/>
    <hyperlink ref="K13" r:id="rId26" display="https://www.ncbi.nlm.nih.gov/datasets/genome/GCF_0008536651/"/>
    <hyperlink ref="K14" r:id="rId27" display="https://www.ncbi.nlm.nih.gov/datasets/genome/GCF_0001829653/"/>
    <hyperlink ref="K15" r:id="rId28" display="https://www.ncbi.nlm.nih.gov/datasets/genome/GCF_0000910451/"/>
    <hyperlink ref="K16" r:id="rId29" display="https://www.ncbi.nlm.nih.gov/datasets/genome/GCF_0001859451/"/>
    <hyperlink ref="K17" r:id="rId30" display="https://www.ncbi.nlm.nih.gov/datasets/genome/GCF_0000026551/"/>
    <hyperlink ref="K18" r:id="rId31" display="https://www.ncbi.nlm.nih.gov/datasets/genome/GCF_0001515051/"/>
    <hyperlink ref="K19" r:id="rId32" display="https://www.ncbi.nlm.nih.gov/datasets/genome/GCF_0000134251/"/>
    <hyperlink ref="K20" r:id="rId33" display="https://www.ncbi.nlm.nih.gov/datasets/genome/GCF_0015520351/"/>
    <hyperlink ref="K21" r:id="rId34" display="https://www.ncbi.nlm.nih.gov/datasets/genome/GCF_0201387751/"/>
    <hyperlink ref="K22" r:id="rId35" display="https://www.ncbi.nlm.nih.gov/datasets/genome/GCF_0000267651/"/>
    <hyperlink ref="K23" r:id="rId36" display="https://www.ncbi.nlm.nih.gov/datasets/genome/GCF_0000071251/"/>
    <hyperlink ref="K24" r:id="rId37" display="https://www.ncbi.nlm.nih.gov/datasets/genome/GCF_0018657651/"/>
    <hyperlink ref="K25" r:id="rId38" display="https://www.ncbi.nlm.nih.gov/datasets/genome/GCF_0009533751/"/>
    <hyperlink ref="K26" r:id="rId39" display="https://www.ncbi.nlm.nih.gov/datasets/genome/GCF_9001870451/"/>
    <hyperlink ref="K27" r:id="rId40" display="https://www.ncbi.nlm.nih.gov/datasets/genome/GCF_0037325251/"/>
    <hyperlink ref="K28" r:id="rId41" display="https://www.ncbi.nlm.nih.gov/datasets/genome/GCF_0000153451/"/>
    <hyperlink ref="K29" r:id="rId42" display="https://www.ncbi.nlm.nih.gov/datasets/genome/GCF_0000084451/"/>
    <hyperlink ref="K30" r:id="rId43" display="https://www.ncbi.nlm.nih.gov/datasets/genome/GCF_0020732552/"/>
    <hyperlink ref="K31" r:id="rId44" display="https://www.ncbi.nlm.nih.gov/datasets/genome/GCF_0022855751/"/>
    <hyperlink ref="K32" r:id="rId45" display="https://www.ncbi.nlm.nih.gov/datasets/genome/GCF_0005082451/"/>
    <hyperlink ref="K33" r:id="rId46" display="https://www.ncbi.nlm.nih.gov/datasets/genome/GCF_0000076251/"/>
    <hyperlink ref="K34" r:id="rId47" display="https://www.ncbi.nlm.nih.gov/datasets/genome/GCF_0020734952/"/>
    <hyperlink ref="K35" r:id="rId48" display="https://www.ncbi.nlm.nih.gov/datasets/genome/GCF_0000077652/"/>
    <hyperlink ref="K36" r:id="rId49" display="https://www.ncbi.nlm.nih.gov/datasets/genome/GCF_9004167252/"/>
    <hyperlink ref="K37" r:id="rId50" display="https://www.ncbi.nlm.nih.gov/datasets/genome/GCF_0008575251/"/>
    <hyperlink ref="K38" r:id="rId51" display="https://www.ncbi.nlm.nih.gov/datasets/genome/GCF_0008448451/"/>
    <hyperlink ref="K39" r:id="rId52" display="https://www.ncbi.nlm.nih.gov/datasets/genome/GCF_0008402051/"/>
    <hyperlink ref="K40" r:id="rId53" display="https://www.ncbi.nlm.nih.gov/datasets/genome/GCF_0008401651/"/>
    <hyperlink ref="K41" r:id="rId54" display="https://www.ncbi.nlm.nih.gov/datasets/genome/GCF_0028165551/"/>
    <hyperlink ref="K42" r:id="rId55" display="https://www.ncbi.nlm.nih.gov/datasets/genome/GCF_0008664451/"/>
    <hyperlink ref="K43" r:id="rId56" display="https://www.ncbi.nlm.nih.gov/datasets/genome/GCF_0000026551/"/>
    <hyperlink ref="K44" r:id="rId57" display="https://www.ncbi.nlm.nih.gov/datasets/genome/GCF_0001496151/"/>
    <hyperlink ref="K46" r:id="rId58" display="https://www.ncbi.nlm.nih.gov/datasets/genome/GCF_0000028554/"/>
    <hyperlink ref="K47" r:id="rId59" display="https://www.ncbi.nlm.nih.gov/datasets/genome/GCF_0001829653/"/>
    <hyperlink ref="K48" r:id="rId60" display="https://www.ncbi.nlm.nih.gov/datasets/genome/GCF_0001493352/"/>
    <hyperlink ref="K49" r:id="rId61" display="https://www.ncbi.nlm.nih.gov/datasets/genome/GCF_0000910451/"/>
    <hyperlink ref="K50" r:id="rId62" display="https://www.ncbi.nlm.nih.gov/datasets/genome/GCF_0001859451/"/>
    <hyperlink ref="K51" r:id="rId63" display="https://www.ncbi.nlm.nih.gov/datasets/genome/GCF_0001501151/"/>
    <hyperlink ref="K52" r:id="rId64" display="https://www.ncbi.nlm.nih.gov/datasets/genome/GCF_0000035251/"/>
    <hyperlink ref="K53" r:id="rId65" display="https://www.ncbi.nlm.nih.gov/datasets/genome/GCF_0009615451/"/>
    <hyperlink ref="K54" r:id="rId66" display="https://www.ncbi.nlm.nih.gov/datasets/genome/GCF_0002306251/"/>
    <hyperlink ref="K55" r:id="rId67" display="https://www.ncbi.nlm.nih.gov/datasets/genome/GCF_0008354751/"/>
    <hyperlink ref="K56" r:id="rId68" display="https://www.ncbi.nlm.nih.gov/datasets/genome/GCF_0016420551/"/>
    <hyperlink ref="K57" r:id="rId69" display="https://www.ncbi.nlm.nih.gov/datasets/genome/GCF_0001511451/"/>
    <hyperlink ref="K58" r:id="rId70" display="https://www.ncbi.nlm.nih.gov/datasets/genome/GCF_0020734952/"/>
    <hyperlink ref="K59" r:id="rId71" display="https://www.ncbi.nlm.nih.gov/datasets/genome/GCF_0002436952/"/>
    <hyperlink ref="K60" r:id="rId72" display="https://www.ncbi.nlm.nih.gov/datasets/genome/GCF_0161267151/"/>
    <hyperlink ref="K61" r:id="rId73" display="https://www.ncbi.nlm.nih.gov/datasets/genome/GCF_0012783851/"/>
    <hyperlink ref="K62" r:id="rId74" display="https://www.ncbi.nlm.nih.gov/datasets/genome/GCF_0000067651/"/>
    <hyperlink ref="K63" r:id="rId75" display="https://www.ncbi.nlm.nih.gov/datasets/genome/GCF_0038584551/"/>
    <hyperlink ref="K64" r:id="rId76" display="https://www.ncbi.nlm.nih.gov/datasets/genome/GCF_9006379751/"/>
    <hyperlink ref="K65" r:id="rId77" display="https://www.ncbi.nlm.nih.gov/datasets/genome/GCF_9006371851/"/>
    <hyperlink ref="K66" r:id="rId78" display="https://www.ncbi.nlm.nih.gov/datasets/genome/GCF_0022091252/"/>
    <hyperlink ref="K67" r:id="rId79" display="https://www.ncbi.nlm.nih.gov/datasets/genome/GCF_0000069452/"/>
    <hyperlink ref="K68" r:id="rId80" display="https://www.ncbi.nlm.nih.gov/datasets/genome/GCF_0000090851/"/>
    <hyperlink ref="K69" r:id="rId81" display="https://www.ncbi.nlm.nih.gov/datasets/genome/GCF_0000058452/"/>
    <hyperlink ref="K70" r:id="rId82" display="https://www.ncbi.nlm.nih.gov/datasets/genome/GCF_0109938452/"/>
    <hyperlink ref="K71" r:id="rId83" display="https://www.ncbi.nlm.nih.gov/datasets/genome/GCF_0156893951/"/>
    <hyperlink ref="K72" r:id="rId84" display="https://www.ncbi.nlm.nih.gov/datasets/genome/GCF_0020732552/"/>
    <hyperlink ref="K73" r:id="rId85" display="https://www.ncbi.nlm.nih.gov/datasets/genome/GCF_9006369251/"/>
    <hyperlink ref="K74" r:id="rId86" display="https://www.ncbi.nlm.nih.gov/datasets/genome/GCF_0008540651/"/>
    <hyperlink ref="K75" r:id="rId87" display="https://www.ncbi.nlm.nih.gov/datasets/genome/GCF_0008650851/"/>
    <hyperlink ref="K76" r:id="rId88" display="https://www.ncbi.nlm.nih.gov/datasets/genome/GCF_0008489251/"/>
    <hyperlink ref="K77" r:id="rId89" display="https://www.ncbi.nlm.nih.gov/datasets/genome/GCF_0008596251/"/>
    <hyperlink ref="K78" r:id="rId90" display="https://www.ncbi.nlm.nih.gov/datasets/genome/GCF_0008578451/"/>
    <hyperlink ref="K79" r:id="rId91" display="https://www.ncbi.nlm.nih.gov/datasets/genome/GCF_0008568851/"/>
    <hyperlink ref="K81" r:id="rId92" display="https://www.ncbi.nlm.nih.gov/datasets/genome/GCA_0311021751/"/>
    <hyperlink ref="K82" r:id="rId93" display="https://www.ncbi.nlm.nih.gov/datasets/genome/GCF_0016461551/"/>
    <hyperlink ref="K83" r:id="rId94" display="https://www.ncbi.nlm.nih.gov/datasets/genome/GCF_0000026551/"/>
    <hyperlink ref="K84" r:id="rId95" display="https://www.ncbi.nlm.nih.gov/datasets/genome/GCF_0001829653/"/>
    <hyperlink ref="K85" r:id="rId96" display="https://www.ncbi.nlm.nih.gov/datasets/genome/GCF_0001493352/"/>
    <hyperlink ref="K86" r:id="rId97" display="https://www.ncbi.nlm.nih.gov/datasets/genome/GCF_0000910451/"/>
    <hyperlink ref="K87" r:id="rId98" display="https://www.ncbi.nlm.nih.gov/datasets/genome/GCF_0001859451/"/>
    <hyperlink ref="K88" r:id="rId99" display="https://www.ncbi.nlm.nih.gov/datasets/genome/GCF_0001501151/"/>
    <hyperlink ref="K89" r:id="rId100" display="https://www.ncbi.nlm.nih.gov/datasets/genome/GCF_0000035251/"/>
    <hyperlink ref="K90" r:id="rId101" display="https://www.ncbi.nlm.nih.gov/datasets/genome/GCF_0009615451/"/>
    <hyperlink ref="K91" r:id="rId102" display="https://www.ncbi.nlm.nih.gov/datasets/genome/GCF_0002306251/"/>
    <hyperlink ref="K92" r:id="rId103" display="https://www.ncbi.nlm.nih.gov/datasets/genome/GCF_0008354751/"/>
    <hyperlink ref="K93" r:id="rId104" display="https://www.ncbi.nlm.nih.gov/datasets/genome/GCF_0016420551/"/>
    <hyperlink ref="K94" r:id="rId105" display="https://www.ncbi.nlm.nih.gov/datasets/genome/GCF_0001511451/"/>
    <hyperlink ref="K95" r:id="rId106" display="https://www.ncbi.nlm.nih.gov/datasets/genome/GCF_0000069452/"/>
    <hyperlink ref="K96" r:id="rId107" display="https://www.ncbi.nlm.nih.gov/datasets/genome/GCF_0000090851/"/>
    <hyperlink ref="K97" r:id="rId108" display="https://www.ncbi.nlm.nih.gov/datasets/genome/GCF_0000058452/"/>
    <hyperlink ref="K98" r:id="rId109" display="https://www.ncbi.nlm.nih.gov/datasets/genome/GCF_0030129151/"/>
    <hyperlink ref="K99" r:id="rId110" display="https://www.ncbi.nlm.nih.gov/datasets/genome/GCF_0020732552/"/>
    <hyperlink ref="K100" r:id="rId111" display="https://www.ncbi.nlm.nih.gov/datasets/genome/GCF_0109938452/"/>
    <hyperlink ref="K101" r:id="rId112" display="https://www.ncbi.nlm.nih.gov/datasets/genome/GCF_0156893951/"/>
    <hyperlink ref="K102" r:id="rId113" display="https://www.ncbi.nlm.nih.gov/datasets/genome/GCF_0000134251/"/>
    <hyperlink ref="K103" r:id="rId114" display="https://www.ncbi.nlm.nih.gov/datasets/genome/GCF_9006369251/"/>
    <hyperlink ref="K104" r:id="rId115" display="https://www.ncbi.nlm.nih.gov/datasets/genome/GCF_0161267151/"/>
    <hyperlink ref="K105" r:id="rId116" display="https://www.ncbi.nlm.nih.gov/datasets/genome/GCF_0000099451/"/>
    <hyperlink ref="K106" r:id="rId117" display="https://www.ncbi.nlm.nih.gov/datasets/genome/GCF_0020734952/"/>
    <hyperlink ref="K107" r:id="rId118" display="https://www.ncbi.nlm.nih.gov/datasets/genome/GCF_0035161451/"/>
    <hyperlink ref="K108" r:id="rId119" display="https://www.ncbi.nlm.nih.gov/datasets/genome/GCF_0002436952/"/>
    <hyperlink ref="K109" r:id="rId120" display="https://www.ncbi.nlm.nih.gov/datasets/genome/GCF_0008548651/"/>
    <hyperlink ref="K110" r:id="rId121" display="https://www.ncbi.nlm.nih.gov/datasets/genome/GCF_0008533451/"/>
    <hyperlink ref="K111" r:id="rId122" display="https://www.ncbi.nlm.nih.gov/datasets/genome/GCF_0008854551/"/>
    <hyperlink ref="K112" r:id="rId123" display="https://www.ncbi.nlm.nih.gov/datasets/genome/GCF_0008501051/"/>
    <hyperlink ref="K113" r:id="rId124" display="https://www.ncbi.nlm.nih.gov/datasets/genome/GCF_0008560251/"/>
    <hyperlink ref="K114" r:id="rId125" display="https://www.ncbi.nlm.nih.gov/datasets/genome/GCA_0310994051/"/>
    <hyperlink ref="K115" r:id="rId126" display="https://www.ncbi.nlm.nih.gov/datasets/genome/GCF_0008596251/"/>
    <hyperlink ref="K116" r:id="rId127" display="https://www.ncbi.nlm.nih.gov/datasets/genome/GCF_0001501151/"/>
    <hyperlink ref="K117" r:id="rId128" display="https://www.ncbi.nlm.nih.gov/datasets/genome/GCF_0002306251/"/>
    <hyperlink ref="K118" r:id="rId129" display="https://www.ncbi.nlm.nih.gov/datasets/genome/GCF_0008354751/"/>
    <hyperlink ref="K119" r:id="rId130" display="https://www.ncbi.nlm.nih.gov/datasets/genome/GCF_0016420551/"/>
    <hyperlink ref="K120" r:id="rId131" display="https://www.ncbi.nlm.nih.gov/datasets/genome/GCF_0009615451/"/>
    <hyperlink ref="K122" r:id="rId132" display="https://www.ncbi.nlm.nih.gov/datasets/genome/GCA_0015667451/"/>
    <hyperlink ref="K123" r:id="rId133" display="https://www.ncbi.nlm.nih.gov/datasets/genome/GCA_0001511751/"/>
    <hyperlink ref="K124" r:id="rId134" display="https://www.ncbi.nlm.nih.gov/datasets/genome/GCA_0036644651/"/>
    <hyperlink ref="K125" r:id="rId135" display="https://www.ncbi.nlm.nih.gov/datasets/genome/GCF_0001829653/"/>
    <hyperlink ref="K126" r:id="rId136" display="https://www.ncbi.nlm.nih.gov/datasets/genome/GCF_0001495551/"/>
    <hyperlink ref="K127" r:id="rId137" display="https://www.ncbi.nlm.nih.gov/datasets/genome/GCF_9000670951/"/>
    <hyperlink ref="K128" r:id="rId138" display="https://www.ncbi.nlm.nih.gov/datasets/genome/GCF_0000134251/"/>
    <hyperlink ref="K129" r:id="rId139" display="https://www.ncbi.nlm.nih.gov/datasets/genome/GCF_9004585451/"/>
    <hyperlink ref="K130" r:id="rId140" display="https://www.ncbi.nlm.nih.gov/datasets/genome/GCF_0156893951/"/>
    <hyperlink ref="K131" r:id="rId141" display="https://www.ncbi.nlm.nih.gov/datasets/genome/GCF_0000067651/"/>
    <hyperlink ref="K132" r:id="rId142" display="https://www.ncbi.nlm.nih.gov/datasets/genome/GCF_0000058452/"/>
    <hyperlink ref="K133" r:id="rId143" display="https://www.ncbi.nlm.nih.gov/datasets/genome/GCF_0030136751/"/>
    <hyperlink ref="L133" r:id="rId144" display="https://www.ncbi.nlm.nih.gov/geo/query/acc.cgi?acc=GSE81858"/>
    <hyperlink ref="K134" r:id="rId145" display="https://www.ncbi.nlm.nih.gov/datasets/genome/GCF_0000225251/"/>
    <hyperlink ref="K135" r:id="rId146" display="https://www.ncbi.nlm.nih.gov/datasets/genome/GCF_0000069452/"/>
    <hyperlink ref="K137" r:id="rId147" display="https://www.ncbi.nlm.nih.gov/datasets/genome/GCF_0186046651/"/>
    <hyperlink ref="K138" r:id="rId148" display="https://www.ncbi.nlm.nih.gov/datasets/genome/GCF_0000076251/"/>
    <hyperlink ref="K139" r:id="rId149" display="https://www.ncbi.nlm.nih.gov/datasets/genome/GCA_0381657851/"/>
    <hyperlink ref="K140" r:id="rId150" display="https://www.ncbi.nlm.nih.gov/datasets/genome/GCF_0008610851/"/>
    <hyperlink ref="K141" r:id="rId151" display="https://www.ncbi.nlm.nih.gov/datasets/genome/GCF_0028293851/"/>
    <hyperlink ref="K142" r:id="rId152" display="https://www.ncbi.nlm.nih.gov/datasets/genome/GCF_0008596251/"/>
    <hyperlink ref="K143" r:id="rId153" display="https://www.ncbi.nlm.nih.gov/datasets/genome/GCF_0008476051/"/>
    <hyperlink ref="K144" r:id="rId154" display="https://www.ncbi.nlm.nih.gov/datasets/genome/GCA_0026450551/"/>
    <hyperlink ref="K145" r:id="rId155" display="https://www.ncbi.nlm.nih.gov/datasets/genome/GCF_0008608651/"/>
    <hyperlink ref="K146" r:id="rId156" display="https://www.ncbi.nlm.nih.gov/datasets/genome/GCF_0008440251/"/>
    <hyperlink ref="L146" r:id="rId157" display="https://www.ncbi.nlm.nih.gov/geo/query/acc.cgi?acc=GSE232941"/>
    <hyperlink ref="K147" r:id="rId158" display="https://www.ncbi.nlm.nih.gov/datasets/genome/GCF_0008463451/"/>
    <hyperlink ref="L147" r:id="rId159" display="https://www.ncbi.nlm.nih.gov/geo/query/acc.cgi?acc=GSE261894"/>
    <hyperlink ref="K149" r:id="rId160" display="https://www.ncbi.nlm.nih.gov/datasets/genome/GCF_0001515051/"/>
    <hyperlink ref="K150" r:id="rId161" display="https://www.ncbi.nlm.nih.gov/datasets/genome/GCF_0141174651/"/>
    <hyperlink ref="K151" r:id="rId162" display="https://www.ncbi.nlm.nih.gov/datasets/genome/GCA_0285057651/"/>
    <hyperlink ref="K153" r:id="rId163" display="https://www.ncbi.nlm.nih.gov/datasets/genome/GCA_0294053251/"/>
    <hyperlink ref="K154" r:id="rId164" display="https://www.ncbi.nlm.nih.gov/datasets/genome/GCF_0001495551/"/>
    <hyperlink ref="K155" r:id="rId165" display="https://www.ncbi.nlm.nih.gov/datasets/genome/GCF_9000670951/"/>
    <hyperlink ref="K156" r:id="rId166" display="https://www.ncbi.nlm.nih.gov/datasets/genome/GCF_0002401353/"/>
    <hyperlink ref="K161" r:id="rId167" display="https://www.ncbi.nlm.nih.gov/datasets/genome/GCF_0000075051/"/>
    <hyperlink ref="K162" r:id="rId168" display="https://www.ncbi.nlm.nih.gov/datasets/genome/GCF_0007428151/"/>
    <hyperlink ref="K163" r:id="rId169" display="https://www.ncbi.nlm.nih.gov/datasets/genome/GCF_0000069452/"/>
    <hyperlink ref="L163" r:id="rId170" display="https://www.ncbi.nlm.nih.gov/geo/query/acc.cgi?acc=GSE148236"/>
    <hyperlink ref="K164" r:id="rId171" display="https://www.ncbi.nlm.nih.gov/datasets/genome/GCF_0064544751/"/>
    <hyperlink ref="K165" r:id="rId172" display="https://www.ncbi.nlm.nih.gov/datasets/genome/GCF_0001711351/"/>
    <hyperlink ref="K166" r:id="rId173" display="https://www.ncbi.nlm.nih.gov/datasets/genome/GCF_0188850851/"/>
    <hyperlink ref="K167" r:id="rId174" display="https://www.ncbi.nlm.nih.gov/datasets/genome/GCF_0000058452/"/>
    <hyperlink ref="K168" r:id="rId175" display="https://www.ncbi.nlm.nih.gov/datasets/genome/GCF_0000267451/"/>
    <hyperlink ref="K169" r:id="rId176" display="https://www.ncbi.nlm.nih.gov/datasets/genome/GCF_0177512251/"/>
    <hyperlink ref="K170" r:id="rId177" display="https://www.ncbi.nlm.nih.gov/datasets/genome/GCF_0003317151/"/>
    <hyperlink ref="L170" r:id="rId178" display="https://www.ncbi.nlm.nih.gov/geo/query/acc.cgi?acc=GSE122764"/>
    <hyperlink ref="K171" r:id="rId179" display="https://www.ncbi.nlm.nih.gov/datasets/genome/GCF_0008160851/"/>
    <hyperlink ref="K172" r:id="rId180" display="https://www.ncbi.nlm.nih.gov/datasets/genome/GCF_0002700851/"/>
    <hyperlink ref="K173" r:id="rId181" display="https://www.ncbi.nlm.nih.gov/datasets/genome/GCF_0028165551/"/>
    <hyperlink ref="K174" r:id="rId182" display="https://www.ncbi.nlm.nih.gov/datasets/genome/GCF_0013437851/"/>
    <hyperlink ref="L174" r:id="rId183" display="https://www.ncbi.nlm.nih.gov/geo/query/acc.cgi?acc=GSE229215"/>
    <hyperlink ref="M174" r:id="rId184" display="https://www.ncbi.nlm.nih.gov/geo/query/acc.cgi?acc=GSE229214"/>
    <hyperlink ref="N174" r:id="rId185" display="https://www.ncbi.nlm.nih.gov/geo/query/acc.cgi?acc=GSE229213"/>
    <hyperlink ref="O174" r:id="rId186" display="https://www.ncbi.nlm.nih.gov/geo/query/acc.cgi?acc=GSE111378"/>
    <hyperlink ref="K175" r:id="rId187" display="https://www.ncbi.nlm.nih.gov/datasets/genome/GCF_0008650851/"/>
    <hyperlink ref="L175" r:id="rId188" display="https://www.ncbi.nlm.nih.gov/geo/query/acc.cgi?acc=GSE111378"/>
    <hyperlink ref="K176" r:id="rId189" display="https://www.ncbi.nlm.nih.gov/datasets/genome/GCF_0030329051/"/>
    <hyperlink ref="L176" r:id="rId190" display="https://www.ncbi.nlm.nih.gov/geo/query/acc.cgi?acc=GSE230340"/>
    <hyperlink ref="M176" r:id="rId191" display="https://www.ncbi.nlm.nih.gov/geo/query/acc.cgi?acc=GSE196473"/>
    <hyperlink ref="N176" r:id="rId192" display="https://www.ncbi.nlm.nih.gov/geo/query/acc.cgi?acc=GSE189708"/>
    <hyperlink ref="O176" r:id="rId193" display="https://www.ncbi.nlm.nih.gov/geo/query/acc.cgi?acc=GSE145954"/>
    <hyperlink ref="P176" r:id="rId194" display="https://www.ncbi.nlm.nih.gov/geo/query/acc.cgi?acc=GSE266565"/>
    <hyperlink ref="K177" r:id="rId195" display="https://www.ncbi.nlm.nih.gov/datasets/genome/GCF_0008646851/"/>
    <hyperlink ref="L177" r:id="rId196" display="https://www.ncbi.nlm.nih.gov/geo/query/acc.cgi?acc=GSE193289"/>
    <hyperlink ref="K178" r:id="rId197" display="https://www.ncbi.nlm.nih.gov/datasets/genome/GCF_0087918051/"/>
    <hyperlink ref="L178" r:id="rId198" display="https://www.ncbi.nlm.nih.gov/geo/query/acc.cgi?acc=GSE201012"/>
    <hyperlink ref="M178" r:id="rId199" display="https://www.ncbi.nlm.nih.gov/geo/query/acc.cgi?acc=GSE74473"/>
    <hyperlink ref="K179" r:id="rId200" display="https://www.ncbi.nlm.nih.gov/datasets/genome/GCF_0008807351/"/>
    <hyperlink ref="K180" r:id="rId201" display="https://www.ncbi.nlm.nih.gov/datasets/genome/GCF_0009078351/"/>
    <hyperlink ref="K181" r:id="rId202" display="https://www.ncbi.nlm.nih.gov/datasets/genome/GCF_0008642251/"/>
    <hyperlink ref="K183" r:id="rId203" display="https://www.ncbi.nlm.nih.gov/datasets/genome/GCF_0029859951/"/>
    <hyperlink ref="L183" r:id="rId204" display="https://www.ncbi.nlm.nih.gov/geo/query/acc.cgi?acc=GSE182240"/>
    <hyperlink ref="K184" r:id="rId205" display="https://www.ncbi.nlm.nih.gov/datasets/genome/GCF_0008486851/"/>
    <hyperlink ref="L184" r:id="rId206" display="https://www.ncbi.nlm.nih.gov/geo/query/acc.cgi?acc=GSE182240"/>
    <hyperlink ref="M184" r:id="rId207" display="https://www.ncbi.nlm.nih.gov/geo/query/acc.cgi?acc=GSE280630"/>
    <hyperlink ref="K185" r:id="rId208" display="https://www.ncbi.nlm.nih.gov/datasets/genome/GCF_0028196251/"/>
    <hyperlink ref="L185" r:id="rId209" display="https://www.ncbi.nlm.nih.gov/geo/query/acc.cgi?acc=GSE229215"/>
    <hyperlink ref="M185" r:id="rId210" display="https://www.ncbi.nlm.nih.gov/geo/query/acc.cgi?acc=GSE229214"/>
    <hyperlink ref="N185" r:id="rId211" display="https://www.ncbi.nlm.nih.gov/geo/query/acc.cgi?acc=GSE229213"/>
    <hyperlink ref="O185" r:id="rId212" display="https://www.ncbi.nlm.nih.gov/geo/query/acc.cgi?acc=GSE111378"/>
    <hyperlink ref="K186" r:id="rId213" display="https://www.ncbi.nlm.nih.gov/datasets/taxonomy/28344/"/>
    <hyperlink ref="L186" r:id="rId214" display="https://www.ncbi.nlm.nih.gov/geo/query/acc.cgi?acc=GSE277761"/>
    <hyperlink ref="M186" r:id="rId215" display="https://www.ncbi.nlm.nih.gov/geo/query/acc.cgi?acc=GSE197014"/>
    <hyperlink ref="N186" r:id="rId216" display="https://www.ncbi.nlm.nih.gov/geo/query/acc.cgi?acc=GSE174494"/>
    <hyperlink ref="O186" r:id="rId217" display="https://www.ncbi.nlm.nih.gov/geo/query/acc.cgi?acc=GSE156504"/>
    <hyperlink ref="P186" r:id="rId218" display="https://www.ncbi.nlm.nih.gov/geo/query/acc.cgi?acc=GSE153174"/>
    <hyperlink ref="Q186" r:id="rId219" display="https://www.ncbi.nlm.nih.gov/geo/query/acc.cgi?acc=GSE89331"/>
    <hyperlink ref="R186" r:id="rId220" display="https://www.ncbi.nlm.nih.gov/geo/query/acc.cgi?acc=GSE111378"/>
    <hyperlink ref="S186" r:id="rId221" display="https://www.ncbi.nlm.nih.gov/geo/query/acc.cgi?acc=GSE84347"/>
    <hyperlink ref="T186" r:id="rId222" display="https://www.ncbi.nlm.nih.gov/geo/query/acc.cgi?acc=GSE78762"/>
    <hyperlink ref="U186" r:id="rId223" display="https://www.ncbi.nlm.nih.gov/geo/query/acc.cgi?acc=GSE77376"/>
    <hyperlink ref="V186" r:id="rId224" display="https://www.ncbi.nlm.nih.gov/geo/query/acc.cgi?acc=GSE75304"/>
    <hyperlink ref="W186" r:id="rId225" display="https://www.ncbi.nlm.nih.gov/geo/query/acc.cgi?acc=GSE71205"/>
    <hyperlink ref="X186" r:id="rId226" display="https://www.ncbi.nlm.nih.gov/geo/query/acc.cgi?acc=GSE147632"/>
    <hyperlink ref="K187" r:id="rId227" display="https://www.ncbi.nlm.nih.gov/datasets/taxonomy/1965067/"/>
    <hyperlink ref="L187" r:id="rId228" display="https://www.ncbi.nlm.nih.gov/geo/query/acc.cgi?acc=GSE277761"/>
    <hyperlink ref="M187" r:id="rId229" display="https://www.ncbi.nlm.nih.gov/geo/query/acc.cgi?acc=GSE197014"/>
    <hyperlink ref="N187" r:id="rId230" display="https://www.ncbi.nlm.nih.gov/geo/query/acc.cgi?acc=GSE174494"/>
    <hyperlink ref="O187" r:id="rId231" display="https://www.ncbi.nlm.nih.gov/geo/query/acc.cgi?acc=GSE156504"/>
    <hyperlink ref="P187" r:id="rId232" display="https://www.ncbi.nlm.nih.gov/geo/query/acc.cgi?acc=GSE153174"/>
    <hyperlink ref="Q187" r:id="rId233" display="https://www.ncbi.nlm.nih.gov/geo/query/acc.cgi?acc=GSE89331"/>
    <hyperlink ref="R187" r:id="rId234" display="https://www.ncbi.nlm.nih.gov/geo/query/acc.cgi?acc=GSE111378"/>
    <hyperlink ref="S187" r:id="rId235" display="https://www.ncbi.nlm.nih.gov/geo/query/acc.cgi?acc=GSE84347"/>
    <hyperlink ref="T187" r:id="rId236" display="https://www.ncbi.nlm.nih.gov/geo/query/acc.cgi?acc=GSE78762"/>
    <hyperlink ref="U187" r:id="rId237" display="https://www.ncbi.nlm.nih.gov/geo/query/acc.cgi?acc=GSE77376"/>
    <hyperlink ref="V187" r:id="rId238" display="https://www.ncbi.nlm.nih.gov/geo/query/acc.cgi?acc=GSE75304"/>
    <hyperlink ref="W187" r:id="rId239" display="https://www.ncbi.nlm.nih.gov/geo/query/acc.cgi?acc=GSE71205"/>
    <hyperlink ref="K188" r:id="rId240" display="https://www.ncbi.nlm.nih.gov/datasets/genome/GCF_0001515051/"/>
    <hyperlink ref="K189" r:id="rId241" display="https://www.ncbi.nlm.nih.gov/datasets/genome/GCF_0000203051/"/>
    <hyperlink ref="K190" r:id="rId242" display="https://www.ncbi.nlm.nih.gov/datasets/genome/GCF_0000084451/"/>
    <hyperlink ref="K191" r:id="rId243" display="https://www.ncbi.nlm.nih.gov/datasets/genome/GCF_0000540051/"/>
    <hyperlink ref="K192" r:id="rId244" display="https://www.ncbi.nlm.nih.gov/datasets/genome/GCF_0051561051/"/>
    <hyperlink ref="K193" r:id="rId245" display="https://www.ncbi.nlm.nih.gov/datasets/genome/GCF_0020732552/"/>
    <hyperlink ref="K194" r:id="rId246" display="https://www.ncbi.nlm.nih.gov/datasets/genome/GCF_0039573351/"/>
    <hyperlink ref="K195" r:id="rId247" display="https://www.ncbi.nlm.nih.gov/datasets/genome/GCF_0020734952/"/>
    <hyperlink ref="K196" r:id="rId248" display="https://www.ncbi.nlm.nih.gov/datasets/genome/GCF_0035161451/"/>
    <hyperlink ref="K197" r:id="rId249" display="https://www.ncbi.nlm.nih.gov/datasets/genome/GCF_0008544453/"/>
    <hyperlink ref="K198" r:id="rId250" display="https://www.ncbi.nlm.nih.gov/datasets/genome/GCF_0008612451/"/>
    <hyperlink ref="K199" r:id="rId251" display="https://www.ncbi.nlm.nih.gov/datasets/genome/GCF_0008559851/"/>
    <hyperlink ref="K200" r:id="rId252" display="https://www.ncbi.nlm.nih.gov/datasets/genome/GCF_0008388251/"/>
    <hyperlink ref="K201" r:id="rId253" display="https://www.ncbi.nlm.nih.gov/datasets/genome/GCF_0009237151/"/>
    <hyperlink ref="K202" r:id="rId254" display="https://www.ncbi.nlm.nih.gov/datasets/genome/GCF_0008668651/"/>
    <hyperlink ref="K203" r:id="rId255" display="https://www.ncbi.nlm.nih.gov/datasets/genome/GCF_0028148751/"/>
    <hyperlink ref="K204" r:id="rId256" display="https://www.ncbi.nlm.nih.gov/datasets/genome/GCF_0028165551/"/>
    <hyperlink ref="K205" r:id="rId257" display="https://www.ncbi.nlm.nih.gov/datasets/genome/GCF_0008566451/"/>
    <hyperlink ref="K206" r:id="rId258" display="https://www.ncbi.nlm.nih.gov/datasets/genome/GCF_0008479451/"/>
    <hyperlink ref="K207" r:id="rId259" display="https://www.ncbi.nlm.nih.gov/datasets/genome/GCF_0008398051/"/>
    <hyperlink ref="K208" r:id="rId260" display="https://www.ncbi.nlm.nih.gov/datasets/genome/GCF_0047895751/"/>
    <hyperlink ref="K209" r:id="rId261" display="https://www.ncbi.nlm.nih.gov/datasets/genome/GCF_0008455451/"/>
    <hyperlink ref="K210" r:id="rId262" display="https://www.ncbi.nlm.nih.gov/datasets/genome/GCF_0022200251/"/>
    <hyperlink ref="K211" r:id="rId263" display="https://www.ncbi.nlm.nih.gov/datasets/genome/GCF_0001829653/"/>
    <hyperlink ref="K212" r:id="rId264" display="https://www.ncbi.nlm.nih.gov/datasets/genome/GCF_0000910451/"/>
    <hyperlink ref="K213" r:id="rId265" display="https://www.ncbi.nlm.nih.gov/datasets/genome/GCF_0001859451/"/>
    <hyperlink ref="K214" r:id="rId266" display="https://www.ncbi.nlm.nih.gov/datasets/genome/GCF_0000026551/"/>
    <hyperlink ref="K215" r:id="rId267" display="https://www.ncbi.nlm.nih.gov/datasets/genome/GCF_0001515051/"/>
    <hyperlink ref="K216" r:id="rId268" display="https://www.ncbi.nlm.nih.gov/datasets/genome/GCA_0332206551/"/>
    <hyperlink ref="K217" r:id="rId269" display="https://www.ncbi.nlm.nih.gov/datasets/genome/GCF_0018657651/"/>
    <hyperlink ref="K218" r:id="rId270" display="https://www.ncbi.nlm.nih.gov/datasets/genome/GCF_0000153451/"/>
    <hyperlink ref="K219" r:id="rId271" display="https://www.ncbi.nlm.nih.gov/datasets/genome/GCF_0038128251/"/>
    <hyperlink ref="K220" r:id="rId272" display="https://www.ncbi.nlm.nih.gov/datasets/genome/GCF_0001960351/"/>
    <hyperlink ref="K221" r:id="rId273" display="https://www.ncbi.nlm.nih.gov/datasets/genome/GCF_0039573351/"/>
    <hyperlink ref="K222" r:id="rId274" display="https://www.ncbi.nlm.nih.gov/datasets/genome/GCF_0020732552/"/>
    <hyperlink ref="K223" r:id="rId275" display="https://www.ncbi.nlm.nih.gov/datasets/genome/GCF_0022855751/"/>
    <hyperlink ref="K224" r:id="rId276" display="https://www.ncbi.nlm.nih.gov/datasets/genome/GCF_0005082451/"/>
    <hyperlink ref="K225" r:id="rId277" display="https://www.ncbi.nlm.nih.gov/datasets/genome/GCF_0293930751/"/>
    <hyperlink ref="K226" r:id="rId278" display="https://www.ncbi.nlm.nih.gov/datasets/genome/GCF_0001711351/"/>
    <hyperlink ref="K227" r:id="rId279" display="https://www.ncbi.nlm.nih.gov/datasets/genome/GCF_0293929551/"/>
    <hyperlink ref="K228" r:id="rId280" display="https://www.ncbi.nlm.nih.gov/datasets/genome/GCF_0000076251/"/>
    <hyperlink ref="K229" r:id="rId281" display="https://www.ncbi.nlm.nih.gov/datasets/genome/GCF_0000077652/"/>
    <hyperlink ref="K230" r:id="rId282" display="https://www.ncbi.nlm.nih.gov/datasets/genome/GCF_9004167252/"/>
    <hyperlink ref="K231" r:id="rId283" display="https://www.ncbi.nlm.nih.gov/datasets/genome/GCF_0008544453/"/>
    <hyperlink ref="L231" r:id="rId284" display="https://www.ncbi.nlm.nih.gov/geo/query/acc.cgi?acc=GSE233994"/>
    <hyperlink ref="K232" r:id="rId285" display="https://www.ncbi.nlm.nih.gov/datasets/genome/GCF_0008853351/"/>
    <hyperlink ref="K233" r:id="rId286" display="https://www.ncbi.nlm.nih.gov/datasets/genome/GCF_0028165551/"/>
    <hyperlink ref="K234" r:id="rId287" display="https://www.ncbi.nlm.nih.gov/datasets/genome/GCF_0008490251/"/>
    <hyperlink ref="K235" r:id="rId288" display="https://www.ncbi.nlm.nih.gov/datasets/genome/GCF_0047895751/"/>
    <hyperlink ref="K236" r:id="rId289" display="https://www.ncbi.nlm.nih.gov/datasets/genome/GCF_0008448451/"/>
    <hyperlink ref="L236" r:id="rId290" display="https://www.ncbi.nlm.nih.gov/geo/query/acc.cgi?acc=GSE95203"/>
    <hyperlink ref="K237" r:id="rId291" display="https://www.ncbi.nlm.nih.gov/datasets/genome/GCF_0001515051/"/>
    <hyperlink ref="K238" r:id="rId292" display="https://www.ncbi.nlm.nih.gov/datasets/genome/GCA_0097689252/"/>
    <hyperlink ref="K239" r:id="rId293" display="https://www.ncbi.nlm.nih.gov/datasets/genome/GCA_0018653551/"/>
    <hyperlink ref="K240" r:id="rId294" display="https://www.ncbi.nlm.nih.gov/datasets/genome/GCF_0001653451/"/>
    <hyperlink ref="K241" r:id="rId295" display="https://www.ncbi.nlm.nih.gov/datasets/genome/GCA_0097924152/"/>
    <hyperlink ref="K242" r:id="rId296" display="https://www.ncbi.nlm.nih.gov/datasets/genome/GCF_0000084451/"/>
    <hyperlink ref="K243" r:id="rId297" display="https://www.ncbi.nlm.nih.gov/datasets/genome/GCF_0000540051/"/>
    <hyperlink ref="K244" r:id="rId298" display="https://www.ncbi.nlm.nih.gov/datasets/genome/GCF_0000071251/"/>
    <hyperlink ref="K245" r:id="rId299" display="https://www.ncbi.nlm.nih.gov/datasets/genome/GCF_0000058452/"/>
    <hyperlink ref="K246" r:id="rId300" display="https://www.ncbi.nlm.nih.gov/datasets/genome/GCF_0000236851/"/>
    <hyperlink ref="K247" r:id="rId301" display="https://www.ncbi.nlm.nih.gov/datasets/genome/GCF_0002042551/"/>
    <hyperlink ref="K248" r:id="rId302" display="https://www.ncbi.nlm.nih.gov/datasets/genome/GCF_0015520351/"/>
    <hyperlink ref="K249" r:id="rId303" display="https://www.ncbi.nlm.nih.gov/datasets/genome/GCF_0000069452/"/>
    <hyperlink ref="K252" r:id="rId304" display="https://www.ncbi.nlm.nih.gov/datasets/genome/GCF_0000076251/"/>
    <hyperlink ref="K253" r:id="rId305" display="https://www.ncbi.nlm.nih.gov/datasets/genome/GCF_0051561051/"/>
    <hyperlink ref="K254" r:id="rId306" display="https://www.ncbi.nlm.nih.gov/datasets/genome/GCF_0028165551/"/>
    <hyperlink ref="K255" r:id="rId307" display="https://www.ncbi.nlm.nih.gov/datasets/genome/GCA_0315229651/"/>
    <hyperlink ref="K256" r:id="rId308" display="https://www.ncbi.nlm.nih.gov/datasets/genome/GCF_0008398051/"/>
    <hyperlink ref="K257" r:id="rId309" display="https://www.ncbi.nlm.nih.gov/datasets/genome/GCF_0008479451/"/>
    <hyperlink ref="K258" r:id="rId310" display="https://www.ncbi.nlm.nih.gov/datasets/genome/GCF_0008566451/"/>
    <hyperlink ref="K259" r:id="rId311" display="https://www.ncbi.nlm.nih.gov/datasets/genome/GCF_0008612451/"/>
    <hyperlink ref="K260" r:id="rId312" display="https://www.ncbi.nlm.nih.gov/datasets/genome/GCF_0008559851/"/>
    <hyperlink ref="K261" r:id="rId313" display="https://www.ncbi.nlm.nih.gov/datasets/genome/GCA_0016367151/"/>
    <hyperlink ref="K263" r:id="rId314" display="https://www.ncbi.nlm.nih.gov/datasets/genome/GCF_0029519351/"/>
    <hyperlink ref="K265" r:id="rId315" display="https://www.ncbi.nlm.nih.gov/datasets/genome/GCF_0008476251/"/>
    <hyperlink ref="K266" r:id="rId316" display="https://www.ncbi.nlm.nih.gov/datasets/genome/GCF_0008751451/"/>
    <hyperlink ref="K267" r:id="rId317" display="https://www.ncbi.nlm.nih.gov/datasets/genome/GCF_0008514251/"/>
    <hyperlink ref="L267" r:id="rId318" display="https://www.ncbi.nlm.nih.gov/geo/query/acc.cgi?acc=GSE81664"/>
    <hyperlink ref="K268" r:id="rId319" display="https://www.ncbi.nlm.nih.gov/datasets/genome/GCF_0008525851/"/>
    <hyperlink ref="L268" r:id="rId320" display="https://www.ncbi.nlm.nih.gov/geo/query/acc.cgi?acc=GSE130702"/>
    <hyperlink ref="K269" r:id="rId321" display="https://www.ncbi.nlm.nih.gov/datasets/genome/GCF_0008563451/"/>
    <hyperlink ref="K270" r:id="rId322" display="https://www.ncbi.nlm.nih.gov/datasets/genome/GCF_0000026551/"/>
    <hyperlink ref="K271" r:id="rId323" display="https://www.ncbi.nlm.nih.gov/datasets/genome/GCF_0141174651/"/>
    <hyperlink ref="K273" r:id="rId324" display="https://www.ncbi.nlm.nih.gov/datasets/genome/GCF_0001829653/"/>
    <hyperlink ref="K274" r:id="rId325" display="https://www.ncbi.nlm.nih.gov/datasets/genome/GCF_0008362951/"/>
    <hyperlink ref="K275" r:id="rId326" display="https://www.ncbi.nlm.nih.gov/datasets/genome/GCF_0000058452/"/>
    <hyperlink ref="L275" r:id="rId327" display="https://www.ncbi.nlm.nih.gov/geo/query/acc.cgi?acc=GSE182967"/>
    <hyperlink ref="M275" r:id="rId328" display="https://www.ncbi.nlm.nih.gov/geo/query/acc.cgi?acc=GSE101198"/>
    <hyperlink ref="N275" r:id="rId329" display="https://www.ncbi.nlm.nih.gov/geo/query/acc.cgi?acc=GSE69015"/>
    <hyperlink ref="O275" r:id="rId330" display="https://www.ncbi.nlm.nih.gov/geo/query/acc.cgi?acc=GSE70334"/>
    <hyperlink ref="K276" r:id="rId331" display="https://www.ncbi.nlm.nih.gov/datasets/genome/GCF_0002866751/"/>
    <hyperlink ref="K279" r:id="rId332" display="https://www.ncbi.nlm.nih.gov/datasets/genome/GCF_0020732552/"/>
    <hyperlink ref="K280" r:id="rId333" display="https://www.ncbi.nlm.nih.gov/datasets/genome/GCF_0008629651/"/>
    <hyperlink ref="K281" r:id="rId334" display="https://www.ncbi.nlm.nih.gov/datasets/genome/GCF_0008386051/"/>
    <hyperlink ref="L281" r:id="rId335" display="https://www.ncbi.nlm.nih.gov/geo/query/acc.cgi?acc=GSE127203"/>
    <hyperlink ref="K282" r:id="rId336" display="https://www.ncbi.nlm.nih.gov/datasets/genome/GCF_0008462651/"/>
    <hyperlink ref="L282" r:id="rId337" display="https://www.ncbi.nlm.nih.gov/geo/query/acc.cgi?acc=GSE234076"/>
    <hyperlink ref="M282" r:id="rId338" display="https://www.ncbi.nlm.nih.gov/geo/query/acc.cgi?acc=GSE208411"/>
    <hyperlink ref="N282" r:id="rId339" display="https://www.ncbi.nlm.nih.gov/geo/query/acc.cgi?acc=GSE208699"/>
    <hyperlink ref="O282" r:id="rId340" display="https://www.ncbi.nlm.nih.gov/geo/query/acc.cgi?acc=GSE124133"/>
    <hyperlink ref="K283" r:id="rId341" display="https://www.ncbi.nlm.nih.gov/datasets/genome/GCF_0008627251/"/>
    <hyperlink ref="L283" r:id="rId342" display="https://www.ncbi.nlm.nih.gov/geo/query/acc.cgi?acc=GSE220484"/>
    <hyperlink ref="K284" r:id="rId343" display="https://www.ncbi.nlm.nih.gov/datasets/genome/GCA_0382256351/"/>
    <hyperlink ref="L284" r:id="rId344" display="https://www.ncbi.nlm.nih.gov/geo/query/acc.cgi?acc=GSE151662"/>
    <hyperlink ref="M284" r:id="rId345" display="https://www.ncbi.nlm.nih.gov/geo/query/acc.cgi?acc=GSE151661"/>
    <hyperlink ref="N284" r:id="rId346" display="https://www.ncbi.nlm.nih.gov/geo/query/acc.cgi?acc=GSE117163"/>
    <hyperlink ref="O284" r:id="rId347" display="https://www.ncbi.nlm.nih.gov/geo/query/acc.cgi?acc=GSE119590"/>
    <hyperlink ref="P284" r:id="rId348" display="https://www.ncbi.nlm.nih.gov/geo/query/acc.cgi?acc=GSE115131"/>
    <hyperlink ref="Q284" r:id="rId349" display="https://www.ncbi.nlm.nih.gov/geo/query/acc.cgi?acc=GSE114880"/>
    <hyperlink ref="R284" r:id="rId350" display="https://www.ncbi.nlm.nih.gov/geo/query/acc.cgi?acc=GSE57616"/>
    <hyperlink ref="K285" r:id="rId351" display="https://www.ncbi.nlm.nih.gov/datasets/genome/GCF_0008632451/"/>
    <hyperlink ref="K286" r:id="rId352" display="https://www.ncbi.nlm.nih.gov/datasets/genome/GCF_0001514251/"/>
    <hyperlink ref="L286" r:id="rId353" display="https://www.ncbi.nlm.nih.gov/geo/query/acc.cgi?acc=GSE153327"/>
    <hyperlink ref="M286" r:id="rId354" display="https://www.ncbi.nlm.nih.gov/geo/query/acc.cgi?acc=GSE135095"/>
    <hyperlink ref="N286" r:id="rId355" display="https://www.ncbi.nlm.nih.gov/geo/query/acc.cgi?acc=GSE110073"/>
    <hyperlink ref="K287" r:id="rId356" display="https://www.ncbi.nlm.nih.gov/datasets/genome/GCA_0036644651/"/>
    <hyperlink ref="K288" r:id="rId357" display="https://www.ncbi.nlm.nih.gov/datasets/genome/GCF_0001829653/"/>
    <hyperlink ref="L288" r:id="rId358" display="https://www.ncbi.nlm.nih.gov/geo/query/acc.cgi?acc=GSE162746"/>
    <hyperlink ref="M288" r:id="rId359" display="https://www.ncbi.nlm.nih.gov/geo/query/acc.cgi?acc=GSE278036"/>
    <hyperlink ref="N288" r:id="rId360" display="https://www.ncbi.nlm.nih.gov/geo/query/acc.cgi?acc=GSE276717"/>
    <hyperlink ref="O288" r:id="rId361" display="https://www.ncbi.nlm.nih.gov/geo/query/acc.cgi?acc=GSE259282"/>
    <hyperlink ref="P288" r:id="rId362" display="https://www.ncbi.nlm.nih.gov/geo/query/acc.cgi?acc=GSE237496"/>
    <hyperlink ref="Q288" r:id="rId363" display="https://www.ncbi.nlm.nih.gov/geo/query/acc.cgi?acc=GSE207081"/>
    <hyperlink ref="R288" r:id="rId364" display="https://www.ncbi.nlm.nih.gov/geo/query/acc.cgi?acc=GSE133603"/>
    <hyperlink ref="S288" r:id="rId365" display="https://www.ncbi.nlm.nih.gov/geo/query/acc.cgi?acc=GSE114178"/>
    <hyperlink ref="T288" r:id="rId366" display="https://www.ncbi.nlm.nih.gov/geo/query/acc.cgi?acc=GSE114174"/>
    <hyperlink ref="L289" r:id="rId367" display="https://www.ncbi.nlm.nih.gov/geo/query/acc.cgi?acc=GSE154911"/>
    <hyperlink ref="M289" r:id="rId368" display="https://www.ncbi.nlm.nih.gov/geo/query/acc.cgi?acc=GSE179000"/>
    <hyperlink ref="K290" r:id="rId369" display="https://www.ncbi.nlm.nih.gov/datasets/genome/GCF_0001501151/"/>
    <hyperlink ref="K291" r:id="rId370" display="https://www.ncbi.nlm.nih.gov/datasets/genome/GCF_0000035251/"/>
    <hyperlink ref="K292" r:id="rId371" display="https://www.ncbi.nlm.nih.gov/datasets/genome/GCF_0001859451/"/>
    <hyperlink ref="K293" r:id="rId372" display="https://www.ncbi.nlm.nih.gov/datasets/genome/GCF_0000026551/"/>
    <hyperlink ref="L293" r:id="rId373" display="https://www.ncbi.nlm.nih.gov/geo/query/acc.cgi?acc=GSE162746"/>
    <hyperlink ref="M293" r:id="rId374" display="https://www.ncbi.nlm.nih.gov/geo/query/acc.cgi?acc=GSE259282"/>
    <hyperlink ref="N293" r:id="rId375" display="https://www.ncbi.nlm.nih.gov/geo/query/acc.cgi?acc=GSE241020"/>
    <hyperlink ref="O293" r:id="rId376" display="https://www.ncbi.nlm.nih.gov/geo/query/acc.cgi?acc=GSE217895"/>
    <hyperlink ref="P293" r:id="rId377" display="https://www.ncbi.nlm.nih.gov/geo/query/acc.cgi?acc=GSE144652"/>
    <hyperlink ref="Q293" r:id="rId378" display="https://www.ncbi.nlm.nih.gov/geo/query/acc.cgi?acc=GSE202286"/>
    <hyperlink ref="R293" r:id="rId379" display="https://www.ncbi.nlm.nih.gov/geo/query/acc.cgi?acc=GSE191240"/>
    <hyperlink ref="S293" r:id="rId380" display="https://www.ncbi.nlm.nih.gov/geo/query/acc.cgi?acc=GSE177040"/>
    <hyperlink ref="T293" r:id="rId381" display="https://www.ncbi.nlm.nih.gov/geo/query/acc.cgi?acc=GSE135450"/>
    <hyperlink ref="U293" r:id="rId382" display="https://www.ncbi.nlm.nih.gov/geo/query/acc.cgi?acc=GSE134344"/>
    <hyperlink ref="V293" r:id="rId383" display="https://www.ncbi.nlm.nih.gov/geo/query/acc.cgi?acc=GSE113254"/>
    <hyperlink ref="K294" r:id="rId384" display="https://www.ncbi.nlm.nih.gov/datasets/genome/GCF_0020768351/"/>
    <hyperlink ref="L294" r:id="rId385" display="https://www.ncbi.nlm.nih.gov/geo/query/acc.cgi?acc=GSE124949"/>
    <hyperlink ref="M294" r:id="rId386" display="https://www.ncbi.nlm.nih.gov/geo/query/acc.cgi?acc=GSE262638"/>
    <hyperlink ref="N294" r:id="rId387" display="https://www.ncbi.nlm.nih.gov/geo/query/acc.cgi?acc=GSE261277"/>
    <hyperlink ref="O294" r:id="rId388" display="https://www.ncbi.nlm.nih.gov/geo/query/acc.cgi?acc=GSE253876"/>
    <hyperlink ref="P294" r:id="rId389" display="https://www.ncbi.nlm.nih.gov/geo/query/acc.cgi?acc=GSE164649"/>
    <hyperlink ref="Q294" r:id="rId390" display="https://www.ncbi.nlm.nih.gov/geo/query/acc.cgi?acc=GSE79595"/>
    <hyperlink ref="K295" r:id="rId391" display="https://www.ncbi.nlm.nih.gov/datasets/genome/GCF_0000058452/"/>
    <hyperlink ref="L295" r:id="rId392" display="https://www.ncbi.nlm.nih.gov/geo/query/acc.cgi?acc=GSE237960"/>
    <hyperlink ref="M295" r:id="rId393" display="https://www.ncbi.nlm.nih.gov/geo/query/acc.cgi?acc=GSE286573"/>
    <hyperlink ref="N295" r:id="rId394" display="https://www.ncbi.nlm.nih.gov/geo/query/acc.cgi?acc=GSE273835"/>
    <hyperlink ref="O295" r:id="rId395" display="https://www.ncbi.nlm.nih.gov/geo/query/acc.cgi?acc=GSE250546"/>
    <hyperlink ref="P295" r:id="rId396" display="https://www.ncbi.nlm.nih.gov/geo/query/acc.cgi?acc=GSE261040"/>
    <hyperlink ref="Q295" r:id="rId397" display="https://www.ncbi.nlm.nih.gov/geo/query/acc.cgi?acc=GSE246615"/>
    <hyperlink ref="R295" r:id="rId398" display="https://www.ncbi.nlm.nih.gov/geo/query/acc.cgi?acc=GSE222117"/>
    <hyperlink ref="S295" r:id="rId399" display="https://www.ncbi.nlm.nih.gov/geo/query/acc.cgi?acc=GSE158439"/>
    <hyperlink ref="T295" r:id="rId400" display="https://www.ncbi.nlm.nih.gov/geo/query/acc.cgi?acc=GSE162393"/>
    <hyperlink ref="U295" r:id="rId401" display="https://www.ncbi.nlm.nih.gov/geo/query/acc.cgi?acc=GSE114710"/>
    <hyperlink ref="V295" r:id="rId402" display="https://www.ncbi.nlm.nih.gov/geo/query/acc.cgi?acc=GSE69529"/>
    <hyperlink ref="W295" r:id="rId403" display="https://www.ncbi.nlm.nih.gov/geo/query/acc.cgi?acc=GSE249837"/>
    <hyperlink ref="K296" r:id="rId404" display="https://www.ncbi.nlm.nih.gov/datasets/genome/GCF_0083308051/"/>
    <hyperlink ref="K297" r:id="rId405" display="https://www.ncbi.nlm.nih.gov/datasets/genome/GCF_0001959552/"/>
    <hyperlink ref="L297" r:id="rId406" display="https://www.ncbi.nlm.nih.gov/geo/query/acc.cgi?acc=GSE247649"/>
    <hyperlink ref="K298" r:id="rId407" display="https://www.ncbi.nlm.nih.gov/datasets/genome/GCF_0000069452/"/>
    <hyperlink ref="L298" r:id="rId408" display="https://www.ebi.ac.uk/gxa/experiments/E-GEOD-53280/Downloads"/>
    <hyperlink ref="M298" r:id="rId409" display="https://www.ncbi.nlm.nih.gov/geo/query/acc.cgi?acc=GSE189847"/>
    <hyperlink ref="N298" r:id="rId410" display="https://www.ncbi.nlm.nih.gov/geo/query/acc.cgi?acc=GSE104354"/>
    <hyperlink ref="O298" r:id="rId411" display="https://www.ncbi.nlm.nih.gov/geo/query/acc.cgi?acc=GSE61730"/>
    <hyperlink ref="P298" r:id="rId412" display="https://www.ncbi.nlm.nih.gov/geo/query/acc.cgi?acc=GSE69529"/>
    <hyperlink ref="Q298" r:id="rId413" display="https://www.ncbi.nlm.nih.gov/geo/query/acc.cgi?acc=GSE267899"/>
    <hyperlink ref="R298" r:id="rId414" display="https://www.ncbi.nlm.nih.gov/geo/query/acc.cgi?acc=GSE161812"/>
    <hyperlink ref="K299" r:id="rId415" display="https://www.ncbi.nlm.nih.gov/datasets/genome/GCF_0027610551/"/>
    <hyperlink ref="L299" r:id="rId416" display="https://www.ncbi.nlm.nih.gov/geo/query/acc.cgi?acc=GSE69529"/>
    <hyperlink ref="K300" r:id="rId417" display="https://www.ncbi.nlm.nih.gov/datasets/genome/GCF_0000134251/"/>
    <hyperlink ref="L300" r:id="rId418" display="https://www.ncbi.nlm.nih.gov/geo/query/acc.cgi?acc=GSE237960"/>
    <hyperlink ref="M300" r:id="rId419" display="https://www.ncbi.nlm.nih.gov/geo/query/acc.cgi?acc=GSE177040"/>
    <hyperlink ref="N300" r:id="rId420" display="https://www.ncbi.nlm.nih.gov/geo/query/acc.cgi?acc=GSE285788"/>
    <hyperlink ref="O300" r:id="rId421" display="https://www.ncbi.nlm.nih.gov/geo/query/acc.cgi?acc=GSE267856"/>
    <hyperlink ref="P300" r:id="rId422" display="https://www.ncbi.nlm.nih.gov/geo/query/acc.cgi?acc=GSE230511"/>
    <hyperlink ref="Q300" r:id="rId423" display="https://www.ncbi.nlm.nih.gov/geo/query/acc.cgi?acc=GSE249837"/>
    <hyperlink ref="R300" r:id="rId424" display="https://www.ncbi.nlm.nih.gov/geo/query/acc.cgi?acc=GSE230426"/>
    <hyperlink ref="S300" r:id="rId425" display="https://www.ncbi.nlm.nih.gov/geo/query/acc.cgi?acc=GSE210640"/>
    <hyperlink ref="T300" r:id="rId426" display="https://www.ncbi.nlm.nih.gov/geo/query/acc.cgi?acc=GSE173902"/>
    <hyperlink ref="U300" r:id="rId427" display="https://www.ncbi.nlm.nih.gov/geo/query/acc.cgi?acc=GSE197181"/>
    <hyperlink ref="V300" r:id="rId428" display="https://www.ncbi.nlm.nih.gov/geo/query/acc.cgi?acc=GSE151135"/>
    <hyperlink ref="W300" r:id="rId429" display="https://www.ncbi.nlm.nih.gov/geo/query/acc.cgi?acc=GSE153122"/>
    <hyperlink ref="X300" r:id="rId430" display="https://www.ncbi.nlm.nih.gov/geo/query/acc.cgi?acc=GSE155775"/>
    <hyperlink ref="K301" r:id="rId431" display="https://www.ncbi.nlm.nih.gov/datasets/genome/GCF_0000087251/"/>
    <hyperlink ref="L301" r:id="rId432" display="https://www.ncbi.nlm.nih.gov/geo/query/acc.cgi?acc=GSE228774"/>
    <hyperlink ref="M301" r:id="rId433" display="https://www.ncbi.nlm.nih.gov/geo/query/acc.cgi?acc=GSE120192"/>
    <hyperlink ref="N301" r:id="rId434" display="https://www.ncbi.nlm.nih.gov/geo/query/acc.cgi?acc=GSE180784"/>
    <hyperlink ref="O301" r:id="rId435" display="https://www.ncbi.nlm.nih.gov/geo/query/acc.cgi?acc=GSE174036"/>
    <hyperlink ref="P301" r:id="rId436" display="https://www.ncbi.nlm.nih.gov/geo/query/acc.cgi?acc=GSE158814"/>
    <hyperlink ref="Q301" r:id="rId437" display="https://www.ncbi.nlm.nih.gov/geo/query/acc.cgi?acc=GSE150039"/>
    <hyperlink ref="R301" r:id="rId438" display="https://www.ncbi.nlm.nih.gov/geo/query/acc.cgi?acc=GSE133358"/>
    <hyperlink ref="S301" r:id="rId439" display="https://www.ncbi.nlm.nih.gov/geo/query/acc.cgi?acc=GSE132525"/>
    <hyperlink ref="K302" r:id="rId440" display="https://www.ncbi.nlm.nih.gov/datasets/genome/GCF_0133748151/"/>
    <hyperlink ref="L302" r:id="rId441" display="https://www.ncbi.nlm.nih.gov/geo/query/acc.cgi?acc=GSE69529"/>
    <hyperlink ref="K303" r:id="rId442" display="https://www.ncbi.nlm.nih.gov/datasets/genome/GCF_0223540851/"/>
    <hyperlink ref="L303" r:id="rId443" display="https://www.ncbi.nlm.nih.gov/geo/query/acc.cgi?acc=GSE69529"/>
    <hyperlink ref="K304" r:id="rId444" display="https://www.ncbi.nlm.nih.gov/datasets/genome/GCF_0000069252/"/>
    <hyperlink ref="L304" r:id="rId445" display="https://www.ncbi.nlm.nih.gov/geo/query/acc.cgi?acc=GSE69529"/>
    <hyperlink ref="K305" r:id="rId446" display="https://www.ncbi.nlm.nih.gov/datasets/genome/GCF_0002467551/"/>
    <hyperlink ref="K306" r:id="rId447" display="https://www.ncbi.nlm.nih.gov/datasets/genome/GCF_0130300751/"/>
    <hyperlink ref="L306" r:id="rId448" display="https://www.ncbi.nlm.nih.gov/geo/query/acc.cgi?acc=GSE120192"/>
    <hyperlink ref="K307" r:id="rId449" display="https://www.ncbi.nlm.nih.gov/datasets/genome/GCF_0008650851/"/>
    <hyperlink ref="L307" r:id="rId450" display="https://www.ncbi.nlm.nih.gov/geo/query/acc.cgi?acc=GSE244959"/>
    <hyperlink ref="M307" r:id="rId451" display="https://www.ncbi.nlm.nih.gov/geo/query/acc.cgi?acc=GSE186299"/>
    <hyperlink ref="K308" r:id="rId452" display="https://www.ncbi.nlm.nih.gov/datasets/genome/GCF_0013437851/"/>
    <hyperlink ref="L308" r:id="rId453" display="https://www.ncbi.nlm.nih.gov/geo/query/acc.cgi?acc=GSE224094"/>
    <hyperlink ref="M308" r:id="rId454" display="https://www.ncbi.nlm.nih.gov/geo/query/acc.cgi?acc=GSE186908"/>
    <hyperlink ref="N308" r:id="rId455" display="https://www.ncbi.nlm.nih.gov/geo/query/acc.cgi?acc=GSE165340"/>
    <hyperlink ref="O308" r:id="rId456" display="https://www.ncbi.nlm.nih.gov/geo/query/acc.cgi?acc=GSE156152"/>
    <hyperlink ref="P308" r:id="rId457" display="https://www.ncbi.nlm.nih.gov/geo/query/acc.cgi?acc=GSE156060"/>
    <hyperlink ref="Q308" r:id="rId458" display="https://www.ncbi.nlm.nih.gov/geo/query/acc.cgi?acc=GSE147507"/>
    <hyperlink ref="R308" r:id="rId459" display="https://www.ncbi.nlm.nih.gov/geo/query/acc.cgi?acc=GSE103604"/>
    <hyperlink ref="S308" r:id="rId460" display="https://www.ncbi.nlm.nih.gov/geo/query/acc.cgi?acc=GSE99079"/>
    <hyperlink ref="T308" r:id="rId461" display="https://www.ncbi.nlm.nih.gov/geo/query/acc.cgi?acc=GSE101760"/>
    <hyperlink ref="K309" r:id="rId462" display="https://www.ncbi.nlm.nih.gov/datasets/genome/GCF_0008204952/"/>
    <hyperlink ref="K310" r:id="rId463" display="https://www.ncbi.nlm.nih.gov/datasets/genome/GCF_0098588952/"/>
    <hyperlink ref="L310" r:id="rId464" display="https://www.ncbi.nlm.nih.gov/geo/query/acc.cgi?acc=GSE147507"/>
    <hyperlink ref="M310" r:id="rId465" display="https://www.ncbi.nlm.nih.gov/geo/query/acc.cgi?acc=GSE167410"/>
    <hyperlink ref="N310" r:id="rId466" display="https://www.ncbi.nlm.nih.gov/geo/query/acc.cgi?acc=GSE255647"/>
    <hyperlink ref="P310" r:id="rId467" display="https://www.ncbi.nlm.nih.gov/geo/query/acc.cgi?acc=GSE266907"/>
    <hyperlink ref="Q310" r:id="rId468" display="https://www.ncbi.nlm.nih.gov/geo/query/acc.cgi?acc=GSE240766"/>
    <hyperlink ref="R310" r:id="rId469" display="https://www.ncbi.nlm.nih.gov/geo/query/acc.cgi?acc=GSE212861"/>
    <hyperlink ref="S310" r:id="rId470" display="https://www.ncbi.nlm.nih.gov/geo/query/acc.cgi?acc=GSE274964"/>
    <hyperlink ref="T310" r:id="rId471" display="https://www.ncbi.nlm.nih.gov/geo/query/acc.cgi?acc=GSE207981"/>
    <hyperlink ref="U310" r:id="rId472" display="https://www.ncbi.nlm.nih.gov/geo/query/acc.cgi?acc=GSE208587"/>
    <hyperlink ref="V310" r:id="rId473" display="https://www.ncbi.nlm.nih.gov/geo/query/acc.cgi?acc=GSE243217"/>
    <hyperlink ref="W310" r:id="rId474" display="https://www.ncbi.nlm.nih.gov/geo/query/acc.cgi?acc=GSE239595"/>
    <hyperlink ref="X310" r:id="rId475" display="https://www.ncbi.nlm.nih.gov/geo/query/acc.cgi?acc=GSE272381"/>
    <hyperlink ref="Y310" r:id="rId476" display="https://www.ncbi.nlm.nih.gov/geo/query/acc.cgi?acc=GSE178333"/>
    <hyperlink ref="Z310" r:id="rId477" display="https://www.ncbi.nlm.nih.gov/geo/query/acc.cgi?acc=GSE233943"/>
    <hyperlink ref="AA310" r:id="rId478" display="https://www.ncbi.nlm.nih.gov/geo/query/acc.cgi?acc=GSE202553"/>
    <hyperlink ref="AB310" r:id="rId479" display="https://www.ncbi.nlm.nih.gov/geo/query/acc.cgi?acc=GSE243268"/>
    <hyperlink ref="AC310" r:id="rId480" display="https://www.ncbi.nlm.nih.gov/geo/query/acc.cgi?acc=GSE252508"/>
    <hyperlink ref="AD310" r:id="rId481" display="https://www.ncbi.nlm.nih.gov/geo/query/acc.cgi?acc=GSE261002"/>
    <hyperlink ref="AE310" r:id="rId482" display="https://www.ncbi.nlm.nih.gov/geo/query/acc.cgi?acc=GSE236841"/>
    <hyperlink ref="AF310" r:id="rId483" display="https://www.ncbi.nlm.nih.gov/geo/query/acc.cgi?acc=GSE233557"/>
    <hyperlink ref="K311" r:id="rId484" display="https://www.ncbi.nlm.nih.gov/datasets/genome/GCF_0008647651/"/>
    <hyperlink ref="L311" r:id="rId485" display="https://www.ncbi.nlm.nih.gov/geo/query/acc.cgi?acc=GSE235038"/>
    <hyperlink ref="K312" r:id="rId486" display="https://www.ncbi.nlm.nih.gov/datasets/genome/GCF_0088006151/"/>
    <hyperlink ref="L312" r:id="rId487" display="https://www.ncbi.nlm.nih.gov/geo/query/acc.cgi?acc=GSE262649"/>
    <hyperlink ref="M312" r:id="rId488" display="https://www.ncbi.nlm.nih.gov/geo/query/acc.cgi?acc=GSE269413"/>
    <hyperlink ref="N312" r:id="rId489" display="https://www.ncbi.nlm.nih.gov/geo/query/acc.cgi?acc=GSE278756"/>
    <hyperlink ref="P312" r:id="rId490" display="https://www.ncbi.nlm.nih.gov/geo/query/acc.cgi?acc=GSE184831"/>
    <hyperlink ref="Q312" r:id="rId491" display="https://www.ncbi.nlm.nih.gov/geo/query/acc.cgi?acc=GSE145074"/>
    <hyperlink ref="R312" r:id="rId492" display="https://www.ncbi.nlm.nih.gov/geo/query/acc.cgi?acc=GSE136734"/>
    <hyperlink ref="K313" r:id="rId493" display="https://www.ncbi.nlm.nih.gov/datasets/genome/GCF_0028167251/"/>
    <hyperlink ref="L313" r:id="rId494" display="https://www.ncbi.nlm.nih.gov/geo/query/acc.cgi?acc=GSE184488"/>
    <hyperlink ref="M313" r:id="rId495" display="https://www.ncbi.nlm.nih.gov/geo/query/acc.cgi?acc=GSE155925"/>
    <hyperlink ref="N313" r:id="rId496" display="https://www.ncbi.nlm.nih.gov/geo/query/acc.cgi?acc=GSE133378"/>
    <hyperlink ref="K314" r:id="rId497" display="https://www.ncbi.nlm.nih.gov/datasets/genome/GCF_0008639453/"/>
    <hyperlink ref="L314" r:id="rId498" display="https://www.ncbi.nlm.nih.gov/geo/query/acc.cgi?acc=GSE235223"/>
    <hyperlink ref="M314" r:id="rId499" display="https://www.ncbi.nlm.nih.gov/geo/query/acc.cgi?acc=GSE226754"/>
    <hyperlink ref="N314" r:id="rId500" display="https://www.ncbi.nlm.nih.gov/geo/query/acc.cgi?acc=GSE250305"/>
    <hyperlink ref="O314" r:id="rId501" display="https://www.ncbi.nlm.nih.gov/geo/query/acc.cgi?acc=GSE205308"/>
    <hyperlink ref="P314" r:id="rId502" display="https://www.ncbi.nlm.nih.gov/geo/query/acc.cgi?acc=GSE223804"/>
    <hyperlink ref="Q314" r:id="rId503" display="https://www.ncbi.nlm.nih.gov/geo/query/acc.cgi?acc=GSE174317"/>
    <hyperlink ref="R314" r:id="rId504" display="https://www.ncbi.nlm.nih.gov/geo/query/acc.cgi?acc=GSE198100"/>
    <hyperlink ref="S314" r:id="rId505" display="https://www.ncbi.nlm.nih.gov/geo/query/acc.cgi?acc=GSE199029"/>
    <hyperlink ref="T314" r:id="rId506" display="https://www.ncbi.nlm.nih.gov/geo/query/acc.cgi?acc=GSE183454"/>
    <hyperlink ref="U314" r:id="rId507" display="https://www.ncbi.nlm.nih.gov/geo/query/acc.cgi?acc=GSE190222"/>
    <hyperlink ref="V314" r:id="rId508" display="https://www.ncbi.nlm.nih.gov/geo/query/acc.cgi?acc=GSE168244"/>
    <hyperlink ref="W314" r:id="rId509" display="https://www.ncbi.nlm.nih.gov/geo/query/acc.cgi?acc=GSE165883"/>
    <hyperlink ref="X314" r:id="rId510" display="https://www.ncbi.nlm.nih.gov/geo/query/acc.cgi?acc=GSE142482"/>
    <hyperlink ref="Y314" r:id="rId511" display="https://www.ncbi.nlm.nih.gov/geo/query/acc.cgi?acc=GSE153966"/>
    <hyperlink ref="Z314" r:id="rId512" display="https://www.ncbi.nlm.nih.gov/geo/query/acc.cgi?acc=GSE113942"/>
    <hyperlink ref="AA314" r:id="rId513" display="https://www.ncbi.nlm.nih.gov/geo/query/acc.cgi?acc=GSE123029"/>
    <hyperlink ref="AB314" r:id="rId514" display="https://www.ncbi.nlm.nih.gov/geo/query/acc.cgi?acc=GSE122512"/>
    <hyperlink ref="AC314" r:id="rId515" display="https://www.ncbi.nlm.nih.gov/geo/query/acc.cgi?acc=GSE122018"/>
    <hyperlink ref="AD314" r:id="rId516" display="https://www.ncbi.nlm.nih.gov/geo/query/acc.cgi?acc=GSE161875"/>
    <hyperlink ref="AE314" r:id="rId517" display="https://www.ncbi.nlm.nih.gov/geo/query/acc.cgi?acc=GSE240750"/>
    <hyperlink ref="K315" r:id="rId518" display="https://www.ncbi.nlm.nih.gov/datasets/genome/GCF_0008656651/"/>
    <hyperlink ref="L315" r:id="rId519" display="https://www.ncbi.nlm.nih.gov/geo/query/acc.cgi?acc=GSE235223"/>
    <hyperlink ref="N315" r:id="rId520" display="https://www.ncbi.nlm.nih.gov/geo/query/acc.cgi?acc=GSE250305"/>
    <hyperlink ref="O315" r:id="rId521" display="https://www.ncbi.nlm.nih.gov/geo/query/acc.cgi?acc=GSE205308"/>
    <hyperlink ref="P315" r:id="rId522" display="https://www.ncbi.nlm.nih.gov/geo/query/acc.cgi?acc=GSE223804"/>
    <hyperlink ref="Q315" r:id="rId523" display="https://www.ncbi.nlm.nih.gov/geo/query/acc.cgi?acc=GSE174317"/>
    <hyperlink ref="R315" r:id="rId524" display="https://www.ncbi.nlm.nih.gov/geo/query/acc.cgi?acc=GSE198100"/>
    <hyperlink ref="S315" r:id="rId525" display="https://www.ncbi.nlm.nih.gov/geo/query/acc.cgi?acc=GSE199029"/>
    <hyperlink ref="T315" r:id="rId526" display="https://www.ncbi.nlm.nih.gov/geo/query/acc.cgi?acc=GSE183454"/>
    <hyperlink ref="U315" r:id="rId527" display="https://www.ncbi.nlm.nih.gov/geo/query/acc.cgi?acc=GSE190222"/>
    <hyperlink ref="V315" r:id="rId528" display="https://www.ncbi.nlm.nih.gov/geo/query/acc.cgi?acc=GSE168244"/>
    <hyperlink ref="W315" r:id="rId529" display="https://www.ncbi.nlm.nih.gov/geo/query/acc.cgi?acc=GSE165883"/>
    <hyperlink ref="X315" r:id="rId530" display="https://www.ncbi.nlm.nih.gov/geo/query/acc.cgi?acc=GSE142482"/>
    <hyperlink ref="Y315" r:id="rId531" display="https://www.ncbi.nlm.nih.gov/geo/query/acc.cgi?acc=GSE153966"/>
    <hyperlink ref="Z315" r:id="rId532" display="https://www.ncbi.nlm.nih.gov/geo/query/acc.cgi?acc=GSE113942"/>
    <hyperlink ref="AA315" r:id="rId533" display="https://www.ncbi.nlm.nih.gov/geo/query/acc.cgi?acc=GSE123029"/>
    <hyperlink ref="AB315" r:id="rId534" display="https://www.ncbi.nlm.nih.gov/geo/query/acc.cgi?acc=GSE122512"/>
    <hyperlink ref="AC315" r:id="rId535" display="https://www.ncbi.nlm.nih.gov/geo/query/acc.cgi?acc=GSE122018"/>
    <hyperlink ref="AD315" r:id="rId536" display="https://www.ncbi.nlm.nih.gov/geo/query/acc.cgi?acc=GSE249929"/>
    <hyperlink ref="AE315" r:id="rId537" display="https://www.ncbi.nlm.nih.gov/geo/query/acc.cgi?acc=GSE261673"/>
    <hyperlink ref="K316" r:id="rId538" display="https://www.ncbi.nlm.nih.gov/datasets/genome/GCF_0008599852/"/>
    <hyperlink ref="L316" r:id="rId539" display="https://www.ncbi.nlm.nih.gov/geo/query/acc.cgi?acc=GSE208078"/>
    <hyperlink ref="M316" r:id="rId540" display="https://www.ncbi.nlm.nih.gov/geo/query/acc.cgi?acc=GSE272361"/>
    <hyperlink ref="N316" r:id="rId541" display="https://www.ncbi.nlm.nih.gov/geo/query/acc.cgi?acc=GSE287622"/>
    <hyperlink ref="O316" r:id="rId542" display="https://www.ncbi.nlm.nih.gov/geo/query/acc.cgi?acc=GSE209632"/>
    <hyperlink ref="P316" r:id="rId543" display="https://www.ncbi.nlm.nih.gov/geo/query/acc.cgi?acc=GSE234489"/>
    <hyperlink ref="Q316" r:id="rId544" display="https://www.ncbi.nlm.nih.gov/geo/query/acc.cgi?acc=GSE185239"/>
    <hyperlink ref="R316" r:id="rId545" display="https://www.ncbi.nlm.nih.gov/geo/query/acc.cgi?acc=GSE201012"/>
    <hyperlink ref="S316" r:id="rId546" display="https://www.ncbi.nlm.nih.gov/geo/query/acc.cgi?acc=GSE196269"/>
    <hyperlink ref="T316" r:id="rId547" display="https://www.ncbi.nlm.nih.gov/geo/query/acc.cgi?acc=GSE124118"/>
    <hyperlink ref="U316" r:id="rId548" display="https://www.ncbi.nlm.nih.gov/geo/query/acc.cgi?acc=GSE145496"/>
    <hyperlink ref="V316" r:id="rId549" display="https://www.ncbi.nlm.nih.gov/geo/query/acc.cgi?acc=GSE140068"/>
    <hyperlink ref="W316" r:id="rId550" display="https://www.ncbi.nlm.nih.gov/geo/query/acc.cgi?acc=GSE129715"/>
    <hyperlink ref="X316" r:id="rId551" display="https://www.ncbi.nlm.nih.gov/geo/query/acc.cgi?acc=GSE151912"/>
    <hyperlink ref="Y316" r:id="rId552" display="https://www.ncbi.nlm.nih.gov/geo/query/acc.cgi?acc=GSE120891"/>
    <hyperlink ref="Z316" r:id="rId553" display="https://www.ncbi.nlm.nih.gov/geo/query/acc.cgi?acc=GSE101435"/>
    <hyperlink ref="AA316" r:id="rId554" display="https://www.ncbi.nlm.nih.gov/geo/query/acc.cgi?acc=GSE95623"/>
    <hyperlink ref="K317" r:id="rId555" display="https://www.ncbi.nlm.nih.gov/datasets/genome/GCF_0008583852/"/>
    <hyperlink ref="L317" r:id="rId556" display="https://www.ncbi.nlm.nih.gov/geo/query/acc.cgi?acc=GSE208078"/>
    <hyperlink ref="M317" r:id="rId557" display="https://www.ncbi.nlm.nih.gov/geo/query/acc.cgi?acc=GSE241702"/>
    <hyperlink ref="K318" r:id="rId558" display="https://www.ncbi.nlm.nih.gov/datasets/genome/GCA_0026413751/"/>
    <hyperlink ref="L318" r:id="rId559" display="https://www.ncbi.nlm.nih.gov/geo/query/acc.cgi?acc=GSE69529"/>
    <hyperlink ref="M318" r:id="rId560" display="https://www.ncbi.nlm.nih.gov/geo/query/acc.cgi?acc=GSE90796"/>
    <hyperlink ref="K319" r:id="rId561" display="https://www.ncbi.nlm.nih.gov/datasets/genome/GCF_0009078351/"/>
    <hyperlink ref="L319" r:id="rId562" display="https://www.ncbi.nlm.nih.gov/geo/query/acc.cgi?acc=GSE69529"/>
    <hyperlink ref="K320" r:id="rId563" display="https://www.ncbi.nlm.nih.gov/datasets/genome/GCA_0030876351/"/>
    <hyperlink ref="L320" r:id="rId564" display="https://www.ncbi.nlm.nih.gov/geo/query/acc.cgi?acc=GSE69529"/>
    <hyperlink ref="K321" r:id="rId565" display="https://www.ncbi.nlm.nih.gov/datasets/genome/GCF_0008582851/"/>
    <hyperlink ref="L321" r:id="rId566" display="https://www.ncbi.nlm.nih.gov/geo/query/acc.cgi?acc=GSE242252"/>
    <hyperlink ref="M321" r:id="rId567" display="https://www.ncbi.nlm.nih.gov/geo/query/acc.cgi?acc=GSE141932"/>
    <hyperlink ref="N321" r:id="rId568" display="https://www.ncbi.nlm.nih.gov/geo/query/acc.cgi?acc=GSE130633"/>
    <hyperlink ref="O321" r:id="rId569" display="https://www.ncbi.nlm.nih.gov/geo/query/acc.cgi?acc=GSE206641"/>
    <hyperlink ref="P321" r:id="rId570" display="https://www.ncbi.nlm.nih.gov/geo/query/acc.cgi?acc=GSE223957"/>
    <hyperlink ref="Q321" r:id="rId571" display="https://www.ncbi.nlm.nih.gov/geo/query/acc.cgi?acc=GSE174694"/>
    <hyperlink ref="K322" r:id="rId572" display="https://www.ncbi.nlm.nih.gov/datasets/genome/GCF_0008640051/"/>
    <hyperlink ref="L322" r:id="rId573" display="https://www.ncbi.nlm.nih.gov/geo/query/acc.cgi?acc=GSE69529"/>
    <hyperlink ref="M322" r:id="rId574" display="https://www.ncbi.nlm.nih.gov/geo/query/acc.cgi?acc=GSE205007"/>
    <hyperlink ref="K323" r:id="rId575" display="https://www.ncbi.nlm.nih.gov/datasets/genome/GCF_0008684251/"/>
    <hyperlink ref="L323" r:id="rId576" display="https://www.ncbi.nlm.nih.gov/geo/query/acc.cgi?acc=GSE69529"/>
    <hyperlink ref="M323" r:id="rId577" display="https://www.ncbi.nlm.nih.gov/geo/query/acc.cgi?acc=GSE205007"/>
    <hyperlink ref="K324" r:id="rId578" display="https://www.ncbi.nlm.nih.gov/datasets/genome/GCF_0008605051/"/>
    <hyperlink ref="K325" r:id="rId579" display="https://www.ncbi.nlm.nih.gov/datasets/genome/GCF_0030330551/"/>
    <hyperlink ref="L325" r:id="rId580" display="https://www.ncbi.nlm.nih.gov/geo/query/acc.cgi?acc=GSE250153"/>
    <hyperlink ref="M325" r:id="rId581" display="https://www.ncbi.nlm.nih.gov/geo/query/acc.cgi?acc=GSE159644"/>
    <hyperlink ref="N325" r:id="rId582" display="https://www.ncbi.nlm.nih.gov/geo/query/acc.cgi?acc=GSE208535"/>
    <hyperlink ref="O325" r:id="rId583" display="https://www.ncbi.nlm.nih.gov/geo/query/acc.cgi?acc=GSE208637"/>
    <hyperlink ref="P325" r:id="rId584" display="https://www.ncbi.nlm.nih.gov/geo/query/acc.cgi?acc=GSE198946"/>
    <hyperlink ref="Q325" r:id="rId585" display="https://www.ncbi.nlm.nih.gov/geo/query/acc.cgi?acc=GSE233661"/>
    <hyperlink ref="R325" r:id="rId586" display="https://www.ncbi.nlm.nih.gov/geo/query/acc.cgi?acc=GSE186178"/>
    <hyperlink ref="S325" r:id="rId587" display="https://www.ncbi.nlm.nih.gov/geo/query/acc.cgi?acc=GSE65389"/>
    <hyperlink ref="T325" r:id="rId588" display="https://www.ncbi.nlm.nih.gov/geo/query/acc.cgi?acc=GSE112118"/>
    <hyperlink ref="U325" r:id="rId589" display="https://www.ncbi.nlm.nih.gov/geo/query/acc.cgi?acc=GSE153946"/>
    <hyperlink ref="V325" r:id="rId590" display="https://www.ncbi.nlm.nih.gov/geo/query/acc.cgi?acc=GSE110345"/>
    <hyperlink ref="W325" r:id="rId591" display="https://www.ncbi.nlm.nih.gov/geo/query/acc.cgi?acc=GSE165727"/>
    <hyperlink ref="X325" r:id="rId592" display="https://www.ncbi.nlm.nih.gov/geo/query/acc.cgi?acc=GSE183156"/>
    <hyperlink ref="Y325" r:id="rId593" display="https://www.ncbi.nlm.nih.gov/geo/query/acc.cgi?acc=GSE194179"/>
    <hyperlink ref="Z325" r:id="rId594" display="https://www.ncbi.nlm.nih.gov/geo/query/acc.cgi?acc=GSE169110"/>
    <hyperlink ref="AA325" r:id="rId595" display="https://www.ncbi.nlm.nih.gov/geo/query/acc.cgi?acc=GSE224901"/>
    <hyperlink ref="AB325" r:id="rId596" display="https://www.ncbi.nlm.nih.gov/geo/query/acc.cgi?acc=GSE217838"/>
    <hyperlink ref="AC325" r:id="rId597" display="https://www.ncbi.nlm.nih.gov/geo/query/acc.cgi?acc=GSE260966"/>
    <hyperlink ref="AD325" r:id="rId598" display="https://www.ncbi.nlm.nih.gov/geo/query/acc.cgi?acc=GSE274114"/>
    <hyperlink ref="AE325" r:id="rId599" display="https://www.ncbi.nlm.nih.gov/geo/query/acc.cgi?acc=GSE288077"/>
    <hyperlink ref="K326" r:id="rId600" display="https://www.ncbi.nlm.nih.gov/datasets/genome/GCF_0008618451/"/>
    <hyperlink ref="L326" r:id="rId601" display="https://www.ncbi.nlm.nih.gov/geo/query/acc.cgi?acc=GSE250153"/>
    <hyperlink ref="M326" r:id="rId602" display="https://www.ncbi.nlm.nih.gov/geo/query/acc.cgi?acc=GSE82177"/>
    <hyperlink ref="N326" r:id="rId603" display="https://www.ncbi.nlm.nih.gov/geo/query/acc.cgi?acc=GSE136339"/>
    <hyperlink ref="O326" r:id="rId604" display="https://www.ncbi.nlm.nih.gov/geo/query/acc.cgi?acc=GSE149601"/>
    <hyperlink ref="P326" r:id="rId605" display="https://www.ncbi.nlm.nih.gov/geo/query/acc.cgi?acc=GSE132548"/>
    <hyperlink ref="Q326" r:id="rId606" display="https://www.ncbi.nlm.nih.gov/geo/query/acc.cgi?acc=GSE206397"/>
    <hyperlink ref="R326" r:id="rId607" display="https://www.ncbi.nlm.nih.gov/geo/query/acc.cgi?acc=GSE185700"/>
    <hyperlink ref="S326" r:id="rId608" display="https://www.ncbi.nlm.nih.gov/geo/query/acc.cgi?acc=GSE234572"/>
    <hyperlink ref="T326" r:id="rId609" display="https://www.ncbi.nlm.nih.gov/geo/query/acc.cgi?acc=GSE64677"/>
    <hyperlink ref="U326" r:id="rId610" display="https://www.ncbi.nlm.nih.gov/geo/query/acc.cgi?acc=GSE163239"/>
    <hyperlink ref="V326" r:id="rId611" display="https://www.ncbi.nlm.nih.gov/geo/query/acc.cgi?acc=GSE119117"/>
    <hyperlink ref="W326" r:id="rId612" display="https://www.ncbi.nlm.nih.gov/geo/query/acc.cgi?acc=GSE132606"/>
    <hyperlink ref="X326" r:id="rId613" display="https://www.ncbi.nlm.nih.gov/geo/query/acc.cgi?acc=GSE212871"/>
    <hyperlink ref="Y326" r:id="rId614" display="https://www.ncbi.nlm.nih.gov/geo/query/acc.cgi?acc=GSE267834"/>
    <hyperlink ref="Z326" r:id="rId615" display="https://www.ncbi.nlm.nih.gov/geo/query/acc.cgi?acc=GSE84346"/>
  </hyperlink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drawing r:id="rId61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32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19" activeCellId="0" sqref="F19"/>
    </sheetView>
  </sheetViews>
  <sheetFormatPr defaultColWidth="11.53515625" defaultRowHeight="12.8" zeroHeight="false" outlineLevelRow="0" outlineLevelCol="0"/>
  <cols>
    <col collapsed="false" customWidth="true" hidden="false" outlineLevel="0" max="9" min="1" style="0" width="8.67"/>
    <col collapsed="false" customWidth="true" hidden="false" outlineLevel="0" max="10" min="10" style="0" width="25.11"/>
    <col collapsed="false" customWidth="true" hidden="false" outlineLevel="0" max="11" min="11" style="0" width="43.33"/>
    <col collapsed="false" customWidth="true" hidden="false" outlineLevel="0" max="12" min="12" style="0" width="44.65"/>
    <col collapsed="false" customWidth="true" hidden="false" outlineLevel="0" max="64" min="13" style="0" width="8.67"/>
  </cols>
  <sheetData>
    <row r="1" customFormat="false" ht="14.15" hidden="false" customHeight="false" outlineLevel="0" collapsed="false">
      <c r="A1" s="9" t="s">
        <v>11</v>
      </c>
      <c r="B1" s="9" t="n">
        <v>3</v>
      </c>
      <c r="C1" s="9" t="s">
        <v>27</v>
      </c>
      <c r="D1" s="9" t="n">
        <v>3</v>
      </c>
      <c r="E1" s="9" t="s">
        <v>52</v>
      </c>
      <c r="F1" s="9" t="n">
        <v>5</v>
      </c>
      <c r="J1" s="58" t="str">
        <f aca="false">_xlfn.CONCAT(LOWER(LEFT(K1)),RIGHT(K1,LEN(K1)-FIND(" ",K1)))</f>
        <v>aalternata</v>
      </c>
      <c r="K1" s="7" t="s">
        <v>213</v>
      </c>
      <c r="L1" s="7" t="s">
        <v>214</v>
      </c>
      <c r="M1" s="0" t="str">
        <f aca="false">_xlfn.CONCAT(L1,": '",K1,"',")</f>
        <v>Alternaria_alternata: 'Alternaria alternata',</v>
      </c>
    </row>
    <row r="2" customFormat="false" ht="14.15" hidden="true" customHeight="false" outlineLevel="0" collapsed="false">
      <c r="A2" s="6" t="s">
        <v>11</v>
      </c>
      <c r="B2" s="6" t="n">
        <v>5</v>
      </c>
      <c r="C2" s="6" t="s">
        <v>27</v>
      </c>
      <c r="D2" s="6" t="n">
        <v>18</v>
      </c>
      <c r="E2" s="6" t="s">
        <v>52</v>
      </c>
      <c r="F2" s="6" t="n">
        <v>6</v>
      </c>
      <c r="J2" s="58" t="str">
        <f aca="false">_xlfn.CONCAT(LOWER(LEFT(K2)),RIGHT(K2,LEN(K2)-FIND(" ",K2)))</f>
        <v>aalternata</v>
      </c>
      <c r="K2" s="7" t="s">
        <v>213</v>
      </c>
    </row>
    <row r="3" customFormat="false" ht="14.15" hidden="true" customHeight="false" outlineLevel="0" collapsed="false">
      <c r="A3" s="6" t="s">
        <v>11</v>
      </c>
      <c r="B3" s="6" t="n">
        <v>16</v>
      </c>
      <c r="C3" s="6" t="s">
        <v>27</v>
      </c>
      <c r="D3" s="6" t="n">
        <v>17</v>
      </c>
      <c r="E3" s="6" t="s">
        <v>52</v>
      </c>
      <c r="F3" s="6" t="n">
        <v>8</v>
      </c>
      <c r="J3" s="58" t="str">
        <f aca="false">_xlfn.CONCAT(LOWER(LEFT(K3)),RIGHT(K3,LEN(K3)-FIND(" ",K3)))</f>
        <v>aalternata</v>
      </c>
      <c r="K3" s="7" t="s">
        <v>213</v>
      </c>
    </row>
    <row r="4" customFormat="false" ht="14.15" hidden="false" customHeight="false" outlineLevel="0" collapsed="false">
      <c r="A4" s="6" t="s">
        <v>11</v>
      </c>
      <c r="B4" s="6" t="n">
        <v>12</v>
      </c>
      <c r="C4" s="6" t="s">
        <v>27</v>
      </c>
      <c r="D4" s="6" t="n">
        <v>14</v>
      </c>
      <c r="E4" s="7" t="s">
        <v>52</v>
      </c>
      <c r="F4" s="7" t="n">
        <v>8</v>
      </c>
      <c r="J4" s="58" t="str">
        <f aca="false">_xlfn.CONCAT(LOWER(LEFT(K4)),RIGHT(K4,LEN(K4)-FIND(" ",K4)))</f>
        <v>aapis</v>
      </c>
      <c r="K4" s="7" t="s">
        <v>664</v>
      </c>
      <c r="L4" s="7" t="s">
        <v>665</v>
      </c>
      <c r="M4" s="0" t="str">
        <f aca="false">_xlfn.CONCAT(L4,": '",K4,"',")</f>
        <v>Ascosphaera_apis: 'Ascosphaera apis',</v>
      </c>
    </row>
    <row r="5" customFormat="false" ht="14.15" hidden="false" customHeight="false" outlineLevel="0" collapsed="false">
      <c r="A5" s="6" t="s">
        <v>11</v>
      </c>
      <c r="B5" s="6" t="n">
        <v>11</v>
      </c>
      <c r="C5" s="6" t="s">
        <v>27</v>
      </c>
      <c r="D5" s="6" t="n">
        <v>10</v>
      </c>
      <c r="E5" s="6" t="s">
        <v>52</v>
      </c>
      <c r="F5" s="6" t="n">
        <v>9</v>
      </c>
      <c r="J5" s="59" t="s">
        <v>1068</v>
      </c>
      <c r="K5" s="7" t="s">
        <v>696</v>
      </c>
      <c r="L5" s="7" t="s">
        <v>697</v>
      </c>
      <c r="M5" s="0" t="str">
        <f aca="false">_xlfn.CONCAT(L5,": '",K5,"',")</f>
        <v>Acute_bee_paralysis_virus: 'Acute bee paralysis virus',</v>
      </c>
    </row>
    <row r="6" customFormat="false" ht="14.15" hidden="false" customHeight="false" outlineLevel="0" collapsed="false">
      <c r="A6" s="6" t="s">
        <v>11</v>
      </c>
      <c r="B6" s="6" t="n">
        <v>7</v>
      </c>
      <c r="C6" s="6" t="s">
        <v>27</v>
      </c>
      <c r="D6" s="6" t="n">
        <v>13</v>
      </c>
      <c r="E6" s="6" t="s">
        <v>52</v>
      </c>
      <c r="F6" s="6" t="n">
        <v>12</v>
      </c>
      <c r="J6" s="58" t="str">
        <f aca="false">_xlfn.CONCAT(LOWER(LEFT(K6)),RIGHT(K6,LEN(K6)-FIND(" ",K6)))</f>
        <v>acoronavirus</v>
      </c>
      <c r="K6" s="7" t="s">
        <v>723</v>
      </c>
      <c r="L6" s="7" t="s">
        <v>724</v>
      </c>
      <c r="M6" s="0" t="str">
        <f aca="false">_xlfn.CONCAT(L6,": '",K6,"',")</f>
        <v>Avian_coronavirus: 'Avian coronavirus',</v>
      </c>
    </row>
    <row r="7" customFormat="false" ht="14.15" hidden="false" customHeight="false" outlineLevel="0" collapsed="false">
      <c r="A7" s="6" t="s">
        <v>11</v>
      </c>
      <c r="B7" s="6" t="n">
        <v>1</v>
      </c>
      <c r="C7" s="6" t="s">
        <v>27</v>
      </c>
      <c r="D7" s="6" t="n">
        <v>8</v>
      </c>
      <c r="E7" s="6" t="s">
        <v>52</v>
      </c>
      <c r="F7" s="6" t="n">
        <v>14</v>
      </c>
      <c r="J7" s="58" t="str">
        <f aca="false">_xlfn.CONCAT(LOWER(LEFT(K7)),RIGHT(K7,LEN(K7)-FIND(" ",K7)))</f>
        <v>aflavus</v>
      </c>
      <c r="K7" s="7" t="s">
        <v>418</v>
      </c>
      <c r="L7" s="7" t="s">
        <v>419</v>
      </c>
      <c r="M7" s="0" t="str">
        <f aca="false">_xlfn.CONCAT(L7,": '",K7,"',")</f>
        <v>Aspergillus_flavus: 'Aspergillus flavus',</v>
      </c>
    </row>
    <row r="8" customFormat="false" ht="14.15" hidden="false" customHeight="false" outlineLevel="0" collapsed="false">
      <c r="A8" s="6" t="s">
        <v>11</v>
      </c>
      <c r="B8" s="6" t="n">
        <v>6</v>
      </c>
      <c r="C8" s="6" t="s">
        <v>27</v>
      </c>
      <c r="D8" s="6" t="n">
        <v>14</v>
      </c>
      <c r="E8" s="6" t="s">
        <v>52</v>
      </c>
      <c r="F8" s="6" t="n">
        <v>6</v>
      </c>
      <c r="J8" s="58" t="str">
        <f aca="false">_xlfn.CONCAT(LOWER(LEFT(K8)),RIGHT(K8,LEN(K8)-FIND(" ",K8)))</f>
        <v>afumigatus</v>
      </c>
      <c r="K8" s="7" t="s">
        <v>18</v>
      </c>
      <c r="L8" s="7" t="s">
        <v>19</v>
      </c>
      <c r="M8" s="0" t="str">
        <f aca="false">_xlfn.CONCAT(L8,": '",K8,"',")</f>
        <v>Aspergillus_fumigatus: 'Aspergillus fumigatus',</v>
      </c>
    </row>
    <row r="9" customFormat="false" ht="14.15" hidden="true" customHeight="false" outlineLevel="0" collapsed="false">
      <c r="A9" s="6" t="s">
        <v>11</v>
      </c>
      <c r="B9" s="6" t="n">
        <v>1</v>
      </c>
      <c r="C9" s="6" t="s">
        <v>27</v>
      </c>
      <c r="D9" s="6" t="n">
        <v>17</v>
      </c>
      <c r="E9" s="6" t="s">
        <v>52</v>
      </c>
      <c r="F9" s="6" t="n">
        <v>7</v>
      </c>
      <c r="J9" s="58" t="str">
        <f aca="false">_xlfn.CONCAT(LOWER(LEFT(K9)),RIGHT(K9,LEN(K9)-FIND(" ",K9)))</f>
        <v>aflavus</v>
      </c>
      <c r="K9" s="7" t="s">
        <v>418</v>
      </c>
    </row>
    <row r="10" customFormat="false" ht="14.15" hidden="false" customHeight="false" outlineLevel="0" collapsed="false">
      <c r="A10" s="6" t="s">
        <v>11</v>
      </c>
      <c r="B10" s="6" t="n">
        <v>2</v>
      </c>
      <c r="C10" s="6" t="s">
        <v>27</v>
      </c>
      <c r="D10" s="6" t="n">
        <v>2</v>
      </c>
      <c r="E10" s="6" t="s">
        <v>52</v>
      </c>
      <c r="F10" s="6" t="n">
        <v>5</v>
      </c>
      <c r="J10" s="59" t="s">
        <v>1069</v>
      </c>
      <c r="K10" s="6" t="s">
        <v>574</v>
      </c>
      <c r="L10" s="6" t="s">
        <v>575</v>
      </c>
      <c r="M10" s="0" t="str">
        <f aca="false">_xlfn.CONCAT(L10,": '",K10,"',")</f>
        <v>Alcelaphine_gammaherpesvirus_2: 'Alcelaphine gammaherpesvirus 2',</v>
      </c>
    </row>
    <row r="11" customFormat="false" ht="14.15" hidden="true" customHeight="false" outlineLevel="0" collapsed="false">
      <c r="A11" s="6" t="s">
        <v>11</v>
      </c>
      <c r="B11" s="6" t="n">
        <v>4</v>
      </c>
      <c r="C11" s="6" t="s">
        <v>27</v>
      </c>
      <c r="D11" s="6" t="n">
        <v>5</v>
      </c>
      <c r="E11" s="6" t="s">
        <v>52</v>
      </c>
      <c r="F11" s="6" t="n">
        <v>6</v>
      </c>
      <c r="J11" s="58" t="str">
        <f aca="false">_xlfn.CONCAT(LOWER(LEFT(K11)),RIGHT(K11,LEN(K11)-FIND(" ",K11)))</f>
        <v>afumigatus</v>
      </c>
      <c r="K11" s="7" t="s">
        <v>18</v>
      </c>
    </row>
    <row r="12" customFormat="false" ht="12.8" hidden="true" customHeight="false" outlineLevel="0" collapsed="false">
      <c r="A12" s="7" t="s">
        <v>11</v>
      </c>
      <c r="B12" s="7" t="n">
        <v>8</v>
      </c>
      <c r="C12" s="0" t="s">
        <v>27</v>
      </c>
      <c r="D12" s="0" t="n">
        <v>13</v>
      </c>
      <c r="E12" s="0" t="s">
        <v>52</v>
      </c>
      <c r="F12" s="0" t="n">
        <v>20</v>
      </c>
      <c r="J12" s="58" t="str">
        <f aca="false">_xlfn.CONCAT(LOWER(LEFT(K12)),RIGHT(K12,LEN(K12)-FIND(" ",K12)))</f>
        <v>afumigatus</v>
      </c>
      <c r="K12" s="7" t="s">
        <v>18</v>
      </c>
    </row>
    <row r="13" customFormat="false" ht="12.8" hidden="true" customHeight="false" outlineLevel="0" collapsed="false">
      <c r="B13" s="0" t="n">
        <f aca="false">SUM(B1:B12)</f>
        <v>76</v>
      </c>
      <c r="D13" s="0" t="n">
        <f aca="false">SUM(D1:D12)</f>
        <v>134</v>
      </c>
      <c r="F13" s="0" t="n">
        <f aca="false">SUM(F1:F12)</f>
        <v>106</v>
      </c>
      <c r="J13" s="58" t="str">
        <f aca="false">_xlfn.CONCAT(LOWER(LEFT(K13)),RIGHT(K13,LEN(K13)-FIND(" ",K13)))</f>
        <v>afumigatus</v>
      </c>
      <c r="K13" s="7" t="s">
        <v>18</v>
      </c>
    </row>
    <row r="14" customFormat="false" ht="12.8" hidden="true" customHeight="false" outlineLevel="0" collapsed="false">
      <c r="J14" s="58" t="str">
        <f aca="false">_xlfn.CONCAT(LOWER(LEFT(K14)),RIGHT(K14,LEN(K14)-FIND(" ",K14)))</f>
        <v>afumigatus</v>
      </c>
      <c r="K14" s="7" t="s">
        <v>18</v>
      </c>
    </row>
    <row r="15" customFormat="false" ht="12.8" hidden="true" customHeight="false" outlineLevel="0" collapsed="false">
      <c r="J15" s="58" t="str">
        <f aca="false">_xlfn.CONCAT(LOWER(LEFT(K15)),RIGHT(K15,LEN(K15)-FIND(" ",K15)))</f>
        <v>afumigatus</v>
      </c>
      <c r="K15" s="7" t="s">
        <v>18</v>
      </c>
    </row>
    <row r="16" customFormat="false" ht="12.8" hidden="true" customHeight="false" outlineLevel="0" collapsed="false">
      <c r="J16" s="58" t="str">
        <f aca="false">_xlfn.CONCAT(LOWER(LEFT(K16)),RIGHT(K16,LEN(K16)-FIND(" ",K16)))</f>
        <v>afumigatus</v>
      </c>
      <c r="K16" s="7" t="s">
        <v>18</v>
      </c>
    </row>
    <row r="17" customFormat="false" ht="14.15" hidden="false" customHeight="false" outlineLevel="0" collapsed="false">
      <c r="J17" s="58" t="str">
        <f aca="false">_xlfn.CONCAT(LOWER(LEFT(K17)),RIGHT(K17,LEN(K17)-FIND(" ",K17)))</f>
        <v>amarginale</v>
      </c>
      <c r="K17" s="6" t="s">
        <v>558</v>
      </c>
      <c r="L17" s="6" t="s">
        <v>559</v>
      </c>
      <c r="M17" s="0" t="str">
        <f aca="false">_xlfn.CONCAT(L17,": '",K17,"',")</f>
        <v>Anaplasma_marginale: 'Anaplasma marginale',</v>
      </c>
    </row>
    <row r="18" customFormat="false" ht="12.8" hidden="false" customHeight="false" outlineLevel="0" collapsed="false">
      <c r="J18" s="58" t="str">
        <f aca="false">_xlfn.CONCAT(LOWER(LEFT(K18)),RIGHT(K18,LEN(K18)-FIND(" ",K18)))</f>
        <v>aniger</v>
      </c>
      <c r="K18" s="7" t="s">
        <v>187</v>
      </c>
      <c r="L18" s="7" t="s">
        <v>188</v>
      </c>
      <c r="M18" s="0" t="str">
        <f aca="false">_xlfn.CONCAT(L18,": '",K18,"',")</f>
        <v>Aspergillus_niger: 'Aspergillus niger',</v>
      </c>
    </row>
    <row r="19" customFormat="false" ht="12.8" hidden="false" customHeight="false" outlineLevel="0" collapsed="false">
      <c r="J19" s="58" t="str">
        <f aca="false">_xlfn.CONCAT(LOWER(LEFT(K19)),RIGHT(K19,LEN(K19)-FIND(" ",K19)))</f>
        <v>aparasiticus</v>
      </c>
      <c r="K19" s="7" t="s">
        <v>421</v>
      </c>
      <c r="L19" s="7" t="s">
        <v>422</v>
      </c>
      <c r="M19" s="0" t="str">
        <f aca="false">_xlfn.CONCAT(L19,": '",K19,"',")</f>
        <v>Aspergillus_parasiticus: 'Aspergillus parasiticus',</v>
      </c>
    </row>
    <row r="20" customFormat="false" ht="14.15" hidden="false" customHeight="false" outlineLevel="0" collapsed="false">
      <c r="J20" s="59" t="s">
        <v>1070</v>
      </c>
      <c r="K20" s="6" t="s">
        <v>491</v>
      </c>
      <c r="L20" s="6" t="s">
        <v>492</v>
      </c>
      <c r="M20" s="0" t="str">
        <f aca="false">_xlfn.CONCAT(L20,": '",K20,"',")</f>
        <v>African_swine_fever_virus: 'African swine fever virus',</v>
      </c>
    </row>
    <row r="21" customFormat="false" ht="12.8" hidden="false" customHeight="false" outlineLevel="0" collapsed="false">
      <c r="J21" s="58" t="str">
        <f aca="false">_xlfn.CONCAT(LOWER(LEFT(K21)),RIGHT(K21,LEN(K21)-FIND(" ",K21)))</f>
        <v>aterreus</v>
      </c>
      <c r="K21" s="7" t="s">
        <v>181</v>
      </c>
      <c r="L21" s="7" t="s">
        <v>182</v>
      </c>
      <c r="M21" s="0" t="str">
        <f aca="false">_xlfn.CONCAT(L21,": '",K21,"',")</f>
        <v>Aspergillus_terreus: 'Aspergillus terreus',</v>
      </c>
    </row>
    <row r="22" customFormat="false" ht="12.8" hidden="false" customHeight="false" outlineLevel="0" collapsed="false">
      <c r="J22" s="58" t="str">
        <f aca="false">_xlfn.CONCAT(LOWER(LEFT(K22)),RIGHT(K22,LEN(K22)-FIND(" ",K22)))</f>
        <v>aviscosus</v>
      </c>
      <c r="K22" s="7" t="s">
        <v>237</v>
      </c>
      <c r="L22" s="7" t="s">
        <v>238</v>
      </c>
      <c r="M22" s="0" t="str">
        <f aca="false">_xlfn.CONCAT(L22,": '",K22,"',")</f>
        <v>Actinomyces_viscosus: 'Actinomyces viscosus',</v>
      </c>
    </row>
    <row r="23" customFormat="false" ht="12.8" hidden="false" customHeight="false" outlineLevel="0" collapsed="false">
      <c r="J23" s="58" t="str">
        <f aca="false">_xlfn.CONCAT(LOWER(LEFT(K23)),RIGHT(K23,LEN(K23)-FIND(" ",K23)))</f>
        <v>babortus</v>
      </c>
      <c r="K23" s="7" t="s">
        <v>46</v>
      </c>
      <c r="L23" s="7" t="s">
        <v>47</v>
      </c>
      <c r="M23" s="0" t="str">
        <f aca="false">_xlfn.CONCAT(L23,": '",K23,"',")</f>
        <v>Brucella_abortus: 'Brucella abortus',</v>
      </c>
    </row>
    <row r="24" customFormat="false" ht="14.15" hidden="false" customHeight="false" outlineLevel="0" collapsed="false">
      <c r="J24" s="59" t="s">
        <v>1071</v>
      </c>
      <c r="K24" s="6" t="s">
        <v>589</v>
      </c>
      <c r="L24" s="6" t="s">
        <v>590</v>
      </c>
      <c r="M24" s="0" t="str">
        <f aca="false">_xlfn.CONCAT(L24,": '",K24,"',")</f>
        <v>Bovine_alphaherpesvirus_1: 'Bovine alphaherpesvirus 1',</v>
      </c>
    </row>
    <row r="25" customFormat="false" ht="12.8" hidden="true" customHeight="false" outlineLevel="0" collapsed="false">
      <c r="J25" s="58" t="str">
        <f aca="false">_xlfn.CONCAT(LOWER(LEFT(K25)),RIGHT(K25,LEN(K25)-FIND(" ",K25)))</f>
        <v>babortus</v>
      </c>
      <c r="K25" s="7" t="s">
        <v>46</v>
      </c>
    </row>
    <row r="26" customFormat="false" ht="12.8" hidden="true" customHeight="false" outlineLevel="0" collapsed="false">
      <c r="J26" s="58" t="str">
        <f aca="false">_xlfn.CONCAT(LOWER(LEFT(K26)),RIGHT(K26,LEN(K26)-FIND(" ",K26)))</f>
        <v>babortus</v>
      </c>
      <c r="K26" s="7" t="s">
        <v>46</v>
      </c>
    </row>
    <row r="27" customFormat="false" ht="12.8" hidden="false" customHeight="false" outlineLevel="0" collapsed="false">
      <c r="J27" s="58" t="str">
        <f aca="false">_xlfn.CONCAT(LOWER(LEFT(K27)),RIGHT(K27,LEN(K27)-FIND(" ",K27)))</f>
        <v>banthracis</v>
      </c>
      <c r="K27" s="7" t="s">
        <v>128</v>
      </c>
      <c r="L27" s="7" t="s">
        <v>129</v>
      </c>
      <c r="M27" s="0" t="str">
        <f aca="false">_xlfn.CONCAT(L27,": '",K27,"',")</f>
        <v>Bacillus_anthracis: 'Bacillus anthracis',</v>
      </c>
    </row>
    <row r="28" customFormat="false" ht="14.15" hidden="true" customHeight="false" outlineLevel="0" collapsed="false">
      <c r="J28" s="58" t="str">
        <f aca="false">_xlfn.CONCAT(LOWER(LEFT(K28)),RIGHT(K28,LEN(K28)-FIND(" ",K28)))</f>
        <v>balphaherpesvirus 1</v>
      </c>
      <c r="K28" s="6" t="s">
        <v>589</v>
      </c>
    </row>
    <row r="29" customFormat="false" ht="12.8" hidden="false" customHeight="false" outlineLevel="0" collapsed="false">
      <c r="J29" s="58" t="str">
        <f aca="false">_xlfn.CONCAT(LOWER(LEFT(K29)),RIGHT(K29,LEN(K29)-FIND(" ",K29)))</f>
        <v>bbronchiseptica</v>
      </c>
      <c r="K29" s="7" t="s">
        <v>266</v>
      </c>
      <c r="L29" s="7" t="s">
        <v>267</v>
      </c>
      <c r="M29" s="0" t="str">
        <f aca="false">_xlfn.CONCAT(L29,": '",K29,"',")</f>
        <v>Bordetella_bronchiseptica: 'Bordetella bronchiseptica',</v>
      </c>
    </row>
    <row r="30" customFormat="false" ht="12.8" hidden="true" customHeight="false" outlineLevel="0" collapsed="false">
      <c r="J30" s="58" t="str">
        <f aca="false">_xlfn.CONCAT(LOWER(LEFT(K30)),RIGHT(K30,LEN(K30)-FIND(" ",K30)))</f>
        <v>banthracis</v>
      </c>
      <c r="K30" s="0" t="s">
        <v>128</v>
      </c>
    </row>
    <row r="31" customFormat="false" ht="12.8" hidden="true" customHeight="false" outlineLevel="0" collapsed="false">
      <c r="J31" s="58" t="str">
        <f aca="false">_xlfn.CONCAT(LOWER(LEFT(K31)),RIGHT(K31,LEN(K31)-FIND(" ",K31)))</f>
        <v>banthracis</v>
      </c>
      <c r="K31" s="0" t="s">
        <v>128</v>
      </c>
    </row>
    <row r="32" customFormat="false" ht="12.8" hidden="false" customHeight="false" outlineLevel="0" collapsed="false">
      <c r="J32" s="58" t="str">
        <f aca="false">_xlfn.CONCAT(LOWER(LEFT(K32)),RIGHT(K32,LEN(K32)-FIND(" ",K32)))</f>
        <v>bdermatitidis</v>
      </c>
      <c r="K32" s="7" t="s">
        <v>199</v>
      </c>
      <c r="L32" s="7" t="s">
        <v>200</v>
      </c>
      <c r="M32" s="0" t="str">
        <f aca="false">_xlfn.CONCAT(L32,": '",K32,"',")</f>
        <v>Blastomyces_dermatitidis: 'Blastomyces dermatitidis',</v>
      </c>
    </row>
    <row r="33" customFormat="false" ht="12.8" hidden="true" customHeight="false" outlineLevel="0" collapsed="false">
      <c r="J33" s="58" t="str">
        <f aca="false">_xlfn.CONCAT(LOWER(LEFT(K33)),RIGHT(K33,LEN(K33)-FIND(" ",K33)))</f>
        <v>bbronchiseptica</v>
      </c>
      <c r="K33" s="7" t="s">
        <v>266</v>
      </c>
    </row>
    <row r="34" customFormat="false" ht="12.8" hidden="true" customHeight="false" outlineLevel="0" collapsed="false">
      <c r="J34" s="58" t="str">
        <f aca="false">_xlfn.CONCAT(LOWER(LEFT(K34)),RIGHT(K34,LEN(K34)-FIND(" ",K34)))</f>
        <v>bbronchiseptica</v>
      </c>
      <c r="K34" s="7" t="s">
        <v>266</v>
      </c>
    </row>
    <row r="35" customFormat="false" ht="14.15" hidden="false" customHeight="false" outlineLevel="0" collapsed="false">
      <c r="J35" s="59" t="s">
        <v>1072</v>
      </c>
      <c r="K35" s="6" t="s">
        <v>597</v>
      </c>
      <c r="L35" s="6" t="s">
        <v>598</v>
      </c>
      <c r="M35" s="0" t="str">
        <f aca="false">_xlfn.CONCAT(L35,": '",K35,"',")</f>
        <v>Bovine_Ephemeral_Fever_virus: 'Bovine Ephemeral Fever virus',</v>
      </c>
    </row>
    <row r="36" customFormat="false" ht="12.8" hidden="true" customHeight="false" outlineLevel="0" collapsed="false">
      <c r="J36" s="58" t="str">
        <f aca="false">_xlfn.CONCAT(LOWER(LEFT(K36)),RIGHT(K36,LEN(K36)-FIND(" ",K36)))</f>
        <v>bdermatitidis</v>
      </c>
      <c r="K36" s="7" t="s">
        <v>199</v>
      </c>
    </row>
    <row r="37" customFormat="false" ht="12.8" hidden="true" customHeight="false" outlineLevel="0" collapsed="false">
      <c r="J37" s="58" t="str">
        <f aca="false">_xlfn.CONCAT(LOWER(LEFT(K37)),RIGHT(K37,LEN(K37)-FIND(" ",K37)))</f>
        <v>bdermatitidis</v>
      </c>
      <c r="K37" s="7" t="s">
        <v>199</v>
      </c>
    </row>
    <row r="38" customFormat="false" ht="14.15" hidden="false" customHeight="false" outlineLevel="0" collapsed="false">
      <c r="J38" s="58" t="str">
        <f aca="false">_xlfn.CONCAT(LOWER(LEFT(K38)),RIGHT(K38,LEN(K38)-FIND(" ",K38)))</f>
        <v>bhyodysenteriae</v>
      </c>
      <c r="K38" s="6" t="s">
        <v>462</v>
      </c>
      <c r="L38" s="6" t="s">
        <v>463</v>
      </c>
      <c r="M38" s="0" t="str">
        <f aca="false">_xlfn.CONCAT(L38,": '",K38,"',")</f>
        <v>Brachyspira_hyodysenteriae: 'Brachyspira hyodysenteriae',</v>
      </c>
    </row>
    <row r="39" customFormat="false" ht="12.8" hidden="false" customHeight="false" outlineLevel="0" collapsed="false">
      <c r="J39" s="59" t="s">
        <v>1073</v>
      </c>
      <c r="K39" s="7" t="s">
        <v>79</v>
      </c>
      <c r="L39" s="7" t="s">
        <v>80</v>
      </c>
      <c r="M39" s="0" t="str">
        <f aca="false">_xlfn.CONCAT(L39,": '",K39,"',")</f>
        <v>Bovine_leukemia_virus: 'Bovine leukemia virus',</v>
      </c>
    </row>
    <row r="40" customFormat="false" ht="12.8" hidden="false" customHeight="false" outlineLevel="0" collapsed="false">
      <c r="J40" s="58" t="str">
        <f aca="false">_xlfn.CONCAT(LOWER(LEFT(K40)),RIGHT(K40,LEN(K40)-FIND(" ",K40)))</f>
        <v>bmelitensis</v>
      </c>
      <c r="K40" s="7" t="s">
        <v>108</v>
      </c>
      <c r="L40" s="7" t="s">
        <v>109</v>
      </c>
      <c r="M40" s="0" t="str">
        <f aca="false">_xlfn.CONCAT(L40,": '",K40,"',")</f>
        <v>Brucella_melitensis: 'Brucella melitensis',</v>
      </c>
    </row>
    <row r="41" customFormat="false" ht="14.15" hidden="false" customHeight="false" outlineLevel="0" collapsed="false">
      <c r="J41" s="59" t="s">
        <v>1074</v>
      </c>
      <c r="K41" s="6" t="s">
        <v>601</v>
      </c>
      <c r="L41" s="6" t="s">
        <v>602</v>
      </c>
      <c r="M41" s="0" t="str">
        <f aca="false">_xlfn.CONCAT(L41,": '",K41,"',")</f>
        <v>Bovine_papillomavirus_1__2__5: 'Bovine papillomavirus (1, 2, 5)',</v>
      </c>
    </row>
    <row r="42" customFormat="false" ht="12.8" hidden="true" customHeight="false" outlineLevel="0" collapsed="false">
      <c r="J42" s="58" t="str">
        <f aca="false">_xlfn.CONCAT(LOWER(LEFT(K42)),RIGHT(K42,LEN(K42)-FIND(" ",K42)))</f>
        <v>bmelitensis</v>
      </c>
      <c r="K42" s="0" t="s">
        <v>108</v>
      </c>
    </row>
    <row r="43" customFormat="false" ht="12.8" hidden="false" customHeight="false" outlineLevel="0" collapsed="false">
      <c r="J43" s="59" t="s">
        <v>1075</v>
      </c>
      <c r="K43" s="7" t="s">
        <v>687</v>
      </c>
      <c r="L43" s="7" t="s">
        <v>688</v>
      </c>
      <c r="M43" s="0" t="str">
        <f aca="false">_xlfn.CONCAT(L43,": '",K43,"',")</f>
        <v>Black_queen_cell_virus: 'Black queen cell virus',</v>
      </c>
    </row>
    <row r="44" customFormat="false" ht="12.8" hidden="false" customHeight="false" outlineLevel="0" collapsed="false">
      <c r="J44" s="58" t="str">
        <f aca="false">_xlfn.CONCAT(LOWER(LEFT(K44)),RIGHT(K44,LEN(K44)-FIND(" ",K44)))</f>
        <v>branarum</v>
      </c>
      <c r="K44" s="7" t="s">
        <v>344</v>
      </c>
      <c r="L44" s="7" t="s">
        <v>345</v>
      </c>
      <c r="M44" s="0" t="str">
        <f aca="false">_xlfn.CONCAT(L44,": '",K44,"',")</f>
        <v>Basidiobolus_ranarum: 'Basidiobolus ranarum',</v>
      </c>
    </row>
    <row r="45" customFormat="false" ht="12.8" hidden="false" customHeight="false" outlineLevel="0" collapsed="false">
      <c r="J45" s="58" t="str">
        <f aca="false">_xlfn.CONCAT(LOWER(LEFT(K45)),RIGHT(K45,LEN(K45)-FIND(" ",K45)))</f>
        <v>bsuis</v>
      </c>
      <c r="K45" s="7" t="s">
        <v>441</v>
      </c>
      <c r="L45" s="7" t="s">
        <v>442</v>
      </c>
      <c r="M45" s="0" t="str">
        <f aca="false">_xlfn.CONCAT(L45,": '",K45,"',")</f>
        <v>Brucella_suis: 'Brucella suis',</v>
      </c>
    </row>
    <row r="46" customFormat="false" ht="12.8" hidden="false" customHeight="false" outlineLevel="0" collapsed="false">
      <c r="J46" s="59" t="s">
        <v>1076</v>
      </c>
      <c r="K46" s="7" t="s">
        <v>54</v>
      </c>
      <c r="L46" s="7" t="s">
        <v>55</v>
      </c>
      <c r="M46" s="0" t="str">
        <f aca="false">_xlfn.CONCAT(L46,": '",K46,"',")</f>
        <v>Bovine_viral_diarrhea_virus_1: 'Bovine viral diarrhea virus 1',</v>
      </c>
    </row>
    <row r="47" customFormat="false" ht="14.15" hidden="false" customHeight="false" outlineLevel="0" collapsed="false">
      <c r="J47" s="59" t="s">
        <v>1077</v>
      </c>
      <c r="K47" s="6" t="s">
        <v>567</v>
      </c>
      <c r="L47" s="6" t="s">
        <v>568</v>
      </c>
      <c r="M47" s="0" t="str">
        <f aca="false">_xlfn.CONCAT(L47,": '",K47,"',")</f>
        <v>Bovine_viral_diarrhea_virus_2: 'Bovine viral diarrhea virus 2',</v>
      </c>
    </row>
    <row r="48" customFormat="false" ht="14.15" hidden="true" customHeight="false" outlineLevel="0" collapsed="false">
      <c r="J48" s="58" t="str">
        <f aca="false">_xlfn.CONCAT(LOWER(LEFT(K48)),RIGHT(K48,LEN(K48)-FIND(" ",K48)))</f>
        <v>bviral diarrhea virus 1</v>
      </c>
      <c r="K48" s="6" t="s">
        <v>54</v>
      </c>
    </row>
    <row r="49" customFormat="false" ht="14.15" hidden="true" customHeight="false" outlineLevel="0" collapsed="false">
      <c r="J49" s="58" t="str">
        <f aca="false">_xlfn.CONCAT(LOWER(LEFT(K49)),RIGHT(K49,LEN(K49)-FIND(" ",K49)))</f>
        <v>bviral diarrhea virus 1</v>
      </c>
      <c r="K49" s="6" t="s">
        <v>54</v>
      </c>
    </row>
    <row r="50" customFormat="false" ht="12.8" hidden="false" customHeight="false" outlineLevel="0" collapsed="false">
      <c r="J50" s="58" t="str">
        <f aca="false">_xlfn.CONCAT(LOWER(LEFT(K50)),RIGHT(K50,LEN(K50)-FIND(" ",K50)))</f>
        <v>bvirus</v>
      </c>
      <c r="K50" s="7" t="s">
        <v>563</v>
      </c>
      <c r="L50" s="7" t="s">
        <v>564</v>
      </c>
      <c r="M50" s="0" t="str">
        <f aca="false">_xlfn.CONCAT(L50,": '",K50,"',")</f>
        <v>Bluetongue_virus: 'Bluetongue virus',</v>
      </c>
    </row>
    <row r="51" customFormat="false" ht="14.15" hidden="true" customHeight="false" outlineLevel="0" collapsed="false">
      <c r="J51" s="58" t="str">
        <f aca="false">_xlfn.CONCAT(LOWER(LEFT(K51)),RIGHT(K51,LEN(K51)-FIND(" ",K51)))</f>
        <v>bviral diarrhea virus 2</v>
      </c>
      <c r="K51" s="6" t="s">
        <v>567</v>
      </c>
    </row>
    <row r="52" customFormat="false" ht="12.8" hidden="false" customHeight="false" outlineLevel="0" collapsed="false">
      <c r="J52" s="58" t="str">
        <f aca="false">_xlfn.CONCAT(LOWER(LEFT(K52)),RIGHT(K52,LEN(K52)-FIND(" ",K52)))</f>
        <v>cabortus</v>
      </c>
      <c r="K52" s="7" t="s">
        <v>155</v>
      </c>
      <c r="L52" s="7" t="s">
        <v>156</v>
      </c>
      <c r="M52" s="0" t="str">
        <f aca="false">_xlfn.CONCAT(L52,": '",K52,"',")</f>
        <v>Chlamydia_abortus: 'Chlamydia abortus',</v>
      </c>
    </row>
    <row r="53" customFormat="false" ht="12.8" hidden="true" customHeight="false" outlineLevel="0" collapsed="false">
      <c r="J53" s="58" t="str">
        <f aca="false">_xlfn.CONCAT(LOWER(LEFT(K53)),RIGHT(K53,LEN(K53)-FIND(" ",K53)))</f>
        <v>bvirus</v>
      </c>
      <c r="K53" s="7" t="s">
        <v>563</v>
      </c>
    </row>
    <row r="54" customFormat="false" ht="12.8" hidden="false" customHeight="false" outlineLevel="0" collapsed="false">
      <c r="J54" s="59" t="s">
        <v>1078</v>
      </c>
      <c r="K54" s="7" t="s">
        <v>285</v>
      </c>
      <c r="L54" s="7" t="s">
        <v>286</v>
      </c>
      <c r="M54" s="0" t="str">
        <f aca="false">_xlfn.CONCAT(L54,": '",K54,"',")</f>
        <v>Canine_adenovirus_1: 'Canine adenovirus 1',</v>
      </c>
    </row>
    <row r="55" customFormat="false" ht="12.8" hidden="true" customHeight="false" outlineLevel="0" collapsed="false">
      <c r="J55" s="58" t="str">
        <f aca="false">_xlfn.CONCAT(LOWER(LEFT(K55)),RIGHT(K55,LEN(K55)-FIND(" ",K55)))</f>
        <v>cabortus</v>
      </c>
      <c r="K55" s="7" t="s">
        <v>155</v>
      </c>
    </row>
    <row r="56" customFormat="false" ht="12.8" hidden="false" customHeight="false" outlineLevel="0" collapsed="false">
      <c r="J56" s="59" t="s">
        <v>1079</v>
      </c>
      <c r="K56" s="7" t="s">
        <v>289</v>
      </c>
      <c r="L56" s="7" t="s">
        <v>290</v>
      </c>
      <c r="M56" s="0" t="str">
        <f aca="false">_xlfn.CONCAT(L56,": '",K56,"',")</f>
        <v>Canine_adenovirus_2: 'Canine adenovirus 2',</v>
      </c>
    </row>
    <row r="57" customFormat="false" ht="12.8" hidden="false" customHeight="false" outlineLevel="0" collapsed="false">
      <c r="J57" s="58" t="str">
        <f aca="false">_xlfn.CONCAT(LOWER(LEFT(K57)),RIGHT(K57,LEN(K57)-FIND(" ",K57)))</f>
        <v>calbicans</v>
      </c>
      <c r="K57" s="7" t="s">
        <v>23</v>
      </c>
      <c r="L57" s="7" t="s">
        <v>24</v>
      </c>
      <c r="M57" s="0" t="str">
        <f aca="false">_xlfn.CONCAT(L57,": '",K57,"',")</f>
        <v>Candida_albicans: 'Candida albicans',</v>
      </c>
    </row>
    <row r="58" customFormat="false" ht="12.8" hidden="false" customHeight="false" outlineLevel="0" collapsed="false">
      <c r="J58" s="58" t="str">
        <f aca="false">_xlfn.CONCAT(LOWER(LEFT(K58)),RIGHT(K58,LEN(K58)-FIND(" ",K58)))</f>
        <v>candersoni</v>
      </c>
      <c r="K58" s="7" t="s">
        <v>635</v>
      </c>
      <c r="L58" s="7" t="s">
        <v>636</v>
      </c>
      <c r="M58" s="0" t="str">
        <f aca="false">_xlfn.CONCAT(L58,": '",K58,"',")</f>
        <v>Cryptosporidium_andersoni: 'Cryptosporidium andersoni',</v>
      </c>
    </row>
    <row r="59" customFormat="false" ht="12.8" hidden="true" customHeight="false" outlineLevel="0" collapsed="false">
      <c r="J59" s="58" t="str">
        <f aca="false">_xlfn.CONCAT(LOWER(LEFT(K59)),RIGHT(K59,LEN(K59)-FIND(" ",K59)))</f>
        <v>calbicans</v>
      </c>
      <c r="K59" s="7" t="s">
        <v>23</v>
      </c>
    </row>
    <row r="60" customFormat="false" ht="12.8" hidden="true" customHeight="false" outlineLevel="0" collapsed="false">
      <c r="J60" s="58" t="str">
        <f aca="false">_xlfn.CONCAT(LOWER(LEFT(K60)),RIGHT(K60,LEN(K60)-FIND(" ",K60)))</f>
        <v>calbicans</v>
      </c>
      <c r="K60" s="7" t="s">
        <v>23</v>
      </c>
    </row>
    <row r="61" customFormat="false" ht="12.8" hidden="true" customHeight="false" outlineLevel="0" collapsed="false">
      <c r="J61" s="58" t="str">
        <f aca="false">_xlfn.CONCAT(LOWER(LEFT(K61)),RIGHT(K61,LEN(K61)-FIND(" ",K61)))</f>
        <v>calbicans</v>
      </c>
      <c r="K61" s="7" t="s">
        <v>23</v>
      </c>
    </row>
    <row r="62" customFormat="false" ht="12.8" hidden="true" customHeight="false" outlineLevel="0" collapsed="false">
      <c r="J62" s="58" t="str">
        <f aca="false">_xlfn.CONCAT(LOWER(LEFT(K62)),RIGHT(K62,LEN(K62)-FIND(" ",K62)))</f>
        <v>calbicans</v>
      </c>
      <c r="K62" s="0" t="s">
        <v>23</v>
      </c>
    </row>
    <row r="63" customFormat="false" ht="12.8" hidden="true" customHeight="false" outlineLevel="0" collapsed="false">
      <c r="J63" s="58" t="str">
        <f aca="false">_xlfn.CONCAT(LOWER(LEFT(K63)),RIGHT(K63,LEN(K63)-FIND(" ",K63)))</f>
        <v>calbicans</v>
      </c>
      <c r="K63" s="7" t="s">
        <v>23</v>
      </c>
    </row>
    <row r="64" customFormat="false" ht="12.8" hidden="true" customHeight="false" outlineLevel="0" collapsed="false">
      <c r="J64" s="58" t="str">
        <f aca="false">_xlfn.CONCAT(LOWER(LEFT(K64)),RIGHT(K64,LEN(K64)-FIND(" ",K64)))</f>
        <v>calbicans</v>
      </c>
      <c r="K64" s="7" t="s">
        <v>23</v>
      </c>
    </row>
    <row r="65" customFormat="false" ht="12.8" hidden="true" customHeight="false" outlineLevel="0" collapsed="false">
      <c r="J65" s="58" t="str">
        <f aca="false">_xlfn.CONCAT(LOWER(LEFT(K65)),RIGHT(K65,LEN(K65)-FIND(" ",K65)))</f>
        <v>calbicans</v>
      </c>
      <c r="K65" s="0" t="s">
        <v>23</v>
      </c>
    </row>
    <row r="66" customFormat="false" ht="12.8" hidden="false" customHeight="false" outlineLevel="0" collapsed="false">
      <c r="J66" s="59" t="s">
        <v>1080</v>
      </c>
      <c r="K66" s="7" t="s">
        <v>159</v>
      </c>
      <c r="L66" s="7" t="s">
        <v>160</v>
      </c>
      <c r="M66" s="0" t="str">
        <f aca="false">_xlfn.CONCAT(L66,": '",K66,"',")</f>
        <v>Caprine_arthritis_encephalitis_virus: 'Caprine arthritis encephalitis virus',</v>
      </c>
    </row>
    <row r="67" customFormat="false" ht="12.8" hidden="false" customHeight="false" outlineLevel="0" collapsed="false">
      <c r="J67" s="58" t="str">
        <f aca="false">_xlfn.CONCAT(LOWER(LEFT(K67)),RIGHT(K67,LEN(K67)-FIND(" ",K67)))</f>
        <v>cauris</v>
      </c>
      <c r="K67" s="0" t="s">
        <v>777</v>
      </c>
      <c r="L67" s="0" t="s">
        <v>778</v>
      </c>
      <c r="M67" s="0" t="str">
        <f aca="false">_xlfn.CONCAT(L67,": '",K67,"',")</f>
        <v>Candida_auris: 'Candida auris',</v>
      </c>
    </row>
    <row r="68" customFormat="false" ht="12.8" hidden="false" customHeight="false" outlineLevel="0" collapsed="false">
      <c r="J68" s="58" t="str">
        <f aca="false">_xlfn.CONCAT(LOWER(LEFT(K68)),RIGHT(K68,LEN(K68)-FIND(" ",K68)))</f>
        <v>cbantiana</v>
      </c>
      <c r="K68" s="7" t="s">
        <v>210</v>
      </c>
      <c r="L68" s="7" t="s">
        <v>211</v>
      </c>
      <c r="M68" s="0" t="str">
        <f aca="false">_xlfn.CONCAT(L68,": '",K68,"',")</f>
        <v>Cladophialophora_bantiana: 'Cladophialophora bantiana',</v>
      </c>
    </row>
    <row r="69" customFormat="false" ht="12.8" hidden="false" customHeight="false" outlineLevel="0" collapsed="false">
      <c r="J69" s="59" t="s">
        <v>1081</v>
      </c>
      <c r="K69" s="7" t="s">
        <v>683</v>
      </c>
      <c r="L69" s="7" t="s">
        <v>684</v>
      </c>
      <c r="M69" s="0" t="str">
        <f aca="false">_xlfn.CONCAT(L69,": '",K69,"',")</f>
        <v>Chronic_bee_paralysis_virus: 'Chronic bee paralysis virus',</v>
      </c>
    </row>
    <row r="70" customFormat="false" ht="12.8" hidden="true" customHeight="false" outlineLevel="0" collapsed="false">
      <c r="J70" s="58" t="str">
        <f aca="false">_xlfn.CONCAT(LOWER(LEFT(K70)),RIGHT(K70,LEN(K70)-FIND(" ",K70)))</f>
        <v>cbantiana</v>
      </c>
      <c r="K70" s="7" t="s">
        <v>210</v>
      </c>
    </row>
    <row r="71" customFormat="false" ht="12.8" hidden="true" customHeight="false" outlineLevel="0" collapsed="false">
      <c r="J71" s="58" t="str">
        <f aca="false">_xlfn.CONCAT(LOWER(LEFT(K71)),RIGHT(K71,LEN(K71)-FIND(" ",K71)))</f>
        <v>cbantiana</v>
      </c>
      <c r="K71" s="7" t="s">
        <v>210</v>
      </c>
    </row>
    <row r="72" customFormat="false" ht="12.8" hidden="false" customHeight="false" outlineLevel="0" collapsed="false">
      <c r="J72" s="58" t="str">
        <f aca="false">_xlfn.CONCAT(LOWER(LEFT(K72)),RIGHT(K72,LEN(K72)-FIND(" ",K72)))</f>
        <v>cbovis</v>
      </c>
      <c r="K72" s="7" t="s">
        <v>632</v>
      </c>
      <c r="L72" s="7" t="s">
        <v>633</v>
      </c>
      <c r="M72" s="0" t="str">
        <f aca="false">_xlfn.CONCAT(L72,": '",K72,"',")</f>
        <v>Cryptosporidium_bovis: 'Cryptosporidium bovis',</v>
      </c>
    </row>
    <row r="73" customFormat="false" ht="12.8" hidden="false" customHeight="false" outlineLevel="0" collapsed="false">
      <c r="J73" s="58" t="str">
        <f aca="false">_xlfn.CONCAT(LOWER(LEFT(K73)),RIGHT(K73,LEN(K73)-FIND(" ",K73)))</f>
        <v>cburnetii</v>
      </c>
      <c r="K73" s="7" t="s">
        <v>151</v>
      </c>
      <c r="L73" s="7" t="s">
        <v>152</v>
      </c>
      <c r="M73" s="0" t="str">
        <f aca="false">_xlfn.CONCAT(L73,": '",K73,"',")</f>
        <v>Coxiella_burnetii: 'Coxiella burnetii',</v>
      </c>
    </row>
    <row r="74" customFormat="false" ht="12.8" hidden="false" customHeight="false" outlineLevel="0" collapsed="false">
      <c r="J74" s="58" t="str">
        <f aca="false">_xlfn.CONCAT(LOWER(LEFT(K74)),RIGHT(K74,LEN(K74)-FIND(" ",K74)))</f>
        <v>ccoronatus</v>
      </c>
      <c r="K74" s="7" t="s">
        <v>347</v>
      </c>
      <c r="L74" s="7" t="s">
        <v>348</v>
      </c>
      <c r="M74" s="0" t="str">
        <f aca="false">_xlfn.CONCAT(L74,": '",K74,"',")</f>
        <v>Conidiobolus_coronatus: 'Conidiobolus coronatus',</v>
      </c>
    </row>
    <row r="75" customFormat="false" ht="12.8" hidden="true" customHeight="false" outlineLevel="0" collapsed="false">
      <c r="J75" s="58" t="str">
        <f aca="false">_xlfn.CONCAT(LOWER(LEFT(K75)),RIGHT(K75,LEN(K75)-FIND(" ",K75)))</f>
        <v>cburnetii</v>
      </c>
      <c r="K75" s="7" t="s">
        <v>151</v>
      </c>
    </row>
    <row r="76" customFormat="false" ht="12.8" hidden="false" customHeight="false" outlineLevel="0" collapsed="false">
      <c r="J76" s="58" t="str">
        <f aca="false">_xlfn.CONCAT(LOWER(LEFT(K76)),RIGHT(K76,LEN(K76)-FIND(" ",K76)))</f>
        <v>ccoronavirus</v>
      </c>
      <c r="K76" s="7" t="s">
        <v>295</v>
      </c>
      <c r="L76" s="7" t="s">
        <v>296</v>
      </c>
      <c r="M76" s="0" t="str">
        <f aca="false">_xlfn.CONCAT(L76,": '",K76,"',")</f>
        <v>Canine_coronavirus: 'Canine coronavirus',</v>
      </c>
    </row>
    <row r="77" customFormat="false" ht="12.8" hidden="false" customHeight="false" outlineLevel="0" collapsed="false">
      <c r="J77" s="58" t="str">
        <f aca="false">_xlfn.CONCAT(LOWER(LEFT(K77)),RIGHT(K77,LEN(K77)-FIND(" ",K77)))</f>
        <v>cdifficile</v>
      </c>
      <c r="K77" s="7" t="s">
        <v>455</v>
      </c>
      <c r="L77" s="7" t="s">
        <v>456</v>
      </c>
      <c r="M77" s="0" t="str">
        <f aca="false">_xlfn.CONCAT(L77,": '",K77,"',")</f>
        <v>Clostridium_difficile: 'Clostridium difficile',</v>
      </c>
    </row>
    <row r="78" customFormat="false" ht="12.8" hidden="false" customHeight="false" outlineLevel="0" collapsed="false">
      <c r="J78" s="58" t="str">
        <f aca="false">_xlfn.CONCAT(LOWER(LEFT(K78)),RIGHT(K78,LEN(K78)-FIND(" ",K78)))</f>
        <v>cfelis</v>
      </c>
      <c r="K78" s="7" t="s">
        <v>308</v>
      </c>
      <c r="L78" s="7" t="s">
        <v>309</v>
      </c>
      <c r="M78" s="0" t="str">
        <f aca="false">_xlfn.CONCAT(L78,": '",K78,"',")</f>
        <v>Chlamydophila_felis: 'Chlamydophila felis',</v>
      </c>
    </row>
    <row r="79" customFormat="false" ht="12.8" hidden="false" customHeight="false" outlineLevel="0" collapsed="false">
      <c r="J79" s="58" t="str">
        <f aca="false">_xlfn.CONCAT(LOWER(LEFT(K79)),RIGHT(K79,LEN(K79)-FIND(" ",K79)))</f>
        <v>cgattii</v>
      </c>
      <c r="K79" s="7" t="s">
        <v>88</v>
      </c>
      <c r="L79" s="7" t="s">
        <v>89</v>
      </c>
      <c r="M79" s="0" t="str">
        <f aca="false">_xlfn.CONCAT(L79,": '",K79,"',")</f>
        <v>Cryptococcus_gattii: 'Cryptococcus gattii',</v>
      </c>
    </row>
    <row r="80" customFormat="false" ht="12.8" hidden="false" customHeight="false" outlineLevel="0" collapsed="false">
      <c r="J80" s="59" t="s">
        <v>1082</v>
      </c>
      <c r="K80" s="7" t="s">
        <v>299</v>
      </c>
      <c r="L80" s="7" t="s">
        <v>1083</v>
      </c>
      <c r="M80" s="0" t="str">
        <f aca="false">_xlfn.CONCAT(L80,": '",K80,"',")</f>
        <v>Canid_herpesvirus_1_: 'Canid herpesvirus 1 ',</v>
      </c>
    </row>
    <row r="81" customFormat="false" ht="12.8" hidden="true" customHeight="false" outlineLevel="0" collapsed="false">
      <c r="J81" s="58" t="str">
        <f aca="false">_xlfn.CONCAT(LOWER(LEFT(K81)),RIGHT(K81,LEN(K81)-FIND(" ",K81)))</f>
        <v>cgattii</v>
      </c>
      <c r="K81" s="7" t="s">
        <v>88</v>
      </c>
    </row>
    <row r="82" customFormat="false" ht="12.8" hidden="true" customHeight="false" outlineLevel="0" collapsed="false">
      <c r="J82" s="58" t="str">
        <f aca="false">_xlfn.CONCAT(LOWER(LEFT(K82)),RIGHT(K82,LEN(K82)-FIND(" ",K82)))</f>
        <v>cgattii</v>
      </c>
      <c r="K82" s="7" t="s">
        <v>88</v>
      </c>
    </row>
    <row r="83" customFormat="false" ht="12.8" hidden="true" customHeight="false" outlineLevel="0" collapsed="false">
      <c r="J83" s="58" t="str">
        <f aca="false">_xlfn.CONCAT(LOWER(LEFT(K83)),RIGHT(K83,LEN(K83)-FIND(" ",K83)))</f>
        <v>cgattii</v>
      </c>
      <c r="K83" s="7" t="s">
        <v>88</v>
      </c>
    </row>
    <row r="84" customFormat="false" ht="12.8" hidden="true" customHeight="false" outlineLevel="0" collapsed="false">
      <c r="J84" s="58" t="str">
        <f aca="false">_xlfn.CONCAT(LOWER(LEFT(K84)),RIGHT(K84,LEN(K84)-FIND(" ",K84)))</f>
        <v>cgattii</v>
      </c>
      <c r="K84" s="7" t="s">
        <v>88</v>
      </c>
    </row>
    <row r="85" customFormat="false" ht="12.8" hidden="false" customHeight="false" outlineLevel="0" collapsed="false">
      <c r="J85" s="58" t="str">
        <f aca="false">_xlfn.CONCAT(LOWER(LEFT(K85)),RIGHT(K85,LEN(K85)-FIND(" ",K85)))</f>
        <v>cimmitis</v>
      </c>
      <c r="K85" s="7" t="s">
        <v>191</v>
      </c>
      <c r="L85" s="7" t="s">
        <v>192</v>
      </c>
      <c r="M85" s="0" t="str">
        <f aca="false">_xlfn.CONCAT(L85,": '",K85,"',")</f>
        <v>Coccidioides_immitis: 'Coccidioides immitis',</v>
      </c>
    </row>
    <row r="86" customFormat="false" ht="12.8" hidden="false" customHeight="false" outlineLevel="0" collapsed="false">
      <c r="J86" s="58" t="str">
        <f aca="false">_xlfn.CONCAT(LOWER(LEFT(K86)),RIGHT(K86,LEN(K86)-FIND(" ",K86)))</f>
        <v>cjejuni</v>
      </c>
      <c r="K86" s="7" t="s">
        <v>252</v>
      </c>
      <c r="L86" s="7" t="s">
        <v>253</v>
      </c>
      <c r="M86" s="0" t="str">
        <f aca="false">_xlfn.CONCAT(L86,": '",K86,"',")</f>
        <v>Campylobacter_jejuni: 'Campylobacter jejuni',</v>
      </c>
    </row>
    <row r="87" customFormat="false" ht="12.8" hidden="true" customHeight="false" outlineLevel="0" collapsed="false">
      <c r="J87" s="58" t="str">
        <f aca="false">_xlfn.CONCAT(LOWER(LEFT(K87)),RIGHT(K87,LEN(K87)-FIND(" ",K87)))</f>
        <v>cimmitis</v>
      </c>
      <c r="K87" s="7" t="s">
        <v>191</v>
      </c>
    </row>
    <row r="88" customFormat="false" ht="12.8" hidden="false" customHeight="false" outlineLevel="0" collapsed="false">
      <c r="J88" s="58" t="str">
        <f aca="false">_xlfn.CONCAT(LOWER(LEFT(K88)),RIGHT(K88,LEN(K88)-FIND(" ",K88)))</f>
        <v>cneoformans</v>
      </c>
      <c r="K88" s="7" t="s">
        <v>85</v>
      </c>
      <c r="L88" s="7" t="s">
        <v>86</v>
      </c>
      <c r="M88" s="0" t="str">
        <f aca="false">_xlfn.CONCAT(L88,": '",K88,"',")</f>
        <v>Cryptococcus_neoformans: 'Cryptococcus neoformans',</v>
      </c>
    </row>
    <row r="89" customFormat="false" ht="12.8" hidden="true" customHeight="false" outlineLevel="0" collapsed="false">
      <c r="J89" s="58" t="str">
        <f aca="false">_xlfn.CONCAT(LOWER(LEFT(K89)),RIGHT(K89,LEN(K89)-FIND(" ",K89)))</f>
        <v>cjejuni</v>
      </c>
      <c r="K89" s="7" t="s">
        <v>252</v>
      </c>
    </row>
    <row r="90" customFormat="false" ht="12.8" hidden="false" customHeight="false" outlineLevel="0" collapsed="false">
      <c r="J90" s="59" t="s">
        <v>1084</v>
      </c>
      <c r="K90" s="7" t="s">
        <v>293</v>
      </c>
      <c r="L90" s="7" t="s">
        <v>294</v>
      </c>
      <c r="M90" s="0" t="str">
        <f aca="false">_xlfn.CONCAT(L90,": '",K90,"',")</f>
        <v>Canine_parainfluenza_virus: 'Canine parainfluenza virus',</v>
      </c>
    </row>
    <row r="91" customFormat="false" ht="12.8" hidden="true" customHeight="false" outlineLevel="0" collapsed="false">
      <c r="J91" s="58" t="str">
        <f aca="false">_xlfn.CONCAT(LOWER(LEFT(K91)),RIGHT(K91,LEN(K91)-FIND(" ",K91)))</f>
        <v>cneoformans</v>
      </c>
      <c r="K91" s="7" t="s">
        <v>85</v>
      </c>
    </row>
    <row r="92" customFormat="false" ht="12.8" hidden="true" customHeight="false" outlineLevel="0" collapsed="false">
      <c r="J92" s="58" t="str">
        <f aca="false">_xlfn.CONCAT(LOWER(LEFT(K92)),RIGHT(K92,LEN(K92)-FIND(" ",K92)))</f>
        <v>cneoformans</v>
      </c>
      <c r="K92" s="7" t="s">
        <v>85</v>
      </c>
    </row>
    <row r="93" customFormat="false" ht="12.8" hidden="true" customHeight="false" outlineLevel="0" collapsed="false">
      <c r="J93" s="58" t="str">
        <f aca="false">_xlfn.CONCAT(LOWER(LEFT(K93)),RIGHT(K93,LEN(K93)-FIND(" ",K93)))</f>
        <v>cneoformans</v>
      </c>
      <c r="K93" s="7" t="s">
        <v>85</v>
      </c>
    </row>
    <row r="94" customFormat="false" ht="12.8" hidden="false" customHeight="false" outlineLevel="0" collapsed="false">
      <c r="J94" s="58" t="str">
        <f aca="false">_xlfn.CONCAT(LOWER(LEFT(K94)),RIGHT(K94,LEN(K94)-FIND(" ",K94)))</f>
        <v>cparvovirus</v>
      </c>
      <c r="K94" s="7" t="s">
        <v>277</v>
      </c>
      <c r="L94" s="7" t="s">
        <v>278</v>
      </c>
      <c r="M94" s="0" t="str">
        <f aca="false">_xlfn.CONCAT(L94,": '",K94,"',")</f>
        <v>Canine_parvovirus: 'Canine parvovirus',</v>
      </c>
    </row>
    <row r="95" customFormat="false" ht="12.8" hidden="false" customHeight="false" outlineLevel="0" collapsed="false">
      <c r="J95" s="58" t="str">
        <f aca="false">_xlfn.CONCAT(LOWER(LEFT(K95)),RIGHT(K95,LEN(K95)-FIND(" ",K95)))</f>
        <v>cparvum</v>
      </c>
      <c r="K95" s="7" t="s">
        <v>638</v>
      </c>
      <c r="L95" s="7" t="s">
        <v>639</v>
      </c>
      <c r="M95" s="0" t="str">
        <f aca="false">_xlfn.CONCAT(L95,": '",K95,"',")</f>
        <v>Cryptosporidium_parvum: 'Cryptosporidium parvum',</v>
      </c>
    </row>
    <row r="96" customFormat="false" ht="12.8" hidden="false" customHeight="false" outlineLevel="0" collapsed="false">
      <c r="J96" s="59" t="s">
        <v>1085</v>
      </c>
      <c r="K96" s="7" t="s">
        <v>101</v>
      </c>
      <c r="L96" s="7" t="s">
        <v>102</v>
      </c>
      <c r="M96" s="0" t="str">
        <f aca="false">_xlfn.CONCAT(L96,": '",K96,"',")</f>
        <v>Clostridium_perfringens_B__C__D: 'Clostridium perfringens (B, C, D)',</v>
      </c>
    </row>
    <row r="97" customFormat="false" ht="12.8" hidden="false" customHeight="false" outlineLevel="0" collapsed="false">
      <c r="J97" s="59" t="s">
        <v>1086</v>
      </c>
      <c r="K97" s="7" t="s">
        <v>449</v>
      </c>
      <c r="L97" s="7" t="s">
        <v>450</v>
      </c>
      <c r="M97" s="0" t="str">
        <f aca="false">_xlfn.CONCAT(L97,": '",K97,"',")</f>
        <v>Clostridium_perfringens_A: 'Clostridium perfringens A',</v>
      </c>
    </row>
    <row r="98" customFormat="false" ht="12.8" hidden="false" customHeight="false" outlineLevel="0" collapsed="false">
      <c r="J98" s="59" t="s">
        <v>1087</v>
      </c>
      <c r="K98" s="7" t="s">
        <v>616</v>
      </c>
      <c r="L98" s="7" t="s">
        <v>617</v>
      </c>
      <c r="M98" s="0" t="str">
        <f aca="false">_xlfn.CONCAT(L98,": '",K98,"',")</f>
        <v>Clostridium_perfringens_B: 'Clostridium perfringens B',</v>
      </c>
    </row>
    <row r="99" customFormat="false" ht="12.8" hidden="false" customHeight="false" outlineLevel="0" collapsed="false">
      <c r="J99" s="59" t="s">
        <v>1088</v>
      </c>
      <c r="K99" s="7" t="s">
        <v>452</v>
      </c>
      <c r="L99" s="7" t="s">
        <v>453</v>
      </c>
      <c r="M99" s="0" t="str">
        <f aca="false">_xlfn.CONCAT(L99,": '",K99,"',")</f>
        <v>Clostridium_perfringens_C: 'Clostridium perfringens C',</v>
      </c>
    </row>
    <row r="100" customFormat="false" ht="12.8" hidden="false" customHeight="false" outlineLevel="0" collapsed="false">
      <c r="J100" s="59" t="s">
        <v>1089</v>
      </c>
      <c r="K100" s="7" t="s">
        <v>619</v>
      </c>
      <c r="L100" s="7" t="s">
        <v>620</v>
      </c>
      <c r="M100" s="0" t="str">
        <f aca="false">_xlfn.CONCAT(L100,": '",K100,"',")</f>
        <v>Clostridium_perfringens_D: 'Clostridium perfringens D',</v>
      </c>
    </row>
    <row r="101" customFormat="false" ht="12.8" hidden="true" customHeight="false" outlineLevel="0" collapsed="false">
      <c r="J101" s="58" t="str">
        <f aca="false">_xlfn.CONCAT(LOWER(LEFT(K101)),RIGHT(K101,LEN(K101)-FIND(" ",K101)))</f>
        <v>cperfringens C</v>
      </c>
      <c r="K101" s="7" t="s">
        <v>452</v>
      </c>
    </row>
    <row r="102" customFormat="false" ht="12.8" hidden="false" customHeight="false" outlineLevel="0" collapsed="false">
      <c r="J102" s="58" t="str">
        <f aca="false">_xlfn.CONCAT(LOWER(LEFT(K102)),RIGHT(K102,LEN(K102)-FIND(" ",K102)))</f>
        <v>cpseudotuberculosis</v>
      </c>
      <c r="K102" s="7" t="s">
        <v>112</v>
      </c>
      <c r="L102" s="7" t="s">
        <v>113</v>
      </c>
      <c r="M102" s="0" t="str">
        <f aca="false">_xlfn.CONCAT(L102,": '",K102,"',")</f>
        <v>Corynebacterium_pseudotuberculosis: 'Corynebacterium pseudotuberculosis',</v>
      </c>
    </row>
    <row r="103" customFormat="false" ht="12.8" hidden="false" customHeight="false" outlineLevel="0" collapsed="false">
      <c r="J103" s="58" t="str">
        <f aca="false">_xlfn.CONCAT(LOWER(LEFT(K103)),RIGHT(K103,LEN(K103)-FIND(" ",K103)))</f>
        <v>cpsittaci</v>
      </c>
      <c r="K103" s="7" t="s">
        <v>649</v>
      </c>
      <c r="L103" s="7" t="s">
        <v>650</v>
      </c>
      <c r="M103" s="0" t="str">
        <f aca="false">_xlfn.CONCAT(L103,": '",K103,"',")</f>
        <v>Chlamydophila_psittaci: 'Chlamydophila psittaci',</v>
      </c>
    </row>
    <row r="104" customFormat="false" ht="12.8" hidden="true" customHeight="false" outlineLevel="0" collapsed="false">
      <c r="J104" s="58" t="str">
        <f aca="false">_xlfn.CONCAT(LOWER(LEFT(K104)),RIGHT(K104,LEN(K104)-FIND(" ",K104)))</f>
        <v>cpseudotuberculosis</v>
      </c>
      <c r="K104" s="7" t="s">
        <v>112</v>
      </c>
    </row>
    <row r="105" customFormat="false" ht="12.8" hidden="false" customHeight="false" outlineLevel="0" collapsed="false">
      <c r="J105" s="58" t="str">
        <f aca="false">_xlfn.CONCAT(LOWER(LEFT(K105)),RIGHT(K105,LEN(K105)-FIND(" ",K105)))</f>
        <v>cpurpurea</v>
      </c>
      <c r="K105" s="7" t="s">
        <v>427</v>
      </c>
      <c r="L105" s="7" t="s">
        <v>428</v>
      </c>
      <c r="M105" s="0" t="str">
        <f aca="false">_xlfn.CONCAT(L105,": '",K105,"',")</f>
        <v>Claviceps_purpurea: 'Claviceps purpurea',</v>
      </c>
    </row>
    <row r="106" customFormat="false" ht="12.8" hidden="false" customHeight="false" outlineLevel="0" collapsed="false">
      <c r="J106" s="58" t="str">
        <f aca="false">_xlfn.CONCAT(LOWER(LEFT(K106)),RIGHT(K106,LEN(K106)-FIND(" ",K106)))</f>
        <v>cryanae</v>
      </c>
      <c r="K106" s="7" t="s">
        <v>641</v>
      </c>
      <c r="L106" s="7" t="s">
        <v>642</v>
      </c>
      <c r="M106" s="0" t="str">
        <f aca="false">_xlfn.CONCAT(L106,": '",K106,"',")</f>
        <v>Cryptosporidium_ryanae: 'Cryptosporidium ryanae',</v>
      </c>
    </row>
    <row r="107" customFormat="false" ht="14.15" hidden="false" customHeight="false" outlineLevel="0" collapsed="false">
      <c r="J107" s="59" t="s">
        <v>1090</v>
      </c>
      <c r="K107" s="6" t="s">
        <v>501</v>
      </c>
      <c r="L107" s="6" t="s">
        <v>502</v>
      </c>
      <c r="M107" s="0" t="str">
        <f aca="false">_xlfn.CONCAT(L107,": '",K107,"',")</f>
        <v>Classical_swine_fever_virus: 'Classical swine fever virus',</v>
      </c>
    </row>
    <row r="108" customFormat="false" ht="12.8" hidden="false" customHeight="false" outlineLevel="0" collapsed="false">
      <c r="J108" s="58" t="str">
        <f aca="false">_xlfn.CONCAT(LOWER(LEFT(K108)),RIGHT(K108,LEN(K108)-FIND(" ",K108)))</f>
        <v>ctetani</v>
      </c>
      <c r="K108" s="7" t="s">
        <v>143</v>
      </c>
      <c r="L108" s="7" t="s">
        <v>144</v>
      </c>
      <c r="M108" s="0" t="str">
        <f aca="false">_xlfn.CONCAT(L108,": '",K108,"',")</f>
        <v>Clostridium_tetani: 'Clostridium tetani',</v>
      </c>
    </row>
    <row r="109" customFormat="false" ht="12.8" hidden="false" customHeight="false" outlineLevel="0" collapsed="false">
      <c r="J109" s="58" t="str">
        <f aca="false">_xlfn.CONCAT(LOWER(LEFT(K109)),RIGHT(K109,LEN(K109)-FIND(" ",K109)))</f>
        <v>ctrachomatis</v>
      </c>
      <c r="K109" s="0" t="s">
        <v>842</v>
      </c>
      <c r="L109" s="0" t="s">
        <v>843</v>
      </c>
      <c r="M109" s="0" t="str">
        <f aca="false">_xlfn.CONCAT(L109,": '",K109,"',")</f>
        <v>Chlamydia_trachomatis: 'Chlamydia trachomatis',</v>
      </c>
    </row>
    <row r="110" customFormat="false" ht="12.8" hidden="true" customHeight="false" outlineLevel="0" collapsed="false">
      <c r="J110" s="58" t="str">
        <f aca="false">_xlfn.CONCAT(LOWER(LEFT(K110)),RIGHT(K110,LEN(K110)-FIND(" ",K110)))</f>
        <v>ctetani</v>
      </c>
      <c r="K110" s="7" t="s">
        <v>143</v>
      </c>
    </row>
    <row r="111" customFormat="false" ht="12.8" hidden="true" customHeight="false" outlineLevel="0" collapsed="false">
      <c r="J111" s="58" t="str">
        <f aca="false">_xlfn.CONCAT(LOWER(LEFT(K111)),RIGHT(K111,LEN(K111)-FIND(" ",K111)))</f>
        <v>ctetani</v>
      </c>
      <c r="K111" s="7" t="s">
        <v>143</v>
      </c>
    </row>
    <row r="112" customFormat="false" ht="12.8" hidden="true" customHeight="false" outlineLevel="0" collapsed="false">
      <c r="J112" s="58" t="str">
        <f aca="false">_xlfn.CONCAT(LOWER(LEFT(K112)),RIGHT(K112,LEN(K112)-FIND(" ",K112)))</f>
        <v>ctetani</v>
      </c>
      <c r="K112" s="7" t="s">
        <v>143</v>
      </c>
    </row>
    <row r="113" customFormat="false" ht="12.8" hidden="false" customHeight="false" outlineLevel="0" collapsed="false">
      <c r="J113" s="59" t="s">
        <v>1091</v>
      </c>
      <c r="K113" s="7" t="s">
        <v>1092</v>
      </c>
      <c r="L113" s="7" t="s">
        <v>1093</v>
      </c>
      <c r="M113" s="0" t="str">
        <f aca="false">_xlfn.CONCAT(L113,": '",K113,"',")</f>
        <v>Dactylaria_gallopava: 'Dactylaria gallopava',</v>
      </c>
    </row>
    <row r="114" customFormat="false" ht="12.8" hidden="false" customHeight="false" outlineLevel="0" collapsed="false">
      <c r="J114" s="58" t="str">
        <f aca="false">_xlfn.CONCAT(LOWER(LEFT(K114)),RIGHT(K114,LEN(K114)-FIND(" ",K114)))</f>
        <v>dcongolensis</v>
      </c>
      <c r="K114" s="7" t="s">
        <v>120</v>
      </c>
      <c r="L114" s="7" t="s">
        <v>1094</v>
      </c>
      <c r="M114" s="0" t="str">
        <f aca="false">_xlfn.CONCAT(L114,": '",K114,"',")</f>
        <v>Dermatophilus_congolensis_: 'Dermatophilus congolensis ',</v>
      </c>
    </row>
    <row r="115" customFormat="false" ht="12.8" hidden="false" customHeight="false" outlineLevel="0" collapsed="false">
      <c r="J115" s="58" t="str">
        <f aca="false">_xlfn.CONCAT(LOWER(LEFT(K115)),RIGHT(K115,LEN(K115)-FIND(" ",K115)))</f>
        <v>dnodosus</v>
      </c>
      <c r="K115" s="7" t="s">
        <v>124</v>
      </c>
      <c r="L115" s="7" t="s">
        <v>125</v>
      </c>
      <c r="M115" s="0" t="str">
        <f aca="false">_xlfn.CONCAT(L115,": '",K115,"',")</f>
        <v>Dichelobacter_nodosus: 'Dichelobacter nodosus',</v>
      </c>
    </row>
    <row r="116" customFormat="false" ht="12.8" hidden="false" customHeight="false" outlineLevel="0" collapsed="false">
      <c r="J116" s="59" t="s">
        <v>1095</v>
      </c>
      <c r="K116" s="7" t="s">
        <v>691</v>
      </c>
      <c r="L116" s="7" t="s">
        <v>692</v>
      </c>
      <c r="M116" s="0" t="str">
        <f aca="false">_xlfn.CONCAT(L116,": '",K116,"',")</f>
        <v>Deformed_Wing_Virus: 'Deformed Wing Virus',</v>
      </c>
    </row>
    <row r="117" customFormat="false" ht="12.8" hidden="true" customHeight="false" outlineLevel="0" collapsed="false">
      <c r="J117" s="58" t="str">
        <f aca="false">_xlfn.CONCAT(LOWER(LEFT(K117)),RIGHT(K117,LEN(K117)-FIND(" ",K117)))</f>
        <v>dnodosus</v>
      </c>
      <c r="K117" s="7" t="s">
        <v>124</v>
      </c>
    </row>
    <row r="118" customFormat="false" ht="12.8" hidden="false" customHeight="false" outlineLevel="0" collapsed="false">
      <c r="J118" s="59" t="s">
        <v>1096</v>
      </c>
      <c r="K118" s="7" t="s">
        <v>405</v>
      </c>
      <c r="L118" s="7" t="s">
        <v>406</v>
      </c>
      <c r="M118" s="0" t="str">
        <f aca="false">_xlfn.CONCAT(L118,": '",K118,"',")</f>
        <v>Equid_alphaherpesvirus_1: 'Equid alphaherpesvirus 1',</v>
      </c>
    </row>
    <row r="119" customFormat="false" ht="12.8" hidden="false" customHeight="false" outlineLevel="0" collapsed="false">
      <c r="J119" s="59" t="s">
        <v>1097</v>
      </c>
      <c r="K119" s="7" t="s">
        <v>409</v>
      </c>
      <c r="L119" s="7" t="s">
        <v>410</v>
      </c>
      <c r="M119" s="0" t="str">
        <f aca="false">_xlfn.CONCAT(L119,": '",K119,"',")</f>
        <v>Equid_alphaherpesvirus_4: 'Equid alphaherpesvirus 4',</v>
      </c>
    </row>
    <row r="120" customFormat="false" ht="12.8" hidden="false" customHeight="false" outlineLevel="0" collapsed="false">
      <c r="J120" s="59" t="s">
        <v>1098</v>
      </c>
      <c r="K120" s="7" t="s">
        <v>401</v>
      </c>
      <c r="L120" s="7" t="s">
        <v>402</v>
      </c>
      <c r="M120" s="0" t="str">
        <f aca="false">_xlfn.CONCAT(L120,": '",K120,"',")</f>
        <v>Equine_arteritis_virus: 'Equine arteritis virus',</v>
      </c>
    </row>
    <row r="121" customFormat="false" ht="12.8" hidden="false" customHeight="false" outlineLevel="0" collapsed="false">
      <c r="J121" s="58" t="str">
        <f aca="false">_xlfn.CONCAT(LOWER(LEFT(K121)),RIGHT(K121,LEN(K121)-FIND(" ",K121)))</f>
        <v>ecoli</v>
      </c>
      <c r="K121" s="7" t="s">
        <v>256</v>
      </c>
      <c r="L121" s="7" t="s">
        <v>257</v>
      </c>
      <c r="M121" s="0" t="str">
        <f aca="false">_xlfn.CONCAT(L121,": '",K121,"',")</f>
        <v>Escherichia_coli: 'Escherichia coli',</v>
      </c>
    </row>
    <row r="122" customFormat="false" ht="12.8" hidden="false" customHeight="false" outlineLevel="0" collapsed="false">
      <c r="J122" s="59" t="s">
        <v>1099</v>
      </c>
      <c r="K122" s="0" t="s">
        <v>925</v>
      </c>
      <c r="L122" s="0" t="s">
        <v>926</v>
      </c>
      <c r="M122" s="0" t="str">
        <f aca="false">_xlfn.CONCAT(L122,": '",K122,"',")</f>
        <v>Enterovirus_D68: 'Enterovirus D68',</v>
      </c>
    </row>
    <row r="123" customFormat="false" ht="12.8" hidden="true" customHeight="false" outlineLevel="0" collapsed="false">
      <c r="J123" s="58" t="str">
        <f aca="false">_xlfn.CONCAT(LOWER(LEFT(K123)),RIGHT(K123,LEN(K123)-FIND(" ",K123)))</f>
        <v>ecoli</v>
      </c>
      <c r="K123" s="7" t="s">
        <v>256</v>
      </c>
    </row>
    <row r="124" customFormat="false" ht="12.8" hidden="true" customHeight="false" outlineLevel="0" collapsed="false">
      <c r="J124" s="58" t="str">
        <f aca="false">_xlfn.CONCAT(LOWER(LEFT(K124)),RIGHT(K124,LEN(K124)-FIND(" ",K124)))</f>
        <v>ecoli</v>
      </c>
      <c r="K124" s="7" t="s">
        <v>256</v>
      </c>
    </row>
    <row r="125" customFormat="false" ht="12.8" hidden="true" customHeight="false" outlineLevel="0" collapsed="false">
      <c r="J125" s="58" t="str">
        <f aca="false">_xlfn.CONCAT(LOWER(LEFT(K125)),RIGHT(K125,LEN(K125)-FIND(" ",K125)))</f>
        <v>ecoli</v>
      </c>
      <c r="K125" s="7" t="s">
        <v>256</v>
      </c>
    </row>
    <row r="126" customFormat="false" ht="12.8" hidden="true" customHeight="false" outlineLevel="0" collapsed="false">
      <c r="J126" s="58" t="str">
        <f aca="false">_xlfn.CONCAT(LOWER(LEFT(K126)),RIGHT(K126,LEN(K126)-FIND(" ",K126)))</f>
        <v>ecoli</v>
      </c>
      <c r="K126" s="0" t="s">
        <v>256</v>
      </c>
    </row>
    <row r="127" customFormat="false" ht="12.8" hidden="true" customHeight="false" outlineLevel="0" collapsed="false">
      <c r="J127" s="58" t="str">
        <f aca="false">_xlfn.CONCAT(LOWER(LEFT(K127)),RIGHT(K127,LEN(K127)-FIND(" ",K127)))</f>
        <v>ecoli</v>
      </c>
      <c r="K127" s="7" t="s">
        <v>256</v>
      </c>
    </row>
    <row r="128" customFormat="false" ht="12.8" hidden="true" customHeight="false" outlineLevel="0" collapsed="false">
      <c r="J128" s="58" t="str">
        <f aca="false">_xlfn.CONCAT(LOWER(LEFT(K128)),RIGHT(K128,LEN(K128)-FIND(" ",K128)))</f>
        <v>ecoli</v>
      </c>
      <c r="K128" s="0" t="s">
        <v>256</v>
      </c>
    </row>
    <row r="129" customFormat="false" ht="12.8" hidden="false" customHeight="false" outlineLevel="0" collapsed="false">
      <c r="J129" s="58" t="str">
        <f aca="false">_xlfn.CONCAT(LOWER(LEFT(K129)),RIGHT(K129,LEN(K129)-FIND(" ",K129)))</f>
        <v>edermatitidis</v>
      </c>
      <c r="K129" s="7" t="s">
        <v>207</v>
      </c>
      <c r="L129" s="7" t="s">
        <v>208</v>
      </c>
      <c r="M129" s="0" t="str">
        <f aca="false">_xlfn.CONCAT(L129,": '",K129,"',")</f>
        <v>Exophiala_dermatitidis: 'Exophiala dermatitidis',</v>
      </c>
    </row>
    <row r="130" customFormat="false" ht="12.8" hidden="false" customHeight="false" outlineLevel="0" collapsed="false">
      <c r="J130" s="59" t="s">
        <v>1100</v>
      </c>
      <c r="K130" s="7" t="s">
        <v>389</v>
      </c>
      <c r="L130" s="7" t="s">
        <v>390</v>
      </c>
      <c r="M130" s="0" t="str">
        <f aca="false">_xlfn.CONCAT(L130,": '",K130,"',")</f>
        <v>Equine_encephalitis_virus: 'Equine encephalitis virus',</v>
      </c>
    </row>
    <row r="131" customFormat="false" ht="12.8" hidden="true" customHeight="false" outlineLevel="0" collapsed="false">
      <c r="J131" s="58" t="str">
        <f aca="false">_xlfn.CONCAT(LOWER(LEFT(K131)),RIGHT(K131,LEN(K131)-FIND(" ",K131)))</f>
        <v>edermatitidis</v>
      </c>
      <c r="K131" s="7" t="s">
        <v>207</v>
      </c>
    </row>
    <row r="132" customFormat="false" ht="12.8" hidden="true" customHeight="false" outlineLevel="0" collapsed="false">
      <c r="J132" s="58" t="str">
        <f aca="false">_xlfn.CONCAT(LOWER(LEFT(K132)),RIGHT(K132,LEN(K132)-FIND(" ",K132)))</f>
        <v>edermatitidis</v>
      </c>
      <c r="K132" s="7" t="s">
        <v>207</v>
      </c>
    </row>
    <row r="133" customFormat="false" ht="14.15" hidden="false" customHeight="false" outlineLevel="0" collapsed="false">
      <c r="J133" s="59" t="s">
        <v>1101</v>
      </c>
      <c r="K133" s="6" t="s">
        <v>58</v>
      </c>
      <c r="L133" s="6" t="s">
        <v>59</v>
      </c>
      <c r="M133" s="0" t="str">
        <f aca="false">_xlfn.CONCAT(L133,": '",K133,"',")</f>
        <v>Epizootic_hemorrhagic_disease_virus: 'Epizootic hemorrhagic disease virus',</v>
      </c>
    </row>
    <row r="134" customFormat="false" ht="14.15" hidden="false" customHeight="false" outlineLevel="0" collapsed="false">
      <c r="J134" s="59" t="s">
        <v>1102</v>
      </c>
      <c r="K134" s="6" t="s">
        <v>658</v>
      </c>
      <c r="L134" s="6" t="s">
        <v>659</v>
      </c>
      <c r="M134" s="0" t="str">
        <f aca="false">_xlfn.CONCAT(L134,": '",K134,"',")</f>
        <v>Epizootic_hemorrhagic_disease_virus_2: 'Epizootic hemorrhagic disease virus 2 ',</v>
      </c>
    </row>
    <row r="135" customFormat="false" ht="12.8" hidden="true" customHeight="false" outlineLevel="0" collapsed="false">
      <c r="J135" s="58" t="str">
        <f aca="false">_xlfn.CONCAT(LOWER(LEFT(K135)),RIGHT(K135,LEN(K135)-FIND(" ",K135)))</f>
        <v>ehemorrhagic disease virus</v>
      </c>
      <c r="K135" s="7" t="s">
        <v>58</v>
      </c>
    </row>
    <row r="136" customFormat="false" ht="12.8" hidden="false" customHeight="false" outlineLevel="0" collapsed="false">
      <c r="J136" s="59" t="s">
        <v>1103</v>
      </c>
      <c r="K136" s="7" t="s">
        <v>393</v>
      </c>
      <c r="L136" s="7" t="s">
        <v>394</v>
      </c>
      <c r="M136" s="0" t="str">
        <f aca="false">_xlfn.CONCAT(L136,": '",K136,"',")</f>
        <v>Equine_infectious_anemia_virus: 'Equine infectious anemia virus',</v>
      </c>
    </row>
    <row r="137" customFormat="false" ht="12.8" hidden="false" customHeight="false" outlineLevel="0" collapsed="false">
      <c r="J137" s="59" t="s">
        <v>1104</v>
      </c>
      <c r="K137" s="7" t="s">
        <v>382</v>
      </c>
      <c r="L137" s="7" t="s">
        <v>383</v>
      </c>
      <c r="M137" s="0" t="str">
        <f aca="false">_xlfn.CONCAT(L137,": '",K137,"',")</f>
        <v>Equine_influenza_virus: 'Equine influenza virus',</v>
      </c>
    </row>
    <row r="138" customFormat="false" ht="14.15" hidden="false" customHeight="false" outlineLevel="0" collapsed="false">
      <c r="J138" s="58" t="str">
        <f aca="false">_xlfn.CONCAT(LOWER(LEFT(K138)),RIGHT(K138,LEN(K138)-FIND(" ",K138)))</f>
        <v>erhusiopathiae</v>
      </c>
      <c r="K138" s="6" t="s">
        <v>475</v>
      </c>
      <c r="L138" s="6" t="s">
        <v>476</v>
      </c>
      <c r="M138" s="0" t="str">
        <f aca="false">_xlfn.CONCAT(L138,": '",K138,"',")</f>
        <v>Erysipelothrix_rhusiopathiae: 'Erysipelothrix rhusiopathiae',</v>
      </c>
    </row>
    <row r="139" customFormat="false" ht="12.8" hidden="false" customHeight="false" outlineLevel="0" collapsed="false">
      <c r="J139" s="58" t="str">
        <f aca="false">_xlfn.CONCAT(LOWER(LEFT(K139)),RIGHT(K139,LEN(K139)-FIND(" ",K139)))</f>
        <v>erotavirus</v>
      </c>
      <c r="K139" s="7" t="s">
        <v>397</v>
      </c>
      <c r="L139" s="7" t="s">
        <v>398</v>
      </c>
      <c r="M139" s="0" t="str">
        <f aca="false">_xlfn.CONCAT(L139,": '",K139,"',")</f>
        <v>Equine_rotavirus: 'Equine rotavirus',</v>
      </c>
    </row>
    <row r="140" customFormat="false" ht="12.8" hidden="false" customHeight="false" outlineLevel="0" collapsed="false">
      <c r="J140" s="59" t="s">
        <v>1105</v>
      </c>
      <c r="K140" s="7" t="s">
        <v>322</v>
      </c>
      <c r="L140" s="7" t="s">
        <v>323</v>
      </c>
      <c r="M140" s="0" t="str">
        <f aca="false">_xlfn.CONCAT(L140,": '",K140,"',")</f>
        <v>Felid_alphaherpesvirus_1: 'Felid alphaherpesvirus 1',</v>
      </c>
    </row>
    <row r="141" customFormat="false" ht="12.8" hidden="false" customHeight="false" outlineLevel="0" collapsed="false">
      <c r="J141" s="58" t="str">
        <f aca="false">_xlfn.CONCAT(LOWER(LEFT(K141)),RIGHT(K141,LEN(K141)-FIND(" ",K141)))</f>
        <v>fcalicivirus</v>
      </c>
      <c r="K141" s="7" t="s">
        <v>318</v>
      </c>
      <c r="L141" s="7" t="s">
        <v>319</v>
      </c>
      <c r="M141" s="0" t="str">
        <f aca="false">_xlfn.CONCAT(L141,": '",K141,"',")</f>
        <v>Feline_calicivirus: 'Feline calicivirus',</v>
      </c>
    </row>
    <row r="142" customFormat="false" ht="12.8" hidden="false" customHeight="false" outlineLevel="0" collapsed="false">
      <c r="J142" s="59" t="s">
        <v>1106</v>
      </c>
      <c r="K142" s="7" t="s">
        <v>72</v>
      </c>
      <c r="L142" s="7" t="s">
        <v>73</v>
      </c>
      <c r="M142" s="0" t="str">
        <f aca="false">_xlfn.CONCAT(L142,": '",K142,"',")</f>
        <v>Foot_and_mouth_disease_virus: 'Foot-and-mouth disease virus',</v>
      </c>
    </row>
    <row r="143" customFormat="false" ht="12.8" hidden="false" customHeight="false" outlineLevel="0" collapsed="false">
      <c r="J143" s="58" t="str">
        <f aca="false">_xlfn.CONCAT(LOWER(LEFT(K143)),RIGHT(K143,LEN(K143)-FIND(" ",K143)))</f>
        <v>fgraminearum</v>
      </c>
      <c r="K143" s="7" t="s">
        <v>430</v>
      </c>
      <c r="L143" s="7" t="s">
        <v>431</v>
      </c>
      <c r="M143" s="0" t="str">
        <f aca="false">_xlfn.CONCAT(L143,": '",K143,"',")</f>
        <v>Fusarium_graminearum: 'Fusarium graminearum',</v>
      </c>
    </row>
    <row r="144" customFormat="false" ht="14.15" hidden="true" customHeight="false" outlineLevel="0" collapsed="false">
      <c r="J144" s="58" t="str">
        <f aca="false">_xlfn.CONCAT(LOWER(LEFT(K144)),RIGHT(K144,LEN(K144)-FIND(" ",K144)))</f>
        <v>fdisease virus</v>
      </c>
      <c r="K144" s="6" t="s">
        <v>72</v>
      </c>
    </row>
    <row r="145" customFormat="false" ht="12.8" hidden="true" customHeight="false" outlineLevel="0" collapsed="false">
      <c r="J145" s="58" t="str">
        <f aca="false">_xlfn.CONCAT(LOWER(LEFT(K145)),RIGHT(K145,LEN(K145)-FIND(" ",K145)))</f>
        <v>fdisease virus</v>
      </c>
      <c r="K145" s="7" t="s">
        <v>72</v>
      </c>
    </row>
    <row r="146" customFormat="false" ht="14.15" hidden="true" customHeight="false" outlineLevel="0" collapsed="false">
      <c r="J146" s="58" t="str">
        <f aca="false">_xlfn.CONCAT(LOWER(LEFT(K146)),RIGHT(K146,LEN(K146)-FIND(" ",K146)))</f>
        <v>fdisease virus</v>
      </c>
      <c r="K146" s="6" t="s">
        <v>72</v>
      </c>
    </row>
    <row r="147" customFormat="false" ht="14.15" hidden="true" customHeight="false" outlineLevel="0" collapsed="false">
      <c r="J147" s="58" t="str">
        <f aca="false">_xlfn.CONCAT(LOWER(LEFT(K147)),RIGHT(K147,LEN(K147)-FIND(" ",K147)))</f>
        <v>fdisease virus</v>
      </c>
      <c r="K147" s="6" t="s">
        <v>72</v>
      </c>
    </row>
    <row r="148" customFormat="false" ht="14.15" hidden="true" customHeight="false" outlineLevel="0" collapsed="false">
      <c r="J148" s="58" t="str">
        <f aca="false">_xlfn.CONCAT(LOWER(LEFT(K148)),RIGHT(K148,LEN(K148)-FIND(" ",K148)))</f>
        <v>fdisease virus</v>
      </c>
      <c r="K148" s="6" t="s">
        <v>72</v>
      </c>
    </row>
    <row r="149" customFormat="false" ht="12.8" hidden="false" customHeight="false" outlineLevel="0" collapsed="false">
      <c r="J149" s="59" t="s">
        <v>1107</v>
      </c>
      <c r="K149" s="7" t="s">
        <v>315</v>
      </c>
      <c r="L149" s="7" t="s">
        <v>316</v>
      </c>
      <c r="M149" s="0" t="str">
        <f aca="false">_xlfn.CONCAT(L149,": '",K149,"',")</f>
        <v>Feline_immunodeficiency_virus: 'Feline immunodeficiency virus',</v>
      </c>
    </row>
    <row r="150" customFormat="false" ht="12.8" hidden="false" customHeight="false" outlineLevel="0" collapsed="false">
      <c r="J150" s="59" t="s">
        <v>1108</v>
      </c>
      <c r="K150" s="7" t="s">
        <v>330</v>
      </c>
      <c r="L150" s="7" t="s">
        <v>331</v>
      </c>
      <c r="M150" s="0" t="str">
        <f aca="false">_xlfn.CONCAT(L150,": '",K150,"',")</f>
        <v>Feline_infectious_peritonitis_virus: 'Feline infectious peritonitis virus',</v>
      </c>
    </row>
    <row r="151" customFormat="false" ht="12.8" hidden="false" customHeight="false" outlineLevel="0" collapsed="false">
      <c r="J151" s="59" t="s">
        <v>1109</v>
      </c>
      <c r="K151" s="7" t="s">
        <v>326</v>
      </c>
      <c r="L151" s="7" t="s">
        <v>327</v>
      </c>
      <c r="M151" s="0" t="str">
        <f aca="false">_xlfn.CONCAT(L151,": '",K151,"',")</f>
        <v>Feline_leukemia_virus: 'Feline leukemia virus',</v>
      </c>
    </row>
    <row r="152" customFormat="false" ht="14.15" hidden="false" customHeight="false" outlineLevel="0" collapsed="false">
      <c r="J152" s="58" t="str">
        <f aca="false">_xlfn.CONCAT(LOWER(LEFT(K152)),RIGHT(K152,LEN(K152)-FIND(" ",K152)))</f>
        <v>fnecrophorum</v>
      </c>
      <c r="K152" s="6" t="s">
        <v>611</v>
      </c>
      <c r="L152" s="6" t="s">
        <v>30</v>
      </c>
      <c r="M152" s="0" t="str">
        <f aca="false">_xlfn.CONCAT(L152,": '",K152,"',")</f>
        <v>Fusobacterium_necrophorum: 'Fusobacterium necrophorum',</v>
      </c>
    </row>
    <row r="153" customFormat="false" ht="12.8" hidden="false" customHeight="false" outlineLevel="0" collapsed="false">
      <c r="J153" s="59" t="s">
        <v>1110</v>
      </c>
      <c r="K153" s="7" t="s">
        <v>334</v>
      </c>
      <c r="L153" s="7" t="s">
        <v>335</v>
      </c>
      <c r="M153" s="0" t="str">
        <f aca="false">_xlfn.CONCAT(L153,": '",K153,"',")</f>
        <v>Feline_panleukopenia_virus: 'Feline panleukopenia virus',</v>
      </c>
    </row>
    <row r="154" customFormat="false" ht="12.8" hidden="true" customHeight="false" outlineLevel="0" collapsed="false">
      <c r="J154" s="58" t="str">
        <f aca="false">_xlfn.CONCAT(LOWER(LEFT(K154)),RIGHT(K154,LEN(K154)-FIND(" ",K154)))</f>
        <v>fnecrophorum</v>
      </c>
      <c r="K154" s="7" t="s">
        <v>29</v>
      </c>
    </row>
    <row r="155" customFormat="false" ht="12.8" hidden="false" customHeight="false" outlineLevel="0" collapsed="false">
      <c r="J155" s="58" t="str">
        <f aca="false">_xlfn.CONCAT(LOWER(LEFT(K155)),RIGHT(K155,LEN(K155)-FIND(" ",K155)))</f>
        <v>fproliferatum</v>
      </c>
      <c r="K155" s="7" t="s">
        <v>360</v>
      </c>
      <c r="L155" s="7" t="s">
        <v>361</v>
      </c>
      <c r="M155" s="0" t="str">
        <f aca="false">_xlfn.CONCAT(L155,": '",K155,"',")</f>
        <v>Fusarium_proliferatum: 'Fusarium proliferatum',</v>
      </c>
    </row>
    <row r="156" customFormat="false" ht="12.8" hidden="false" customHeight="false" outlineLevel="0" collapsed="false">
      <c r="J156" s="58" t="str">
        <f aca="false">_xlfn.CONCAT(LOWER(LEFT(K156)),RIGHT(K156,LEN(K156)-FIND(" ",K156)))</f>
        <v>fverticillioides</v>
      </c>
      <c r="K156" s="7" t="s">
        <v>1111</v>
      </c>
      <c r="L156" s="7" t="s">
        <v>1112</v>
      </c>
      <c r="M156" s="0" t="str">
        <f aca="false">_xlfn.CONCAT(L156,": '",K156,"',")</f>
        <v>Fusarium_verticillioides: 'Fusarium verticillioides',</v>
      </c>
    </row>
    <row r="157" customFormat="false" ht="12.8" hidden="true" customHeight="false" outlineLevel="0" collapsed="false">
      <c r="J157" s="58" t="str">
        <f aca="false">_xlfn.CONCAT(LOWER(LEFT(K157)),RIGHT(K157,LEN(K157)-FIND(" ",K157)))</f>
        <v>fproliferatum</v>
      </c>
      <c r="K157" s="7" t="s">
        <v>360</v>
      </c>
    </row>
    <row r="158" customFormat="false" ht="12.8" hidden="false" customHeight="false" outlineLevel="0" collapsed="false">
      <c r="J158" s="58" t="str">
        <f aca="false">_xlfn.CONCAT(LOWER(LEFT(K158)),RIGHT(K158,LEN(K158)-FIND(" ",K158)))</f>
        <v>fvirus</v>
      </c>
      <c r="K158" s="7" t="s">
        <v>727</v>
      </c>
      <c r="L158" s="7" t="s">
        <v>728</v>
      </c>
      <c r="M158" s="0" t="str">
        <f aca="false">_xlfn.CONCAT(L158,": '",K158,"',")</f>
        <v>Fowlpox_virus: 'Fowlpox virus',</v>
      </c>
    </row>
    <row r="159" customFormat="false" ht="12.8" hidden="true" customHeight="false" outlineLevel="0" collapsed="false">
      <c r="J159" s="58" t="str">
        <f aca="false">_xlfn.CONCAT(LOWER(LEFT(K159)),RIGHT(K159,LEN(K159)-FIND(" ",K159)))</f>
        <v>fverticillioides (moniliforme)</v>
      </c>
      <c r="K159" s="7" t="s">
        <v>357</v>
      </c>
    </row>
    <row r="160" customFormat="false" ht="12.8" hidden="false" customHeight="false" outlineLevel="0" collapsed="false">
      <c r="J160" s="59" t="s">
        <v>1113</v>
      </c>
      <c r="K160" s="7" t="s">
        <v>170</v>
      </c>
      <c r="L160" s="7" t="s">
        <v>171</v>
      </c>
      <c r="M160" s="0" t="str">
        <f aca="false">_xlfn.CONCAT(L160,": '",K160,"',")</f>
        <v>Goat_pox_virus: 'Goat pox virus',</v>
      </c>
    </row>
    <row r="161" customFormat="false" ht="12.8" hidden="false" customHeight="false" outlineLevel="0" collapsed="false">
      <c r="J161" s="59" t="s">
        <v>1114</v>
      </c>
      <c r="K161" s="0" t="s">
        <v>1011</v>
      </c>
      <c r="L161" s="0" t="s">
        <v>1012</v>
      </c>
      <c r="M161" s="0" t="str">
        <f aca="false">_xlfn.CONCAT(L161,": '",K161,"',")</f>
        <v>Hepatovirus_A: 'Hepatovirus A',</v>
      </c>
    </row>
    <row r="162" customFormat="false" ht="12.8" hidden="false" customHeight="false" outlineLevel="0" collapsed="false">
      <c r="J162" s="59" t="s">
        <v>1115</v>
      </c>
      <c r="K162" s="0" t="s">
        <v>1015</v>
      </c>
      <c r="L162" s="0" t="s">
        <v>1016</v>
      </c>
      <c r="M162" s="0" t="str">
        <f aca="false">_xlfn.CONCAT(L162,": '",K162,"',")</f>
        <v>Hepatovirus_B: 'Hepatovirus B',</v>
      </c>
    </row>
    <row r="163" customFormat="false" ht="12.8" hidden="false" customHeight="false" outlineLevel="0" collapsed="false">
      <c r="J163" s="59" t="s">
        <v>1116</v>
      </c>
      <c r="K163" s="0" t="s">
        <v>1039</v>
      </c>
      <c r="L163" s="0" t="s">
        <v>1040</v>
      </c>
      <c r="M163" s="0" t="str">
        <f aca="false">_xlfn.CONCAT(L163,": '",K163,"',")</f>
        <v>Hepatovirus_C: 'Hepatovirus C',</v>
      </c>
    </row>
    <row r="164" customFormat="false" ht="12.8" hidden="false" customHeight="false" outlineLevel="0" collapsed="false">
      <c r="J164" s="58" t="str">
        <f aca="false">_xlfn.CONCAT(LOWER(LEFT(K164)),RIGHT(K164,LEN(K164)-FIND(" ",K164)))</f>
        <v>hcapsulatum</v>
      </c>
      <c r="K164" s="7" t="s">
        <v>195</v>
      </c>
      <c r="L164" s="7" t="s">
        <v>196</v>
      </c>
      <c r="M164" s="0" t="str">
        <f aca="false">_xlfn.CONCAT(L164,": '",K164,"',")</f>
        <v>Histoplasma_capsulatum: 'Histoplasma capsulatum',</v>
      </c>
    </row>
    <row r="165" customFormat="false" ht="12.8" hidden="false" customHeight="false" outlineLevel="0" collapsed="false">
      <c r="J165" s="59" t="s">
        <v>1117</v>
      </c>
      <c r="K165" s="7" t="s">
        <v>1118</v>
      </c>
      <c r="L165" s="7" t="s">
        <v>1119</v>
      </c>
      <c r="M165" s="0" t="str">
        <f aca="false">_xlfn.CONCAT(L165,": '",K165,"',")</f>
        <v>Histoplasma_capsulatum_var._farciminosum: 'Histoplasma capsulatum var. farciminosum',</v>
      </c>
    </row>
    <row r="166" customFormat="false" ht="12.8" hidden="true" customHeight="false" outlineLevel="0" collapsed="false">
      <c r="J166" s="58" t="str">
        <f aca="false">_xlfn.CONCAT(LOWER(LEFT(K166)),RIGHT(K166,LEN(K166)-FIND(" ",K166)))</f>
        <v>hcapsulatum</v>
      </c>
      <c r="K166" s="7" t="s">
        <v>195</v>
      </c>
    </row>
    <row r="167" customFormat="false" ht="12.8" hidden="true" customHeight="false" outlineLevel="0" collapsed="false">
      <c r="J167" s="58" t="str">
        <f aca="false">_xlfn.CONCAT(LOWER(LEFT(K167)),RIGHT(K167,LEN(K167)-FIND(" ",K167)))</f>
        <v>hcapsulatum</v>
      </c>
      <c r="K167" s="7" t="s">
        <v>195</v>
      </c>
    </row>
    <row r="168" customFormat="false" ht="12.8" hidden="false" customHeight="false" outlineLevel="0" collapsed="false">
      <c r="J168" s="59" t="s">
        <v>1120</v>
      </c>
      <c r="K168" s="0" t="s">
        <v>912</v>
      </c>
      <c r="L168" s="0" t="s">
        <v>913</v>
      </c>
      <c r="M168" s="0" t="str">
        <f aca="false">_xlfn.CONCAT(L168,": '",K168,"',")</f>
        <v>Human_Immunodeficiency_Virus_1: 'Human Immunodeficiency Virus 1',</v>
      </c>
    </row>
    <row r="169" customFormat="false" ht="12.8" hidden="false" customHeight="false" outlineLevel="0" collapsed="false">
      <c r="J169" s="59" t="s">
        <v>1121</v>
      </c>
      <c r="K169" s="0" t="s">
        <v>932</v>
      </c>
      <c r="L169" s="0" t="s">
        <v>933</v>
      </c>
      <c r="M169" s="0" t="str">
        <f aca="false">_xlfn.CONCAT(L169,": '",K169,"',")</f>
        <v>Human_papillomavirus_16: 'Human papillomavirus 16',</v>
      </c>
    </row>
    <row r="170" customFormat="false" ht="12.8" hidden="false" customHeight="false" outlineLevel="0" collapsed="false">
      <c r="J170" s="59" t="s">
        <v>1122</v>
      </c>
      <c r="K170" s="0" t="s">
        <v>955</v>
      </c>
      <c r="L170" s="0" t="s">
        <v>956</v>
      </c>
      <c r="M170" s="0" t="str">
        <f aca="false">_xlfn.CONCAT(L170,": '",K170,"',")</f>
        <v>Human_papillomavirus_18: 'Human papillomavirus 18',</v>
      </c>
    </row>
    <row r="171" customFormat="false" ht="12.8" hidden="false" customHeight="false" outlineLevel="0" collapsed="false">
      <c r="J171" s="59" t="s">
        <v>1123</v>
      </c>
      <c r="K171" s="0" t="s">
        <v>983</v>
      </c>
      <c r="L171" s="0" t="s">
        <v>984</v>
      </c>
      <c r="M171" s="0" t="str">
        <f aca="false">_xlfn.CONCAT(L171,": '",K171,"',")</f>
        <v>Human_rotavirus_A: 'Human rotavirus A',</v>
      </c>
    </row>
    <row r="172" customFormat="false" ht="12.8" hidden="false" customHeight="false" outlineLevel="0" collapsed="false">
      <c r="J172" s="59" t="s">
        <v>1124</v>
      </c>
      <c r="K172" s="47" t="s">
        <v>987</v>
      </c>
      <c r="L172" s="47" t="s">
        <v>988</v>
      </c>
      <c r="M172" s="0" t="str">
        <f aca="false">_xlfn.CONCAT(L172,": '",K172,"',")</f>
        <v>Human_rotavirus_B: 'Human rotavirus B',</v>
      </c>
    </row>
    <row r="173" customFormat="false" ht="12.8" hidden="false" customHeight="false" outlineLevel="0" collapsed="false">
      <c r="J173" s="59" t="s">
        <v>1125</v>
      </c>
      <c r="K173" s="0" t="s">
        <v>989</v>
      </c>
      <c r="L173" s="0" t="s">
        <v>990</v>
      </c>
      <c r="M173" s="0" t="str">
        <f aca="false">_xlfn.CONCAT(L173,": '",K173,"',")</f>
        <v>Human_rotavirus_C: 'Human rotavirus C',</v>
      </c>
    </row>
    <row r="174" customFormat="false" ht="12.8" hidden="false" customHeight="false" outlineLevel="0" collapsed="false">
      <c r="J174" s="59" t="s">
        <v>1126</v>
      </c>
      <c r="K174" s="0" t="s">
        <v>961</v>
      </c>
      <c r="L174" s="0" t="s">
        <v>962</v>
      </c>
      <c r="M174" s="0" t="str">
        <f aca="false">_xlfn.CONCAT(L174,": '",K174,"',")</f>
        <v>Herpes_simplex_virus_1: 'Herpes simplex virus 1',</v>
      </c>
    </row>
    <row r="175" customFormat="false" ht="12.8" hidden="false" customHeight="false" outlineLevel="0" collapsed="false">
      <c r="J175" s="59" t="s">
        <v>1127</v>
      </c>
      <c r="K175" s="0" t="s">
        <v>979</v>
      </c>
      <c r="L175" s="0" t="s">
        <v>980</v>
      </c>
      <c r="M175" s="0" t="str">
        <f aca="false">_xlfn.CONCAT(L175,": '",K175,"',")</f>
        <v>Herpes_simplex_virus_2: 'Herpes simplex virus 2',</v>
      </c>
    </row>
    <row r="176" customFormat="false" ht="12.8" hidden="false" customHeight="false" outlineLevel="0" collapsed="false">
      <c r="J176" s="59" t="s">
        <v>1128</v>
      </c>
      <c r="K176" s="7" t="s">
        <v>745</v>
      </c>
      <c r="L176" s="7" t="s">
        <v>746</v>
      </c>
      <c r="M176" s="0" t="str">
        <f aca="false">_xlfn.CONCAT(L176,": '",K176,"',")</f>
        <v>Influenza_A: 'Influenza A',</v>
      </c>
    </row>
    <row r="177" customFormat="false" ht="12.8" hidden="false" customHeight="false" outlineLevel="0" collapsed="false">
      <c r="J177" s="59" t="s">
        <v>1129</v>
      </c>
      <c r="K177" s="0" t="s">
        <v>874</v>
      </c>
      <c r="L177" s="0" t="s">
        <v>875</v>
      </c>
      <c r="M177" s="0" t="str">
        <f aca="false">_xlfn.CONCAT(L177,": '",K177,"',")</f>
        <v>Influenza_A_H1N1: 'Influenza A (H1N1)',</v>
      </c>
    </row>
    <row r="178" customFormat="false" ht="12.8" hidden="false" customHeight="false" outlineLevel="0" collapsed="false">
      <c r="J178" s="59" t="s">
        <v>1130</v>
      </c>
      <c r="K178" s="7" t="s">
        <v>274</v>
      </c>
      <c r="L178" s="7" t="s">
        <v>275</v>
      </c>
      <c r="M178" s="0" t="str">
        <f aca="false">_xlfn.CONCAT(L178,": '",K178,"',")</f>
        <v>Influenza_A_H3N2: 'Influenza A (H3N2)',</v>
      </c>
    </row>
    <row r="179" customFormat="false" ht="12.8" hidden="false" customHeight="false" outlineLevel="0" collapsed="false">
      <c r="J179" s="59" t="s">
        <v>1131</v>
      </c>
      <c r="K179" s="0" t="s">
        <v>885</v>
      </c>
      <c r="L179" s="0" t="s">
        <v>886</v>
      </c>
      <c r="M179" s="0" t="str">
        <f aca="false">_xlfn.CONCAT(L179,": '",K179,"',")</f>
        <v>Influenza_B: 'Influenza B',</v>
      </c>
    </row>
    <row r="180" customFormat="false" ht="12.8" hidden="true" customHeight="false" outlineLevel="0" collapsed="false">
      <c r="J180" s="58" t="str">
        <f aca="false">_xlfn.CONCAT(LOWER(LEFT(K180)),RIGHT(K180,LEN(K180)-FIND(" ",K180)))</f>
        <v>iA (H3N2)</v>
      </c>
      <c r="K180" s="0" t="s">
        <v>274</v>
      </c>
    </row>
    <row r="181" customFormat="false" ht="14.15" hidden="false" customHeight="false" outlineLevel="0" collapsed="false">
      <c r="J181" s="58" t="str">
        <f aca="false">_xlfn.CONCAT(LOWER(LEFT(K181)),RIGHT(K181,LEN(K181)-FIND(" ",K181)))</f>
        <v>lautumnalis</v>
      </c>
      <c r="K181" s="22" t="s">
        <v>437</v>
      </c>
      <c r="L181" s="22" t="s">
        <v>438</v>
      </c>
      <c r="M181" s="0" t="str">
        <f aca="false">_xlfn.CONCAT(L181,": '",K181,"',")</f>
        <v>Leptospira_autumnalis: 'Leptospira autumnalis',</v>
      </c>
    </row>
    <row r="182" customFormat="false" ht="12.8" hidden="false" customHeight="false" outlineLevel="0" collapsed="false">
      <c r="J182" s="58" t="str">
        <f aca="false">_xlfn.CONCAT(LOWER(LEFT(K182)),RIGHT(K182,LEN(K182)-FIND(" ",K182)))</f>
        <v>lborgpetersenii</v>
      </c>
      <c r="K182" s="7" t="s">
        <v>311</v>
      </c>
      <c r="L182" s="7" t="s">
        <v>312</v>
      </c>
      <c r="M182" s="0" t="str">
        <f aca="false">_xlfn.CONCAT(L182,": '",K182,"',")</f>
        <v>Leptospira_borgpetersenii: 'Leptospira borgpetersenii',</v>
      </c>
    </row>
    <row r="183" customFormat="false" ht="14.15" hidden="false" customHeight="false" outlineLevel="0" collapsed="false">
      <c r="J183" s="58" t="str">
        <f aca="false">_xlfn.CONCAT(LOWER(LEFT(K183)),RIGHT(K183,LEN(K183)-FIND(" ",K183)))</f>
        <v>lgrippothyphosa</v>
      </c>
      <c r="K183" s="22" t="s">
        <v>435</v>
      </c>
      <c r="L183" s="22" t="s">
        <v>436</v>
      </c>
      <c r="M183" s="0" t="str">
        <f aca="false">_xlfn.CONCAT(L183,": '",K183,"',")</f>
        <v>Leptospira_grippothyphosa: 'Leptospira grippothyphosa',</v>
      </c>
    </row>
    <row r="184" customFormat="false" ht="12.8" hidden="true" customHeight="false" outlineLevel="0" collapsed="false">
      <c r="J184" s="58" t="str">
        <f aca="false">_xlfn.CONCAT(LOWER(LEFT(K184)),RIGHT(K184,LEN(K184)-FIND(" ",K184)))</f>
        <v>lborgpetersenii</v>
      </c>
      <c r="K184" s="7" t="s">
        <v>311</v>
      </c>
    </row>
    <row r="185" customFormat="false" ht="14.15" hidden="false" customHeight="false" outlineLevel="0" collapsed="false">
      <c r="J185" s="58" t="str">
        <f aca="false">_xlfn.CONCAT(LOWER(LEFT(K185)),RIGHT(K185,LEN(K185)-FIND(" ",K185)))</f>
        <v>lhyos</v>
      </c>
      <c r="K185" s="22" t="s">
        <v>1132</v>
      </c>
      <c r="L185" s="22" t="s">
        <v>440</v>
      </c>
      <c r="M185" s="0" t="str">
        <f aca="false">_xlfn.CONCAT(L185,": '",K185,"',")</f>
        <v>Leptospira_hyos: 'Leptospira hyos',</v>
      </c>
    </row>
    <row r="186" customFormat="false" ht="12.8" hidden="false" customHeight="false" outlineLevel="0" collapsed="false">
      <c r="J186" s="58" t="str">
        <f aca="false">_xlfn.CONCAT(LOWER(LEFT(K186)),RIGHT(K186,LEN(K186)-FIND(" ",K186)))</f>
        <v>linterrogans</v>
      </c>
      <c r="K186" s="7" t="s">
        <v>147</v>
      </c>
      <c r="L186" s="7" t="s">
        <v>148</v>
      </c>
      <c r="M186" s="0" t="str">
        <f aca="false">_xlfn.CONCAT(L186,": '",K186,"',")</f>
        <v>Leptospira_interrogans: 'Leptospira interrogans',</v>
      </c>
    </row>
    <row r="187" customFormat="false" ht="14.15" hidden="false" customHeight="false" outlineLevel="0" collapsed="false">
      <c r="J187" s="58" t="str">
        <f aca="false">_xlfn.CONCAT(LOWER(LEFT(K187)),RIGHT(K187,LEN(K187)-FIND(" ",K187)))</f>
        <v>lintracellularis</v>
      </c>
      <c r="K187" s="6" t="s">
        <v>466</v>
      </c>
      <c r="L187" s="6" t="s">
        <v>467</v>
      </c>
      <c r="M187" s="0" t="str">
        <f aca="false">_xlfn.CONCAT(L187,": '",K187,"',")</f>
        <v>Lawsonia_intracellularis: 'Lawsonia intracellularis',</v>
      </c>
    </row>
    <row r="188" customFormat="false" ht="12.8" hidden="true" customHeight="false" outlineLevel="0" collapsed="false">
      <c r="J188" s="58" t="str">
        <f aca="false">_xlfn.CONCAT(LOWER(LEFT(K188)),RIGHT(K188,LEN(K188)-FIND(" ",K188)))</f>
        <v>linterrogans</v>
      </c>
      <c r="K188" s="7" t="s">
        <v>147</v>
      </c>
    </row>
    <row r="189" customFormat="false" ht="12.8" hidden="true" customHeight="false" outlineLevel="0" collapsed="false">
      <c r="J189" s="58" t="str">
        <f aca="false">_xlfn.CONCAT(LOWER(LEFT(K189)),RIGHT(K189,LEN(K189)-FIND(" ",K189)))</f>
        <v>linterrogans</v>
      </c>
      <c r="K189" s="7" t="s">
        <v>147</v>
      </c>
    </row>
    <row r="190" customFormat="false" ht="12.8" hidden="true" customHeight="false" outlineLevel="0" collapsed="false">
      <c r="J190" s="58" t="str">
        <f aca="false">_xlfn.CONCAT(LOWER(LEFT(K190)),RIGHT(K190,LEN(K190)-FIND(" ",K190)))</f>
        <v>linterrogans</v>
      </c>
      <c r="K190" s="7" t="s">
        <v>147</v>
      </c>
    </row>
    <row r="191" customFormat="false" ht="12.8" hidden="false" customHeight="false" outlineLevel="0" collapsed="false">
      <c r="J191" s="58" t="str">
        <f aca="false">_xlfn.CONCAT(LOWER(LEFT(K191)),RIGHT(K191,LEN(K191)-FIND(" ",K191)))</f>
        <v>lkirschneri</v>
      </c>
      <c r="K191" s="7" t="s">
        <v>219</v>
      </c>
      <c r="L191" s="7" t="s">
        <v>220</v>
      </c>
      <c r="M191" s="0" t="str">
        <f aca="false">_xlfn.CONCAT(L191,": '",K191,"',")</f>
        <v>Leptospira_kirschneri: 'Leptospira kirschneri',</v>
      </c>
    </row>
    <row r="192" customFormat="false" ht="14.15" hidden="false" customHeight="false" outlineLevel="0" collapsed="false">
      <c r="J192" s="58" t="str">
        <f aca="false">_xlfn.CONCAT(LOWER(LEFT(K192)),RIGHT(K192,LEN(K192)-FIND(" ",K192)))</f>
        <v>lmonocytogenes</v>
      </c>
      <c r="K192" s="6" t="s">
        <v>613</v>
      </c>
      <c r="L192" s="6" t="s">
        <v>614</v>
      </c>
      <c r="M192" s="0" t="str">
        <f aca="false">_xlfn.CONCAT(L192,": '",K192,"',")</f>
        <v>Listeria_monocytogenes: 'Listeria monocytogenes',</v>
      </c>
    </row>
    <row r="193" customFormat="false" ht="12.8" hidden="true" customHeight="false" outlineLevel="0" collapsed="false">
      <c r="J193" s="58" t="str">
        <f aca="false">_xlfn.CONCAT(LOWER(LEFT(K193)),RIGHT(K193,LEN(K193)-FIND(" ",K193)))</f>
        <v>lkirschneri</v>
      </c>
      <c r="K193" s="7" t="s">
        <v>219</v>
      </c>
    </row>
    <row r="194" customFormat="false" ht="14.15" hidden="false" customHeight="false" outlineLevel="0" collapsed="false">
      <c r="J194" s="58" t="str">
        <f aca="false">_xlfn.CONCAT(LOWER(LEFT(K194)),RIGHT(K194,LEN(K194)-FIND(" ",K194)))</f>
        <v>lpomona</v>
      </c>
      <c r="K194" s="22" t="s">
        <v>433</v>
      </c>
      <c r="L194" s="22" t="s">
        <v>434</v>
      </c>
      <c r="M194" s="0" t="str">
        <f aca="false">_xlfn.CONCAT(L194,": '",K194,"',")</f>
        <v>Leptospira_pomona: 'Leptospira pomona',</v>
      </c>
    </row>
    <row r="195" customFormat="false" ht="12.8" hidden="false" customHeight="false" outlineLevel="0" collapsed="false">
      <c r="J195" s="58" t="str">
        <f aca="false">_xlfn.CONCAT(LOWER(LEFT(K195)),RIGHT(K195,LEN(K195)-FIND(" ",K195)))</f>
        <v>lrabies</v>
      </c>
      <c r="K195" s="7" t="s">
        <v>281</v>
      </c>
      <c r="L195" s="7" t="s">
        <v>282</v>
      </c>
      <c r="M195" s="0" t="str">
        <f aca="false">_xlfn.CONCAT(L195,": '",K195,"',")</f>
        <v>Lyssavirus_rabies: 'Lyssavirus rabies',</v>
      </c>
    </row>
    <row r="196" customFormat="false" ht="14.15" hidden="false" customHeight="false" outlineLevel="0" collapsed="false">
      <c r="J196" s="59" t="s">
        <v>1133</v>
      </c>
      <c r="K196" s="6" t="s">
        <v>593</v>
      </c>
      <c r="L196" s="6" t="s">
        <v>594</v>
      </c>
      <c r="M196" s="0" t="str">
        <f aca="false">_xlfn.CONCAT(L196,": '",K196,"',")</f>
        <v>Lumpy_skin_disease_virus: 'Lumpy skin disease virus',</v>
      </c>
    </row>
    <row r="197" customFormat="false" ht="12.8" hidden="true" customHeight="false" outlineLevel="0" collapsed="false">
      <c r="J197" s="58" t="str">
        <f aca="false">_xlfn.CONCAT(LOWER(LEFT(K197)),RIGHT(K197,LEN(K197)-FIND(" ",K197)))</f>
        <v>lrabies</v>
      </c>
      <c r="K197" s="7" t="s">
        <v>281</v>
      </c>
    </row>
    <row r="198" customFormat="false" ht="12.8" hidden="true" customHeight="false" outlineLevel="0" collapsed="false">
      <c r="J198" s="58" t="str">
        <f aca="false">_xlfn.CONCAT(LOWER(LEFT(K198)),RIGHT(K198,LEN(K198)-FIND(" ",K198)))</f>
        <v>lrabies</v>
      </c>
      <c r="K198" s="7" t="s">
        <v>281</v>
      </c>
    </row>
    <row r="199" customFormat="false" ht="12.8" hidden="false" customHeight="false" outlineLevel="0" collapsed="false">
      <c r="J199" s="59" t="s">
        <v>1134</v>
      </c>
      <c r="K199" s="7" t="s">
        <v>702</v>
      </c>
      <c r="L199" s="7" t="s">
        <v>703</v>
      </c>
      <c r="M199" s="0" t="str">
        <f aca="false">_xlfn.CONCAT(L199,": '",K199,"',")</f>
        <v>Microsporum_Lophophyton_gallinae: 'Microsporum (Lophophyton) gallinae',</v>
      </c>
    </row>
    <row r="200" customFormat="false" ht="14.15" hidden="true" customHeight="false" outlineLevel="0" collapsed="false">
      <c r="J200" s="58" t="str">
        <f aca="false">_xlfn.CONCAT(LOWER(LEFT(K200)),RIGHT(K200,LEN(K200)-FIND(" ",K200)))</f>
        <v>lskin disease virus</v>
      </c>
      <c r="K200" s="6" t="s">
        <v>593</v>
      </c>
    </row>
    <row r="201" customFormat="false" ht="14.15" hidden="false" customHeight="false" outlineLevel="0" collapsed="false">
      <c r="J201" s="58" t="str">
        <f aca="false">_xlfn.CONCAT(LOWER(LEFT(K201)),RIGHT(K201,LEN(K201)-FIND(" ",K201)))</f>
        <v>malcelaphinegamma1</v>
      </c>
      <c r="K201" s="6" t="s">
        <v>571</v>
      </c>
      <c r="L201" s="6" t="s">
        <v>572</v>
      </c>
      <c r="M201" s="0" t="str">
        <f aca="false">_xlfn.CONCAT(L201,": '",K201,"',")</f>
        <v>Macavirus_alcelaphinegamma1: 'Macavirus alcelaphinegamma1',</v>
      </c>
    </row>
    <row r="202" customFormat="false" ht="12.8" hidden="false" customHeight="false" outlineLevel="0" collapsed="false">
      <c r="J202" s="59" t="s">
        <v>1135</v>
      </c>
      <c r="K202" s="7" t="s">
        <v>1136</v>
      </c>
      <c r="L202" s="7" t="s">
        <v>1137</v>
      </c>
      <c r="M202" s="0" t="str">
        <f aca="false">_xlfn.CONCAT(L202,": '",K202,"',")</f>
        <v>Mycobacterium_avium_subsp._Paratuberculosis: 'Mycobacterium avium subsp. Paratuberculosis',</v>
      </c>
    </row>
    <row r="203" customFormat="false" ht="12.8" hidden="false" customHeight="false" outlineLevel="0" collapsed="false">
      <c r="J203" s="58" t="str">
        <f aca="false">_xlfn.CONCAT(LOWER(LEFT(K203)),RIGHT(K203,LEN(K203)-FIND(" ",K203)))</f>
        <v>mbovis</v>
      </c>
      <c r="K203" s="7" t="s">
        <v>34</v>
      </c>
      <c r="L203" s="7" t="s">
        <v>35</v>
      </c>
      <c r="M203" s="0" t="str">
        <f aca="false">_xlfn.CONCAT(L203,": '",K203,"',")</f>
        <v>Mycobacterium_bovis: 'Mycobacterium bovis',</v>
      </c>
    </row>
    <row r="204" customFormat="false" ht="12.8" hidden="true" customHeight="false" outlineLevel="0" collapsed="false">
      <c r="J204" s="58" t="str">
        <f aca="false">_xlfn.CONCAT(LOWER(LEFT(K204)),RIGHT(K204,LEN(K204)-FIND(" ",K204)))</f>
        <v>mavium subsp. Paratuberculosis</v>
      </c>
      <c r="K204" s="7" t="s">
        <v>1136</v>
      </c>
    </row>
    <row r="205" customFormat="false" ht="12.8" hidden="true" customHeight="false" outlineLevel="0" collapsed="false">
      <c r="J205" s="58" t="str">
        <f aca="false">_xlfn.CONCAT(LOWER(LEFT(K205)),RIGHT(K205,LEN(K205)-FIND(" ",K205)))</f>
        <v>mavium subsp. Paratuberculosis</v>
      </c>
      <c r="K205" s="7" t="s">
        <v>1136</v>
      </c>
    </row>
    <row r="206" customFormat="false" ht="12.8" hidden="false" customHeight="false" outlineLevel="0" collapsed="false">
      <c r="J206" s="58" t="str">
        <f aca="false">_xlfn.CONCAT(LOWER(LEFT(K206)),RIGHT(K206,LEN(K206)-FIND(" ",K206)))</f>
        <v>mcanis</v>
      </c>
      <c r="K206" s="7" t="s">
        <v>216</v>
      </c>
      <c r="L206" s="7" t="s">
        <v>217</v>
      </c>
      <c r="M206" s="0" t="str">
        <f aca="false">_xlfn.CONCAT(L206,": '",K206,"',")</f>
        <v>Microsporum_canis: 'Microsporum canis',</v>
      </c>
    </row>
    <row r="207" customFormat="false" ht="12.8" hidden="true" customHeight="false" outlineLevel="0" collapsed="false">
      <c r="J207" s="58" t="str">
        <f aca="false">_xlfn.CONCAT(LOWER(LEFT(K207)),RIGHT(K207,LEN(K207)-FIND(" ",K207)))</f>
        <v>mbovis</v>
      </c>
      <c r="K207" s="7" t="s">
        <v>34</v>
      </c>
    </row>
    <row r="208" customFormat="false" ht="12.8" hidden="true" customHeight="false" outlineLevel="0" collapsed="false">
      <c r="J208" s="58" t="str">
        <f aca="false">_xlfn.CONCAT(LOWER(LEFT(K208)),RIGHT(K208,LEN(K208)-FIND(" ",K208)))</f>
        <v>mbovis</v>
      </c>
      <c r="K208" s="7" t="s">
        <v>34</v>
      </c>
    </row>
    <row r="209" customFormat="false" ht="12.8" hidden="false" customHeight="false" outlineLevel="0" collapsed="false">
      <c r="J209" s="58" t="str">
        <f aca="false">_xlfn.CONCAT(LOWER(LEFT(K209)),RIGHT(K209,LEN(K209)-FIND(" ",K209)))</f>
        <v>mcanis</v>
      </c>
      <c r="K209" s="7" t="s">
        <v>270</v>
      </c>
      <c r="L209" s="7" t="s">
        <v>271</v>
      </c>
      <c r="M209" s="0" t="str">
        <f aca="false">_xlfn.CONCAT(L209,": '",K209,"',")</f>
        <v>Morbillivirus_canis: 'Morbillivirus canis',</v>
      </c>
    </row>
    <row r="210" customFormat="false" ht="12.8" hidden="false" customHeight="false" outlineLevel="0" collapsed="false">
      <c r="J210" s="59" t="s">
        <v>1138</v>
      </c>
      <c r="K210" s="7" t="s">
        <v>116</v>
      </c>
      <c r="L210" s="7" t="s">
        <v>117</v>
      </c>
      <c r="M210" s="0" t="str">
        <f aca="false">_xlfn.CONCAT(L210,": '",K210,"',")</f>
        <v>Mycoplasma_capricolum_capripneumoniae: 'Mycoplasma capricolum capripneumoniae',</v>
      </c>
    </row>
    <row r="211" customFormat="false" ht="12.8" hidden="true" customHeight="false" outlineLevel="0" collapsed="false">
      <c r="J211" s="58" t="str">
        <f aca="false">_xlfn.CONCAT(LOWER(LEFT(K211)),RIGHT(K211,LEN(K211)-FIND(" ",K211)))</f>
        <v>mcanis</v>
      </c>
      <c r="K211" s="7" t="s">
        <v>216</v>
      </c>
    </row>
    <row r="212" customFormat="false" ht="14.15" hidden="false" customHeight="false" outlineLevel="0" collapsed="false">
      <c r="J212" s="58" t="str">
        <f aca="false">_xlfn.CONCAT(LOWER(LEFT(K212)),RIGHT(K212,LEN(K212)-FIND(" ",K212)))</f>
        <v>mcaprinegamma2</v>
      </c>
      <c r="K212" s="6" t="s">
        <v>580</v>
      </c>
      <c r="L212" s="6" t="s">
        <v>581</v>
      </c>
      <c r="M212" s="0" t="str">
        <f aca="false">_xlfn.CONCAT(L212,": '",K212,"',")</f>
        <v>Macavirus_caprinegamma2: 'Macavirus caprinegamma2',</v>
      </c>
    </row>
    <row r="213" customFormat="false" ht="12.8" hidden="false" customHeight="false" outlineLevel="0" collapsed="false">
      <c r="J213" s="58" t="str">
        <f aca="false">_xlfn.CONCAT(LOWER(LEFT(K213)),RIGHT(K213,LEN(K213)-FIND(" ",K213)))</f>
        <v>mconjunctivae</v>
      </c>
      <c r="K213" s="7" t="s">
        <v>105</v>
      </c>
      <c r="L213" s="7" t="s">
        <v>106</v>
      </c>
      <c r="M213" s="0" t="str">
        <f aca="false">_xlfn.CONCAT(L213,": '",K213,"',")</f>
        <v>Mycoplasma_conjunctivae: 'Mycoplasma conjunctivae',</v>
      </c>
    </row>
    <row r="214" customFormat="false" ht="12.8" hidden="false" customHeight="false" outlineLevel="0" collapsed="false">
      <c r="J214" s="59" t="s">
        <v>1139</v>
      </c>
      <c r="K214" s="7" t="s">
        <v>732</v>
      </c>
      <c r="L214" s="7" t="s">
        <v>1140</v>
      </c>
      <c r="M214" s="0" t="str">
        <f aca="false">_xlfn.CONCAT(L214,": '",K214,"',")</f>
        <v>Marek's_disease_virus: 'Marek's disease virus',</v>
      </c>
    </row>
    <row r="215" customFormat="false" ht="12.8" hidden="false" customHeight="false" outlineLevel="0" collapsed="false">
      <c r="J215" s="58" t="str">
        <f aca="false">_xlfn.CONCAT(LOWER(LEFT(K215)),RIGHT(K215,LEN(K215)-FIND(" ",K215)))</f>
        <v>mgallisepticum</v>
      </c>
      <c r="K215" s="7" t="s">
        <v>714</v>
      </c>
      <c r="L215" s="7" t="s">
        <v>715</v>
      </c>
      <c r="M215" s="0" t="str">
        <f aca="false">_xlfn.CONCAT(L215,": '",K215,"',")</f>
        <v>Mycoplasma_gallisepticum: 'Mycoplasma gallisepticum',</v>
      </c>
    </row>
    <row r="216" customFormat="false" ht="12.8" hidden="false" customHeight="false" outlineLevel="0" collapsed="false">
      <c r="J216" s="58" t="str">
        <f aca="false">_xlfn.CONCAT(LOWER(LEFT(K216)),RIGHT(K216,LEN(K216)-FIND(" ",K216)))</f>
        <v>mhaemolytica</v>
      </c>
      <c r="K216" s="7" t="s">
        <v>135</v>
      </c>
      <c r="L216" s="7" t="s">
        <v>1141</v>
      </c>
      <c r="M216" s="0" t="str">
        <f aca="false">_xlfn.CONCAT(L216,": '",K216,"',")</f>
        <v>Mannheimia_haemolytica_: 'Mannheimia haemolytica ',</v>
      </c>
    </row>
    <row r="217" customFormat="false" ht="12.8" hidden="false" customHeight="false" outlineLevel="0" collapsed="false">
      <c r="J217" s="58" t="str">
        <f aca="false">_xlfn.CONCAT(LOWER(LEFT(K217)),RIGHT(K217,LEN(K217)-FIND(" ",K217)))</f>
        <v>mmycoides</v>
      </c>
      <c r="K217" s="0" t="s">
        <v>646</v>
      </c>
      <c r="L217" s="0" t="s">
        <v>647</v>
      </c>
      <c r="M217" s="0" t="str">
        <f aca="false">_xlfn.CONCAT(L217,": '",K217,"',")</f>
        <v>Mycoplasma_mycoides: 'Mycoplasma mycoides',</v>
      </c>
    </row>
    <row r="218" customFormat="false" ht="12.8" hidden="true" customHeight="false" outlineLevel="0" collapsed="false">
      <c r="J218" s="58" t="str">
        <f aca="false">_xlfn.CONCAT(LOWER(LEFT(K218)),RIGHT(K218,LEN(K218)-FIND(" ",K218)))</f>
        <v>mhaemolytica</v>
      </c>
      <c r="K218" s="7" t="s">
        <v>135</v>
      </c>
    </row>
    <row r="219" customFormat="false" ht="12.8" hidden="false" customHeight="false" outlineLevel="0" collapsed="false">
      <c r="J219" s="58" t="str">
        <f aca="false">_xlfn.CONCAT(LOWER(LEFT(K219)),RIGHT(K219,LEN(K219)-FIND(" ",K219)))</f>
        <v>mnanum</v>
      </c>
      <c r="K219" s="7" t="s">
        <v>415</v>
      </c>
      <c r="L219" s="7" t="s">
        <v>416</v>
      </c>
      <c r="M219" s="0" t="str">
        <f aca="false">_xlfn.CONCAT(L219,": '",K219,"',")</f>
        <v>Microsporum_nanum: 'Microsporum nanum',</v>
      </c>
    </row>
    <row r="220" customFormat="false" ht="14.15" hidden="false" customHeight="false" outlineLevel="0" collapsed="false">
      <c r="J220" s="58" t="str">
        <f aca="false">_xlfn.CONCAT(LOWER(LEFT(K220)),RIGHT(K220,LEN(K220)-FIND(" ",K220)))</f>
        <v>movinegamma2</v>
      </c>
      <c r="K220" s="6" t="s">
        <v>577</v>
      </c>
      <c r="L220" s="6" t="s">
        <v>578</v>
      </c>
      <c r="M220" s="0" t="str">
        <f aca="false">_xlfn.CONCAT(L220,": '",K220,"',")</f>
        <v>Macavirus_ovinegamma2: 'Macavirus ovinegamma2',</v>
      </c>
    </row>
    <row r="221" customFormat="false" ht="12.8" hidden="false" customHeight="false" outlineLevel="0" collapsed="false">
      <c r="J221" s="58" t="str">
        <f aca="false">_xlfn.CONCAT(LOWER(LEFT(K221)),RIGHT(K221,LEN(K221)-FIND(" ",K221)))</f>
        <v>movis</v>
      </c>
      <c r="K221" s="7" t="s">
        <v>139</v>
      </c>
      <c r="L221" s="7" t="s">
        <v>1142</v>
      </c>
      <c r="M221" s="0" t="str">
        <f aca="false">_xlfn.CONCAT(L221,": '",K221,"',")</f>
        <v>Mycoplasma_ovis_: 'Mycoplasma ovis ',</v>
      </c>
    </row>
    <row r="222" customFormat="false" ht="12.8" hidden="false" customHeight="false" outlineLevel="0" collapsed="false">
      <c r="J222" s="58" t="str">
        <f aca="false">_xlfn.CONCAT(LOWER(LEFT(K222)),RIGHT(K222,LEN(K222)-FIND(" ",K222)))</f>
        <v>mpachydermatis</v>
      </c>
      <c r="K222" s="7" t="s">
        <v>227</v>
      </c>
      <c r="L222" s="7" t="s">
        <v>228</v>
      </c>
      <c r="M222" s="0" t="str">
        <f aca="false">_xlfn.CONCAT(L222,": '",K222,"',")</f>
        <v>Malassezia_pachydermatis: 'Malassezia pachydermatis',</v>
      </c>
    </row>
    <row r="223" customFormat="false" ht="12.8" hidden="true" customHeight="false" outlineLevel="0" collapsed="false">
      <c r="J223" s="58" t="str">
        <f aca="false">_xlfn.CONCAT(LOWER(LEFT(K223)),RIGHT(K223,LEN(K223)-FIND(" ",K223)))</f>
        <v>movis</v>
      </c>
      <c r="K223" s="7" t="s">
        <v>139</v>
      </c>
    </row>
    <row r="224" customFormat="false" ht="12.8" hidden="false" customHeight="false" outlineLevel="0" collapsed="false">
      <c r="J224" s="58" t="str">
        <f aca="false">_xlfn.CONCAT(LOWER(LEFT(K224)),RIGHT(K224,LEN(K224)-FIND(" ",K224)))</f>
        <v>mplutonius</v>
      </c>
      <c r="K224" s="7" t="s">
        <v>676</v>
      </c>
      <c r="L224" s="7" t="s">
        <v>1143</v>
      </c>
      <c r="M224" s="0" t="str">
        <f aca="false">_xlfn.CONCAT(L224,": '",K224,"',")</f>
        <v>Melisococcus_plutonius: 'Melisococcus plutonius',</v>
      </c>
    </row>
    <row r="225" customFormat="false" ht="12.8" hidden="true" customHeight="false" outlineLevel="0" collapsed="false">
      <c r="J225" s="58" t="str">
        <f aca="false">_xlfn.CONCAT(LOWER(LEFT(K225)),RIGHT(K225,LEN(K225)-FIND(" ",K225)))</f>
        <v>mpachydermatis</v>
      </c>
      <c r="K225" s="7" t="s">
        <v>227</v>
      </c>
    </row>
    <row r="226" customFormat="false" ht="12.8" hidden="false" customHeight="false" outlineLevel="0" collapsed="false">
      <c r="J226" s="58" t="str">
        <f aca="false">_xlfn.CONCAT(LOWER(LEFT(K226)),RIGHT(K226,LEN(K226)-FIND(" ",K226)))</f>
        <v>mtuberculosis</v>
      </c>
      <c r="K226" s="0" t="s">
        <v>818</v>
      </c>
      <c r="L226" s="0" t="s">
        <v>819</v>
      </c>
      <c r="M226" s="0" t="str">
        <f aca="false">_xlfn.CONCAT(L226,": '",K226,"',")</f>
        <v>Mycobacterium_tuberculosis: 'Mycobacterium tuberculosis',</v>
      </c>
    </row>
    <row r="227" customFormat="false" ht="12.8" hidden="false" customHeight="false" outlineLevel="0" collapsed="false">
      <c r="J227" s="58" t="str">
        <f aca="false">_xlfn.CONCAT(LOWER(LEFT(K227)),RIGHT(K227,LEN(K227)-FIND(" ",K227)))</f>
        <v>napis</v>
      </c>
      <c r="K227" s="7" t="s">
        <v>668</v>
      </c>
      <c r="L227" s="7" t="s">
        <v>669</v>
      </c>
      <c r="M227" s="0" t="str">
        <f aca="false">_xlfn.CONCAT(L227,": '",K227,"',")</f>
        <v>Nosema_apis: 'Nosema apis',</v>
      </c>
    </row>
    <row r="228" customFormat="false" ht="12.8" hidden="false" customHeight="false" outlineLevel="0" collapsed="false">
      <c r="J228" s="58" t="str">
        <f aca="false">_xlfn.CONCAT(LOWER(LEFT(K228)),RIGHT(K228,LEN(K228)-FIND(" ",K228)))</f>
        <v>nasteroides</v>
      </c>
      <c r="K228" s="7" t="s">
        <v>241</v>
      </c>
      <c r="L228" s="7" t="s">
        <v>242</v>
      </c>
      <c r="M228" s="0" t="str">
        <f aca="false">_xlfn.CONCAT(L228,": '",K228,"',")</f>
        <v>Nocardia_asteroides: 'Nocardia asteroides',</v>
      </c>
    </row>
    <row r="229" customFormat="false" ht="12.8" hidden="false" customHeight="false" outlineLevel="0" collapsed="false">
      <c r="J229" s="58" t="str">
        <f aca="false">_xlfn.CONCAT(LOWER(LEFT(K229)),RIGHT(K229,LEN(K229)-FIND(" ",K229)))</f>
        <v>nbrasiliensis</v>
      </c>
      <c r="K229" s="7" t="s">
        <v>244</v>
      </c>
      <c r="L229" s="7" t="s">
        <v>245</v>
      </c>
      <c r="M229" s="0" t="str">
        <f aca="false">_xlfn.CONCAT(L229,": '",K229,"',")</f>
        <v>Nocardia_brasiliensis: 'Nocardia brasiliensis',</v>
      </c>
    </row>
    <row r="230" customFormat="false" ht="12.8" hidden="false" customHeight="false" outlineLevel="0" collapsed="false">
      <c r="J230" s="59" t="s">
        <v>1144</v>
      </c>
      <c r="K230" s="7" t="s">
        <v>740</v>
      </c>
      <c r="L230" s="7" t="s">
        <v>741</v>
      </c>
      <c r="M230" s="0" t="str">
        <f aca="false">_xlfn.CONCAT(L230,": '",K230,"',")</f>
        <v>Newcastle_disease_virus: 'Newcastle disease virus',</v>
      </c>
    </row>
    <row r="231" customFormat="false" ht="12.8" hidden="false" customHeight="false" outlineLevel="0" collapsed="false">
      <c r="J231" s="59" t="s">
        <v>1145</v>
      </c>
      <c r="K231" s="0" t="s">
        <v>1003</v>
      </c>
      <c r="L231" s="0" t="s">
        <v>1004</v>
      </c>
      <c r="M231" s="0" t="str">
        <f aca="false">_xlfn.CONCAT(L231,": '",K231,"',")</f>
        <v>Norovirus_GI: 'Norovirus GI',</v>
      </c>
    </row>
    <row r="232" customFormat="false" ht="12.8" hidden="false" customHeight="false" outlineLevel="0" collapsed="false">
      <c r="J232" s="58" t="str">
        <f aca="false">_xlfn.CONCAT(LOWER(LEFT(K232)),RIGHT(K232,LEN(K232)-FIND(" ",K232)))</f>
        <v>ngonorrhoeae</v>
      </c>
      <c r="K232" s="0" t="s">
        <v>868</v>
      </c>
      <c r="L232" s="0" t="s">
        <v>869</v>
      </c>
      <c r="M232" s="0" t="str">
        <f aca="false">_xlfn.CONCAT(L232,": '",K232,"',")</f>
        <v>Neisseria_gonorrhoeae: 'Neisseria gonorrhoeae',</v>
      </c>
    </row>
    <row r="233" customFormat="false" ht="12.8" hidden="false" customHeight="false" outlineLevel="0" collapsed="false">
      <c r="J233" s="59" t="s">
        <v>1146</v>
      </c>
      <c r="K233" s="0" t="s">
        <v>1007</v>
      </c>
      <c r="L233" s="0" t="s">
        <v>1008</v>
      </c>
      <c r="M233" s="0" t="str">
        <f aca="false">_xlfn.CONCAT(L233,": '",K233,"',")</f>
        <v>Norovirus_GV: 'Norovirus GV',</v>
      </c>
    </row>
    <row r="234" customFormat="false" ht="12.8" hidden="false" customHeight="false" outlineLevel="0" collapsed="false">
      <c r="J234" s="58" t="str">
        <f aca="false">_xlfn.CONCAT(LOWER(LEFT(K234)),RIGHT(K234,LEN(K234)-FIND(" ",K234)))</f>
        <v>nmeningitidis</v>
      </c>
      <c r="K234" s="0" t="s">
        <v>815</v>
      </c>
      <c r="L234" s="0" t="s">
        <v>816</v>
      </c>
      <c r="M234" s="0" t="str">
        <f aca="false">_xlfn.CONCAT(L234,": '",K234,"',")</f>
        <v>Neisseria_meningitidis: 'Neisseria meningitidis',</v>
      </c>
    </row>
    <row r="235" customFormat="false" ht="12.8" hidden="false" customHeight="false" outlineLevel="0" collapsed="false">
      <c r="J235" s="58" t="str">
        <f aca="false">_xlfn.CONCAT(LOWER(LEFT(K235)),RIGHT(K235,LEN(K235)-FIND(" ",K235)))</f>
        <v>nristicii</v>
      </c>
      <c r="K235" s="7" t="s">
        <v>372</v>
      </c>
      <c r="L235" s="7" t="s">
        <v>373</v>
      </c>
      <c r="M235" s="0" t="str">
        <f aca="false">_xlfn.CONCAT(L235,": '",K235,"',")</f>
        <v>Neorickettsia_risticii: 'Neorickettsia risticii',</v>
      </c>
    </row>
    <row r="236" customFormat="false" ht="12.8" hidden="false" customHeight="false" outlineLevel="0" collapsed="false">
      <c r="J236" s="58" t="str">
        <f aca="false">_xlfn.CONCAT(LOWER(LEFT(K236)),RIGHT(K236,LEN(K236)-FIND(" ",K236)))</f>
        <v>ovirus</v>
      </c>
      <c r="K236" s="7" t="s">
        <v>163</v>
      </c>
      <c r="L236" s="7" t="s">
        <v>164</v>
      </c>
      <c r="M236" s="0" t="str">
        <f aca="false">_xlfn.CONCAT(L236,": '",K236,"',")</f>
        <v>Orf_virus: 'Orf virus',</v>
      </c>
    </row>
    <row r="237" customFormat="false" ht="12.8" hidden="false" customHeight="false" outlineLevel="0" collapsed="false">
      <c r="J237" s="58" t="str">
        <f aca="false">_xlfn.CONCAT(LOWER(LEFT(K237)),RIGHT(K237,LEN(K237)-FIND(" ",K237)))</f>
        <v>paeruginosa</v>
      </c>
      <c r="K237" s="7" t="s">
        <v>230</v>
      </c>
      <c r="L237" s="7" t="s">
        <v>231</v>
      </c>
      <c r="M237" s="0" t="str">
        <f aca="false">_xlfn.CONCAT(L237,": '",K237,"',")</f>
        <v>Pseudomonas_aeruginosa: 'Pseudomonas aeruginosa',</v>
      </c>
    </row>
    <row r="238" customFormat="false" ht="12.8" hidden="true" customHeight="false" outlineLevel="0" collapsed="false">
      <c r="J238" s="58" t="str">
        <f aca="false">_xlfn.CONCAT(LOWER(LEFT(K238)),RIGHT(K238,LEN(K238)-FIND(" ",K238)))</f>
        <v>ovirus</v>
      </c>
      <c r="K238" s="7" t="s">
        <v>163</v>
      </c>
    </row>
    <row r="239" customFormat="false" ht="12.8" hidden="false" customHeight="false" outlineLevel="0" collapsed="false">
      <c r="J239" s="58" t="str">
        <f aca="false">_xlfn.CONCAT(LOWER(LEFT(K239)),RIGHT(K239,LEN(K239)-FIND(" ",K239)))</f>
        <v>pchartarum</v>
      </c>
      <c r="K239" s="7" t="s">
        <v>607</v>
      </c>
      <c r="L239" s="7" t="s">
        <v>608</v>
      </c>
      <c r="M239" s="0" t="str">
        <f aca="false">_xlfn.CONCAT(L239,": '",K239,"',")</f>
        <v>Pithomyces_chartarum: 'Pithomyces chartarum',</v>
      </c>
    </row>
    <row r="240" customFormat="false" ht="12.8" hidden="true" customHeight="false" outlineLevel="0" collapsed="false">
      <c r="J240" s="58" t="str">
        <f aca="false">_xlfn.CONCAT(LOWER(LEFT(K240)),RIGHT(K240,LEN(K240)-FIND(" ",K240)))</f>
        <v>paeruginosa</v>
      </c>
      <c r="K240" s="7" t="s">
        <v>230</v>
      </c>
    </row>
    <row r="241" customFormat="false" ht="14.15" hidden="false" customHeight="false" outlineLevel="0" collapsed="false">
      <c r="J241" s="59" t="s">
        <v>1147</v>
      </c>
      <c r="K241" s="6" t="s">
        <v>534</v>
      </c>
      <c r="L241" s="6" t="s">
        <v>1148</v>
      </c>
      <c r="M241" s="0" t="str">
        <f aca="false">_xlfn.CONCAT(L241,": '",K241,"',")</f>
        <v>Porcine_circovirus_type_2_: 'Porcine circovirus type 2 ',</v>
      </c>
    </row>
    <row r="242" customFormat="false" ht="12.8" hidden="false" customHeight="false" outlineLevel="0" collapsed="false">
      <c r="J242" s="59" t="s">
        <v>1149</v>
      </c>
      <c r="K242" s="7" t="s">
        <v>174</v>
      </c>
      <c r="L242" s="7" t="s">
        <v>175</v>
      </c>
      <c r="M242" s="0" t="str">
        <f aca="false">_xlfn.CONCAT(L242,": '",K242,"',")</f>
        <v>Peste_des_petits_ruminants_virus: 'Peste des petits ruminants virus',</v>
      </c>
    </row>
    <row r="243" customFormat="false" ht="14.15" hidden="false" customHeight="false" outlineLevel="0" collapsed="false">
      <c r="J243" s="59" t="s">
        <v>1150</v>
      </c>
      <c r="K243" s="6" t="s">
        <v>529</v>
      </c>
      <c r="L243" s="6" t="s">
        <v>530</v>
      </c>
      <c r="M243" s="0" t="str">
        <f aca="false">_xlfn.CONCAT(L243,": '",K243,"',")</f>
        <v>Porcine_epidemic_diarrhea_virus: 'Porcine epidemic diarrhea virus',</v>
      </c>
    </row>
    <row r="244" customFormat="false" ht="12.8" hidden="false" customHeight="false" outlineLevel="0" collapsed="false">
      <c r="J244" s="58" t="str">
        <f aca="false">_xlfn.CONCAT(LOWER(LEFT(K244)),RIGHT(K244,LEN(K244)-FIND(" ",K244)))</f>
        <v>plarvae</v>
      </c>
      <c r="K244" s="7" t="s">
        <v>672</v>
      </c>
      <c r="L244" s="7" t="s">
        <v>673</v>
      </c>
      <c r="M244" s="0" t="str">
        <f aca="false">_xlfn.CONCAT(L244,": '",K244,"',")</f>
        <v>Paenibacillus_larvae: 'Paenibacillus larvae',</v>
      </c>
    </row>
    <row r="245" customFormat="false" ht="12.8" hidden="false" customHeight="false" outlineLevel="0" collapsed="false">
      <c r="J245" s="58" t="str">
        <f aca="false">_xlfn.CONCAT(LOWER(LEFT(K245)),RIGHT(K245,LEN(K245)-FIND(" ",K245)))</f>
        <v>pmultocida</v>
      </c>
      <c r="K245" s="7" t="s">
        <v>132</v>
      </c>
      <c r="L245" s="7" t="s">
        <v>133</v>
      </c>
      <c r="M245" s="0" t="str">
        <f aca="false">_xlfn.CONCAT(L245,": '",K245,"',")</f>
        <v>Pasteurella_multocida: 'Pasteurella multocida',</v>
      </c>
    </row>
    <row r="246" customFormat="false" ht="12.8" hidden="false" customHeight="false" outlineLevel="0" collapsed="false">
      <c r="J246" s="58" t="str">
        <f aca="false">_xlfn.CONCAT(LOWER(LEFT(K246)),RIGHT(K246,LEN(K246)-FIND(" ",K246)))</f>
        <v>ppuberulum</v>
      </c>
      <c r="K246" s="7" t="s">
        <v>424</v>
      </c>
      <c r="L246" s="7" t="s">
        <v>425</v>
      </c>
      <c r="M246" s="0" t="str">
        <f aca="false">_xlfn.CONCAT(L246,": '",K246,"',")</f>
        <v>Penicillium_puberulum: 'Penicillium puberulum',</v>
      </c>
    </row>
    <row r="247" customFormat="false" ht="12.8" hidden="true" customHeight="false" outlineLevel="0" collapsed="false">
      <c r="J247" s="58" t="str">
        <f aca="false">_xlfn.CONCAT(LOWER(LEFT(K247)),RIGHT(K247,LEN(K247)-FIND(" ",K247)))</f>
        <v>pmultocida</v>
      </c>
      <c r="K247" s="7" t="s">
        <v>132</v>
      </c>
    </row>
    <row r="248" customFormat="false" ht="12.8" hidden="true" customHeight="false" outlineLevel="0" collapsed="false">
      <c r="J248" s="58" t="str">
        <f aca="false">_xlfn.CONCAT(LOWER(LEFT(K248)),RIGHT(K248,LEN(K248)-FIND(" ",K248)))</f>
        <v>pmultocida</v>
      </c>
      <c r="K248" s="7" t="s">
        <v>132</v>
      </c>
    </row>
    <row r="249" customFormat="false" ht="12.8" hidden="true" customHeight="false" outlineLevel="0" collapsed="false">
      <c r="J249" s="58" t="str">
        <f aca="false">_xlfn.CONCAT(LOWER(LEFT(K249)),RIGHT(K249,LEN(K249)-FIND(" ",K249)))</f>
        <v>pmultocida</v>
      </c>
      <c r="K249" s="7" t="s">
        <v>132</v>
      </c>
    </row>
    <row r="250" customFormat="false" ht="12.8" hidden="true" customHeight="false" outlineLevel="0" collapsed="false">
      <c r="J250" s="58" t="str">
        <f aca="false">_xlfn.CONCAT(LOWER(LEFT(K250)),RIGHT(K250,LEN(K250)-FIND(" ",K250)))</f>
        <v>pmultocida</v>
      </c>
      <c r="K250" s="7" t="s">
        <v>132</v>
      </c>
    </row>
    <row r="251" customFormat="false" ht="12.8" hidden="true" customHeight="false" outlineLevel="0" collapsed="false">
      <c r="J251" s="58" t="str">
        <f aca="false">_xlfn.CONCAT(LOWER(LEFT(K251)),RIGHT(K251,LEN(K251)-FIND(" ",K251)))</f>
        <v>pmultocida</v>
      </c>
      <c r="K251" s="7" t="s">
        <v>132</v>
      </c>
    </row>
    <row r="252" customFormat="false" ht="26.85" hidden="false" customHeight="false" outlineLevel="0" collapsed="false">
      <c r="J252" s="59" t="s">
        <v>1151</v>
      </c>
      <c r="K252" s="6" t="s">
        <v>537</v>
      </c>
      <c r="L252" s="6" t="s">
        <v>538</v>
      </c>
      <c r="M252" s="0" t="str">
        <f aca="false">_xlfn.CONCAT(L252,": '",K252,"',")</f>
        <v>Porcine_reproductive_and_respiratory_syndrome_virus_1: 'Porcine reproductive and respiratory syndrome virus 1',</v>
      </c>
    </row>
    <row r="253" customFormat="false" ht="26.85" hidden="false" customHeight="false" outlineLevel="0" collapsed="false">
      <c r="J253" s="59" t="s">
        <v>1152</v>
      </c>
      <c r="K253" s="6" t="s">
        <v>552</v>
      </c>
      <c r="L253" s="6" t="s">
        <v>553</v>
      </c>
      <c r="M253" s="0" t="str">
        <f aca="false">_xlfn.CONCAT(L253,": '",K253,"',")</f>
        <v>Porcine_reproductive_and_respiratory_syndrome_virus_2: 'Porcine reproductive and respiratory syndrome virus 2',</v>
      </c>
    </row>
    <row r="254" customFormat="false" ht="12.8" hidden="false" customHeight="false" outlineLevel="0" collapsed="false">
      <c r="J254" s="59" t="s">
        <v>1153</v>
      </c>
      <c r="K254" s="7" t="s">
        <v>367</v>
      </c>
      <c r="L254" s="7" t="s">
        <v>368</v>
      </c>
      <c r="M254" s="0" t="str">
        <f aca="false">_xlfn.CONCAT(L254,": '",K254,"',")</f>
        <v>Rhodococcus_Prescotella_equi: 'Rhodococcus (Prescotella) equi',</v>
      </c>
    </row>
    <row r="255" customFormat="false" ht="12.8" hidden="false" customHeight="false" outlineLevel="0" collapsed="false">
      <c r="J255" s="59" t="s">
        <v>1154</v>
      </c>
      <c r="K255" s="7" t="s">
        <v>512</v>
      </c>
      <c r="L255" s="7" t="s">
        <v>513</v>
      </c>
      <c r="M255" s="0" t="str">
        <f aca="false">_xlfn.CONCAT(L255,": '",K255,"',")</f>
        <v>Rotavirus_A: 'Rotavirus A',</v>
      </c>
    </row>
    <row r="256" customFormat="false" ht="12.8" hidden="false" customHeight="false" outlineLevel="0" collapsed="false">
      <c r="J256" s="59" t="s">
        <v>1155</v>
      </c>
      <c r="K256" s="7" t="s">
        <v>515</v>
      </c>
      <c r="L256" s="7" t="s">
        <v>516</v>
      </c>
      <c r="M256" s="0" t="str">
        <f aca="false">_xlfn.CONCAT(L256,": '",K256,"',")</f>
        <v>Rotavirus_B: 'Rotavirus B',</v>
      </c>
    </row>
    <row r="257" customFormat="false" ht="12.8" hidden="false" customHeight="false" outlineLevel="0" collapsed="false">
      <c r="J257" s="59" t="s">
        <v>1156</v>
      </c>
      <c r="K257" s="7" t="s">
        <v>518</v>
      </c>
      <c r="L257" s="7" t="s">
        <v>519</v>
      </c>
      <c r="M257" s="0" t="str">
        <f aca="false">_xlfn.CONCAT(L257,": '",K257,"',")</f>
        <v>Rotavirus_C: 'Rotavirus C',</v>
      </c>
    </row>
    <row r="258" customFormat="false" ht="12.8" hidden="false" customHeight="false" outlineLevel="0" collapsed="false">
      <c r="J258" s="59" t="s">
        <v>1157</v>
      </c>
      <c r="K258" s="7" t="s">
        <v>521</v>
      </c>
      <c r="L258" s="7" t="s">
        <v>522</v>
      </c>
      <c r="M258" s="0" t="str">
        <f aca="false">_xlfn.CONCAT(L258,": '",K258,"',")</f>
        <v>Rotavirus_E: 'Rotavirus E',</v>
      </c>
    </row>
    <row r="259" customFormat="false" ht="14.15" hidden="false" customHeight="false" outlineLevel="0" collapsed="false">
      <c r="J259" s="58" t="str">
        <f aca="false">_xlfn.CONCAT(LOWER(LEFT(K259)),RIGHT(K259,LEN(K259)-FIND(" ",K259)))</f>
        <v>rvirus</v>
      </c>
      <c r="K259" s="6" t="s">
        <v>585</v>
      </c>
      <c r="L259" s="6" t="s">
        <v>586</v>
      </c>
      <c r="M259" s="0" t="str">
        <f aca="false">_xlfn.CONCAT(L259,": '",K259,"',")</f>
        <v>Rinderpest_virus: 'Rinderpest virus',</v>
      </c>
    </row>
    <row r="260" customFormat="false" ht="12.8" hidden="false" customHeight="false" outlineLevel="0" collapsed="false">
      <c r="J260" s="58" t="str">
        <f aca="false">_xlfn.CONCAT(LOWER(LEFT(K260)),RIGHT(K260,LEN(K260)-FIND(" ",K260)))</f>
        <v>sagalactiae</v>
      </c>
      <c r="K260" s="7" t="s">
        <v>652</v>
      </c>
      <c r="L260" s="7" t="s">
        <v>98</v>
      </c>
      <c r="M260" s="0" t="str">
        <f aca="false">_xlfn.CONCAT(L260,": '",K260,"',")</f>
        <v>Streptococcus_agalactiae: 'Streptococcus agalactiae',</v>
      </c>
    </row>
    <row r="261" customFormat="false" ht="14.15" hidden="true" customHeight="false" outlineLevel="0" collapsed="false">
      <c r="J261" s="58" t="str">
        <f aca="false">_xlfn.CONCAT(LOWER(LEFT(K261)),RIGHT(K261,LEN(K261)-FIND(" ",K261)))</f>
        <v>rvirus</v>
      </c>
      <c r="K261" s="6" t="s">
        <v>585</v>
      </c>
    </row>
    <row r="262" customFormat="false" ht="12.8" hidden="false" customHeight="false" outlineLevel="0" collapsed="false">
      <c r="J262" s="58" t="str">
        <f aca="false">_xlfn.CONCAT(LOWER(LEFT(K262)),RIGHT(K262,LEN(K262)-FIND(" ",K262)))</f>
        <v>sagona</v>
      </c>
      <c r="K262" s="7" t="s">
        <v>375</v>
      </c>
      <c r="L262" s="7" t="s">
        <v>376</v>
      </c>
      <c r="M262" s="0" t="str">
        <f aca="false">_xlfn.CONCAT(L262,": '",K262,"',")</f>
        <v>Salmonella_agona: 'Salmonella agona',</v>
      </c>
    </row>
    <row r="263" customFormat="false" ht="12.8" hidden="false" customHeight="false" outlineLevel="0" collapsed="false">
      <c r="J263" s="59" t="s">
        <v>1158</v>
      </c>
      <c r="K263" s="7" t="s">
        <v>506</v>
      </c>
      <c r="L263" s="7" t="s">
        <v>507</v>
      </c>
      <c r="M263" s="0" t="str">
        <f aca="false">_xlfn.CONCAT(L263,": '",K263,"',")</f>
        <v>Suid_alphaherpesvirus_1: 'Suid alphaherpesvirus 1',</v>
      </c>
    </row>
    <row r="264" customFormat="false" ht="12.8" hidden="false" customHeight="false" outlineLevel="0" collapsed="false">
      <c r="J264" s="58" t="str">
        <f aca="false">_xlfn.CONCAT(LOWER(LEFT(K264)),RIGHT(K264,LEN(K264)-FIND(" ",K264)))</f>
        <v>saureus</v>
      </c>
      <c r="K264" s="7" t="s">
        <v>94</v>
      </c>
      <c r="L264" s="7" t="s">
        <v>95</v>
      </c>
      <c r="M264" s="0" t="str">
        <f aca="false">_xlfn.CONCAT(L264,": '",K264,"',")</f>
        <v>Staphylococcus_aureus: 'Staphylococcus aureus',</v>
      </c>
    </row>
    <row r="265" customFormat="false" ht="12.8" hidden="false" customHeight="false" outlineLevel="0" collapsed="false">
      <c r="J265" s="58" t="str">
        <f aca="false">_xlfn.CONCAT(LOWER(LEFT(K265)),RIGHT(K265,LEN(K265)-FIND(" ",K265)))</f>
        <v>scanis</v>
      </c>
      <c r="K265" s="7" t="s">
        <v>259</v>
      </c>
      <c r="L265" s="7" t="s">
        <v>260</v>
      </c>
      <c r="M265" s="0" t="str">
        <f aca="false">_xlfn.CONCAT(L265,": '",K265,"',")</f>
        <v>Streptococcus_canis: 'Streptococcus canis',</v>
      </c>
    </row>
    <row r="266" customFormat="false" ht="12.8" hidden="true" customHeight="false" outlineLevel="0" collapsed="false">
      <c r="J266" s="58" t="str">
        <f aca="false">_xlfn.CONCAT(LOWER(LEFT(K266)),RIGHT(K266,LEN(K266)-FIND(" ",K266)))</f>
        <v>saureus</v>
      </c>
      <c r="K266" s="7" t="s">
        <v>94</v>
      </c>
    </row>
    <row r="267" customFormat="false" ht="12.8" hidden="true" customHeight="false" outlineLevel="0" collapsed="false">
      <c r="J267" s="58" t="str">
        <f aca="false">_xlfn.CONCAT(LOWER(LEFT(K267)),RIGHT(K267,LEN(K267)-FIND(" ",K267)))</f>
        <v>saureus</v>
      </c>
      <c r="K267" s="7" t="s">
        <v>94</v>
      </c>
    </row>
    <row r="268" customFormat="false" ht="12.8" hidden="true" customHeight="false" outlineLevel="0" collapsed="false">
      <c r="J268" s="58" t="str">
        <f aca="false">_xlfn.CONCAT(LOWER(LEFT(K268)),RIGHT(K268,LEN(K268)-FIND(" ",K268)))</f>
        <v>saureus</v>
      </c>
      <c r="K268" s="7" t="s">
        <v>94</v>
      </c>
    </row>
    <row r="269" customFormat="false" ht="12.8" hidden="true" customHeight="false" outlineLevel="0" collapsed="false">
      <c r="J269" s="58" t="str">
        <f aca="false">_xlfn.CONCAT(LOWER(LEFT(K269)),RIGHT(K269,LEN(K269)-FIND(" ",K269)))</f>
        <v>saureus</v>
      </c>
      <c r="K269" s="0" t="s">
        <v>94</v>
      </c>
    </row>
    <row r="270" customFormat="false" ht="12.8" hidden="false" customHeight="false" outlineLevel="0" collapsed="false">
      <c r="J270" s="59" t="s">
        <v>1159</v>
      </c>
      <c r="K270" s="7" t="s">
        <v>234</v>
      </c>
      <c r="L270" s="7" t="s">
        <v>235</v>
      </c>
      <c r="M270" s="0" t="str">
        <f aca="false">_xlfn.CONCAT(L270,": '",K270,"',")</f>
        <v>Schaalia_canis_Actinomyces_canis: 'Schaalia canis (Actinomyces canis)',</v>
      </c>
    </row>
    <row r="271" customFormat="false" ht="12.8" hidden="true" customHeight="false" outlineLevel="0" collapsed="false">
      <c r="J271" s="58" t="str">
        <f aca="false">_xlfn.CONCAT(LOWER(LEFT(K271)),RIGHT(K271,LEN(K271)-FIND(" ",K271)))</f>
        <v>scanis</v>
      </c>
      <c r="K271" s="7" t="s">
        <v>259</v>
      </c>
    </row>
    <row r="272" customFormat="false" ht="12.8" hidden="false" customHeight="false" outlineLevel="0" collapsed="false">
      <c r="J272" s="58" t="str">
        <f aca="false">_xlfn.CONCAT(LOWER(LEFT(K272)),RIGHT(K272,LEN(K272)-FIND(" ",K272)))</f>
        <v>scholeraesuis</v>
      </c>
      <c r="K272" s="0" t="s">
        <v>444</v>
      </c>
      <c r="L272" s="0" t="s">
        <v>445</v>
      </c>
      <c r="M272" s="0" t="str">
        <f aca="false">_xlfn.CONCAT(L272,": '",K272,"',")</f>
        <v>Salmonella_choleraesuis: 'Salmonella choleraesuis',</v>
      </c>
    </row>
    <row r="273" customFormat="false" ht="12.8" hidden="false" customHeight="false" outlineLevel="0" collapsed="false">
      <c r="J273" s="58" t="str">
        <f aca="false">_xlfn.CONCAT(LOWER(LEFT(K273)),RIGHT(K273,LEN(K273)-FIND(" ",K273)))</f>
        <v>sdublin</v>
      </c>
      <c r="K273" s="7" t="s">
        <v>1160</v>
      </c>
      <c r="L273" s="7" t="s">
        <v>654</v>
      </c>
      <c r="M273" s="0" t="str">
        <f aca="false">_xlfn.CONCAT(L273,": '",K273,"',")</f>
        <v>Salmonella_dublin: 'Salmonella dublin',</v>
      </c>
    </row>
    <row r="274" customFormat="false" ht="12.8" hidden="false" customHeight="false" outlineLevel="0" collapsed="false">
      <c r="J274" s="58" t="str">
        <f aca="false">_xlfn.CONCAT(LOWER(LEFT(K274)),RIGHT(K274,LEN(K274)-FIND(" ",K274)))</f>
        <v>sdysenteriae</v>
      </c>
      <c r="K274" s="0" t="s">
        <v>857</v>
      </c>
      <c r="L274" s="0" t="s">
        <v>858</v>
      </c>
      <c r="M274" s="0" t="str">
        <f aca="false">_xlfn.CONCAT(L274,": '",K274,"',")</f>
        <v>Shigella_dysenteriae: 'Shigella dysenteriae',</v>
      </c>
    </row>
    <row r="275" customFormat="false" ht="12.8" hidden="false" customHeight="false" outlineLevel="0" collapsed="false">
      <c r="J275" s="58" t="str">
        <f aca="false">_xlfn.CONCAT(LOWER(LEFT(K275)),RIGHT(K275,LEN(K275)-FIND(" ",K275)))</f>
        <v>senteritidis</v>
      </c>
      <c r="K275" s="0" t="s">
        <v>829</v>
      </c>
      <c r="L275" s="0" t="s">
        <v>830</v>
      </c>
      <c r="M275" s="0" t="str">
        <f aca="false">_xlfn.CONCAT(L275,": '",K275,"',")</f>
        <v>Salmonella_enteritidis: 'Salmonella enteritidis',</v>
      </c>
    </row>
    <row r="276" customFormat="false" ht="12.8" hidden="false" customHeight="false" outlineLevel="0" collapsed="false">
      <c r="J276" s="59" t="s">
        <v>1161</v>
      </c>
      <c r="K276" s="7" t="s">
        <v>1162</v>
      </c>
      <c r="L276" s="7" t="s">
        <v>1163</v>
      </c>
      <c r="M276" s="0" t="str">
        <f aca="false">_xlfn.CONCAT(L276,": '",K276,"',")</f>
        <v>Streptococcus_equi_subsp._Equi: 'Streptococcus equi subsp. Equi',</v>
      </c>
    </row>
    <row r="277" customFormat="false" ht="12.8" hidden="false" customHeight="false" outlineLevel="0" collapsed="false">
      <c r="J277" s="59" t="s">
        <v>1164</v>
      </c>
      <c r="K277" s="7" t="s">
        <v>1165</v>
      </c>
      <c r="L277" s="7" t="s">
        <v>1166</v>
      </c>
      <c r="M277" s="0" t="str">
        <f aca="false">_xlfn.CONCAT(L277,": '",K277,"',")</f>
        <v>Streptococcus_equi_subsp._Zooepidemicus: 'Streptococcus equi subsp. Zooepidemicus',</v>
      </c>
    </row>
    <row r="278" customFormat="false" ht="12.8" hidden="false" customHeight="false" outlineLevel="0" collapsed="false">
      <c r="J278" s="58" t="str">
        <f aca="false">_xlfn.CONCAT(LOWER(LEFT(K278)),RIGHT(K278,LEN(K278)-FIND(" ",K278)))</f>
        <v>sfelis</v>
      </c>
      <c r="K278" s="7" t="s">
        <v>304</v>
      </c>
      <c r="L278" s="7" t="s">
        <v>1167</v>
      </c>
      <c r="M278" s="0" t="str">
        <f aca="false">_xlfn.CONCAT(L278,": '",K278,"',")</f>
        <v>Staphylococcus_felis_: 'Staphylococcus felis ',</v>
      </c>
    </row>
    <row r="279" customFormat="false" ht="12.8" hidden="true" customHeight="false" outlineLevel="0" collapsed="false">
      <c r="J279" s="58" t="str">
        <f aca="false">_xlfn.CONCAT(LOWER(LEFT(K279)),RIGHT(K279,LEN(K279)-FIND(" ",K279)))</f>
        <v>sequi subsp. Zooepidemicus</v>
      </c>
      <c r="K279" s="7" t="s">
        <v>1165</v>
      </c>
    </row>
    <row r="280" customFormat="false" ht="12.8" hidden="true" customHeight="false" outlineLevel="0" collapsed="false">
      <c r="J280" s="58" t="str">
        <f aca="false">_xlfn.CONCAT(LOWER(LEFT(K280)),RIGHT(K280,LEN(K280)-FIND(" ",K280)))</f>
        <v>sequi subsp. Zooepidemicus</v>
      </c>
      <c r="K280" s="7" t="s">
        <v>1165</v>
      </c>
    </row>
    <row r="281" customFormat="false" ht="12.8" hidden="false" customHeight="false" outlineLevel="0" collapsed="false">
      <c r="J281" s="58" t="str">
        <f aca="false">_xlfn.CONCAT(LOWER(LEFT(K281)),RIGHT(K281,LEN(K281)-FIND(" ",K281)))</f>
        <v>sflexneri</v>
      </c>
      <c r="K281" s="0" t="s">
        <v>860</v>
      </c>
      <c r="L281" s="0" t="s">
        <v>861</v>
      </c>
      <c r="M281" s="0" t="str">
        <f aca="false">_xlfn.CONCAT(L281,": '",K281,"',")</f>
        <v>Shigella_flexneri: 'Shigella flexneri',</v>
      </c>
    </row>
    <row r="282" customFormat="false" ht="12.8" hidden="false" customHeight="false" outlineLevel="0" collapsed="false">
      <c r="J282" s="58" t="str">
        <f aca="false">_xlfn.CONCAT(LOWER(LEFT(K282)),RIGHT(K282,LEN(K282)-FIND(" ",K282)))</f>
        <v>sgallinarum</v>
      </c>
      <c r="K282" s="7" t="s">
        <v>1168</v>
      </c>
      <c r="L282" s="7" t="s">
        <v>720</v>
      </c>
      <c r="M282" s="0" t="str">
        <f aca="false">_xlfn.CONCAT(L282,": '",K282,"',")</f>
        <v>Salmonella_gallinarum: 'Salmonella gallinarum',</v>
      </c>
    </row>
    <row r="283" customFormat="false" ht="14.15" hidden="false" customHeight="false" outlineLevel="0" collapsed="false">
      <c r="J283" s="58" t="str">
        <f aca="false">_xlfn.CONCAT(LOWER(LEFT(K283)),RIGHT(K283,LEN(K283)-FIND(" ",K283)))</f>
        <v>shyicus</v>
      </c>
      <c r="K283" s="6" t="s">
        <v>471</v>
      </c>
      <c r="L283" s="6" t="s">
        <v>472</v>
      </c>
      <c r="M283" s="0" t="str">
        <f aca="false">_xlfn.CONCAT(L283,": '",K283,"',")</f>
        <v>Staphylococcus_hyicus: 'Staphylococcus hyicus',</v>
      </c>
    </row>
    <row r="284" customFormat="false" ht="12.8" hidden="false" customHeight="false" outlineLevel="0" collapsed="false">
      <c r="J284" s="59" t="s">
        <v>1169</v>
      </c>
      <c r="K284" s="7" t="s">
        <v>480</v>
      </c>
      <c r="L284" s="7" t="s">
        <v>481</v>
      </c>
      <c r="M284" s="0" t="str">
        <f aca="false">_xlfn.CONCAT(L284,": '",K284,"',")</f>
        <v>Swine_influenza_virus_H1N1: 'Swine influenza virus (H1N1)',</v>
      </c>
    </row>
    <row r="285" customFormat="false" ht="12.8" hidden="false" customHeight="false" outlineLevel="0" collapsed="false">
      <c r="J285" s="59" t="s">
        <v>1170</v>
      </c>
      <c r="K285" s="7" t="s">
        <v>488</v>
      </c>
      <c r="L285" s="7" t="s">
        <v>489</v>
      </c>
      <c r="M285" s="0" t="str">
        <f aca="false">_xlfn.CONCAT(L285,": '",K285,"',")</f>
        <v>Swine_influenza_virus_H3N2: 'Swine influenza virus (H3N2)',</v>
      </c>
    </row>
    <row r="286" customFormat="false" ht="12.8" hidden="false" customHeight="false" outlineLevel="0" collapsed="false">
      <c r="J286" s="58" t="str">
        <f aca="false">_xlfn.CONCAT(LOWER(LEFT(K286)),RIGHT(K286,LEN(K286)-FIND(" ",K286)))</f>
        <v>sintermedius</v>
      </c>
      <c r="K286" s="7" t="s">
        <v>363</v>
      </c>
      <c r="L286" s="7" t="s">
        <v>364</v>
      </c>
      <c r="M286" s="0" t="str">
        <f aca="false">_xlfn.CONCAT(L286,": '",K286,"',")</f>
        <v>Staphylococcus_intermedius: 'Staphylococcus intermedius',</v>
      </c>
    </row>
    <row r="287" customFormat="false" ht="12.8" hidden="false" customHeight="false" outlineLevel="0" collapsed="false">
      <c r="J287" s="58" t="str">
        <f aca="false">_xlfn.CONCAT(LOWER(LEFT(K287)),RIGHT(K287,LEN(K287)-FIND(" ",K287)))</f>
        <v>snewport</v>
      </c>
      <c r="K287" s="7" t="s">
        <v>1171</v>
      </c>
      <c r="L287" s="7" t="s">
        <v>657</v>
      </c>
      <c r="M287" s="0" t="str">
        <f aca="false">_xlfn.CONCAT(L287,": '",K287,"',")</f>
        <v>Salmonella_newport: 'Salmonella newport',</v>
      </c>
    </row>
    <row r="288" customFormat="false" ht="12.8" hidden="false" customHeight="false" outlineLevel="0" collapsed="false">
      <c r="J288" s="58" t="str">
        <f aca="false">_xlfn.CONCAT(LOWER(LEFT(K288)),RIGHT(K288,LEN(K288)-FIND(" ",K288)))</f>
        <v>spneumoniae</v>
      </c>
      <c r="K288" s="0" t="s">
        <v>792</v>
      </c>
      <c r="L288" s="0" t="s">
        <v>793</v>
      </c>
      <c r="M288" s="0" t="str">
        <f aca="false">_xlfn.CONCAT(L288,": '",K288,"',")</f>
        <v>Streptococcus_pneumoniae: 'Streptococcus pneumoniae',</v>
      </c>
    </row>
    <row r="289" customFormat="false" ht="12.8" hidden="false" customHeight="false" outlineLevel="0" collapsed="false">
      <c r="J289" s="58" t="str">
        <f aca="false">_xlfn.CONCAT(LOWER(LEFT(K289)),RIGHT(K289,LEN(K289)-FIND(" ",K289)))</f>
        <v>spseudintermedius</v>
      </c>
      <c r="K289" s="7" t="s">
        <v>223</v>
      </c>
      <c r="L289" s="7" t="s">
        <v>224</v>
      </c>
      <c r="M289" s="0" t="str">
        <f aca="false">_xlfn.CONCAT(L289,": '",K289,"',")</f>
        <v>Staphylococcus_pseudintermedius: 'Staphylococcus pseudintermedius',</v>
      </c>
    </row>
    <row r="290" customFormat="false" ht="12.8" hidden="false" customHeight="false" outlineLevel="0" collapsed="false">
      <c r="J290" s="58" t="str">
        <f aca="false">_xlfn.CONCAT(LOWER(LEFT(K290)),RIGHT(K290,LEN(K290)-FIND(" ",K290)))</f>
        <v>spullorum</v>
      </c>
      <c r="K290" s="31" t="s">
        <v>1172</v>
      </c>
      <c r="L290" s="31" t="s">
        <v>718</v>
      </c>
      <c r="M290" s="0" t="str">
        <f aca="false">_xlfn.CONCAT(L290,": '",K290,"',")</f>
        <v>Salmonella_pullorum: 'Salmonella pullorum',</v>
      </c>
    </row>
    <row r="291" customFormat="false" ht="12.8" hidden="true" customHeight="false" outlineLevel="0" collapsed="false">
      <c r="J291" s="58" t="str">
        <f aca="false">_xlfn.CONCAT(LOWER(LEFT(K291)),RIGHT(K291,LEN(K291)-FIND(" ",K291)))</f>
        <v>spseudintermedius</v>
      </c>
      <c r="K291" s="7" t="s">
        <v>223</v>
      </c>
    </row>
    <row r="292" customFormat="false" ht="12.8" hidden="true" customHeight="false" outlineLevel="0" collapsed="false">
      <c r="J292" s="58" t="str">
        <f aca="false">_xlfn.CONCAT(LOWER(LEFT(K292)),RIGHT(K292,LEN(K292)-FIND(" ",K292)))</f>
        <v>spseudintermedius</v>
      </c>
      <c r="K292" s="7" t="s">
        <v>223</v>
      </c>
    </row>
    <row r="293" customFormat="false" ht="12.8" hidden="false" customHeight="false" outlineLevel="0" collapsed="false">
      <c r="J293" s="58" t="str">
        <f aca="false">_xlfn.CONCAT(LOWER(LEFT(K293)),RIGHT(K293,LEN(K293)-FIND(" ",K293)))</f>
        <v>sschenckii</v>
      </c>
      <c r="K293" s="7" t="s">
        <v>203</v>
      </c>
      <c r="L293" s="7" t="s">
        <v>204</v>
      </c>
      <c r="M293" s="0" t="str">
        <f aca="false">_xlfn.CONCAT(L293,": '",K293,"',")</f>
        <v>Sporothrix_schenckii: 'Sporothrix schenckii',</v>
      </c>
    </row>
    <row r="294" customFormat="false" ht="12.8" hidden="false" customHeight="false" outlineLevel="0" collapsed="false">
      <c r="J294" s="58" t="str">
        <f aca="false">_xlfn.CONCAT(LOWER(LEFT(K294)),RIGHT(K294,LEN(K294)-FIND(" ",K294)))</f>
        <v>ssonnei</v>
      </c>
      <c r="K294" s="0" t="s">
        <v>854</v>
      </c>
      <c r="L294" s="0" t="s">
        <v>855</v>
      </c>
      <c r="M294" s="0" t="str">
        <f aca="false">_xlfn.CONCAT(L294,": '",K294,"',")</f>
        <v>Shigella_sonnei: 'Shigella sonnei',</v>
      </c>
    </row>
    <row r="295" customFormat="false" ht="12.8" hidden="true" customHeight="false" outlineLevel="0" collapsed="false">
      <c r="J295" s="58" t="str">
        <f aca="false">_xlfn.CONCAT(LOWER(LEFT(K295)),RIGHT(K295,LEN(K295)-FIND(" ",K295)))</f>
        <v>sschenckii</v>
      </c>
      <c r="K295" s="7" t="s">
        <v>203</v>
      </c>
    </row>
    <row r="296" customFormat="false" ht="12.8" hidden="true" customHeight="false" outlineLevel="0" collapsed="false">
      <c r="J296" s="58" t="str">
        <f aca="false">_xlfn.CONCAT(LOWER(LEFT(K296)),RIGHT(K296,LEN(K296)-FIND(" ",K296)))</f>
        <v>sschenckii</v>
      </c>
      <c r="K296" s="7" t="s">
        <v>203</v>
      </c>
    </row>
    <row r="297" customFormat="false" ht="12.8" hidden="false" customHeight="false" outlineLevel="0" collapsed="false">
      <c r="J297" s="59" t="s">
        <v>1173</v>
      </c>
      <c r="K297" s="7" t="s">
        <v>458</v>
      </c>
      <c r="L297" s="7" t="s">
        <v>459</v>
      </c>
      <c r="M297" s="0" t="str">
        <f aca="false">_xlfn.CONCAT(L297,": '",K297,"',")</f>
        <v>Streptococcus_suis_1__2__14__24: 'Streptococcus suis (1, 2, 14, 24)',</v>
      </c>
    </row>
    <row r="298" customFormat="false" ht="12.8" hidden="false" customHeight="false" outlineLevel="0" collapsed="false">
      <c r="J298" s="58" t="str">
        <f aca="false">_xlfn.CONCAT(LOWER(LEFT(K298)),RIGHT(K298,LEN(K298)-FIND(" ",K298)))</f>
        <v>styphimurium</v>
      </c>
      <c r="K298" s="7" t="s">
        <v>248</v>
      </c>
      <c r="L298" s="7" t="s">
        <v>249</v>
      </c>
      <c r="M298" s="0" t="str">
        <f aca="false">_xlfn.CONCAT(L298,": '",K298,"',")</f>
        <v>Salmonella_typhimurium: 'Salmonella typhimurium',</v>
      </c>
    </row>
    <row r="299" customFormat="false" ht="12.8" hidden="false" customHeight="false" outlineLevel="0" collapsed="false">
      <c r="J299" s="58" t="str">
        <f aca="false">_xlfn.CONCAT(LOWER(LEFT(K299)),RIGHT(K299,LEN(K299)-FIND(" ",K299)))</f>
        <v>styphimurium</v>
      </c>
      <c r="K299" s="0" t="s">
        <v>822</v>
      </c>
      <c r="L299" s="0" t="s">
        <v>1174</v>
      </c>
      <c r="M299" s="0" t="str">
        <f aca="false">_xlfn.CONCAT(L299,": '",K299,"',")</f>
        <v>Salmonella_typhimurium_: 'Salmonella typhimurium ',</v>
      </c>
    </row>
    <row r="300" customFormat="false" ht="12.8" hidden="true" customHeight="false" outlineLevel="0" collapsed="false">
      <c r="J300" s="58" t="str">
        <f aca="false">_xlfn.CONCAT(LOWER(LEFT(K300)),RIGHT(K300,LEN(K300)-FIND(" ",K300)))</f>
        <v>styphimurium</v>
      </c>
      <c r="K300" s="7" t="s">
        <v>248</v>
      </c>
    </row>
    <row r="301" customFormat="false" ht="12.8" hidden="true" customHeight="false" outlineLevel="0" collapsed="false">
      <c r="J301" s="58" t="str">
        <f aca="false">_xlfn.CONCAT(LOWER(LEFT(K301)),RIGHT(K301,LEN(K301)-FIND(" ",K301)))</f>
        <v>styphimurium</v>
      </c>
      <c r="K301" s="7" t="s">
        <v>248</v>
      </c>
    </row>
    <row r="302" customFormat="false" ht="12.8" hidden="true" customHeight="false" outlineLevel="0" collapsed="false">
      <c r="J302" s="58" t="str">
        <f aca="false">_xlfn.CONCAT(LOWER(LEFT(K302)),RIGHT(K302,LEN(K302)-FIND(" ",K302)))</f>
        <v>styphimurium</v>
      </c>
      <c r="K302" s="7" t="s">
        <v>248</v>
      </c>
    </row>
    <row r="303" customFormat="false" ht="12.8" hidden="true" customHeight="false" outlineLevel="0" collapsed="false">
      <c r="J303" s="58" t="str">
        <f aca="false">_xlfn.CONCAT(LOWER(LEFT(K303)),RIGHT(K303,LEN(K303)-FIND(" ",K303)))</f>
        <v>styphimurium</v>
      </c>
      <c r="K303" s="7" t="s">
        <v>248</v>
      </c>
    </row>
    <row r="304" customFormat="false" ht="12.8" hidden="false" customHeight="false" outlineLevel="0" collapsed="false">
      <c r="J304" s="59" t="s">
        <v>1175</v>
      </c>
      <c r="K304" s="7" t="s">
        <v>76</v>
      </c>
      <c r="L304" s="7" t="s">
        <v>77</v>
      </c>
      <c r="M304" s="0" t="str">
        <f aca="false">_xlfn.CONCAT(L304,": '",K304,"',")</f>
        <v>Schmallenberg_virus: 'Schmallenberg virus',</v>
      </c>
    </row>
    <row r="305" customFormat="false" ht="12.8" hidden="false" customHeight="false" outlineLevel="0" collapsed="false">
      <c r="J305" s="59" t="s">
        <v>1176</v>
      </c>
      <c r="K305" s="7" t="s">
        <v>167</v>
      </c>
      <c r="L305" s="7" t="s">
        <v>168</v>
      </c>
      <c r="M305" s="0" t="str">
        <f aca="false">_xlfn.CONCAT(L305,": '",K305,"',")</f>
        <v>Sheeppox_virus: 'Sheeppox virus',</v>
      </c>
    </row>
    <row r="306" customFormat="false" ht="12.8" hidden="false" customHeight="false" outlineLevel="0" collapsed="false">
      <c r="J306" s="59" t="s">
        <v>1177</v>
      </c>
      <c r="K306" s="7" t="s">
        <v>679</v>
      </c>
      <c r="L306" s="7" t="s">
        <v>680</v>
      </c>
      <c r="M306" s="0" t="str">
        <f aca="false">_xlfn.CONCAT(L306,": '",K306,"',")</f>
        <v>Sacbrood_virus: 'Sacbrood virus',</v>
      </c>
    </row>
    <row r="307" customFormat="false" ht="14.15" hidden="true" customHeight="false" outlineLevel="0" collapsed="false">
      <c r="J307" s="58" t="str">
        <f aca="false">_xlfn.CONCAT(LOWER(LEFT(K307)),RIGHT(K307,LEN(K307)-FIND(" ",K307)))</f>
        <v>svirus</v>
      </c>
      <c r="K307" s="6" t="s">
        <v>76</v>
      </c>
    </row>
    <row r="308" customFormat="false" ht="14.15" hidden="true" customHeight="false" outlineLevel="0" collapsed="false">
      <c r="J308" s="58" t="str">
        <f aca="false">_xlfn.CONCAT(LOWER(LEFT(K308)),RIGHT(K308,LEN(K308)-FIND(" ",K308)))</f>
        <v>svirus</v>
      </c>
      <c r="K308" s="6" t="s">
        <v>76</v>
      </c>
    </row>
    <row r="309" customFormat="false" ht="12.8" hidden="false" customHeight="false" outlineLevel="0" collapsed="false">
      <c r="J309" s="59" t="s">
        <v>1178</v>
      </c>
      <c r="K309" s="7" t="s">
        <v>756</v>
      </c>
      <c r="L309" s="7" t="s">
        <v>757</v>
      </c>
      <c r="M309" s="0" t="str">
        <f aca="false">_xlfn.CONCAT(L309,": '",K309,"',")</f>
        <v>Tremovirus_A: 'Tremovirus A',</v>
      </c>
    </row>
    <row r="310" customFormat="false" ht="12.8" hidden="false" customHeight="false" outlineLevel="0" collapsed="false">
      <c r="J310" s="58" t="str">
        <f aca="false">_xlfn.CONCAT(LOWER(LEFT(K310)),RIGHT(K310,LEN(K310)-FIND(" ",K310)))</f>
        <v>tequinum</v>
      </c>
      <c r="K310" s="7" t="s">
        <v>350</v>
      </c>
      <c r="L310" s="7" t="s">
        <v>351</v>
      </c>
      <c r="M310" s="0" t="str">
        <f aca="false">_xlfn.CONCAT(L310,": '",K310,"',")</f>
        <v>Trichophyton_equinum: 'Trichophyton equinum',</v>
      </c>
    </row>
    <row r="311" customFormat="false" ht="12.8" hidden="false" customHeight="false" outlineLevel="0" collapsed="false">
      <c r="J311" s="59" t="s">
        <v>1179</v>
      </c>
      <c r="K311" s="7" t="s">
        <v>524</v>
      </c>
      <c r="L311" s="7" t="s">
        <v>525</v>
      </c>
      <c r="M311" s="0" t="str">
        <f aca="false">_xlfn.CONCAT(L311,": '",K311,"',")</f>
        <v>Transmissible_gastroenteritis_virus: 'Transmissible gastroenteritis virus',</v>
      </c>
    </row>
    <row r="312" customFormat="false" ht="12.8" hidden="false" customHeight="false" outlineLevel="0" collapsed="false">
      <c r="J312" s="58" t="str">
        <f aca="false">_xlfn.CONCAT(LOWER(LEFT(K312)),RIGHT(K312,LEN(K312)-FIND(" ",K312)))</f>
        <v>tmentagrophytes</v>
      </c>
      <c r="K312" s="7" t="s">
        <v>353</v>
      </c>
      <c r="L312" s="7" t="s">
        <v>354</v>
      </c>
      <c r="M312" s="0" t="str">
        <f aca="false">_xlfn.CONCAT(L312,": '",K312,"',")</f>
        <v>Trichophyton_mentagrophytes: 'Trichophyton mentagrophytes',</v>
      </c>
    </row>
    <row r="313" customFormat="false" ht="12.8" hidden="false" customHeight="false" outlineLevel="0" collapsed="false">
      <c r="J313" s="58" t="str">
        <f aca="false">_xlfn.CONCAT(LOWER(LEFT(K313)),RIGHT(K313,LEN(K313)-FIND(" ",K313)))</f>
        <v>tpallidum</v>
      </c>
      <c r="K313" s="0" t="s">
        <v>864</v>
      </c>
      <c r="L313" s="0" t="s">
        <v>865</v>
      </c>
      <c r="M313" s="0" t="str">
        <f aca="false">_xlfn.CONCAT(L313,": '",K313,"',")</f>
        <v>Treponema_pallidum: 'Treponema pallidum',</v>
      </c>
    </row>
    <row r="314" customFormat="false" ht="12.8" hidden="true" customHeight="false" outlineLevel="0" collapsed="false">
      <c r="J314" s="58" t="str">
        <f aca="false">_xlfn.CONCAT(LOWER(LEFT(K314)),RIGHT(K314,LEN(K314)-FIND(" ",K314)))</f>
        <v>tmentagrophytes</v>
      </c>
      <c r="K314" s="7" t="s">
        <v>353</v>
      </c>
    </row>
    <row r="315" customFormat="false" ht="12.8" hidden="false" customHeight="false" outlineLevel="0" collapsed="false">
      <c r="J315" s="58" t="str">
        <f aca="false">_xlfn.CONCAT(LOWER(LEFT(K315)),RIGHT(K315,LEN(K315)-FIND(" ",K315)))</f>
        <v>trubrum</v>
      </c>
      <c r="K315" s="7" t="s">
        <v>762</v>
      </c>
      <c r="L315" s="7" t="s">
        <v>763</v>
      </c>
      <c r="M315" s="0" t="str">
        <f aca="false">_xlfn.CONCAT(L315,": '",K315,"',")</f>
        <v>Trichophyton_rubrum: 'Trichophyton rubrum',</v>
      </c>
    </row>
    <row r="316" customFormat="false" ht="12.8" hidden="false" customHeight="false" outlineLevel="0" collapsed="false">
      <c r="J316" s="58" t="str">
        <f aca="false">_xlfn.CONCAT(LOWER(LEFT(K316)),RIGHT(K316,LEN(K316)-FIND(" ",K316)))</f>
        <v>tverrucosum</v>
      </c>
      <c r="K316" s="7" t="s">
        <v>92</v>
      </c>
      <c r="L316" s="7" t="s">
        <v>14</v>
      </c>
      <c r="M316" s="0" t="str">
        <f aca="false">_xlfn.CONCAT(L316,": '",K316,"',")</f>
        <v>Trichophyton_verrucosum: 'Trichophyton verrucosum',</v>
      </c>
    </row>
    <row r="317" customFormat="false" ht="14.15" hidden="false" customHeight="false" outlineLevel="0" collapsed="false">
      <c r="J317" s="59" t="s">
        <v>1180</v>
      </c>
      <c r="K317" s="6" t="s">
        <v>625</v>
      </c>
      <c r="L317" s="6" t="s">
        <v>626</v>
      </c>
      <c r="M317" s="0" t="str">
        <f aca="false">_xlfn.CONCAT(L317,": '",K317,"',")</f>
        <v>Visna_maedi_virus: 'Visna-maedi virus',</v>
      </c>
    </row>
    <row r="318" customFormat="false" ht="12.8" hidden="true" customHeight="false" outlineLevel="0" collapsed="false">
      <c r="J318" s="58" t="str">
        <f aca="false">_xlfn.CONCAT(LOWER(LEFT(K318)),RIGHT(K318,LEN(K318)-FIND(" ",K318)))</f>
        <v>tverrucosum</v>
      </c>
      <c r="K318" s="7" t="s">
        <v>92</v>
      </c>
    </row>
    <row r="319" customFormat="false" ht="12.8" hidden="true" customHeight="false" outlineLevel="0" collapsed="false">
      <c r="J319" s="58" t="str">
        <f aca="false">_xlfn.CONCAT(LOWER(LEFT(K319)),RIGHT(K319,LEN(K319)-FIND(" ",K319)))</f>
        <v>tverrucosum</v>
      </c>
      <c r="K319" s="7" t="s">
        <v>92</v>
      </c>
    </row>
    <row r="320" customFormat="false" ht="12.8" hidden="true" customHeight="false" outlineLevel="0" collapsed="false">
      <c r="J320" s="58" t="str">
        <f aca="false">_xlfn.CONCAT(LOWER(LEFT(K320)),RIGHT(K320,LEN(K320)-FIND(" ",K320)))</f>
        <v>tverrucosum</v>
      </c>
      <c r="K320" s="7" t="s">
        <v>92</v>
      </c>
    </row>
    <row r="321" customFormat="false" ht="12.8" hidden="true" customHeight="false" outlineLevel="0" collapsed="false">
      <c r="J321" s="58" t="str">
        <f aca="false">_xlfn.CONCAT(LOWER(LEFT(K321)),RIGHT(K321,LEN(K321)-FIND(" ",K321)))</f>
        <v>tverrucosum</v>
      </c>
      <c r="K321" s="7" t="s">
        <v>13</v>
      </c>
    </row>
    <row r="322" customFormat="false" ht="12.8" hidden="false" customHeight="false" outlineLevel="0" collapsed="false">
      <c r="J322" s="59" t="s">
        <v>1181</v>
      </c>
      <c r="K322" s="0" t="s">
        <v>993</v>
      </c>
      <c r="L322" s="0" t="s">
        <v>994</v>
      </c>
      <c r="M322" s="0" t="str">
        <f aca="false">_xlfn.CONCAT(L322,": '",K322,"',")</f>
        <v>Varicella_zoster_virus_Human_alphaherpesvirus_3: 'Varicella-zoster virus (Human alphaherpesvirus 3) ',</v>
      </c>
    </row>
    <row r="323" customFormat="false" ht="12.8" hidden="false" customHeight="false" outlineLevel="0" collapsed="false">
      <c r="J323" s="59" t="s">
        <v>1182</v>
      </c>
      <c r="K323" s="7" t="s">
        <v>385</v>
      </c>
      <c r="L323" s="7" t="s">
        <v>386</v>
      </c>
      <c r="M323" s="0" t="str">
        <f aca="false">_xlfn.CONCAT(L323,": '",K323,"',")</f>
        <v>West_Nile_virus: 'West Nile virus',</v>
      </c>
    </row>
    <row r="324" customFormat="false" ht="12.8" hidden="false" customHeight="false" outlineLevel="0" collapsed="false">
      <c r="J324" s="59" t="s">
        <v>1183</v>
      </c>
      <c r="K324" s="0" t="s">
        <v>889</v>
      </c>
      <c r="L324" s="0" t="s">
        <v>890</v>
      </c>
      <c r="M324" s="0" t="str">
        <f aca="false">_xlfn.CONCAT(L324,": '",K324,"',")</f>
        <v>SARS_CoV_2: 'SARS-CoV-2',</v>
      </c>
    </row>
    <row r="325" customFormat="false" ht="12.8" hidden="false" customHeight="false" outlineLevel="0" collapsed="false">
      <c r="J325" s="59" t="s">
        <v>1184</v>
      </c>
      <c r="K325" s="0" t="s">
        <v>917</v>
      </c>
      <c r="L325" s="0" t="s">
        <v>917</v>
      </c>
      <c r="M325" s="0" t="str">
        <f aca="false">_xlfn.CONCAT(L325,": '",K325,"',")</f>
        <v>Coxsackievirus: 'Coxsackievirus',</v>
      </c>
    </row>
    <row r="326" customFormat="false" ht="12.8" hidden="false" customHeight="false" outlineLevel="0" collapsed="false">
      <c r="J326" s="58"/>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25"/>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11.53515625" defaultRowHeight="12.8" zeroHeight="false" outlineLevelRow="0" outlineLevelCol="0"/>
  <sheetData>
    <row r="1" customFormat="false" ht="12.8" hidden="false" customHeight="false" outlineLevel="0" collapsed="false">
      <c r="A1" s="7" t="s">
        <v>14</v>
      </c>
    </row>
    <row r="2" customFormat="false" ht="12.8" hidden="false" customHeight="false" outlineLevel="0" collapsed="false">
      <c r="A2" s="7" t="s">
        <v>19</v>
      </c>
    </row>
    <row r="3" customFormat="false" ht="12.8" hidden="false" customHeight="false" outlineLevel="0" collapsed="false">
      <c r="A3" s="7" t="s">
        <v>24</v>
      </c>
    </row>
    <row r="4" customFormat="false" ht="12.8" hidden="false" customHeight="false" outlineLevel="0" collapsed="false">
      <c r="A4" s="7" t="s">
        <v>30</v>
      </c>
    </row>
    <row r="5" customFormat="false" ht="12.8" hidden="false" customHeight="false" outlineLevel="0" collapsed="false">
      <c r="A5" s="7" t="s">
        <v>35</v>
      </c>
    </row>
    <row r="6" customFormat="false" ht="12.8" hidden="false" customHeight="false" outlineLevel="0" collapsed="false">
      <c r="A6" s="7" t="s">
        <v>47</v>
      </c>
    </row>
    <row r="7" customFormat="false" ht="12.8" hidden="false" customHeight="false" outlineLevel="0" collapsed="false">
      <c r="A7" s="7" t="s">
        <v>55</v>
      </c>
    </row>
    <row r="8" customFormat="false" ht="39.55" hidden="false" customHeight="false" outlineLevel="0" collapsed="false">
      <c r="A8" s="6" t="s">
        <v>59</v>
      </c>
    </row>
    <row r="9" customFormat="false" ht="12.8" hidden="false" customHeight="false" outlineLevel="0" collapsed="false">
      <c r="A9" s="7" t="s">
        <v>64</v>
      </c>
    </row>
    <row r="10" customFormat="false" ht="12.8" hidden="false" customHeight="false" outlineLevel="0" collapsed="false">
      <c r="A10" s="7" t="s">
        <v>73</v>
      </c>
    </row>
    <row r="11" customFormat="false" ht="12.8" hidden="false" customHeight="false" outlineLevel="0" collapsed="false">
      <c r="A11" s="7" t="s">
        <v>77</v>
      </c>
    </row>
    <row r="12" customFormat="false" ht="12.8" hidden="false" customHeight="false" outlineLevel="0" collapsed="false">
      <c r="A12" s="7" t="s">
        <v>80</v>
      </c>
    </row>
    <row r="13" customFormat="false" ht="12.8" hidden="false" customHeight="false" outlineLevel="0" collapsed="false">
      <c r="A13" s="7" t="s">
        <v>24</v>
      </c>
    </row>
    <row r="14" customFormat="false" ht="12.8" hidden="false" customHeight="false" outlineLevel="0" collapsed="false">
      <c r="A14" s="7" t="s">
        <v>86</v>
      </c>
    </row>
    <row r="15" customFormat="false" ht="12.8" hidden="false" customHeight="false" outlineLevel="0" collapsed="false">
      <c r="A15" s="7" t="s">
        <v>89</v>
      </c>
    </row>
    <row r="16" customFormat="false" ht="12.8" hidden="false" customHeight="false" outlineLevel="0" collapsed="false">
      <c r="A16" s="7" t="s">
        <v>19</v>
      </c>
    </row>
    <row r="17" customFormat="false" ht="12.8" hidden="false" customHeight="false" outlineLevel="0" collapsed="false">
      <c r="A17" s="7" t="s">
        <v>14</v>
      </c>
    </row>
    <row r="18" customFormat="false" ht="12.8" hidden="false" customHeight="false" outlineLevel="0" collapsed="false">
      <c r="A18" s="7" t="s">
        <v>95</v>
      </c>
    </row>
    <row r="19" customFormat="false" ht="12.8" hidden="false" customHeight="false" outlineLevel="0" collapsed="false">
      <c r="A19" s="7" t="s">
        <v>98</v>
      </c>
    </row>
    <row r="20" customFormat="false" ht="12.8" hidden="false" customHeight="false" outlineLevel="0" collapsed="false">
      <c r="A20" s="7" t="s">
        <v>102</v>
      </c>
    </row>
    <row r="21" customFormat="false" ht="12.8" hidden="false" customHeight="false" outlineLevel="0" collapsed="false">
      <c r="A21" s="7" t="s">
        <v>106</v>
      </c>
    </row>
    <row r="22" customFormat="false" ht="12.8" hidden="false" customHeight="false" outlineLevel="0" collapsed="false">
      <c r="A22" s="7" t="s">
        <v>109</v>
      </c>
    </row>
    <row r="23" customFormat="false" ht="12.8" hidden="false" customHeight="false" outlineLevel="0" collapsed="false">
      <c r="A23" s="7" t="s">
        <v>113</v>
      </c>
    </row>
    <row r="24" customFormat="false" ht="12.8" hidden="false" customHeight="false" outlineLevel="0" collapsed="false">
      <c r="A24" s="7" t="s">
        <v>117</v>
      </c>
    </row>
    <row r="25" customFormat="false" ht="12.8" hidden="false" customHeight="false" outlineLevel="0" collapsed="false">
      <c r="A25" s="7" t="s">
        <v>121</v>
      </c>
    </row>
    <row r="26" customFormat="false" ht="12.8" hidden="false" customHeight="false" outlineLevel="0" collapsed="false">
      <c r="A26" s="7" t="s">
        <v>30</v>
      </c>
    </row>
    <row r="27" customFormat="false" ht="12.8" hidden="false" customHeight="false" outlineLevel="0" collapsed="false">
      <c r="A27" s="7" t="s">
        <v>125</v>
      </c>
    </row>
    <row r="28" customFormat="false" ht="12.8" hidden="false" customHeight="false" outlineLevel="0" collapsed="false">
      <c r="A28" s="7" t="s">
        <v>129</v>
      </c>
    </row>
    <row r="29" customFormat="false" ht="12.8" hidden="false" customHeight="false" outlineLevel="0" collapsed="false">
      <c r="A29" s="7" t="s">
        <v>133</v>
      </c>
    </row>
    <row r="30" customFormat="false" ht="12.8" hidden="false" customHeight="false" outlineLevel="0" collapsed="false">
      <c r="A30" s="7" t="s">
        <v>136</v>
      </c>
    </row>
    <row r="31" customFormat="false" ht="12.8" hidden="false" customHeight="false" outlineLevel="0" collapsed="false">
      <c r="A31" s="7" t="s">
        <v>140</v>
      </c>
    </row>
    <row r="32" customFormat="false" ht="12.8" hidden="false" customHeight="false" outlineLevel="0" collapsed="false">
      <c r="A32" s="7" t="s">
        <v>144</v>
      </c>
    </row>
    <row r="33" customFormat="false" ht="12.8" hidden="false" customHeight="false" outlineLevel="0" collapsed="false">
      <c r="A33" s="7" t="s">
        <v>148</v>
      </c>
    </row>
    <row r="34" customFormat="false" ht="12.8" hidden="false" customHeight="false" outlineLevel="0" collapsed="false">
      <c r="A34" s="7" t="s">
        <v>152</v>
      </c>
    </row>
    <row r="35" customFormat="false" ht="12.8" hidden="false" customHeight="false" outlineLevel="0" collapsed="false">
      <c r="A35" s="7" t="s">
        <v>156</v>
      </c>
    </row>
    <row r="36" customFormat="false" ht="12.8" hidden="false" customHeight="false" outlineLevel="0" collapsed="false">
      <c r="A36" s="7" t="s">
        <v>160</v>
      </c>
    </row>
    <row r="37" customFormat="false" ht="12.8" hidden="false" customHeight="false" outlineLevel="0" collapsed="false">
      <c r="A37" s="7" t="s">
        <v>164</v>
      </c>
    </row>
    <row r="38" customFormat="false" ht="12.8" hidden="false" customHeight="false" outlineLevel="0" collapsed="false">
      <c r="A38" s="7" t="s">
        <v>168</v>
      </c>
    </row>
    <row r="39" customFormat="false" ht="12.8" hidden="false" customHeight="false" outlineLevel="0" collapsed="false">
      <c r="A39" s="7" t="s">
        <v>171</v>
      </c>
    </row>
    <row r="40" customFormat="false" ht="39.55" hidden="false" customHeight="false" outlineLevel="0" collapsed="false">
      <c r="A40" s="6" t="s">
        <v>73</v>
      </c>
    </row>
    <row r="41" customFormat="false" ht="12.8" hidden="false" customHeight="false" outlineLevel="0" collapsed="false">
      <c r="A41" s="7" t="s">
        <v>175</v>
      </c>
    </row>
    <row r="42" customFormat="false" ht="12.8" hidden="false" customHeight="false" outlineLevel="0" collapsed="false">
      <c r="A42" s="7" t="s">
        <v>19</v>
      </c>
    </row>
    <row r="43" customFormat="false" ht="12.8" hidden="false" customHeight="false" outlineLevel="0" collapsed="false">
      <c r="A43" s="7" t="s">
        <v>182</v>
      </c>
    </row>
    <row r="44" customFormat="false" ht="12.8" hidden="false" customHeight="false" outlineLevel="0" collapsed="false">
      <c r="A44" s="18" t="s">
        <v>185</v>
      </c>
    </row>
    <row r="45" customFormat="false" ht="12.8" hidden="false" customHeight="false" outlineLevel="0" collapsed="false">
      <c r="A45" s="7" t="s">
        <v>188</v>
      </c>
    </row>
    <row r="46" customFormat="false" ht="12.8" hidden="false" customHeight="false" outlineLevel="0" collapsed="false">
      <c r="A46" s="7" t="s">
        <v>24</v>
      </c>
    </row>
    <row r="47" customFormat="false" ht="12.8" hidden="false" customHeight="false" outlineLevel="0" collapsed="false">
      <c r="A47" s="7" t="s">
        <v>192</v>
      </c>
    </row>
    <row r="48" customFormat="false" ht="12.8" hidden="false" customHeight="false" outlineLevel="0" collapsed="false">
      <c r="A48" s="7" t="s">
        <v>86</v>
      </c>
    </row>
    <row r="49" customFormat="false" ht="12.8" hidden="false" customHeight="false" outlineLevel="0" collapsed="false">
      <c r="A49" s="7" t="s">
        <v>89</v>
      </c>
    </row>
    <row r="50" customFormat="false" ht="12.8" hidden="false" customHeight="false" outlineLevel="0" collapsed="false">
      <c r="A50" s="7" t="s">
        <v>196</v>
      </c>
    </row>
    <row r="51" customFormat="false" ht="12.8" hidden="false" customHeight="false" outlineLevel="0" collapsed="false">
      <c r="A51" s="7" t="s">
        <v>200</v>
      </c>
    </row>
    <row r="52" customFormat="false" ht="12.8" hidden="false" customHeight="false" outlineLevel="0" collapsed="false">
      <c r="A52" s="7" t="s">
        <v>204</v>
      </c>
    </row>
    <row r="53" customFormat="false" ht="12.8" hidden="false" customHeight="false" outlineLevel="0" collapsed="false">
      <c r="A53" s="7" t="s">
        <v>208</v>
      </c>
    </row>
    <row r="54" customFormat="false" ht="12.8" hidden="false" customHeight="false" outlineLevel="0" collapsed="false">
      <c r="A54" s="7" t="s">
        <v>211</v>
      </c>
    </row>
    <row r="55" customFormat="false" ht="12.8" hidden="false" customHeight="false" outlineLevel="0" collapsed="false">
      <c r="A55" s="7" t="s">
        <v>214</v>
      </c>
    </row>
    <row r="56" customFormat="false" ht="12.8" hidden="false" customHeight="false" outlineLevel="0" collapsed="false">
      <c r="A56" s="7" t="s">
        <v>217</v>
      </c>
    </row>
    <row r="57" customFormat="false" ht="12.8" hidden="false" customHeight="false" outlineLevel="0" collapsed="false">
      <c r="A57" s="7" t="s">
        <v>148</v>
      </c>
    </row>
    <row r="58" customFormat="false" ht="12.8" hidden="false" customHeight="false" outlineLevel="0" collapsed="false">
      <c r="A58" s="7" t="s">
        <v>220</v>
      </c>
    </row>
    <row r="59" customFormat="false" ht="12.8" hidden="false" customHeight="false" outlineLevel="0" collapsed="false">
      <c r="A59" s="7" t="s">
        <v>224</v>
      </c>
    </row>
    <row r="60" customFormat="false" ht="12.8" hidden="false" customHeight="false" outlineLevel="0" collapsed="false">
      <c r="A60" s="7" t="s">
        <v>228</v>
      </c>
    </row>
    <row r="61" customFormat="false" ht="12.8" hidden="false" customHeight="false" outlineLevel="0" collapsed="false">
      <c r="A61" s="7" t="s">
        <v>231</v>
      </c>
    </row>
    <row r="62" customFormat="false" ht="12.8" hidden="false" customHeight="false" outlineLevel="0" collapsed="false">
      <c r="A62" s="7" t="s">
        <v>235</v>
      </c>
    </row>
    <row r="63" customFormat="false" ht="12.8" hidden="false" customHeight="false" outlineLevel="0" collapsed="false">
      <c r="A63" s="7" t="s">
        <v>238</v>
      </c>
    </row>
    <row r="64" customFormat="false" ht="12.8" hidden="false" customHeight="false" outlineLevel="0" collapsed="false">
      <c r="A64" s="7" t="s">
        <v>242</v>
      </c>
    </row>
    <row r="65" customFormat="false" ht="12.8" hidden="false" customHeight="false" outlineLevel="0" collapsed="false">
      <c r="A65" s="7" t="s">
        <v>245</v>
      </c>
    </row>
    <row r="66" customFormat="false" ht="12.8" hidden="false" customHeight="false" outlineLevel="0" collapsed="false">
      <c r="A66" s="7" t="s">
        <v>249</v>
      </c>
    </row>
    <row r="67" customFormat="false" ht="12.8" hidden="false" customHeight="false" outlineLevel="0" collapsed="false">
      <c r="A67" s="7" t="s">
        <v>253</v>
      </c>
    </row>
    <row r="68" customFormat="false" ht="12.8" hidden="false" customHeight="false" outlineLevel="0" collapsed="false">
      <c r="A68" s="7" t="s">
        <v>257</v>
      </c>
    </row>
    <row r="69" customFormat="false" ht="12.8" hidden="false" customHeight="false" outlineLevel="0" collapsed="false">
      <c r="A69" s="7" t="s">
        <v>260</v>
      </c>
    </row>
    <row r="70" customFormat="false" ht="12.8" hidden="false" customHeight="false" outlineLevel="0" collapsed="false">
      <c r="A70" s="7" t="s">
        <v>263</v>
      </c>
    </row>
    <row r="71" customFormat="false" ht="12.8" hidden="false" customHeight="false" outlineLevel="0" collapsed="false">
      <c r="A71" s="7" t="s">
        <v>133</v>
      </c>
    </row>
    <row r="72" customFormat="false" ht="12.8" hidden="false" customHeight="false" outlineLevel="0" collapsed="false">
      <c r="A72" s="7" t="s">
        <v>267</v>
      </c>
    </row>
    <row r="73" customFormat="false" ht="12.8" hidden="false" customHeight="false" outlineLevel="0" collapsed="false">
      <c r="A73" s="7" t="s">
        <v>271</v>
      </c>
    </row>
    <row r="74" customFormat="false" ht="12.8" hidden="false" customHeight="false" outlineLevel="0" collapsed="false">
      <c r="A74" s="7" t="s">
        <v>275</v>
      </c>
    </row>
    <row r="75" customFormat="false" ht="12.8" hidden="false" customHeight="false" outlineLevel="0" collapsed="false">
      <c r="A75" s="7" t="s">
        <v>278</v>
      </c>
    </row>
    <row r="76" customFormat="false" ht="12.8" hidden="false" customHeight="false" outlineLevel="0" collapsed="false">
      <c r="A76" s="7" t="s">
        <v>282</v>
      </c>
    </row>
    <row r="77" customFormat="false" ht="12.8" hidden="false" customHeight="false" outlineLevel="0" collapsed="false">
      <c r="A77" s="7" t="s">
        <v>286</v>
      </c>
    </row>
    <row r="78" customFormat="false" ht="12.8" hidden="false" customHeight="false" outlineLevel="0" collapsed="false">
      <c r="A78" s="7" t="s">
        <v>290</v>
      </c>
    </row>
    <row r="79" customFormat="false" ht="12.8" hidden="false" customHeight="false" outlineLevel="0" collapsed="false">
      <c r="A79" s="18" t="s">
        <v>294</v>
      </c>
    </row>
    <row r="80" customFormat="false" ht="12.8" hidden="false" customHeight="false" outlineLevel="0" collapsed="false">
      <c r="A80" s="7" t="s">
        <v>296</v>
      </c>
    </row>
    <row r="81" customFormat="false" ht="12.8" hidden="false" customHeight="false" outlineLevel="0" collapsed="false">
      <c r="A81" s="7" t="s">
        <v>300</v>
      </c>
    </row>
    <row r="82" customFormat="false" ht="12.8" hidden="false" customHeight="false" outlineLevel="0" collapsed="false">
      <c r="A82" s="7" t="s">
        <v>19</v>
      </c>
    </row>
    <row r="83" customFormat="false" ht="12.8" hidden="false" customHeight="false" outlineLevel="0" collapsed="false">
      <c r="A83" s="7" t="s">
        <v>24</v>
      </c>
    </row>
    <row r="84" customFormat="false" ht="12.8" hidden="false" customHeight="false" outlineLevel="0" collapsed="false">
      <c r="A84" s="7" t="s">
        <v>192</v>
      </c>
    </row>
    <row r="85" customFormat="false" ht="12.8" hidden="false" customHeight="false" outlineLevel="0" collapsed="false">
      <c r="A85" s="7" t="s">
        <v>86</v>
      </c>
    </row>
    <row r="86" customFormat="false" ht="12.8" hidden="false" customHeight="false" outlineLevel="0" collapsed="false">
      <c r="A86" s="7" t="s">
        <v>89</v>
      </c>
    </row>
    <row r="87" customFormat="false" ht="12.8" hidden="false" customHeight="false" outlineLevel="0" collapsed="false">
      <c r="A87" s="7" t="s">
        <v>196</v>
      </c>
    </row>
    <row r="88" customFormat="false" ht="12.8" hidden="false" customHeight="false" outlineLevel="0" collapsed="false">
      <c r="A88" s="7" t="s">
        <v>200</v>
      </c>
    </row>
    <row r="89" customFormat="false" ht="12.8" hidden="false" customHeight="false" outlineLevel="0" collapsed="false">
      <c r="A89" s="7" t="s">
        <v>204</v>
      </c>
    </row>
    <row r="90" customFormat="false" ht="12.8" hidden="false" customHeight="false" outlineLevel="0" collapsed="false">
      <c r="A90" s="7" t="s">
        <v>208</v>
      </c>
    </row>
    <row r="91" customFormat="false" ht="12.8" hidden="false" customHeight="false" outlineLevel="0" collapsed="false">
      <c r="A91" s="7" t="s">
        <v>211</v>
      </c>
    </row>
    <row r="92" customFormat="false" ht="12.8" hidden="false" customHeight="false" outlineLevel="0" collapsed="false">
      <c r="A92" s="7" t="s">
        <v>214</v>
      </c>
    </row>
    <row r="93" customFormat="false" ht="12.8" hidden="false" customHeight="false" outlineLevel="0" collapsed="false">
      <c r="A93" s="7" t="s">
        <v>217</v>
      </c>
    </row>
    <row r="94" customFormat="false" ht="12.8" hidden="false" customHeight="false" outlineLevel="0" collapsed="false">
      <c r="A94" s="7" t="s">
        <v>249</v>
      </c>
    </row>
    <row r="95" customFormat="false" ht="12.8" hidden="false" customHeight="false" outlineLevel="0" collapsed="false">
      <c r="A95" s="7" t="s">
        <v>253</v>
      </c>
    </row>
    <row r="96" customFormat="false" ht="12.8" hidden="false" customHeight="false" outlineLevel="0" collapsed="false">
      <c r="A96" s="7" t="s">
        <v>257</v>
      </c>
    </row>
    <row r="97" customFormat="false" ht="12.8" hidden="false" customHeight="false" outlineLevel="0" collapsed="false">
      <c r="A97" s="7" t="s">
        <v>305</v>
      </c>
    </row>
    <row r="98" customFormat="false" ht="12.8" hidden="false" customHeight="false" outlineLevel="0" collapsed="false">
      <c r="A98" s="7" t="s">
        <v>133</v>
      </c>
    </row>
    <row r="99" customFormat="false" ht="12.8" hidden="false" customHeight="false" outlineLevel="0" collapsed="false">
      <c r="A99" s="7" t="s">
        <v>260</v>
      </c>
    </row>
    <row r="100" customFormat="false" ht="12.8" hidden="false" customHeight="false" outlineLevel="0" collapsed="false">
      <c r="A100" s="7" t="s">
        <v>263</v>
      </c>
    </row>
    <row r="101" customFormat="false" ht="12.8" hidden="false" customHeight="false" outlineLevel="0" collapsed="false">
      <c r="A101" s="7" t="s">
        <v>95</v>
      </c>
    </row>
    <row r="102" customFormat="false" ht="12.8" hidden="false" customHeight="false" outlineLevel="0" collapsed="false">
      <c r="A102" s="7" t="s">
        <v>267</v>
      </c>
    </row>
    <row r="103" customFormat="false" ht="12.8" hidden="false" customHeight="false" outlineLevel="0" collapsed="false">
      <c r="A103" s="7" t="s">
        <v>224</v>
      </c>
    </row>
    <row r="104" customFormat="false" ht="12.8" hidden="false" customHeight="false" outlineLevel="0" collapsed="false">
      <c r="A104" s="7" t="s">
        <v>309</v>
      </c>
    </row>
    <row r="105" customFormat="false" ht="12.8" hidden="false" customHeight="false" outlineLevel="0" collapsed="false">
      <c r="A105" s="7" t="s">
        <v>148</v>
      </c>
    </row>
    <row r="106" customFormat="false" ht="12.8" hidden="false" customHeight="false" outlineLevel="0" collapsed="false">
      <c r="A106" s="7" t="s">
        <v>312</v>
      </c>
    </row>
    <row r="107" customFormat="false" ht="12.8" hidden="false" customHeight="false" outlineLevel="0" collapsed="false">
      <c r="A107" s="7" t="s">
        <v>220</v>
      </c>
    </row>
    <row r="108" customFormat="false" ht="12.8" hidden="false" customHeight="false" outlineLevel="0" collapsed="false">
      <c r="A108" s="7" t="s">
        <v>316</v>
      </c>
    </row>
    <row r="109" customFormat="false" ht="12.8" hidden="false" customHeight="false" outlineLevel="0" collapsed="false">
      <c r="A109" s="7" t="s">
        <v>319</v>
      </c>
    </row>
    <row r="110" customFormat="false" ht="12.8" hidden="false" customHeight="false" outlineLevel="0" collapsed="false">
      <c r="A110" s="7" t="s">
        <v>323</v>
      </c>
    </row>
    <row r="111" customFormat="false" ht="12.8" hidden="false" customHeight="false" outlineLevel="0" collapsed="false">
      <c r="A111" s="7" t="s">
        <v>327</v>
      </c>
    </row>
    <row r="112" customFormat="false" ht="12.8" hidden="false" customHeight="false" outlineLevel="0" collapsed="false">
      <c r="A112" s="7" t="s">
        <v>331</v>
      </c>
    </row>
    <row r="113" customFormat="false" ht="12.8" hidden="false" customHeight="false" outlineLevel="0" collapsed="false">
      <c r="A113" s="7" t="s">
        <v>335</v>
      </c>
    </row>
    <row r="114" customFormat="false" ht="12.8" hidden="false" customHeight="false" outlineLevel="0" collapsed="false">
      <c r="A114" s="7" t="s">
        <v>282</v>
      </c>
    </row>
    <row r="115" customFormat="false" ht="12.8" hidden="false" customHeight="false" outlineLevel="0" collapsed="false">
      <c r="A115" s="7" t="s">
        <v>341</v>
      </c>
    </row>
    <row r="116" customFormat="false" ht="12.8" hidden="false" customHeight="false" outlineLevel="0" collapsed="false">
      <c r="A116" s="7" t="s">
        <v>208</v>
      </c>
    </row>
    <row r="117" customFormat="false" ht="12.8" hidden="false" customHeight="false" outlineLevel="0" collapsed="false">
      <c r="A117" s="7" t="s">
        <v>211</v>
      </c>
    </row>
    <row r="118" customFormat="false" ht="12.8" hidden="false" customHeight="false" outlineLevel="0" collapsed="false">
      <c r="A118" s="7" t="s">
        <v>214</v>
      </c>
    </row>
    <row r="119" customFormat="false" ht="12.8" hidden="false" customHeight="false" outlineLevel="0" collapsed="false">
      <c r="A119" s="7" t="s">
        <v>204</v>
      </c>
    </row>
    <row r="120" customFormat="false" ht="12.8" hidden="false" customHeight="false" outlineLevel="0" collapsed="false">
      <c r="A120" s="7" t="s">
        <v>345</v>
      </c>
    </row>
    <row r="121" customFormat="false" ht="12.8" hidden="false" customHeight="false" outlineLevel="0" collapsed="false">
      <c r="A121" s="7" t="s">
        <v>348</v>
      </c>
    </row>
    <row r="122" customFormat="false" ht="12.8" hidden="false" customHeight="false" outlineLevel="0" collapsed="false">
      <c r="A122" s="7" t="s">
        <v>351</v>
      </c>
    </row>
    <row r="123" customFormat="false" ht="12.8" hidden="false" customHeight="false" outlineLevel="0" collapsed="false">
      <c r="A123" s="18" t="s">
        <v>354</v>
      </c>
    </row>
    <row r="124" customFormat="false" ht="12.8" hidden="false" customHeight="false" outlineLevel="0" collapsed="false">
      <c r="A124" s="0" t="s">
        <v>24</v>
      </c>
    </row>
    <row r="125" customFormat="false" ht="12.8" hidden="false" customHeight="false" outlineLevel="0" collapsed="false">
      <c r="A125" s="7" t="s">
        <v>358</v>
      </c>
    </row>
    <row r="126" customFormat="false" ht="12.8" hidden="false" customHeight="false" outlineLevel="0" collapsed="false">
      <c r="A126" s="7" t="s">
        <v>361</v>
      </c>
    </row>
    <row r="127" customFormat="false" ht="12.8" hidden="false" customHeight="false" outlineLevel="0" collapsed="false">
      <c r="A127" s="7" t="s">
        <v>95</v>
      </c>
    </row>
    <row r="128" customFormat="false" ht="12.8" hidden="false" customHeight="false" outlineLevel="0" collapsed="false">
      <c r="A128" s="7" t="s">
        <v>364</v>
      </c>
    </row>
    <row r="129" customFormat="false" ht="12.8" hidden="false" customHeight="false" outlineLevel="0" collapsed="false">
      <c r="A129" s="7" t="s">
        <v>263</v>
      </c>
    </row>
    <row r="130" customFormat="false" ht="12.8" hidden="false" customHeight="false" outlineLevel="0" collapsed="false">
      <c r="A130" s="7" t="s">
        <v>231</v>
      </c>
    </row>
    <row r="131" customFormat="false" ht="12.8" hidden="false" customHeight="false" outlineLevel="0" collapsed="false">
      <c r="A131" s="7" t="s">
        <v>257</v>
      </c>
    </row>
    <row r="132" customFormat="false" ht="12.8" hidden="false" customHeight="false" outlineLevel="0" collapsed="false">
      <c r="A132" s="7" t="s">
        <v>368</v>
      </c>
    </row>
    <row r="133" customFormat="false" ht="12.8" hidden="false" customHeight="false" outlineLevel="0" collapsed="false">
      <c r="A133" s="7" t="s">
        <v>373</v>
      </c>
    </row>
    <row r="134" customFormat="false" ht="12.8" hidden="false" customHeight="false" outlineLevel="0" collapsed="false">
      <c r="A134" s="7" t="s">
        <v>249</v>
      </c>
    </row>
    <row r="135" customFormat="false" ht="12.8" hidden="false" customHeight="false" outlineLevel="0" collapsed="false">
      <c r="A135" s="7" t="s">
        <v>376</v>
      </c>
    </row>
    <row r="136" customFormat="false" ht="12.8" hidden="false" customHeight="false" outlineLevel="0" collapsed="false">
      <c r="A136" s="7" t="s">
        <v>379</v>
      </c>
    </row>
    <row r="137" customFormat="false" ht="12.8" hidden="false" customHeight="false" outlineLevel="0" collapsed="false">
      <c r="A137" s="7" t="s">
        <v>144</v>
      </c>
    </row>
    <row r="138" customFormat="false" ht="12.8" hidden="false" customHeight="false" outlineLevel="0" collapsed="false">
      <c r="A138" s="7" t="s">
        <v>383</v>
      </c>
    </row>
    <row r="139" customFormat="false" ht="12.8" hidden="false" customHeight="false" outlineLevel="0" collapsed="false">
      <c r="A139" s="7" t="s">
        <v>386</v>
      </c>
    </row>
    <row r="140" customFormat="false" ht="12.8" hidden="false" customHeight="false" outlineLevel="0" collapsed="false">
      <c r="A140" s="7" t="s">
        <v>390</v>
      </c>
    </row>
    <row r="141" customFormat="false" ht="12.8" hidden="false" customHeight="false" outlineLevel="0" collapsed="false">
      <c r="A141" s="7" t="s">
        <v>282</v>
      </c>
    </row>
    <row r="142" customFormat="false" ht="12.8" hidden="false" customHeight="false" outlineLevel="0" collapsed="false">
      <c r="A142" s="7" t="s">
        <v>394</v>
      </c>
    </row>
    <row r="143" customFormat="false" ht="12.8" hidden="false" customHeight="false" outlineLevel="0" collapsed="false">
      <c r="A143" s="7" t="s">
        <v>398</v>
      </c>
    </row>
    <row r="144" customFormat="false" ht="12.8" hidden="false" customHeight="false" outlineLevel="0" collapsed="false">
      <c r="A144" s="7" t="s">
        <v>402</v>
      </c>
    </row>
    <row r="145" customFormat="false" ht="12.8" hidden="false" customHeight="false" outlineLevel="0" collapsed="false">
      <c r="A145" s="7" t="s">
        <v>406</v>
      </c>
    </row>
    <row r="146" customFormat="false" ht="12.8" hidden="false" customHeight="false" outlineLevel="0" collapsed="false">
      <c r="A146" s="7" t="s">
        <v>410</v>
      </c>
    </row>
    <row r="147" customFormat="false" ht="12.8" hidden="false" customHeight="false" outlineLevel="0" collapsed="false">
      <c r="A147" s="18" t="s">
        <v>416</v>
      </c>
    </row>
    <row r="148" customFormat="false" ht="12.8" hidden="false" customHeight="false" outlineLevel="0" collapsed="false">
      <c r="A148" s="7" t="s">
        <v>14</v>
      </c>
    </row>
    <row r="149" customFormat="false" ht="12.8" hidden="false" customHeight="false" outlineLevel="0" collapsed="false">
      <c r="A149" s="7" t="s">
        <v>419</v>
      </c>
    </row>
    <row r="150" customFormat="false" ht="12.8" hidden="false" customHeight="false" outlineLevel="0" collapsed="false">
      <c r="A150" s="7" t="s">
        <v>422</v>
      </c>
    </row>
    <row r="151" customFormat="false" ht="12.8" hidden="false" customHeight="false" outlineLevel="0" collapsed="false">
      <c r="A151" s="18" t="s">
        <v>425</v>
      </c>
    </row>
    <row r="152" customFormat="false" ht="12.8" hidden="false" customHeight="false" outlineLevel="0" collapsed="false">
      <c r="A152" s="18" t="s">
        <v>428</v>
      </c>
    </row>
    <row r="153" customFormat="false" ht="12.8" hidden="false" customHeight="false" outlineLevel="0" collapsed="false">
      <c r="A153" s="7" t="s">
        <v>358</v>
      </c>
    </row>
    <row r="154" customFormat="false" ht="12.8" hidden="false" customHeight="false" outlineLevel="0" collapsed="false">
      <c r="A154" s="7" t="s">
        <v>361</v>
      </c>
    </row>
    <row r="155" customFormat="false" ht="12.8" hidden="false" customHeight="false" outlineLevel="0" collapsed="false">
      <c r="A155" s="7" t="s">
        <v>431</v>
      </c>
    </row>
    <row r="156" customFormat="false" ht="26.85" hidden="false" customHeight="false" outlineLevel="0" collapsed="false">
      <c r="A156" s="22" t="s">
        <v>434</v>
      </c>
    </row>
    <row r="157" customFormat="false" ht="26.85" hidden="false" customHeight="false" outlineLevel="0" collapsed="false">
      <c r="A157" s="22" t="s">
        <v>436</v>
      </c>
    </row>
    <row r="158" customFormat="false" ht="26.85" hidden="false" customHeight="false" outlineLevel="0" collapsed="false">
      <c r="A158" s="22" t="s">
        <v>438</v>
      </c>
    </row>
    <row r="159" customFormat="false" ht="12.8" hidden="false" customHeight="false" outlineLevel="0" collapsed="false">
      <c r="A159" s="7" t="s">
        <v>442</v>
      </c>
    </row>
    <row r="160" customFormat="false" ht="12.8" hidden="false" customHeight="false" outlineLevel="0" collapsed="false">
      <c r="A160" s="0" t="s">
        <v>445</v>
      </c>
    </row>
    <row r="161" customFormat="false" ht="12.8" hidden="false" customHeight="false" outlineLevel="0" collapsed="false">
      <c r="A161" s="7" t="s">
        <v>249</v>
      </c>
    </row>
    <row r="162" customFormat="false" ht="12.8" hidden="false" customHeight="false" outlineLevel="0" collapsed="false">
      <c r="A162" s="7" t="s">
        <v>450</v>
      </c>
    </row>
    <row r="163" customFormat="false" ht="12.8" hidden="false" customHeight="false" outlineLevel="0" collapsed="false">
      <c r="A163" s="7" t="s">
        <v>453</v>
      </c>
    </row>
    <row r="164" customFormat="false" ht="12.8" hidden="false" customHeight="false" outlineLevel="0" collapsed="false">
      <c r="A164" s="7" t="s">
        <v>456</v>
      </c>
    </row>
    <row r="165" customFormat="false" ht="12.8" hidden="false" customHeight="false" outlineLevel="0" collapsed="false">
      <c r="A165" s="7" t="s">
        <v>257</v>
      </c>
    </row>
    <row r="166" customFormat="false" ht="12.8" hidden="false" customHeight="false" outlineLevel="0" collapsed="false">
      <c r="A166" s="7" t="s">
        <v>459</v>
      </c>
    </row>
    <row r="167" customFormat="false" ht="26.85" hidden="false" customHeight="false" outlineLevel="0" collapsed="false">
      <c r="A167" s="6" t="s">
        <v>463</v>
      </c>
    </row>
    <row r="168" customFormat="false" ht="26.85" hidden="false" customHeight="false" outlineLevel="0" collapsed="false">
      <c r="A168" s="6" t="s">
        <v>467</v>
      </c>
    </row>
    <row r="169" customFormat="false" ht="26.85" hidden="false" customHeight="false" outlineLevel="0" collapsed="false">
      <c r="A169" s="6" t="s">
        <v>472</v>
      </c>
    </row>
    <row r="170" customFormat="false" ht="39.55" hidden="false" customHeight="false" outlineLevel="0" collapsed="false">
      <c r="A170" s="6" t="s">
        <v>476</v>
      </c>
    </row>
    <row r="171" customFormat="false" ht="12.8" hidden="false" customHeight="false" outlineLevel="0" collapsed="false">
      <c r="A171" s="7" t="s">
        <v>73</v>
      </c>
    </row>
    <row r="172" customFormat="false" ht="12.8" hidden="false" customHeight="false" outlineLevel="0" collapsed="false">
      <c r="A172" s="7" t="s">
        <v>481</v>
      </c>
    </row>
    <row r="173" customFormat="false" ht="12.8" hidden="false" customHeight="false" outlineLevel="0" collapsed="false">
      <c r="A173" s="7" t="s">
        <v>489</v>
      </c>
    </row>
    <row r="174" customFormat="false" ht="26.85" hidden="false" customHeight="false" outlineLevel="0" collapsed="false">
      <c r="A174" s="6" t="s">
        <v>492</v>
      </c>
    </row>
    <row r="175" customFormat="false" ht="39.55" hidden="false" customHeight="false" outlineLevel="0" collapsed="false">
      <c r="A175" s="6" t="s">
        <v>502</v>
      </c>
    </row>
    <row r="176" customFormat="false" ht="12.8" hidden="false" customHeight="false" outlineLevel="0" collapsed="false">
      <c r="A176" s="7" t="s">
        <v>507</v>
      </c>
    </row>
    <row r="177" customFormat="false" ht="12.8" hidden="false" customHeight="false" outlineLevel="0" collapsed="false">
      <c r="A177" s="7" t="s">
        <v>513</v>
      </c>
    </row>
    <row r="178" customFormat="false" ht="12.8" hidden="false" customHeight="false" outlineLevel="0" collapsed="false">
      <c r="A178" s="7" t="s">
        <v>516</v>
      </c>
    </row>
    <row r="179" customFormat="false" ht="12.8" hidden="false" customHeight="false" outlineLevel="0" collapsed="false">
      <c r="A179" s="7" t="s">
        <v>519</v>
      </c>
    </row>
    <row r="180" customFormat="false" ht="12.8" hidden="false" customHeight="false" outlineLevel="0" collapsed="false">
      <c r="A180" s="18" t="s">
        <v>522</v>
      </c>
    </row>
    <row r="181" customFormat="false" ht="12.8" hidden="false" customHeight="false" outlineLevel="0" collapsed="false">
      <c r="A181" s="7" t="s">
        <v>525</v>
      </c>
    </row>
    <row r="182" customFormat="false" ht="39.55" hidden="false" customHeight="false" outlineLevel="0" collapsed="false">
      <c r="A182" s="6" t="s">
        <v>530</v>
      </c>
    </row>
    <row r="183" customFormat="false" ht="26.85" hidden="false" customHeight="false" outlineLevel="0" collapsed="false">
      <c r="A183" s="6" t="s">
        <v>535</v>
      </c>
    </row>
    <row r="184" customFormat="false" ht="64.9" hidden="false" customHeight="false" outlineLevel="0" collapsed="false">
      <c r="A184" s="6" t="s">
        <v>538</v>
      </c>
    </row>
    <row r="185" customFormat="false" ht="64.9" hidden="false" customHeight="false" outlineLevel="0" collapsed="false">
      <c r="A185" s="6" t="s">
        <v>553</v>
      </c>
    </row>
    <row r="186" customFormat="false" ht="12.8" hidden="false" customHeight="false" outlineLevel="0" collapsed="false">
      <c r="A186" s="7" t="s">
        <v>14</v>
      </c>
    </row>
    <row r="187" customFormat="false" ht="26.85" hidden="false" customHeight="false" outlineLevel="0" collapsed="false">
      <c r="A187" s="6" t="s">
        <v>559</v>
      </c>
    </row>
    <row r="188" customFormat="false" ht="12.8" hidden="false" customHeight="false" outlineLevel="0" collapsed="false">
      <c r="A188" s="0" t="s">
        <v>129</v>
      </c>
    </row>
    <row r="189" customFormat="false" ht="12.8" hidden="false" customHeight="false" outlineLevel="0" collapsed="false">
      <c r="A189" s="7" t="s">
        <v>47</v>
      </c>
    </row>
    <row r="190" customFormat="false" ht="12.8" hidden="false" customHeight="false" outlineLevel="0" collapsed="false">
      <c r="A190" s="7" t="s">
        <v>35</v>
      </c>
    </row>
    <row r="191" customFormat="false" ht="12.8" hidden="false" customHeight="false" outlineLevel="0" collapsed="false">
      <c r="A191" s="7" t="s">
        <v>133</v>
      </c>
    </row>
    <row r="192" customFormat="false" ht="12.8" hidden="false" customHeight="false" outlineLevel="0" collapsed="false">
      <c r="A192" s="7" t="s">
        <v>64</v>
      </c>
    </row>
    <row r="193" customFormat="false" ht="12.8" hidden="false" customHeight="false" outlineLevel="0" collapsed="false">
      <c r="A193" s="7" t="s">
        <v>148</v>
      </c>
    </row>
    <row r="194" customFormat="false" ht="12.8" hidden="false" customHeight="false" outlineLevel="0" collapsed="false">
      <c r="A194" s="7" t="s">
        <v>312</v>
      </c>
    </row>
    <row r="195" customFormat="false" ht="12.8" hidden="false" customHeight="false" outlineLevel="0" collapsed="false">
      <c r="A195" s="7" t="s">
        <v>564</v>
      </c>
    </row>
    <row r="196" customFormat="false" ht="39.55" hidden="false" customHeight="false" outlineLevel="0" collapsed="false">
      <c r="A196" s="6" t="s">
        <v>55</v>
      </c>
    </row>
    <row r="197" customFormat="false" ht="39.55" hidden="false" customHeight="false" outlineLevel="0" collapsed="false">
      <c r="A197" s="6" t="s">
        <v>568</v>
      </c>
    </row>
    <row r="198" customFormat="false" ht="39.55" hidden="false" customHeight="false" outlineLevel="0" collapsed="false">
      <c r="A198" s="6" t="s">
        <v>572</v>
      </c>
    </row>
    <row r="199" customFormat="false" ht="39.55" hidden="false" customHeight="false" outlineLevel="0" collapsed="false">
      <c r="A199" s="6" t="s">
        <v>575</v>
      </c>
    </row>
    <row r="200" customFormat="false" ht="26.85" hidden="false" customHeight="false" outlineLevel="0" collapsed="false">
      <c r="A200" s="6" t="s">
        <v>578</v>
      </c>
    </row>
    <row r="201" customFormat="false" ht="26.85" hidden="false" customHeight="false" outlineLevel="0" collapsed="false">
      <c r="A201" s="6" t="s">
        <v>581</v>
      </c>
    </row>
    <row r="202" customFormat="false" ht="39.55" hidden="false" customHeight="false" outlineLevel="0" collapsed="false">
      <c r="A202" s="6" t="s">
        <v>73</v>
      </c>
    </row>
    <row r="203" customFormat="false" ht="26.85" hidden="false" customHeight="false" outlineLevel="0" collapsed="false">
      <c r="A203" s="6" t="s">
        <v>586</v>
      </c>
    </row>
    <row r="204" customFormat="false" ht="39.55" hidden="false" customHeight="false" outlineLevel="0" collapsed="false">
      <c r="A204" s="6" t="s">
        <v>590</v>
      </c>
    </row>
    <row r="205" customFormat="false" ht="26.85" hidden="false" customHeight="false" outlineLevel="0" collapsed="false">
      <c r="A205" s="6" t="s">
        <v>594</v>
      </c>
    </row>
    <row r="206" customFormat="false" ht="26.85" hidden="false" customHeight="false" outlineLevel="0" collapsed="false">
      <c r="A206" s="6" t="s">
        <v>77</v>
      </c>
    </row>
    <row r="207" customFormat="false" ht="39.55" hidden="false" customHeight="false" outlineLevel="0" collapsed="false">
      <c r="A207" s="6" t="s">
        <v>598</v>
      </c>
    </row>
    <row r="208" customFormat="false" ht="39.55" hidden="false" customHeight="false" outlineLevel="0" collapsed="false">
      <c r="A208" s="6" t="s">
        <v>602</v>
      </c>
    </row>
    <row r="209" customFormat="false" ht="12.8" hidden="false" customHeight="false" outlineLevel="0" collapsed="false">
      <c r="A209" s="7" t="s">
        <v>24</v>
      </c>
    </row>
    <row r="210" customFormat="false" ht="12.8" hidden="false" customHeight="false" outlineLevel="0" collapsed="false">
      <c r="A210" s="7" t="s">
        <v>86</v>
      </c>
    </row>
    <row r="211" customFormat="false" ht="12.8" hidden="false" customHeight="false" outlineLevel="0" collapsed="false">
      <c r="A211" s="7" t="s">
        <v>89</v>
      </c>
    </row>
    <row r="212" customFormat="false" ht="12.8" hidden="false" customHeight="false" outlineLevel="0" collapsed="false">
      <c r="A212" s="7" t="s">
        <v>19</v>
      </c>
    </row>
    <row r="213" customFormat="false" ht="12.8" hidden="false" customHeight="false" outlineLevel="0" collapsed="false">
      <c r="A213" s="7" t="s">
        <v>14</v>
      </c>
    </row>
    <row r="214" customFormat="false" ht="12.8" hidden="false" customHeight="false" outlineLevel="0" collapsed="false">
      <c r="A214" s="7" t="s">
        <v>608</v>
      </c>
    </row>
    <row r="215" customFormat="false" ht="12.8" hidden="false" customHeight="false" outlineLevel="0" collapsed="false">
      <c r="A215" s="7" t="s">
        <v>113</v>
      </c>
    </row>
    <row r="216" customFormat="false" ht="12.8" hidden="false" customHeight="false" outlineLevel="0" collapsed="false">
      <c r="A216" s="7" t="s">
        <v>125</v>
      </c>
    </row>
    <row r="217" customFormat="false" ht="39.55" hidden="false" customHeight="false" outlineLevel="0" collapsed="false">
      <c r="A217" s="6" t="s">
        <v>30</v>
      </c>
    </row>
    <row r="218" customFormat="false" ht="26.85" hidden="false" customHeight="false" outlineLevel="0" collapsed="false">
      <c r="A218" s="6" t="s">
        <v>614</v>
      </c>
    </row>
    <row r="219" customFormat="false" ht="12.8" hidden="false" customHeight="false" outlineLevel="0" collapsed="false">
      <c r="A219" s="7" t="s">
        <v>64</v>
      </c>
    </row>
    <row r="220" customFormat="false" ht="12.8" hidden="false" customHeight="false" outlineLevel="0" collapsed="false">
      <c r="A220" s="7" t="s">
        <v>133</v>
      </c>
    </row>
    <row r="221" customFormat="false" ht="12.8" hidden="false" customHeight="false" outlineLevel="0" collapsed="false">
      <c r="A221" s="7" t="s">
        <v>136</v>
      </c>
    </row>
    <row r="222" customFormat="false" ht="12.8" hidden="false" customHeight="false" outlineLevel="0" collapsed="false">
      <c r="A222" s="7" t="s">
        <v>140</v>
      </c>
    </row>
    <row r="223" customFormat="false" ht="12.8" hidden="false" customHeight="false" outlineLevel="0" collapsed="false">
      <c r="A223" s="7" t="s">
        <v>617</v>
      </c>
    </row>
    <row r="224" customFormat="false" ht="12.8" hidden="false" customHeight="false" outlineLevel="0" collapsed="false">
      <c r="A224" s="7" t="s">
        <v>453</v>
      </c>
    </row>
    <row r="225" customFormat="false" ht="12.8" hidden="false" customHeight="false" outlineLevel="0" collapsed="false">
      <c r="A225" s="7" t="s">
        <v>620</v>
      </c>
    </row>
    <row r="226" customFormat="false" ht="12.8" hidden="false" customHeight="false" outlineLevel="0" collapsed="false">
      <c r="A226" s="7" t="s">
        <v>144</v>
      </c>
    </row>
    <row r="227" customFormat="false" ht="12.8" hidden="false" customHeight="false" outlineLevel="0" collapsed="false">
      <c r="A227" s="7" t="s">
        <v>152</v>
      </c>
    </row>
    <row r="228" customFormat="false" ht="12.8" hidden="false" customHeight="false" outlineLevel="0" collapsed="false">
      <c r="A228" s="7" t="s">
        <v>156</v>
      </c>
    </row>
    <row r="229" customFormat="false" ht="12.8" hidden="false" customHeight="false" outlineLevel="0" collapsed="false">
      <c r="A229" s="7" t="s">
        <v>564</v>
      </c>
    </row>
    <row r="230" customFormat="false" ht="12.8" hidden="false" customHeight="false" outlineLevel="0" collapsed="false">
      <c r="A230" s="7" t="s">
        <v>59</v>
      </c>
    </row>
    <row r="231" customFormat="false" ht="39.55" hidden="false" customHeight="false" outlineLevel="0" collapsed="false">
      <c r="A231" s="6" t="s">
        <v>73</v>
      </c>
    </row>
    <row r="232" customFormat="false" ht="26.85" hidden="false" customHeight="false" outlineLevel="0" collapsed="false">
      <c r="A232" s="6" t="s">
        <v>626</v>
      </c>
    </row>
    <row r="233" customFormat="false" ht="26.85" hidden="false" customHeight="false" outlineLevel="0" collapsed="false">
      <c r="A233" s="6" t="s">
        <v>77</v>
      </c>
    </row>
    <row r="234" customFormat="false" ht="12.8" hidden="false" customHeight="false" outlineLevel="0" collapsed="false">
      <c r="A234" s="7" t="s">
        <v>164</v>
      </c>
    </row>
    <row r="235" customFormat="false" ht="12.8" hidden="false" customHeight="false" outlineLevel="0" collapsed="false">
      <c r="A235" s="7" t="s">
        <v>14</v>
      </c>
    </row>
    <row r="236" customFormat="false" ht="12.8" hidden="false" customHeight="false" outlineLevel="0" collapsed="false">
      <c r="A236" s="7" t="s">
        <v>633</v>
      </c>
    </row>
    <row r="237" customFormat="false" ht="12.8" hidden="false" customHeight="false" outlineLevel="0" collapsed="false">
      <c r="A237" s="7" t="s">
        <v>636</v>
      </c>
    </row>
    <row r="238" customFormat="false" ht="12.8" hidden="false" customHeight="false" outlineLevel="0" collapsed="false">
      <c r="A238" s="7" t="s">
        <v>639</v>
      </c>
    </row>
    <row r="239" customFormat="false" ht="12.8" hidden="false" customHeight="false" outlineLevel="0" collapsed="false">
      <c r="A239" s="7" t="s">
        <v>642</v>
      </c>
    </row>
    <row r="240" customFormat="false" ht="12.8" hidden="false" customHeight="false" outlineLevel="0" collapsed="false">
      <c r="A240" s="0" t="s">
        <v>129</v>
      </c>
    </row>
    <row r="241" customFormat="false" ht="12.8" hidden="false" customHeight="false" outlineLevel="0" collapsed="false">
      <c r="A241" s="7" t="s">
        <v>47</v>
      </c>
    </row>
    <row r="242" customFormat="false" ht="12.8" hidden="false" customHeight="false" outlineLevel="0" collapsed="false">
      <c r="A242" s="0" t="s">
        <v>109</v>
      </c>
    </row>
    <row r="243" customFormat="false" ht="12.8" hidden="false" customHeight="false" outlineLevel="0" collapsed="false">
      <c r="A243" s="0" t="s">
        <v>257</v>
      </c>
    </row>
    <row r="244" customFormat="false" ht="12.8" hidden="false" customHeight="false" outlineLevel="0" collapsed="false">
      <c r="A244" s="0" t="s">
        <v>647</v>
      </c>
    </row>
    <row r="245" customFormat="false" ht="12.8" hidden="false" customHeight="false" outlineLevel="0" collapsed="false">
      <c r="A245" s="7" t="s">
        <v>650</v>
      </c>
    </row>
    <row r="246" customFormat="false" ht="12.8" hidden="false" customHeight="false" outlineLevel="0" collapsed="false">
      <c r="A246" s="7" t="s">
        <v>95</v>
      </c>
    </row>
    <row r="247" customFormat="false" ht="12.8" hidden="false" customHeight="false" outlineLevel="0" collapsed="false">
      <c r="A247" s="7" t="s">
        <v>98</v>
      </c>
    </row>
    <row r="248" customFormat="false" ht="12.8" hidden="false" customHeight="false" outlineLevel="0" collapsed="false">
      <c r="A248" s="7" t="s">
        <v>249</v>
      </c>
    </row>
    <row r="249" customFormat="false" ht="12.8" hidden="false" customHeight="false" outlineLevel="0" collapsed="false">
      <c r="A249" s="7" t="s">
        <v>654</v>
      </c>
    </row>
    <row r="250" customFormat="false" ht="12.8" hidden="false" customHeight="false" outlineLevel="0" collapsed="false">
      <c r="A250" s="7" t="s">
        <v>657</v>
      </c>
    </row>
    <row r="251" customFormat="false" ht="12.8" hidden="false" customHeight="false" outlineLevel="0" collapsed="false">
      <c r="A251" s="7" t="s">
        <v>144</v>
      </c>
    </row>
    <row r="252" customFormat="false" ht="12.8" hidden="false" customHeight="false" outlineLevel="0" collapsed="false">
      <c r="A252" s="7" t="s">
        <v>35</v>
      </c>
    </row>
    <row r="253" customFormat="false" ht="39.55" hidden="false" customHeight="false" outlineLevel="0" collapsed="false">
      <c r="A253" s="6" t="s">
        <v>73</v>
      </c>
    </row>
    <row r="254" customFormat="false" ht="52.2" hidden="false" customHeight="false" outlineLevel="0" collapsed="false">
      <c r="A254" s="6" t="s">
        <v>659</v>
      </c>
    </row>
    <row r="255" customFormat="false" ht="26.85" hidden="false" customHeight="false" outlineLevel="0" collapsed="false">
      <c r="A255" s="6" t="s">
        <v>594</v>
      </c>
    </row>
    <row r="256" customFormat="false" ht="39.55" hidden="false" customHeight="false" outlineLevel="0" collapsed="false">
      <c r="A256" s="6" t="s">
        <v>590</v>
      </c>
    </row>
    <row r="257" customFormat="false" ht="26.85" hidden="false" customHeight="false" outlineLevel="0" collapsed="false">
      <c r="A257" s="6" t="s">
        <v>586</v>
      </c>
    </row>
    <row r="258" customFormat="false" ht="39.55" hidden="false" customHeight="false" outlineLevel="0" collapsed="false">
      <c r="A258" s="6" t="s">
        <v>55</v>
      </c>
    </row>
    <row r="259" customFormat="false" ht="39.55" hidden="false" customHeight="false" outlineLevel="0" collapsed="false">
      <c r="A259" s="6" t="s">
        <v>568</v>
      </c>
    </row>
    <row r="260" customFormat="false" ht="12.8" hidden="false" customHeight="false" outlineLevel="0" collapsed="false">
      <c r="A260" s="7" t="s">
        <v>665</v>
      </c>
    </row>
    <row r="261" customFormat="false" ht="12.8" hidden="false" customHeight="false" outlineLevel="0" collapsed="false">
      <c r="A261" s="7" t="s">
        <v>669</v>
      </c>
    </row>
    <row r="262" customFormat="false" ht="12.8" hidden="false" customHeight="false" outlineLevel="0" collapsed="false">
      <c r="A262" s="7" t="s">
        <v>673</v>
      </c>
    </row>
    <row r="263" customFormat="false" ht="12.8" hidden="false" customHeight="false" outlineLevel="0" collapsed="false">
      <c r="A263" s="7" t="s">
        <v>677</v>
      </c>
    </row>
    <row r="264" customFormat="false" ht="12.8" hidden="false" customHeight="false" outlineLevel="0" collapsed="false">
      <c r="A264" s="7" t="s">
        <v>680</v>
      </c>
    </row>
    <row r="265" customFormat="false" ht="12.8" hidden="false" customHeight="false" outlineLevel="0" collapsed="false">
      <c r="A265" s="7" t="s">
        <v>684</v>
      </c>
    </row>
    <row r="266" customFormat="false" ht="12.8" hidden="false" customHeight="false" outlineLevel="0" collapsed="false">
      <c r="A266" s="7" t="s">
        <v>688</v>
      </c>
    </row>
    <row r="267" customFormat="false" ht="12.8" hidden="false" customHeight="false" outlineLevel="0" collapsed="false">
      <c r="A267" s="7" t="s">
        <v>692</v>
      </c>
    </row>
    <row r="268" customFormat="false" ht="12.8" hidden="false" customHeight="false" outlineLevel="0" collapsed="false">
      <c r="A268" s="7" t="s">
        <v>697</v>
      </c>
    </row>
    <row r="269" customFormat="false" ht="12.8" hidden="false" customHeight="false" outlineLevel="0" collapsed="false">
      <c r="A269" s="7" t="s">
        <v>19</v>
      </c>
    </row>
    <row r="270" customFormat="false" ht="12.8" hidden="false" customHeight="false" outlineLevel="0" collapsed="false">
      <c r="A270" s="7" t="s">
        <v>419</v>
      </c>
    </row>
    <row r="271" customFormat="false" ht="12.8" hidden="false" customHeight="false" outlineLevel="0" collapsed="false">
      <c r="A271" s="18" t="s">
        <v>703</v>
      </c>
    </row>
    <row r="272" customFormat="false" ht="12.8" hidden="false" customHeight="false" outlineLevel="0" collapsed="false">
      <c r="A272" s="7" t="s">
        <v>24</v>
      </c>
    </row>
    <row r="273" customFormat="false" ht="12.8" hidden="false" customHeight="false" outlineLevel="0" collapsed="false">
      <c r="A273" s="7" t="s">
        <v>706</v>
      </c>
    </row>
    <row r="274" customFormat="false" ht="12.8" hidden="false" customHeight="false" outlineLevel="0" collapsed="false">
      <c r="A274" s="7" t="s">
        <v>257</v>
      </c>
    </row>
    <row r="275" customFormat="false" ht="12.8" hidden="false" customHeight="false" outlineLevel="0" collapsed="false">
      <c r="A275" s="7" t="s">
        <v>715</v>
      </c>
    </row>
    <row r="276" customFormat="false" ht="12.8" hidden="false" customHeight="false" outlineLevel="0" collapsed="false">
      <c r="A276" s="31" t="s">
        <v>718</v>
      </c>
    </row>
    <row r="277" customFormat="false" ht="12.8" hidden="false" customHeight="false" outlineLevel="0" collapsed="false">
      <c r="A277" s="7" t="s">
        <v>720</v>
      </c>
    </row>
    <row r="278" customFormat="false" ht="12.8" hidden="false" customHeight="false" outlineLevel="0" collapsed="false">
      <c r="A278" s="7" t="s">
        <v>133</v>
      </c>
    </row>
    <row r="279" customFormat="false" ht="12.8" hidden="false" customHeight="false" outlineLevel="0" collapsed="false">
      <c r="A279" s="7" t="s">
        <v>724</v>
      </c>
    </row>
    <row r="280" customFormat="false" ht="12.8" hidden="false" customHeight="false" outlineLevel="0" collapsed="false">
      <c r="A280" s="7" t="s">
        <v>728</v>
      </c>
    </row>
    <row r="281" customFormat="false" ht="12.8" hidden="false" customHeight="false" outlineLevel="0" collapsed="false">
      <c r="A281" s="7" t="s">
        <v>733</v>
      </c>
    </row>
    <row r="282" customFormat="false" ht="12.8" hidden="false" customHeight="false" outlineLevel="0" collapsed="false">
      <c r="A282" s="7" t="s">
        <v>741</v>
      </c>
    </row>
    <row r="283" customFormat="false" ht="12.8" hidden="false" customHeight="false" outlineLevel="0" collapsed="false">
      <c r="A283" s="7" t="s">
        <v>746</v>
      </c>
    </row>
    <row r="284" customFormat="false" ht="12.8" hidden="false" customHeight="false" outlineLevel="0" collapsed="false">
      <c r="A284" s="7" t="s">
        <v>757</v>
      </c>
    </row>
    <row r="285" customFormat="false" ht="12.8" hidden="false" customHeight="false" outlineLevel="0" collapsed="false">
      <c r="A285" s="7" t="s">
        <v>763</v>
      </c>
    </row>
    <row r="286" customFormat="false" ht="12.8" hidden="false" customHeight="false" outlineLevel="0" collapsed="false">
      <c r="A286" s="18" t="s">
        <v>354</v>
      </c>
    </row>
    <row r="287" customFormat="false" ht="12.8" hidden="false" customHeight="false" outlineLevel="0" collapsed="false">
      <c r="A287" s="0" t="s">
        <v>24</v>
      </c>
    </row>
    <row r="288" customFormat="false" ht="12.8" hidden="false" customHeight="false" outlineLevel="0" collapsed="false">
      <c r="A288" s="0" t="s">
        <v>778</v>
      </c>
    </row>
    <row r="289" customFormat="false" ht="12.8" hidden="false" customHeight="false" outlineLevel="0" collapsed="false">
      <c r="A289" s="7" t="s">
        <v>196</v>
      </c>
    </row>
    <row r="290" customFormat="false" ht="12.8" hidden="false" customHeight="false" outlineLevel="0" collapsed="false">
      <c r="A290" s="7" t="s">
        <v>200</v>
      </c>
    </row>
    <row r="291" customFormat="false" ht="12.8" hidden="false" customHeight="false" outlineLevel="0" collapsed="false">
      <c r="A291" s="7" t="s">
        <v>89</v>
      </c>
    </row>
    <row r="292" customFormat="false" ht="12.8" hidden="false" customHeight="false" outlineLevel="0" collapsed="false">
      <c r="A292" s="7" t="s">
        <v>19</v>
      </c>
    </row>
    <row r="293" customFormat="false" ht="12.8" hidden="false" customHeight="false" outlineLevel="0" collapsed="false">
      <c r="A293" s="0" t="s">
        <v>793</v>
      </c>
    </row>
    <row r="294" customFormat="false" ht="12.8" hidden="false" customHeight="false" outlineLevel="0" collapsed="false">
      <c r="A294" s="0" t="s">
        <v>257</v>
      </c>
    </row>
    <row r="295" customFormat="false" ht="12.8" hidden="false" customHeight="false" outlineLevel="0" collapsed="false">
      <c r="A295" s="0" t="s">
        <v>816</v>
      </c>
    </row>
    <row r="296" customFormat="false" ht="12.8" hidden="false" customHeight="false" outlineLevel="0" collapsed="false">
      <c r="A296" s="0" t="s">
        <v>819</v>
      </c>
    </row>
    <row r="297" customFormat="false" ht="12.8" hidden="false" customHeight="false" outlineLevel="0" collapsed="false">
      <c r="A297" s="0" t="s">
        <v>249</v>
      </c>
    </row>
    <row r="298" customFormat="false" ht="12.8" hidden="false" customHeight="false" outlineLevel="0" collapsed="false">
      <c r="A298" s="0" t="s">
        <v>830</v>
      </c>
    </row>
    <row r="299" customFormat="false" ht="12.8" hidden="false" customHeight="false" outlineLevel="0" collapsed="false">
      <c r="A299" s="0" t="s">
        <v>95</v>
      </c>
    </row>
    <row r="300" customFormat="false" ht="12.8" hidden="false" customHeight="false" outlineLevel="0" collapsed="false">
      <c r="A300" s="0" t="s">
        <v>843</v>
      </c>
    </row>
    <row r="301" customFormat="false" ht="12.8" hidden="false" customHeight="false" outlineLevel="0" collapsed="false">
      <c r="A301" s="0" t="s">
        <v>855</v>
      </c>
    </row>
    <row r="302" customFormat="false" ht="12.8" hidden="false" customHeight="false" outlineLevel="0" collapsed="false">
      <c r="A302" s="0" t="s">
        <v>858</v>
      </c>
    </row>
    <row r="303" customFormat="false" ht="12.8" hidden="false" customHeight="false" outlineLevel="0" collapsed="false">
      <c r="A303" s="0" t="s">
        <v>861</v>
      </c>
    </row>
    <row r="304" customFormat="false" ht="12.8" hidden="false" customHeight="false" outlineLevel="0" collapsed="false">
      <c r="A304" s="0" t="s">
        <v>865</v>
      </c>
    </row>
    <row r="305" customFormat="false" ht="12.8" hidden="false" customHeight="false" outlineLevel="0" collapsed="false">
      <c r="A305" s="0" t="s">
        <v>869</v>
      </c>
    </row>
    <row r="306" customFormat="false" ht="12.8" hidden="false" customHeight="false" outlineLevel="0" collapsed="false">
      <c r="A306" s="0" t="s">
        <v>275</v>
      </c>
    </row>
    <row r="307" customFormat="false" ht="12.8" hidden="false" customHeight="false" outlineLevel="0" collapsed="false">
      <c r="A307" s="0" t="s">
        <v>875</v>
      </c>
    </row>
    <row r="308" customFormat="false" ht="12.8" hidden="false" customHeight="false" outlineLevel="0" collapsed="false">
      <c r="A308" s="0" t="s">
        <v>886</v>
      </c>
    </row>
    <row r="309" customFormat="false" ht="12.8" hidden="false" customHeight="false" outlineLevel="0" collapsed="false">
      <c r="A309" s="0" t="s">
        <v>890</v>
      </c>
    </row>
    <row r="310" customFormat="false" ht="12.8" hidden="false" customHeight="false" outlineLevel="0" collapsed="false">
      <c r="A310" s="0" t="s">
        <v>913</v>
      </c>
    </row>
    <row r="311" customFormat="false" ht="12.8" hidden="false" customHeight="false" outlineLevel="0" collapsed="false">
      <c r="A311" s="0" t="s">
        <v>917</v>
      </c>
    </row>
    <row r="312" customFormat="false" ht="12.8" hidden="false" customHeight="false" outlineLevel="0" collapsed="false">
      <c r="A312" s="0" t="s">
        <v>926</v>
      </c>
    </row>
    <row r="313" customFormat="false" ht="12.8" hidden="false" customHeight="false" outlineLevel="0" collapsed="false">
      <c r="A313" s="0" t="s">
        <v>933</v>
      </c>
    </row>
    <row r="314" customFormat="false" ht="12.8" hidden="false" customHeight="false" outlineLevel="0" collapsed="false">
      <c r="A314" s="0" t="s">
        <v>956</v>
      </c>
    </row>
    <row r="315" customFormat="false" ht="12.8" hidden="false" customHeight="false" outlineLevel="0" collapsed="false">
      <c r="A315" s="0" t="s">
        <v>962</v>
      </c>
    </row>
    <row r="316" customFormat="false" ht="12.8" hidden="false" customHeight="false" outlineLevel="0" collapsed="false">
      <c r="A316" s="0" t="s">
        <v>980</v>
      </c>
    </row>
    <row r="317" customFormat="false" ht="12.8" hidden="false" customHeight="false" outlineLevel="0" collapsed="false">
      <c r="A317" s="0" t="s">
        <v>984</v>
      </c>
    </row>
    <row r="318" customFormat="false" ht="12.8" hidden="false" customHeight="false" outlineLevel="0" collapsed="false">
      <c r="A318" s="47" t="s">
        <v>988</v>
      </c>
    </row>
    <row r="319" customFormat="false" ht="12.8" hidden="false" customHeight="false" outlineLevel="0" collapsed="false">
      <c r="A319" s="0" t="s">
        <v>990</v>
      </c>
    </row>
    <row r="320" customFormat="false" ht="12.8" hidden="false" customHeight="false" outlineLevel="0" collapsed="false">
      <c r="A320" s="0" t="s">
        <v>994</v>
      </c>
    </row>
    <row r="321" customFormat="false" ht="12.8" hidden="false" customHeight="false" outlineLevel="0" collapsed="false">
      <c r="A321" s="0" t="s">
        <v>1004</v>
      </c>
    </row>
    <row r="322" customFormat="false" ht="12.8" hidden="false" customHeight="false" outlineLevel="0" collapsed="false">
      <c r="A322" s="0" t="s">
        <v>1008</v>
      </c>
    </row>
    <row r="323" customFormat="false" ht="12.8" hidden="false" customHeight="false" outlineLevel="0" collapsed="false">
      <c r="A323" s="0" t="s">
        <v>1012</v>
      </c>
    </row>
    <row r="324" customFormat="false" ht="12.8" hidden="false" customHeight="false" outlineLevel="0" collapsed="false">
      <c r="A324" s="0" t="s">
        <v>1016</v>
      </c>
    </row>
    <row r="325" customFormat="false" ht="12.8" hidden="false" customHeight="false" outlineLevel="0" collapsed="false">
      <c r="A325" s="0" t="s">
        <v>1040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307"/>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0" width="25"/>
    <col collapsed="false" customWidth="true" hidden="false" outlineLevel="0" max="2" min="2" style="0" width="27.89"/>
    <col collapsed="false" customWidth="true" hidden="false" outlineLevel="0" max="8" min="8" style="0" width="13.55"/>
    <col collapsed="false" customWidth="true" hidden="false" outlineLevel="0" max="9" min="9" style="0" width="12.44"/>
  </cols>
  <sheetData>
    <row r="1" customFormat="false" ht="14.15" hidden="false" customHeight="false" outlineLevel="0" collapsed="false">
      <c r="A1" s="6" t="s">
        <v>2</v>
      </c>
      <c r="B1" s="6"/>
      <c r="F1" s="0" t="n">
        <v>76</v>
      </c>
      <c r="G1" s="0" t="s">
        <v>11</v>
      </c>
      <c r="H1" s="0" t="s">
        <v>11</v>
      </c>
      <c r="I1" s="0" t="s">
        <v>185</v>
      </c>
    </row>
    <row r="2" customFormat="false" ht="14.15" hidden="false" customHeight="false" outlineLevel="0" collapsed="false">
      <c r="A2" s="9" t="s">
        <v>11</v>
      </c>
      <c r="B2" s="9" t="n">
        <v>3</v>
      </c>
      <c r="F2" s="0" t="n">
        <v>126</v>
      </c>
      <c r="G2" s="0" t="s">
        <v>27</v>
      </c>
      <c r="H2" s="0" t="s">
        <v>52</v>
      </c>
      <c r="I2" s="0" t="s">
        <v>294</v>
      </c>
    </row>
    <row r="3" customFormat="false" ht="12.8" hidden="false" customHeight="false" outlineLevel="0" collapsed="false">
      <c r="A3" s="9"/>
      <c r="B3" s="9"/>
      <c r="F3" s="0" t="n">
        <v>109</v>
      </c>
      <c r="G3" s="0" t="s">
        <v>52</v>
      </c>
      <c r="H3" s="0" t="s">
        <v>11</v>
      </c>
      <c r="I3" s="0" t="s">
        <v>416</v>
      </c>
    </row>
    <row r="4" customFormat="false" ht="12.8" hidden="false" customHeight="false" outlineLevel="0" collapsed="false">
      <c r="A4" s="9"/>
      <c r="B4" s="9"/>
      <c r="H4" s="0" t="s">
        <v>11</v>
      </c>
      <c r="I4" s="0" t="s">
        <v>425</v>
      </c>
    </row>
    <row r="5" customFormat="false" ht="14.15" hidden="false" customHeight="false" outlineLevel="0" collapsed="false">
      <c r="A5" s="9" t="s">
        <v>27</v>
      </c>
      <c r="B5" s="9" t="n">
        <v>3</v>
      </c>
      <c r="H5" s="0" t="s">
        <v>27</v>
      </c>
      <c r="I5" s="0" t="s">
        <v>440</v>
      </c>
    </row>
    <row r="6" customFormat="false" ht="12.8" hidden="false" customHeight="false" outlineLevel="0" collapsed="false">
      <c r="A6" s="9"/>
      <c r="B6" s="9"/>
      <c r="H6" s="0" t="s">
        <v>52</v>
      </c>
      <c r="I6" s="0" t="s">
        <v>522</v>
      </c>
    </row>
    <row r="7" customFormat="false" ht="12.8" hidden="false" customHeight="false" outlineLevel="0" collapsed="false">
      <c r="A7" s="9"/>
      <c r="B7" s="9"/>
      <c r="H7" s="0" t="s">
        <v>11</v>
      </c>
      <c r="I7" s="0" t="s">
        <v>1185</v>
      </c>
    </row>
    <row r="8" customFormat="false" ht="14.15" hidden="false" customHeight="false" outlineLevel="0" collapsed="false">
      <c r="A8" s="9" t="s">
        <v>52</v>
      </c>
      <c r="B8" s="9" t="n">
        <v>6</v>
      </c>
    </row>
    <row r="9" customFormat="false" ht="12.8" hidden="false" customHeight="false" outlineLevel="0" collapsed="false">
      <c r="A9" s="9"/>
      <c r="B9" s="9"/>
      <c r="H9" s="0" t="s">
        <v>629</v>
      </c>
      <c r="J9" s="0" t="s">
        <v>1186</v>
      </c>
    </row>
    <row r="10" customFormat="false" ht="12.8" hidden="false" customHeight="false" outlineLevel="0" collapsed="false">
      <c r="A10" s="9"/>
      <c r="B10" s="9"/>
      <c r="H10" s="0" t="s">
        <v>354</v>
      </c>
      <c r="J10" s="0" t="s">
        <v>1187</v>
      </c>
    </row>
    <row r="11" customFormat="false" ht="12.8" hidden="false" customHeight="false" outlineLevel="0" collapsed="false">
      <c r="A11" s="9"/>
      <c r="B11" s="9"/>
      <c r="H11" s="0" t="s">
        <v>428</v>
      </c>
      <c r="J11" s="0" t="s">
        <v>1188</v>
      </c>
    </row>
    <row r="12" customFormat="false" ht="12.8" hidden="false" customHeight="false" outlineLevel="0" collapsed="false">
      <c r="A12" s="9"/>
      <c r="B12" s="9"/>
    </row>
    <row r="13" customFormat="false" ht="12.8" hidden="false" customHeight="false" outlineLevel="0" collapsed="false">
      <c r="A13" s="9"/>
      <c r="B13" s="9"/>
    </row>
    <row r="14" customFormat="false" ht="14.15" hidden="false" customHeight="false" outlineLevel="0" collapsed="false">
      <c r="A14" s="6" t="s">
        <v>11</v>
      </c>
      <c r="B14" s="6" t="n">
        <v>5</v>
      </c>
    </row>
    <row r="15" customFormat="false" ht="12.8" hidden="false" customHeight="false" outlineLevel="0" collapsed="false">
      <c r="A15" s="6"/>
      <c r="B15" s="6"/>
    </row>
    <row r="16" customFormat="false" ht="12.8" hidden="false" customHeight="false" outlineLevel="0" collapsed="false">
      <c r="A16" s="6"/>
      <c r="B16" s="6"/>
    </row>
    <row r="17" customFormat="false" ht="12.8" hidden="false" customHeight="false" outlineLevel="0" collapsed="false">
      <c r="A17" s="6"/>
      <c r="B17" s="6"/>
    </row>
    <row r="18" customFormat="false" ht="12.8" hidden="false" customHeight="false" outlineLevel="0" collapsed="false">
      <c r="A18" s="6"/>
      <c r="B18" s="6"/>
    </row>
    <row r="19" customFormat="false" ht="14.15" hidden="false" customHeight="false" outlineLevel="0" collapsed="false">
      <c r="A19" s="6" t="s">
        <v>27</v>
      </c>
      <c r="B19" s="6" t="n">
        <v>18</v>
      </c>
    </row>
    <row r="20" customFormat="false" ht="12.8" hidden="false" customHeight="false" outlineLevel="0" collapsed="false">
      <c r="A20" s="6"/>
      <c r="B20" s="6"/>
    </row>
    <row r="21" customFormat="false" ht="12.8" hidden="false" customHeight="false" outlineLevel="0" collapsed="false">
      <c r="A21" s="6"/>
      <c r="B21" s="6"/>
    </row>
    <row r="33" customFormat="false" ht="12.8" hidden="false" customHeight="false" outlineLevel="0" collapsed="false">
      <c r="A33" s="6"/>
      <c r="B33" s="6"/>
    </row>
    <row r="34" customFormat="false" ht="12.8" hidden="false" customHeight="false" outlineLevel="0" collapsed="false">
      <c r="A34" s="6"/>
      <c r="B34" s="6"/>
    </row>
    <row r="35" customFormat="false" ht="12.8" hidden="false" customHeight="false" outlineLevel="0" collapsed="false">
      <c r="A35" s="6"/>
      <c r="B35" s="6"/>
    </row>
    <row r="36" customFormat="false" ht="12.8" hidden="false" customHeight="false" outlineLevel="0" collapsed="false">
      <c r="A36" s="6"/>
      <c r="B36" s="6"/>
    </row>
    <row r="37" customFormat="false" ht="14.15" hidden="false" customHeight="false" outlineLevel="0" collapsed="false">
      <c r="A37" s="6" t="s">
        <v>52</v>
      </c>
      <c r="B37" s="6" t="n">
        <v>6</v>
      </c>
    </row>
    <row r="38" customFormat="false" ht="12.8" hidden="false" customHeight="false" outlineLevel="0" collapsed="false">
      <c r="A38" s="6"/>
      <c r="B38" s="6"/>
    </row>
    <row r="39" customFormat="false" ht="12.8" hidden="false" customHeight="false" outlineLevel="0" collapsed="false">
      <c r="A39" s="6"/>
      <c r="B39" s="6"/>
    </row>
    <row r="40" customFormat="false" ht="12.8" hidden="false" customHeight="false" outlineLevel="0" collapsed="false">
      <c r="A40" s="6"/>
      <c r="B40" s="6"/>
    </row>
    <row r="41" customFormat="false" ht="12.8" hidden="false" customHeight="false" outlineLevel="0" collapsed="false">
      <c r="A41" s="6"/>
      <c r="B41" s="6"/>
    </row>
    <row r="42" customFormat="false" ht="12.8" hidden="false" customHeight="false" outlineLevel="0" collapsed="false">
      <c r="A42" s="6"/>
      <c r="B42" s="6"/>
    </row>
    <row r="43" customFormat="false" ht="14.15" hidden="false" customHeight="false" outlineLevel="0" collapsed="false">
      <c r="A43" s="6" t="s">
        <v>11</v>
      </c>
      <c r="B43" s="6" t="n">
        <v>16</v>
      </c>
    </row>
    <row r="44" customFormat="false" ht="12.8" hidden="false" customHeight="false" outlineLevel="0" collapsed="false">
      <c r="A44" s="6"/>
      <c r="B44" s="6"/>
    </row>
    <row r="45" customFormat="false" ht="12.8" hidden="false" customHeight="false" outlineLevel="0" collapsed="false">
      <c r="A45" s="18"/>
      <c r="B45" s="18"/>
    </row>
    <row r="46" customFormat="false" ht="12.8" hidden="false" customHeight="false" outlineLevel="0" collapsed="false">
      <c r="A46" s="6"/>
      <c r="B46" s="6"/>
    </row>
    <row r="47" customFormat="false" ht="12.8" hidden="false" customHeight="false" outlineLevel="0" collapsed="false">
      <c r="A47" s="6"/>
      <c r="B47" s="6"/>
    </row>
    <row r="48" customFormat="false" ht="12.8" hidden="false" customHeight="false" outlineLevel="0" collapsed="false">
      <c r="A48" s="6"/>
      <c r="B48" s="6"/>
    </row>
    <row r="49" customFormat="false" ht="12.8" hidden="false" customHeight="false" outlineLevel="0" collapsed="false">
      <c r="A49" s="6"/>
      <c r="B49" s="6"/>
    </row>
    <row r="50" customFormat="false" ht="12.8" hidden="false" customHeight="false" outlineLevel="0" collapsed="false">
      <c r="A50" s="6"/>
      <c r="B50" s="6"/>
    </row>
    <row r="51" customFormat="false" ht="12.8" hidden="false" customHeight="false" outlineLevel="0" collapsed="false">
      <c r="A51" s="6"/>
      <c r="B51" s="6"/>
    </row>
    <row r="52" customFormat="false" ht="12.8" hidden="false" customHeight="false" outlineLevel="0" collapsed="false">
      <c r="A52" s="6"/>
      <c r="B52" s="6"/>
    </row>
    <row r="53" customFormat="false" ht="12.8" hidden="false" customHeight="false" outlineLevel="0" collapsed="false">
      <c r="A53" s="6"/>
      <c r="B53" s="6"/>
    </row>
    <row r="54" customFormat="false" ht="12.8" hidden="false" customHeight="false" outlineLevel="0" collapsed="false">
      <c r="A54" s="6"/>
      <c r="B54" s="6"/>
    </row>
    <row r="55" customFormat="false" ht="12.8" hidden="false" customHeight="false" outlineLevel="0" collapsed="false">
      <c r="A55" s="6"/>
      <c r="B55" s="6"/>
    </row>
    <row r="56" customFormat="false" ht="12.8" hidden="false" customHeight="false" outlineLevel="0" collapsed="false">
      <c r="A56" s="6"/>
      <c r="B56" s="6"/>
    </row>
    <row r="57" customFormat="false" ht="12.8" hidden="false" customHeight="false" outlineLevel="0" collapsed="false">
      <c r="A57" s="6"/>
      <c r="B57" s="6"/>
    </row>
    <row r="58" customFormat="false" ht="14.15" hidden="false" customHeight="false" outlineLevel="0" collapsed="false">
      <c r="A58" s="6" t="s">
        <v>27</v>
      </c>
      <c r="B58" s="6" t="n">
        <v>17</v>
      </c>
    </row>
    <row r="59" customFormat="false" ht="12.8" hidden="false" customHeight="false" outlineLevel="0" collapsed="false">
      <c r="A59" s="6"/>
      <c r="B59" s="6"/>
    </row>
    <row r="60" customFormat="false" ht="12.8" hidden="false" customHeight="false" outlineLevel="0" collapsed="false">
      <c r="A60" s="6"/>
      <c r="B60" s="6"/>
    </row>
    <row r="61" customFormat="false" ht="12.8" hidden="false" customHeight="false" outlineLevel="0" collapsed="false">
      <c r="A61" s="6"/>
      <c r="B61" s="6"/>
    </row>
    <row r="62" customFormat="false" ht="12.8" hidden="false" customHeight="false" outlineLevel="0" collapsed="false">
      <c r="A62" s="6"/>
      <c r="B62" s="6"/>
    </row>
    <row r="63" customFormat="false" ht="12.8" hidden="false" customHeight="false" outlineLevel="0" collapsed="false">
      <c r="A63" s="6"/>
      <c r="B63" s="6"/>
    </row>
    <row r="64" customFormat="false" ht="12.8" hidden="false" customHeight="false" outlineLevel="0" collapsed="false">
      <c r="A64" s="6"/>
      <c r="B64" s="6"/>
    </row>
    <row r="65" customFormat="false" ht="12.8" hidden="false" customHeight="false" outlineLevel="0" collapsed="false">
      <c r="A65" s="6"/>
      <c r="B65" s="6"/>
    </row>
    <row r="66" customFormat="false" ht="12.8" hidden="false" customHeight="false" outlineLevel="0" collapsed="false">
      <c r="A66" s="6"/>
      <c r="B66" s="6"/>
    </row>
    <row r="67" customFormat="false" ht="12.8" hidden="false" customHeight="false" outlineLevel="0" collapsed="false">
      <c r="A67" s="6"/>
      <c r="B67" s="6"/>
    </row>
    <row r="68" customFormat="false" ht="12.8" hidden="false" customHeight="false" outlineLevel="0" collapsed="false">
      <c r="A68" s="6"/>
      <c r="B68" s="6"/>
    </row>
    <row r="69" customFormat="false" ht="12.8" hidden="false" customHeight="false" outlineLevel="0" collapsed="false">
      <c r="A69" s="6"/>
      <c r="B69" s="6"/>
    </row>
    <row r="70" customFormat="false" ht="12.8" hidden="false" customHeight="false" outlineLevel="0" collapsed="false">
      <c r="A70" s="6"/>
      <c r="B70" s="6"/>
    </row>
    <row r="71" customFormat="false" ht="12.8" hidden="false" customHeight="false" outlineLevel="0" collapsed="false">
      <c r="A71" s="6"/>
      <c r="B71" s="6"/>
    </row>
    <row r="72" customFormat="false" ht="12.8" hidden="false" customHeight="false" outlineLevel="0" collapsed="false">
      <c r="A72" s="6"/>
      <c r="B72" s="6"/>
    </row>
    <row r="73" customFormat="false" ht="12.8" hidden="false" customHeight="false" outlineLevel="0" collapsed="false">
      <c r="A73" s="6"/>
      <c r="B73" s="6"/>
    </row>
    <row r="74" customFormat="false" ht="14.15" hidden="false" customHeight="false" outlineLevel="0" collapsed="false">
      <c r="A74" s="6" t="s">
        <v>52</v>
      </c>
      <c r="B74" s="6" t="n">
        <v>8</v>
      </c>
    </row>
    <row r="75" customFormat="false" ht="12.8" hidden="false" customHeight="false" outlineLevel="0" collapsed="false">
      <c r="A75" s="6"/>
      <c r="B75" s="6"/>
    </row>
    <row r="76" customFormat="false" ht="12.8" hidden="false" customHeight="false" outlineLevel="0" collapsed="false">
      <c r="A76" s="6"/>
      <c r="B76" s="6"/>
    </row>
    <row r="77" customFormat="false" ht="12.8" hidden="false" customHeight="false" outlineLevel="0" collapsed="false">
      <c r="A77" s="6"/>
      <c r="B77" s="6"/>
    </row>
    <row r="78" customFormat="false" ht="12.8" hidden="false" customHeight="false" outlineLevel="0" collapsed="false">
      <c r="A78" s="6"/>
      <c r="B78" s="6"/>
    </row>
    <row r="79" customFormat="false" ht="12.8" hidden="false" customHeight="false" outlineLevel="0" collapsed="false">
      <c r="A79" s="6"/>
      <c r="B79" s="6"/>
    </row>
    <row r="80" customFormat="false" ht="12.8" hidden="false" customHeight="false" outlineLevel="0" collapsed="false">
      <c r="A80" s="18"/>
      <c r="B80" s="18"/>
    </row>
    <row r="81" customFormat="false" ht="12.8" hidden="false" customHeight="false" outlineLevel="0" collapsed="false">
      <c r="A81" s="6"/>
      <c r="B81" s="6"/>
    </row>
    <row r="82" customFormat="false" ht="12.8" hidden="false" customHeight="false" outlineLevel="0" collapsed="false">
      <c r="A82" s="6"/>
      <c r="B82" s="6"/>
    </row>
    <row r="83" customFormat="false" ht="14.15" hidden="false" customHeight="false" outlineLevel="0" collapsed="false">
      <c r="A83" s="6" t="s">
        <v>11</v>
      </c>
      <c r="B83" s="6" t="n">
        <v>12</v>
      </c>
    </row>
    <row r="84" customFormat="false" ht="12.8" hidden="false" customHeight="false" outlineLevel="0" collapsed="false">
      <c r="A84" s="6"/>
      <c r="B84" s="6"/>
    </row>
    <row r="85" customFormat="false" ht="12.8" hidden="false" customHeight="false" outlineLevel="0" collapsed="false">
      <c r="A85" s="6"/>
      <c r="B85" s="6"/>
    </row>
    <row r="86" customFormat="false" ht="12.8" hidden="false" customHeight="false" outlineLevel="0" collapsed="false">
      <c r="A86" s="6"/>
      <c r="B86" s="6"/>
    </row>
    <row r="87" customFormat="false" ht="12.8" hidden="false" customHeight="false" outlineLevel="0" collapsed="false">
      <c r="A87" s="6"/>
      <c r="B87" s="6"/>
    </row>
    <row r="88" customFormat="false" ht="12.8" hidden="false" customHeight="false" outlineLevel="0" collapsed="false">
      <c r="A88" s="6"/>
      <c r="B88" s="6"/>
    </row>
    <row r="89" customFormat="false" ht="12.8" hidden="false" customHeight="false" outlineLevel="0" collapsed="false">
      <c r="A89" s="6"/>
      <c r="B89" s="6"/>
    </row>
    <row r="90" customFormat="false" ht="12.8" hidden="false" customHeight="false" outlineLevel="0" collapsed="false">
      <c r="A90" s="6"/>
      <c r="B90" s="6"/>
    </row>
    <row r="91" customFormat="false" ht="12.8" hidden="false" customHeight="false" outlineLevel="0" collapsed="false">
      <c r="A91" s="6"/>
      <c r="B91" s="6"/>
    </row>
    <row r="92" customFormat="false" ht="12.8" hidden="false" customHeight="false" outlineLevel="0" collapsed="false">
      <c r="A92" s="6"/>
      <c r="B92" s="6"/>
    </row>
    <row r="93" customFormat="false" ht="12.8" hidden="false" customHeight="false" outlineLevel="0" collapsed="false">
      <c r="A93" s="6"/>
      <c r="B93" s="6"/>
    </row>
    <row r="94" customFormat="false" ht="12.8" hidden="false" customHeight="false" outlineLevel="0" collapsed="false">
      <c r="A94" s="6"/>
      <c r="B94" s="6"/>
    </row>
    <row r="95" customFormat="false" ht="14.15" hidden="false" customHeight="false" outlineLevel="0" collapsed="false">
      <c r="A95" s="6" t="s">
        <v>27</v>
      </c>
      <c r="B95" s="6" t="n">
        <v>14</v>
      </c>
    </row>
    <row r="96" customFormat="false" ht="12.8" hidden="false" customHeight="false" outlineLevel="0" collapsed="false">
      <c r="A96" s="6"/>
      <c r="B96" s="6"/>
    </row>
    <row r="97" customFormat="false" ht="12.8" hidden="false" customHeight="false" outlineLevel="0" collapsed="false">
      <c r="A97" s="6"/>
      <c r="B97" s="6"/>
    </row>
    <row r="98" customFormat="false" ht="12.8" hidden="false" customHeight="false" outlineLevel="0" collapsed="false">
      <c r="A98" s="6"/>
      <c r="B98" s="6"/>
    </row>
    <row r="99" customFormat="false" ht="12.8" hidden="false" customHeight="false" outlineLevel="0" collapsed="false">
      <c r="A99" s="6"/>
      <c r="B99" s="6"/>
    </row>
    <row r="100" customFormat="false" ht="12.8" hidden="false" customHeight="false" outlineLevel="0" collapsed="false">
      <c r="A100" s="6"/>
      <c r="B100" s="6"/>
    </row>
    <row r="101" customFormat="false" ht="12.8" hidden="false" customHeight="false" outlineLevel="0" collapsed="false">
      <c r="A101" s="6"/>
      <c r="B101" s="6"/>
    </row>
    <row r="102" customFormat="false" ht="12.8" hidden="false" customHeight="false" outlineLevel="0" collapsed="false">
      <c r="A102" s="6"/>
      <c r="B102" s="6"/>
    </row>
    <row r="103" customFormat="false" ht="12.8" hidden="false" customHeight="false" outlineLevel="0" collapsed="false">
      <c r="A103" s="6"/>
      <c r="B103" s="6"/>
    </row>
    <row r="104" customFormat="false" ht="12.8" hidden="false" customHeight="false" outlineLevel="0" collapsed="false">
      <c r="A104" s="6"/>
      <c r="B104" s="6"/>
    </row>
    <row r="105" customFormat="false" ht="12.8" hidden="false" customHeight="false" outlineLevel="0" collapsed="false">
      <c r="A105" s="6"/>
      <c r="B105" s="6"/>
    </row>
    <row r="106" customFormat="false" ht="12.8" hidden="false" customHeight="false" outlineLevel="0" collapsed="false">
      <c r="A106" s="6"/>
      <c r="B106" s="6"/>
    </row>
    <row r="107" customFormat="false" ht="12.8" hidden="false" customHeight="false" outlineLevel="0" collapsed="false">
      <c r="A107" s="6"/>
      <c r="B107" s="6"/>
    </row>
    <row r="108" customFormat="false" ht="12.8" hidden="false" customHeight="false" outlineLevel="0" collapsed="false">
      <c r="A108" s="6"/>
      <c r="B108" s="6"/>
    </row>
    <row r="109" customFormat="false" ht="12.8" hidden="false" customHeight="false" outlineLevel="0" collapsed="false">
      <c r="A109" s="7" t="s">
        <v>52</v>
      </c>
      <c r="B109" s="7" t="n">
        <v>8</v>
      </c>
    </row>
    <row r="110" customFormat="false" ht="12.8" hidden="false" customHeight="false" outlineLevel="0" collapsed="false">
      <c r="A110" s="6"/>
      <c r="B110" s="6"/>
    </row>
    <row r="111" customFormat="false" ht="12.8" hidden="false" customHeight="false" outlineLevel="0" collapsed="false">
      <c r="A111" s="6"/>
      <c r="B111" s="6"/>
    </row>
    <row r="112" customFormat="false" ht="12.8" hidden="false" customHeight="false" outlineLevel="0" collapsed="false">
      <c r="A112" s="6"/>
      <c r="B112" s="6"/>
    </row>
    <row r="113" customFormat="false" ht="12.8" hidden="false" customHeight="false" outlineLevel="0" collapsed="false">
      <c r="A113" s="6"/>
      <c r="B113" s="6"/>
    </row>
    <row r="114" customFormat="false" ht="12.8" hidden="false" customHeight="false" outlineLevel="0" collapsed="false">
      <c r="A114" s="6"/>
      <c r="B114" s="6"/>
    </row>
    <row r="115" customFormat="false" ht="12.8" hidden="false" customHeight="false" outlineLevel="0" collapsed="false">
      <c r="A115" s="6"/>
      <c r="B115" s="6"/>
    </row>
    <row r="116" customFormat="false" ht="14.15" hidden="false" customHeight="false" outlineLevel="0" collapsed="false">
      <c r="A116" s="6" t="s">
        <v>11</v>
      </c>
      <c r="B116" s="6" t="n">
        <v>11</v>
      </c>
    </row>
    <row r="117" customFormat="false" ht="12.8" hidden="false" customHeight="false" outlineLevel="0" collapsed="false">
      <c r="A117" s="6"/>
      <c r="B117" s="6"/>
    </row>
    <row r="118" customFormat="false" ht="12.8" hidden="false" customHeight="false" outlineLevel="0" collapsed="false">
      <c r="A118" s="6"/>
      <c r="B118" s="6"/>
    </row>
    <row r="119" customFormat="false" ht="12.8" hidden="false" customHeight="false" outlineLevel="0" collapsed="false">
      <c r="A119" s="6"/>
      <c r="B119" s="6"/>
    </row>
    <row r="120" customFormat="false" ht="12.8" hidden="false" customHeight="false" outlineLevel="0" collapsed="false">
      <c r="A120" s="6"/>
      <c r="B120" s="6"/>
    </row>
    <row r="121" customFormat="false" ht="12.8" hidden="false" customHeight="false" outlineLevel="0" collapsed="false">
      <c r="A121" s="6"/>
      <c r="B121" s="6"/>
    </row>
    <row r="122" customFormat="false" ht="12.8" hidden="false" customHeight="false" outlineLevel="0" collapsed="false">
      <c r="A122" s="6"/>
      <c r="B122" s="6"/>
    </row>
    <row r="123" customFormat="false" ht="12.8" hidden="false" customHeight="false" outlineLevel="0" collapsed="false">
      <c r="A123" s="6"/>
      <c r="B123" s="6"/>
    </row>
    <row r="124" customFormat="false" ht="12.8" hidden="false" customHeight="false" outlineLevel="0" collapsed="false">
      <c r="A124" s="18"/>
      <c r="B124" s="18"/>
    </row>
    <row r="125" customFormat="false" ht="12.8" hidden="false" customHeight="false" outlineLevel="0" collapsed="false">
      <c r="A125" s="6"/>
      <c r="B125" s="6"/>
    </row>
    <row r="126" customFormat="false" ht="12.8" hidden="false" customHeight="false" outlineLevel="0" collapsed="false">
      <c r="A126" s="6"/>
      <c r="B126" s="6"/>
    </row>
    <row r="127" customFormat="false" ht="12.8" hidden="false" customHeight="false" outlineLevel="0" collapsed="false">
      <c r="A127" s="6"/>
      <c r="B127" s="6"/>
    </row>
    <row r="128" customFormat="false" ht="14.15" hidden="false" customHeight="false" outlineLevel="0" collapsed="false">
      <c r="A128" s="6" t="s">
        <v>27</v>
      </c>
      <c r="B128" s="6" t="n">
        <v>10</v>
      </c>
    </row>
    <row r="129" customFormat="false" ht="12.8" hidden="false" customHeight="false" outlineLevel="0" collapsed="false">
      <c r="A129" s="6"/>
      <c r="B129" s="6"/>
    </row>
    <row r="130" customFormat="false" ht="12.8" hidden="false" customHeight="false" outlineLevel="0" collapsed="false">
      <c r="A130" s="6"/>
      <c r="B130" s="6"/>
    </row>
    <row r="131" customFormat="false" ht="12.8" hidden="false" customHeight="false" outlineLevel="0" collapsed="false">
      <c r="A131" s="6"/>
      <c r="B131" s="6"/>
    </row>
    <row r="132" customFormat="false" ht="12.8" hidden="false" customHeight="false" outlineLevel="0" collapsed="false">
      <c r="A132" s="6"/>
      <c r="B132" s="6"/>
    </row>
    <row r="133" customFormat="false" ht="12.8" hidden="false" customHeight="false" outlineLevel="0" collapsed="false">
      <c r="A133" s="6"/>
      <c r="B133" s="6"/>
    </row>
    <row r="134" customFormat="false" ht="12.8" hidden="false" customHeight="false" outlineLevel="0" collapsed="false">
      <c r="A134" s="6"/>
      <c r="B134" s="6"/>
    </row>
    <row r="135" customFormat="false" ht="12.8" hidden="false" customHeight="false" outlineLevel="0" collapsed="false">
      <c r="A135" s="6"/>
      <c r="B135" s="6"/>
    </row>
    <row r="136" customFormat="false" ht="12.8" hidden="false" customHeight="false" outlineLevel="0" collapsed="false">
      <c r="A136" s="6"/>
      <c r="B136" s="6"/>
    </row>
    <row r="137" customFormat="false" ht="12.8" hidden="false" customHeight="false" outlineLevel="0" collapsed="false">
      <c r="A137" s="6"/>
      <c r="B137" s="6"/>
    </row>
    <row r="138" customFormat="false" ht="12.8" hidden="false" customHeight="false" outlineLevel="0" collapsed="false">
      <c r="A138" s="6"/>
      <c r="B138" s="6"/>
    </row>
    <row r="139" customFormat="false" ht="14.15" hidden="false" customHeight="false" outlineLevel="0" collapsed="false">
      <c r="A139" s="6" t="s">
        <v>52</v>
      </c>
      <c r="B139" s="6" t="n">
        <v>9</v>
      </c>
    </row>
    <row r="140" customFormat="false" ht="12.8" hidden="false" customHeight="false" outlineLevel="0" collapsed="false">
      <c r="A140" s="6"/>
      <c r="B140" s="6"/>
    </row>
    <row r="141" customFormat="false" ht="12.8" hidden="false" customHeight="false" outlineLevel="0" collapsed="false">
      <c r="A141" s="6"/>
      <c r="B141" s="6"/>
    </row>
    <row r="142" customFormat="false" ht="12.8" hidden="false" customHeight="false" outlineLevel="0" collapsed="false">
      <c r="A142" s="6"/>
      <c r="B142" s="6"/>
    </row>
    <row r="143" customFormat="false" ht="12.8" hidden="false" customHeight="false" outlineLevel="0" collapsed="false">
      <c r="A143" s="6"/>
      <c r="B143" s="6"/>
    </row>
    <row r="144" customFormat="false" ht="12.8" hidden="false" customHeight="false" outlineLevel="0" collapsed="false">
      <c r="A144" s="6"/>
      <c r="B144" s="6"/>
    </row>
    <row r="145" customFormat="false" ht="12.8" hidden="false" customHeight="false" outlineLevel="0" collapsed="false">
      <c r="A145" s="6"/>
      <c r="B145" s="6"/>
    </row>
    <row r="146" customFormat="false" ht="12.8" hidden="false" customHeight="false" outlineLevel="0" collapsed="false">
      <c r="A146" s="6"/>
      <c r="B146" s="6"/>
    </row>
    <row r="147" customFormat="false" ht="12.8" hidden="false" customHeight="false" outlineLevel="0" collapsed="false">
      <c r="A147" s="6"/>
      <c r="B147" s="6"/>
    </row>
    <row r="148" customFormat="false" ht="14.15" hidden="false" customHeight="false" outlineLevel="0" collapsed="false">
      <c r="A148" s="19" t="s">
        <v>11</v>
      </c>
      <c r="B148" s="18" t="n">
        <v>7</v>
      </c>
    </row>
    <row r="149" customFormat="false" ht="12.8" hidden="false" customHeight="false" outlineLevel="0" collapsed="false">
      <c r="A149" s="6"/>
      <c r="B149" s="6"/>
    </row>
    <row r="150" customFormat="false" ht="12.8" hidden="false" customHeight="false" outlineLevel="0" collapsed="false">
      <c r="A150" s="6"/>
      <c r="B150" s="6"/>
    </row>
    <row r="151" customFormat="false" ht="12.8" hidden="false" customHeight="false" outlineLevel="0" collapsed="false">
      <c r="A151" s="6"/>
      <c r="B151" s="6"/>
    </row>
    <row r="152" customFormat="false" ht="12.8" hidden="false" customHeight="false" outlineLevel="0" collapsed="false">
      <c r="A152" s="18"/>
      <c r="B152" s="18"/>
    </row>
    <row r="153" customFormat="false" ht="12.8" hidden="false" customHeight="false" outlineLevel="0" collapsed="false">
      <c r="A153" s="18"/>
      <c r="B153" s="18"/>
    </row>
    <row r="154" customFormat="false" ht="12.8" hidden="false" customHeight="false" outlineLevel="0" collapsed="false">
      <c r="A154" s="6"/>
      <c r="B154" s="6"/>
    </row>
    <row r="155" customFormat="false" ht="12.8" hidden="false" customHeight="false" outlineLevel="0" collapsed="false">
      <c r="A155" s="6"/>
      <c r="B155" s="6"/>
    </row>
    <row r="156" customFormat="false" ht="12.8" hidden="false" customHeight="false" outlineLevel="0" collapsed="false">
      <c r="A156" s="6"/>
      <c r="B156" s="6"/>
    </row>
    <row r="157" customFormat="false" ht="14.15" hidden="false" customHeight="false" outlineLevel="0" collapsed="false">
      <c r="A157" s="6" t="s">
        <v>27</v>
      </c>
      <c r="B157" s="6" t="n">
        <v>13</v>
      </c>
    </row>
    <row r="158" customFormat="false" ht="12.8" hidden="false" customHeight="false" outlineLevel="0" collapsed="false">
      <c r="A158" s="6"/>
      <c r="B158" s="6"/>
    </row>
    <row r="159" customFormat="false" ht="12.8" hidden="false" customHeight="false" outlineLevel="0" collapsed="false">
      <c r="A159" s="6"/>
      <c r="B159" s="6"/>
    </row>
    <row r="160" customFormat="false" ht="12.8" hidden="false" customHeight="false" outlineLevel="0" collapsed="false">
      <c r="A160" s="6"/>
      <c r="B160" s="6"/>
    </row>
    <row r="161" customFormat="false" ht="12.8" hidden="false" customHeight="false" outlineLevel="0" collapsed="false">
      <c r="A161" s="6"/>
      <c r="B161" s="6"/>
    </row>
    <row r="162" customFormat="false" ht="12.8" hidden="false" customHeight="false" outlineLevel="0" collapsed="false">
      <c r="A162" s="6"/>
      <c r="B162" s="6"/>
    </row>
    <row r="163" customFormat="false" ht="12.8" hidden="false" customHeight="false" outlineLevel="0" collapsed="false">
      <c r="A163" s="6"/>
      <c r="B163" s="6"/>
    </row>
    <row r="164" customFormat="false" ht="12.8" hidden="false" customHeight="false" outlineLevel="0" collapsed="false">
      <c r="A164" s="6"/>
      <c r="B164" s="6"/>
    </row>
    <row r="165" customFormat="false" ht="12.8" hidden="false" customHeight="false" outlineLevel="0" collapsed="false">
      <c r="A165" s="6"/>
      <c r="B165" s="6"/>
    </row>
    <row r="166" customFormat="false" ht="12.8" hidden="false" customHeight="false" outlineLevel="0" collapsed="false">
      <c r="A166" s="6"/>
      <c r="B166" s="6"/>
    </row>
    <row r="167" customFormat="false" ht="12.8" hidden="false" customHeight="false" outlineLevel="0" collapsed="false">
      <c r="A167" s="6"/>
      <c r="B167" s="6"/>
    </row>
    <row r="168" customFormat="false" ht="12.8" hidden="false" customHeight="false" outlineLevel="0" collapsed="false">
      <c r="A168" s="6"/>
      <c r="B168" s="6"/>
    </row>
    <row r="169" customFormat="false" ht="12.8" hidden="false" customHeight="false" outlineLevel="0" collapsed="false">
      <c r="A169" s="6"/>
      <c r="B169" s="6"/>
    </row>
    <row r="170" customFormat="false" ht="12.8" hidden="false" customHeight="false" outlineLevel="0" collapsed="false">
      <c r="A170" s="6"/>
      <c r="B170" s="6"/>
    </row>
    <row r="171" customFormat="false" ht="12.8" hidden="false" customHeight="false" outlineLevel="0" collapsed="false">
      <c r="A171" s="6"/>
      <c r="B171" s="6"/>
    </row>
    <row r="172" customFormat="false" ht="14.15" hidden="false" customHeight="false" outlineLevel="0" collapsed="false">
      <c r="A172" s="6" t="s">
        <v>52</v>
      </c>
      <c r="B172" s="6" t="n">
        <v>14</v>
      </c>
    </row>
    <row r="173" customFormat="false" ht="12.8" hidden="false" customHeight="false" outlineLevel="0" collapsed="false">
      <c r="A173" s="6"/>
      <c r="B173" s="6"/>
    </row>
    <row r="174" customFormat="false" ht="12.8" hidden="false" customHeight="false" outlineLevel="0" collapsed="false">
      <c r="A174" s="6"/>
      <c r="B174" s="6"/>
    </row>
    <row r="175" customFormat="false" ht="12.8" hidden="false" customHeight="false" outlineLevel="0" collapsed="false">
      <c r="A175" s="6"/>
      <c r="B175" s="6"/>
    </row>
    <row r="176" customFormat="false" ht="12.8" hidden="false" customHeight="false" outlineLevel="0" collapsed="false">
      <c r="A176" s="6"/>
      <c r="B176" s="6"/>
    </row>
    <row r="177" customFormat="false" ht="12.8" hidden="false" customHeight="false" outlineLevel="0" collapsed="false">
      <c r="A177" s="6"/>
      <c r="B177" s="6"/>
    </row>
    <row r="178" customFormat="false" ht="12.8" hidden="false" customHeight="false" outlineLevel="0" collapsed="false">
      <c r="A178" s="6"/>
      <c r="B178" s="6"/>
    </row>
    <row r="179" customFormat="false" ht="12.8" hidden="false" customHeight="false" outlineLevel="0" collapsed="false">
      <c r="A179" s="6"/>
      <c r="B179" s="6"/>
    </row>
    <row r="180" customFormat="false" ht="12.8" hidden="false" customHeight="false" outlineLevel="0" collapsed="false">
      <c r="A180" s="6"/>
      <c r="B180" s="6"/>
    </row>
    <row r="181" customFormat="false" ht="12.8" hidden="false" customHeight="false" outlineLevel="0" collapsed="false">
      <c r="A181" s="18"/>
      <c r="B181" s="18"/>
    </row>
    <row r="182" customFormat="false" ht="12.8" hidden="false" customHeight="false" outlineLevel="0" collapsed="false">
      <c r="A182" s="6"/>
      <c r="B182" s="6"/>
    </row>
    <row r="183" customFormat="false" ht="12.8" hidden="false" customHeight="false" outlineLevel="0" collapsed="false">
      <c r="A183" s="6"/>
      <c r="B183" s="6"/>
    </row>
    <row r="184" customFormat="false" ht="12.8" hidden="false" customHeight="false" outlineLevel="0" collapsed="false">
      <c r="A184" s="6"/>
      <c r="B184" s="6"/>
    </row>
    <row r="185" customFormat="false" ht="12.8" hidden="false" customHeight="false" outlineLevel="0" collapsed="false">
      <c r="A185" s="6"/>
      <c r="B185" s="6"/>
    </row>
    <row r="186" customFormat="false" ht="12.8" hidden="false" customHeight="false" outlineLevel="0" collapsed="false">
      <c r="A186" s="6"/>
      <c r="B186" s="6"/>
    </row>
    <row r="187" customFormat="false" ht="14.15" hidden="false" customHeight="false" outlineLevel="0" collapsed="false">
      <c r="A187" s="6" t="s">
        <v>11</v>
      </c>
      <c r="B187" s="6" t="n">
        <v>1</v>
      </c>
    </row>
    <row r="188" customFormat="false" ht="14.15" hidden="false" customHeight="false" outlineLevel="0" collapsed="false">
      <c r="A188" s="6" t="s">
        <v>27</v>
      </c>
      <c r="B188" s="6" t="n">
        <v>8</v>
      </c>
    </row>
    <row r="189" customFormat="false" ht="12.8" hidden="false" customHeight="false" outlineLevel="0" collapsed="false">
      <c r="A189" s="6"/>
      <c r="B189" s="6"/>
    </row>
    <row r="190" customFormat="false" ht="12.8" hidden="false" customHeight="false" outlineLevel="0" collapsed="false">
      <c r="A190" s="6"/>
      <c r="B190" s="6"/>
    </row>
    <row r="191" customFormat="false" ht="12.8" hidden="false" customHeight="false" outlineLevel="0" collapsed="false">
      <c r="A191" s="6"/>
      <c r="B191" s="6"/>
    </row>
    <row r="192" customFormat="false" ht="12.8" hidden="false" customHeight="false" outlineLevel="0" collapsed="false">
      <c r="A192" s="6"/>
      <c r="B192" s="6"/>
    </row>
    <row r="193" customFormat="false" ht="12.8" hidden="false" customHeight="false" outlineLevel="0" collapsed="false">
      <c r="A193" s="6"/>
      <c r="B193" s="6"/>
    </row>
    <row r="194" customFormat="false" ht="12.8" hidden="false" customHeight="false" outlineLevel="0" collapsed="false">
      <c r="A194" s="6"/>
      <c r="B194" s="6"/>
    </row>
    <row r="195" customFormat="false" ht="12.8" hidden="false" customHeight="false" outlineLevel="0" collapsed="false">
      <c r="A195" s="6"/>
      <c r="B195" s="6"/>
    </row>
    <row r="196" customFormat="false" ht="14.15" hidden="false" customHeight="false" outlineLevel="0" collapsed="false">
      <c r="A196" s="6" t="s">
        <v>52</v>
      </c>
      <c r="B196" s="6" t="n">
        <v>14</v>
      </c>
    </row>
    <row r="197" customFormat="false" ht="12.8" hidden="false" customHeight="false" outlineLevel="0" collapsed="false">
      <c r="A197" s="6"/>
      <c r="B197" s="6"/>
    </row>
    <row r="198" customFormat="false" ht="12.8" hidden="false" customHeight="false" outlineLevel="0" collapsed="false">
      <c r="A198" s="6"/>
      <c r="B198" s="6"/>
    </row>
    <row r="199" customFormat="false" ht="12.8" hidden="false" customHeight="false" outlineLevel="0" collapsed="false">
      <c r="A199" s="6"/>
      <c r="B199" s="6"/>
    </row>
    <row r="200" customFormat="false" ht="12.8" hidden="false" customHeight="false" outlineLevel="0" collapsed="false">
      <c r="A200" s="6"/>
      <c r="B200" s="6"/>
    </row>
    <row r="201" customFormat="false" ht="12.8" hidden="false" customHeight="false" outlineLevel="0" collapsed="false">
      <c r="A201" s="6"/>
      <c r="B201" s="6"/>
    </row>
    <row r="202" customFormat="false" ht="12.8" hidden="false" customHeight="false" outlineLevel="0" collapsed="false">
      <c r="A202" s="6"/>
      <c r="B202" s="6"/>
    </row>
    <row r="203" customFormat="false" ht="12.8" hidden="false" customHeight="false" outlineLevel="0" collapsed="false">
      <c r="A203" s="6"/>
      <c r="B203" s="6"/>
    </row>
    <row r="204" customFormat="false" ht="12.8" hidden="false" customHeight="false" outlineLevel="0" collapsed="false">
      <c r="A204" s="6"/>
      <c r="B204" s="6"/>
    </row>
    <row r="205" customFormat="false" ht="12.8" hidden="false" customHeight="false" outlineLevel="0" collapsed="false">
      <c r="A205" s="6"/>
      <c r="B205" s="6"/>
    </row>
    <row r="206" customFormat="false" ht="12.8" hidden="false" customHeight="false" outlineLevel="0" collapsed="false">
      <c r="A206" s="6"/>
      <c r="B206" s="6"/>
    </row>
    <row r="207" customFormat="false" ht="12.8" hidden="false" customHeight="false" outlineLevel="0" collapsed="false">
      <c r="A207" s="6"/>
      <c r="B207" s="6"/>
    </row>
    <row r="208" customFormat="false" ht="12.8" hidden="false" customHeight="false" outlineLevel="0" collapsed="false">
      <c r="A208" s="6"/>
      <c r="B208" s="6"/>
    </row>
    <row r="209" customFormat="false" ht="12.8" hidden="false" customHeight="false" outlineLevel="0" collapsed="false">
      <c r="A209" s="6"/>
      <c r="B209" s="6"/>
    </row>
    <row r="210" customFormat="false" ht="14.15" hidden="false" customHeight="false" outlineLevel="0" collapsed="false">
      <c r="A210" s="6" t="s">
        <v>11</v>
      </c>
      <c r="B210" s="6" t="n">
        <v>6</v>
      </c>
    </row>
    <row r="211" customFormat="false" ht="12.8" hidden="false" customHeight="false" outlineLevel="0" collapsed="false">
      <c r="A211" s="6"/>
      <c r="B211" s="6"/>
    </row>
    <row r="212" customFormat="false" ht="12.8" hidden="false" customHeight="false" outlineLevel="0" collapsed="false">
      <c r="A212" s="6"/>
      <c r="B212" s="6"/>
    </row>
    <row r="213" customFormat="false" ht="12.8" hidden="false" customHeight="false" outlineLevel="0" collapsed="false">
      <c r="A213" s="6"/>
      <c r="B213" s="6"/>
    </row>
    <row r="214" customFormat="false" ht="12.8" hidden="false" customHeight="false" outlineLevel="0" collapsed="false">
      <c r="A214" s="6"/>
      <c r="B214" s="6"/>
    </row>
    <row r="215" customFormat="false" ht="12.8" hidden="false" customHeight="false" outlineLevel="0" collapsed="false">
      <c r="A215" s="6"/>
      <c r="B215" s="6"/>
    </row>
    <row r="216" customFormat="false" ht="14.15" hidden="false" customHeight="false" outlineLevel="0" collapsed="false">
      <c r="A216" s="6" t="s">
        <v>27</v>
      </c>
      <c r="B216" s="6" t="n">
        <v>14</v>
      </c>
    </row>
    <row r="217" customFormat="false" ht="12.8" hidden="false" customHeight="false" outlineLevel="0" collapsed="false">
      <c r="A217" s="6"/>
      <c r="B217" s="6"/>
    </row>
    <row r="218" customFormat="false" ht="12.8" hidden="false" customHeight="false" outlineLevel="0" collapsed="false">
      <c r="A218" s="6"/>
      <c r="B218" s="6"/>
    </row>
    <row r="219" customFormat="false" ht="12.8" hidden="false" customHeight="false" outlineLevel="0" collapsed="false">
      <c r="A219" s="6"/>
      <c r="B219" s="6"/>
    </row>
    <row r="220" customFormat="false" ht="12.8" hidden="false" customHeight="false" outlineLevel="0" collapsed="false">
      <c r="A220" s="6"/>
      <c r="B220" s="6"/>
    </row>
    <row r="221" customFormat="false" ht="12.8" hidden="false" customHeight="false" outlineLevel="0" collapsed="false">
      <c r="A221" s="6"/>
      <c r="B221" s="6"/>
    </row>
    <row r="222" customFormat="false" ht="12.8" hidden="false" customHeight="false" outlineLevel="0" collapsed="false">
      <c r="A222" s="6"/>
      <c r="B222" s="6"/>
    </row>
    <row r="223" customFormat="false" ht="12.8" hidden="false" customHeight="false" outlineLevel="0" collapsed="false">
      <c r="A223" s="6"/>
      <c r="B223" s="6"/>
    </row>
    <row r="224" customFormat="false" ht="12.8" hidden="false" customHeight="false" outlineLevel="0" collapsed="false">
      <c r="A224" s="6"/>
      <c r="B224" s="6"/>
    </row>
    <row r="225" customFormat="false" ht="12.8" hidden="false" customHeight="false" outlineLevel="0" collapsed="false">
      <c r="A225" s="6"/>
      <c r="B225" s="6"/>
    </row>
    <row r="226" customFormat="false" ht="12.8" hidden="false" customHeight="false" outlineLevel="0" collapsed="false">
      <c r="A226" s="6"/>
      <c r="B226" s="6"/>
    </row>
    <row r="227" customFormat="false" ht="12.8" hidden="false" customHeight="false" outlineLevel="0" collapsed="false">
      <c r="A227" s="6"/>
      <c r="B227" s="6"/>
    </row>
    <row r="228" customFormat="false" ht="12.8" hidden="false" customHeight="false" outlineLevel="0" collapsed="false">
      <c r="A228" s="6"/>
      <c r="B228" s="6"/>
    </row>
    <row r="229" customFormat="false" ht="12.8" hidden="false" customHeight="false" outlineLevel="0" collapsed="false">
      <c r="A229" s="6"/>
      <c r="B229" s="6"/>
    </row>
    <row r="230" customFormat="false" ht="14.15" hidden="false" customHeight="false" outlineLevel="0" collapsed="false">
      <c r="A230" s="6" t="s">
        <v>52</v>
      </c>
      <c r="B230" s="6" t="n">
        <v>6</v>
      </c>
    </row>
    <row r="231" customFormat="false" ht="12.8" hidden="false" customHeight="false" outlineLevel="0" collapsed="false">
      <c r="A231" s="6"/>
      <c r="B231" s="6"/>
    </row>
    <row r="232" customFormat="false" ht="12.8" hidden="false" customHeight="false" outlineLevel="0" collapsed="false">
      <c r="A232" s="6"/>
      <c r="B232" s="6"/>
    </row>
    <row r="233" customFormat="false" ht="12.8" hidden="false" customHeight="false" outlineLevel="0" collapsed="false">
      <c r="A233" s="6"/>
      <c r="B233" s="6"/>
    </row>
    <row r="234" customFormat="false" ht="12.8" hidden="false" customHeight="false" outlineLevel="0" collapsed="false">
      <c r="A234" s="6"/>
      <c r="B234" s="6"/>
    </row>
    <row r="235" customFormat="false" ht="12.8" hidden="false" customHeight="false" outlineLevel="0" collapsed="false">
      <c r="A235" s="6"/>
      <c r="B235" s="6"/>
    </row>
    <row r="236" customFormat="false" ht="14.15" hidden="false" customHeight="false" outlineLevel="0" collapsed="false">
      <c r="A236" s="6" t="s">
        <v>11</v>
      </c>
      <c r="B236" s="6" t="n">
        <v>1</v>
      </c>
    </row>
    <row r="237" customFormat="false" ht="14.15" hidden="false" customHeight="false" outlineLevel="0" collapsed="false">
      <c r="A237" s="6" t="s">
        <v>27</v>
      </c>
      <c r="B237" s="6" t="n">
        <v>17</v>
      </c>
    </row>
    <row r="238" customFormat="false" ht="12.8" hidden="false" customHeight="false" outlineLevel="0" collapsed="false">
      <c r="A238" s="6"/>
      <c r="B238" s="6"/>
    </row>
    <row r="239" customFormat="false" ht="12.8" hidden="false" customHeight="false" outlineLevel="0" collapsed="false">
      <c r="A239" s="6"/>
      <c r="B239" s="6"/>
    </row>
    <row r="240" customFormat="false" ht="12.8" hidden="false" customHeight="false" outlineLevel="0" collapsed="false">
      <c r="A240" s="6"/>
      <c r="B240" s="6"/>
    </row>
    <row r="241" customFormat="false" ht="12.8" hidden="false" customHeight="false" outlineLevel="0" collapsed="false">
      <c r="A241" s="6"/>
      <c r="B241" s="6"/>
    </row>
    <row r="242" customFormat="false" ht="12.8" hidden="false" customHeight="false" outlineLevel="0" collapsed="false">
      <c r="A242" s="6"/>
      <c r="B242" s="6"/>
    </row>
    <row r="243" customFormat="false" ht="12.8" hidden="false" customHeight="false" outlineLevel="0" collapsed="false">
      <c r="A243" s="6"/>
      <c r="B243" s="6"/>
    </row>
    <row r="244" customFormat="false" ht="12.8" hidden="false" customHeight="false" outlineLevel="0" collapsed="false">
      <c r="A244" s="6"/>
      <c r="B244" s="6"/>
    </row>
    <row r="245" customFormat="false" ht="12.8" hidden="false" customHeight="false" outlineLevel="0" collapsed="false">
      <c r="A245" s="6"/>
      <c r="B245" s="6"/>
    </row>
    <row r="246" customFormat="false" ht="12.8" hidden="false" customHeight="false" outlineLevel="0" collapsed="false">
      <c r="A246" s="6"/>
      <c r="B246" s="6"/>
    </row>
    <row r="247" customFormat="false" ht="12.8" hidden="false" customHeight="false" outlineLevel="0" collapsed="false">
      <c r="A247" s="6"/>
      <c r="B247" s="6"/>
    </row>
    <row r="248" customFormat="false" ht="12.8" hidden="false" customHeight="false" outlineLevel="0" collapsed="false">
      <c r="A248" s="6"/>
      <c r="B248" s="6"/>
    </row>
    <row r="249" customFormat="false" ht="12.8" hidden="false" customHeight="false" outlineLevel="0" collapsed="false">
      <c r="A249" s="6"/>
      <c r="B249" s="6"/>
    </row>
    <row r="250" customFormat="false" ht="12.8" hidden="false" customHeight="false" outlineLevel="0" collapsed="false">
      <c r="A250" s="6"/>
      <c r="B250" s="6"/>
    </row>
    <row r="251" customFormat="false" ht="12.8" hidden="false" customHeight="false" outlineLevel="0" collapsed="false">
      <c r="A251" s="6"/>
      <c r="B251" s="6"/>
    </row>
    <row r="252" customFormat="false" ht="12.8" hidden="false" customHeight="false" outlineLevel="0" collapsed="false">
      <c r="A252" s="6"/>
      <c r="B252" s="6"/>
    </row>
    <row r="253" customFormat="false" ht="12.8" hidden="false" customHeight="false" outlineLevel="0" collapsed="false">
      <c r="A253" s="6"/>
      <c r="B253" s="6"/>
    </row>
    <row r="254" customFormat="false" ht="14.15" hidden="false" customHeight="false" outlineLevel="0" collapsed="false">
      <c r="A254" s="6" t="s">
        <v>52</v>
      </c>
      <c r="B254" s="6" t="n">
        <v>7</v>
      </c>
    </row>
    <row r="255" customFormat="false" ht="12.8" hidden="false" customHeight="false" outlineLevel="0" collapsed="false">
      <c r="A255" s="6"/>
      <c r="B255" s="6"/>
    </row>
    <row r="256" customFormat="false" ht="12.8" hidden="false" customHeight="false" outlineLevel="0" collapsed="false">
      <c r="A256" s="6"/>
      <c r="B256" s="6"/>
    </row>
    <row r="257" customFormat="false" ht="12.8" hidden="false" customHeight="false" outlineLevel="0" collapsed="false">
      <c r="A257" s="6"/>
      <c r="B257" s="6"/>
    </row>
    <row r="258" customFormat="false" ht="12.8" hidden="false" customHeight="false" outlineLevel="0" collapsed="false">
      <c r="A258" s="6"/>
      <c r="B258" s="6"/>
    </row>
    <row r="259" customFormat="false" ht="12.8" hidden="false" customHeight="false" outlineLevel="0" collapsed="false">
      <c r="A259" s="6"/>
      <c r="B259" s="6"/>
    </row>
    <row r="260" customFormat="false" ht="12.8" hidden="false" customHeight="false" outlineLevel="0" collapsed="false">
      <c r="A260" s="6"/>
      <c r="B260" s="6"/>
    </row>
    <row r="261" customFormat="false" ht="14.15" hidden="false" customHeight="false" outlineLevel="0" collapsed="false">
      <c r="A261" s="6" t="s">
        <v>11</v>
      </c>
      <c r="B261" s="6" t="n">
        <v>2</v>
      </c>
    </row>
    <row r="262" customFormat="false" ht="12.8" hidden="false" customHeight="false" outlineLevel="0" collapsed="false">
      <c r="A262" s="6"/>
      <c r="B262" s="6"/>
    </row>
    <row r="263" customFormat="false" ht="14.15" hidden="false" customHeight="false" outlineLevel="0" collapsed="false">
      <c r="A263" s="6" t="s">
        <v>27</v>
      </c>
      <c r="B263" s="6" t="n">
        <v>2</v>
      </c>
    </row>
    <row r="264" customFormat="false" ht="12.8" hidden="false" customHeight="false" outlineLevel="0" collapsed="false">
      <c r="A264" s="6"/>
      <c r="B264" s="6"/>
    </row>
    <row r="265" customFormat="false" ht="14.15" hidden="false" customHeight="false" outlineLevel="0" collapsed="false">
      <c r="A265" s="6" t="s">
        <v>52</v>
      </c>
      <c r="B265" s="6" t="n">
        <v>5</v>
      </c>
    </row>
    <row r="266" customFormat="false" ht="12.8" hidden="false" customHeight="false" outlineLevel="0" collapsed="false">
      <c r="A266" s="6"/>
      <c r="B266" s="6"/>
    </row>
    <row r="267" customFormat="false" ht="12.8" hidden="false" customHeight="false" outlineLevel="0" collapsed="false">
      <c r="A267" s="6"/>
      <c r="B267" s="6"/>
    </row>
    <row r="268" customFormat="false" ht="12.8" hidden="false" customHeight="false" outlineLevel="0" collapsed="false">
      <c r="A268" s="6"/>
      <c r="B268" s="6"/>
    </row>
    <row r="269" customFormat="false" ht="12.8" hidden="false" customHeight="false" outlineLevel="0" collapsed="false">
      <c r="A269" s="6"/>
      <c r="B269" s="6"/>
    </row>
    <row r="270" customFormat="false" ht="14.15" hidden="false" customHeight="false" outlineLevel="0" collapsed="false">
      <c r="A270" s="6" t="s">
        <v>11</v>
      </c>
      <c r="B270" s="6" t="n">
        <v>4</v>
      </c>
    </row>
    <row r="271" customFormat="false" ht="12.8" hidden="false" customHeight="false" outlineLevel="0" collapsed="false">
      <c r="A271" s="6"/>
      <c r="B271" s="6"/>
    </row>
    <row r="272" customFormat="false" ht="12.8" hidden="false" customHeight="false" outlineLevel="0" collapsed="false">
      <c r="A272" s="18"/>
      <c r="B272" s="18"/>
    </row>
    <row r="273" customFormat="false" ht="12.8" hidden="false" customHeight="false" outlineLevel="0" collapsed="false">
      <c r="A273" s="6"/>
      <c r="B273" s="6"/>
    </row>
    <row r="274" customFormat="false" ht="12.8" hidden="false" customHeight="false" outlineLevel="0" collapsed="false">
      <c r="A274" s="6"/>
      <c r="B274" s="6"/>
    </row>
    <row r="275" customFormat="false" ht="14.15" hidden="false" customHeight="false" outlineLevel="0" collapsed="false">
      <c r="A275" s="6" t="s">
        <v>27</v>
      </c>
      <c r="B275" s="6" t="n">
        <v>5</v>
      </c>
    </row>
    <row r="276" customFormat="false" ht="12.8" hidden="false" customHeight="false" outlineLevel="0" collapsed="false">
      <c r="A276" s="6"/>
      <c r="B276" s="6"/>
    </row>
    <row r="277" customFormat="false" ht="12.8" hidden="false" customHeight="false" outlineLevel="0" collapsed="false">
      <c r="A277" s="6"/>
      <c r="B277" s="6"/>
    </row>
    <row r="278" customFormat="false" ht="12.8" hidden="false" customHeight="false" outlineLevel="0" collapsed="false">
      <c r="A278" s="6"/>
      <c r="B278" s="6"/>
    </row>
    <row r="279" customFormat="false" ht="12.8" hidden="false" customHeight="false" outlineLevel="0" collapsed="false">
      <c r="A279" s="6"/>
      <c r="B279" s="6"/>
    </row>
    <row r="280" customFormat="false" ht="14.15" hidden="false" customHeight="false" outlineLevel="0" collapsed="false">
      <c r="A280" s="6" t="s">
        <v>52</v>
      </c>
      <c r="B280" s="6" t="n">
        <v>6</v>
      </c>
    </row>
    <row r="281" customFormat="false" ht="12.8" hidden="false" customHeight="false" outlineLevel="0" collapsed="false">
      <c r="A281" s="6"/>
      <c r="B281" s="6"/>
    </row>
    <row r="282" customFormat="false" ht="12.8" hidden="false" customHeight="false" outlineLevel="0" collapsed="false">
      <c r="A282" s="6"/>
      <c r="B282" s="6"/>
    </row>
    <row r="283" customFormat="false" ht="12.8" hidden="false" customHeight="false" outlineLevel="0" collapsed="false">
      <c r="A283" s="6"/>
      <c r="B283" s="6"/>
    </row>
    <row r="284" customFormat="false" ht="12.8" hidden="false" customHeight="false" outlineLevel="0" collapsed="false">
      <c r="A284" s="6"/>
      <c r="B284" s="6"/>
    </row>
    <row r="285" customFormat="false" ht="12.8" hidden="false" customHeight="false" outlineLevel="0" collapsed="false">
      <c r="A285" s="6"/>
      <c r="B285" s="6"/>
    </row>
    <row r="286" customFormat="false" ht="12.8" hidden="false" customHeight="false" outlineLevel="0" collapsed="false">
      <c r="A286" s="7" t="s">
        <v>11</v>
      </c>
      <c r="B286" s="7" t="n">
        <v>8</v>
      </c>
    </row>
    <row r="287" customFormat="false" ht="12.8" hidden="false" customHeight="false" outlineLevel="0" collapsed="false">
      <c r="A287" s="18"/>
      <c r="B287" s="18"/>
    </row>
    <row r="294" customFormat="false" ht="12.8" hidden="false" customHeight="false" outlineLevel="0" collapsed="false">
      <c r="A294" s="0" t="s">
        <v>27</v>
      </c>
      <c r="B294" s="0" t="n">
        <v>13</v>
      </c>
    </row>
    <row r="307" customFormat="false" ht="12.8" hidden="false" customHeight="false" outlineLevel="0" collapsed="false">
      <c r="A307" s="0" t="s">
        <v>52</v>
      </c>
      <c r="B307" s="0" t="n">
        <v>20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2"/>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0" width="41.67"/>
    <col collapsed="false" customWidth="true" hidden="false" outlineLevel="0" max="2" min="2" style="0" width="44.99"/>
    <col collapsed="false" customWidth="true" hidden="false" outlineLevel="0" max="3" min="3" style="0" width="47.89"/>
    <col collapsed="false" customWidth="true" hidden="false" outlineLevel="0" max="64" min="4" style="0" width="9.12"/>
  </cols>
  <sheetData>
    <row r="1" customFormat="false" ht="12.8" hidden="false" customHeight="false" outlineLevel="0" collapsed="false">
      <c r="A1" s="60" t="s">
        <v>1189</v>
      </c>
      <c r="B1" s="60" t="s">
        <v>1190</v>
      </c>
      <c r="C1" s="61" t="s">
        <v>1191</v>
      </c>
    </row>
    <row r="2" customFormat="false" ht="12.8" hidden="false" customHeight="false" outlineLevel="0" collapsed="false">
      <c r="A2" s="47" t="s">
        <v>214</v>
      </c>
      <c r="B2" s="47" t="s">
        <v>238</v>
      </c>
      <c r="C2" s="47" t="s">
        <v>697</v>
      </c>
      <c r="D2" s="0" t="n">
        <f aca="false">90+83+32</f>
        <v>205</v>
      </c>
    </row>
    <row r="3" customFormat="false" ht="12.8" hidden="false" customHeight="false" outlineLevel="0" collapsed="false">
      <c r="A3" s="47" t="s">
        <v>665</v>
      </c>
      <c r="B3" s="62" t="s">
        <v>559</v>
      </c>
      <c r="C3" s="62" t="s">
        <v>492</v>
      </c>
    </row>
    <row r="4" customFormat="false" ht="12.8" hidden="false" customHeight="false" outlineLevel="0" collapsed="false">
      <c r="A4" s="63" t="s">
        <v>185</v>
      </c>
      <c r="B4" s="47" t="s">
        <v>129</v>
      </c>
      <c r="C4" s="62" t="s">
        <v>575</v>
      </c>
    </row>
    <row r="5" customFormat="false" ht="12.8" hidden="false" customHeight="false" outlineLevel="0" collapsed="false">
      <c r="A5" s="47" t="s">
        <v>419</v>
      </c>
      <c r="B5" s="47" t="s">
        <v>267</v>
      </c>
      <c r="C5" s="47" t="s">
        <v>724</v>
      </c>
    </row>
    <row r="6" customFormat="false" ht="12.8" hidden="false" customHeight="false" outlineLevel="0" collapsed="false">
      <c r="A6" s="47" t="s">
        <v>19</v>
      </c>
      <c r="B6" s="62" t="s">
        <v>463</v>
      </c>
      <c r="C6" s="47" t="s">
        <v>688</v>
      </c>
    </row>
    <row r="7" customFormat="false" ht="12.8" hidden="false" customHeight="false" outlineLevel="0" collapsed="false">
      <c r="A7" s="47" t="s">
        <v>188</v>
      </c>
      <c r="B7" s="47" t="s">
        <v>47</v>
      </c>
      <c r="C7" s="47" t="s">
        <v>564</v>
      </c>
    </row>
    <row r="8" customFormat="false" ht="12.8" hidden="false" customHeight="false" outlineLevel="0" collapsed="false">
      <c r="A8" s="47" t="s">
        <v>422</v>
      </c>
      <c r="B8" s="47" t="s">
        <v>109</v>
      </c>
      <c r="C8" s="62" t="s">
        <v>590</v>
      </c>
    </row>
    <row r="9" customFormat="false" ht="12.8" hidden="false" customHeight="false" outlineLevel="0" collapsed="false">
      <c r="A9" s="47" t="s">
        <v>182</v>
      </c>
      <c r="B9" s="47" t="s">
        <v>442</v>
      </c>
      <c r="C9" s="62" t="s">
        <v>598</v>
      </c>
    </row>
    <row r="10" customFormat="false" ht="12.8" hidden="false" customHeight="false" outlineLevel="0" collapsed="false">
      <c r="A10" s="47" t="s">
        <v>345</v>
      </c>
      <c r="B10" s="47" t="s">
        <v>253</v>
      </c>
      <c r="C10" s="47" t="s">
        <v>80</v>
      </c>
    </row>
    <row r="11" customFormat="false" ht="12.8" hidden="false" customHeight="false" outlineLevel="0" collapsed="false">
      <c r="A11" s="47" t="s">
        <v>200</v>
      </c>
      <c r="B11" s="47" t="s">
        <v>156</v>
      </c>
      <c r="C11" s="62" t="s">
        <v>602</v>
      </c>
    </row>
    <row r="12" customFormat="false" ht="12.8" hidden="false" customHeight="false" outlineLevel="0" collapsed="false">
      <c r="A12" s="47" t="s">
        <v>24</v>
      </c>
      <c r="B12" s="0" t="s">
        <v>843</v>
      </c>
      <c r="C12" s="47" t="s">
        <v>55</v>
      </c>
    </row>
    <row r="13" customFormat="false" ht="12.8" hidden="false" customHeight="false" outlineLevel="0" collapsed="false">
      <c r="A13" s="0" t="s">
        <v>778</v>
      </c>
      <c r="B13" s="47" t="s">
        <v>309</v>
      </c>
      <c r="C13" s="62" t="s">
        <v>568</v>
      </c>
    </row>
    <row r="14" customFormat="false" ht="12.8" hidden="false" customHeight="false" outlineLevel="0" collapsed="false">
      <c r="A14" s="47" t="s">
        <v>211</v>
      </c>
      <c r="B14" s="47" t="s">
        <v>650</v>
      </c>
      <c r="C14" s="47" t="s">
        <v>300</v>
      </c>
    </row>
    <row r="15" customFormat="false" ht="12.8" hidden="false" customHeight="false" outlineLevel="0" collapsed="false">
      <c r="A15" s="47" t="s">
        <v>428</v>
      </c>
      <c r="B15" s="47" t="s">
        <v>456</v>
      </c>
      <c r="C15" s="47" t="s">
        <v>286</v>
      </c>
    </row>
    <row r="16" customFormat="false" ht="12.8" hidden="false" customHeight="false" outlineLevel="0" collapsed="false">
      <c r="A16" s="47" t="s">
        <v>192</v>
      </c>
      <c r="B16" s="47" t="s">
        <v>450</v>
      </c>
      <c r="C16" s="47" t="s">
        <v>290</v>
      </c>
    </row>
    <row r="17" customFormat="false" ht="12.8" hidden="false" customHeight="false" outlineLevel="0" collapsed="false">
      <c r="A17" s="47" t="s">
        <v>348</v>
      </c>
      <c r="B17" s="47" t="s">
        <v>617</v>
      </c>
      <c r="C17" s="47" t="s">
        <v>296</v>
      </c>
    </row>
    <row r="18" customFormat="false" ht="12.8" hidden="false" customHeight="false" outlineLevel="0" collapsed="false">
      <c r="A18" s="47" t="s">
        <v>89</v>
      </c>
      <c r="B18" s="47" t="s">
        <v>102</v>
      </c>
      <c r="C18" s="47" t="s">
        <v>294</v>
      </c>
    </row>
    <row r="19" customFormat="false" ht="12.8" hidden="false" customHeight="false" outlineLevel="0" collapsed="false">
      <c r="A19" s="47" t="s">
        <v>86</v>
      </c>
      <c r="B19" s="47" t="s">
        <v>453</v>
      </c>
      <c r="C19" s="47" t="s">
        <v>278</v>
      </c>
    </row>
    <row r="20" customFormat="false" ht="12.8" hidden="false" customHeight="false" outlineLevel="0" collapsed="false">
      <c r="A20" s="47" t="s">
        <v>706</v>
      </c>
      <c r="B20" s="47" t="s">
        <v>620</v>
      </c>
      <c r="C20" s="47" t="s">
        <v>160</v>
      </c>
    </row>
    <row r="21" customFormat="false" ht="12.8" hidden="false" customHeight="false" outlineLevel="0" collapsed="false">
      <c r="A21" s="47" t="s">
        <v>208</v>
      </c>
      <c r="B21" s="47" t="s">
        <v>144</v>
      </c>
      <c r="C21" s="47" t="s">
        <v>684</v>
      </c>
    </row>
    <row r="22" customFormat="false" ht="12.8" hidden="false" customHeight="false" outlineLevel="0" collapsed="false">
      <c r="A22" s="47" t="s">
        <v>431</v>
      </c>
      <c r="B22" s="47" t="s">
        <v>113</v>
      </c>
      <c r="C22" s="62" t="s">
        <v>502</v>
      </c>
    </row>
    <row r="23" customFormat="false" ht="12.8" hidden="false" customHeight="false" outlineLevel="0" collapsed="false">
      <c r="A23" s="47" t="s">
        <v>361</v>
      </c>
      <c r="B23" s="47" t="s">
        <v>152</v>
      </c>
      <c r="C23" s="0" t="s">
        <v>917</v>
      </c>
    </row>
    <row r="24" customFormat="false" ht="12.8" hidden="false" customHeight="false" outlineLevel="0" collapsed="false">
      <c r="A24" s="47" t="s">
        <v>358</v>
      </c>
      <c r="B24" s="47" t="s">
        <v>636</v>
      </c>
      <c r="C24" s="47" t="s">
        <v>692</v>
      </c>
    </row>
    <row r="25" customFormat="false" ht="12.8" hidden="false" customHeight="false" outlineLevel="0" collapsed="false">
      <c r="A25" s="47" t="s">
        <v>196</v>
      </c>
      <c r="B25" s="47" t="s">
        <v>633</v>
      </c>
      <c r="C25" s="0" t="s">
        <v>926</v>
      </c>
    </row>
    <row r="26" customFormat="false" ht="12.8" hidden="false" customHeight="false" outlineLevel="0" collapsed="false">
      <c r="A26" s="47" t="s">
        <v>341</v>
      </c>
      <c r="B26" s="47" t="s">
        <v>639</v>
      </c>
      <c r="C26" s="62" t="s">
        <v>59</v>
      </c>
    </row>
    <row r="27" customFormat="false" ht="12.8" hidden="false" customHeight="false" outlineLevel="0" collapsed="false">
      <c r="A27" s="47" t="s">
        <v>217</v>
      </c>
      <c r="B27" s="47" t="s">
        <v>642</v>
      </c>
      <c r="C27" s="62" t="s">
        <v>659</v>
      </c>
    </row>
    <row r="28" customFormat="false" ht="12.8" hidden="false" customHeight="false" outlineLevel="0" collapsed="false">
      <c r="A28" s="63" t="s">
        <v>703</v>
      </c>
      <c r="B28" s="47" t="s">
        <v>121</v>
      </c>
      <c r="C28" s="47" t="s">
        <v>406</v>
      </c>
    </row>
    <row r="29" customFormat="false" ht="12.8" hidden="false" customHeight="false" outlineLevel="0" collapsed="false">
      <c r="A29" s="63" t="s">
        <v>416</v>
      </c>
      <c r="B29" s="47" t="s">
        <v>125</v>
      </c>
      <c r="C29" s="47" t="s">
        <v>410</v>
      </c>
    </row>
    <row r="30" customFormat="false" ht="12.8" hidden="false" customHeight="false" outlineLevel="0" collapsed="false">
      <c r="A30" s="47" t="s">
        <v>669</v>
      </c>
      <c r="B30" s="62" t="s">
        <v>476</v>
      </c>
      <c r="C30" s="47" t="s">
        <v>402</v>
      </c>
    </row>
    <row r="31" customFormat="false" ht="12.8" hidden="false" customHeight="false" outlineLevel="0" collapsed="false">
      <c r="A31" s="63" t="s">
        <v>425</v>
      </c>
      <c r="B31" s="47" t="s">
        <v>257</v>
      </c>
      <c r="C31" s="47" t="s">
        <v>390</v>
      </c>
    </row>
    <row r="32" customFormat="false" ht="12.8" hidden="false" customHeight="false" outlineLevel="0" collapsed="false">
      <c r="A32" s="47" t="s">
        <v>608</v>
      </c>
      <c r="B32" s="47" t="s">
        <v>30</v>
      </c>
      <c r="C32" s="47" t="s">
        <v>394</v>
      </c>
    </row>
    <row r="33" customFormat="false" ht="12.8" hidden="false" customHeight="false" outlineLevel="0" collapsed="false">
      <c r="A33" s="47" t="s">
        <v>204</v>
      </c>
      <c r="B33" s="62" t="s">
        <v>467</v>
      </c>
      <c r="C33" s="47" t="s">
        <v>383</v>
      </c>
    </row>
    <row r="34" customFormat="false" ht="12.8" hidden="false" customHeight="false" outlineLevel="0" collapsed="false">
      <c r="A34" s="47" t="s">
        <v>351</v>
      </c>
      <c r="B34" s="64" t="s">
        <v>438</v>
      </c>
      <c r="C34" s="47" t="s">
        <v>398</v>
      </c>
    </row>
    <row r="35" customFormat="false" ht="12.8" hidden="false" customHeight="false" outlineLevel="0" collapsed="false">
      <c r="A35" s="47" t="s">
        <v>354</v>
      </c>
      <c r="B35" s="47" t="s">
        <v>312</v>
      </c>
      <c r="C35" s="47" t="s">
        <v>323</v>
      </c>
    </row>
    <row r="36" customFormat="false" ht="12.8" hidden="false" customHeight="false" outlineLevel="0" collapsed="false">
      <c r="A36" s="47" t="s">
        <v>763</v>
      </c>
      <c r="B36" s="64" t="s">
        <v>436</v>
      </c>
      <c r="C36" s="47" t="s">
        <v>319</v>
      </c>
    </row>
    <row r="37" customFormat="false" ht="12.8" hidden="false" customHeight="false" outlineLevel="0" collapsed="false">
      <c r="A37" s="47" t="s">
        <v>14</v>
      </c>
      <c r="B37" s="63" t="s">
        <v>440</v>
      </c>
      <c r="C37" s="47" t="s">
        <v>316</v>
      </c>
    </row>
    <row r="38" customFormat="false" ht="12.8" hidden="false" customHeight="false" outlineLevel="0" collapsed="false">
      <c r="B38" s="47" t="s">
        <v>148</v>
      </c>
      <c r="C38" s="47" t="s">
        <v>331</v>
      </c>
    </row>
    <row r="39" customFormat="false" ht="12.8" hidden="false" customHeight="false" outlineLevel="0" collapsed="false">
      <c r="B39" s="47" t="s">
        <v>220</v>
      </c>
      <c r="C39" s="47" t="s">
        <v>327</v>
      </c>
    </row>
    <row r="40" customFormat="false" ht="12.8" hidden="false" customHeight="false" outlineLevel="0" collapsed="false">
      <c r="B40" s="64" t="s">
        <v>434</v>
      </c>
      <c r="C40" s="47" t="s">
        <v>335</v>
      </c>
    </row>
    <row r="41" customFormat="false" ht="12.8" hidden="false" customHeight="false" outlineLevel="0" collapsed="false">
      <c r="B41" s="62" t="s">
        <v>614</v>
      </c>
      <c r="C41" s="47" t="s">
        <v>73</v>
      </c>
    </row>
    <row r="42" customFormat="false" ht="12.8" hidden="false" customHeight="false" outlineLevel="0" collapsed="false">
      <c r="B42" s="47" t="s">
        <v>228</v>
      </c>
      <c r="C42" s="47" t="s">
        <v>728</v>
      </c>
    </row>
    <row r="43" customFormat="false" ht="12.8" hidden="false" customHeight="false" outlineLevel="0" collapsed="false">
      <c r="B43" s="47" t="s">
        <v>136</v>
      </c>
      <c r="C43" s="47" t="s">
        <v>171</v>
      </c>
    </row>
    <row r="44" customFormat="false" ht="12.8" hidden="false" customHeight="false" outlineLevel="0" collapsed="false">
      <c r="B44" s="47" t="s">
        <v>677</v>
      </c>
      <c r="C44" s="0" t="s">
        <v>1012</v>
      </c>
    </row>
    <row r="45" customFormat="false" ht="12.8" hidden="false" customHeight="false" outlineLevel="0" collapsed="false">
      <c r="B45" s="47" t="s">
        <v>64</v>
      </c>
      <c r="C45" s="0" t="s">
        <v>1016</v>
      </c>
    </row>
    <row r="46" customFormat="false" ht="12.8" hidden="false" customHeight="false" outlineLevel="0" collapsed="false">
      <c r="B46" s="47" t="s">
        <v>35</v>
      </c>
      <c r="C46" s="0" t="s">
        <v>1040</v>
      </c>
    </row>
    <row r="47" customFormat="false" ht="12.8" hidden="false" customHeight="false" outlineLevel="0" collapsed="false">
      <c r="B47" s="0" t="s">
        <v>819</v>
      </c>
      <c r="C47" s="0" t="s">
        <v>962</v>
      </c>
    </row>
    <row r="48" customFormat="false" ht="12.8" hidden="false" customHeight="false" outlineLevel="0" collapsed="false">
      <c r="B48" s="47" t="s">
        <v>117</v>
      </c>
      <c r="C48" s="0" t="s">
        <v>980</v>
      </c>
    </row>
    <row r="49" customFormat="false" ht="12.8" hidden="false" customHeight="false" outlineLevel="0" collapsed="false">
      <c r="B49" s="47" t="s">
        <v>106</v>
      </c>
      <c r="C49" s="0" t="s">
        <v>913</v>
      </c>
    </row>
    <row r="50" customFormat="false" ht="12.8" hidden="false" customHeight="false" outlineLevel="0" collapsed="false">
      <c r="B50" s="47" t="s">
        <v>715</v>
      </c>
      <c r="C50" s="0" t="s">
        <v>933</v>
      </c>
    </row>
    <row r="51" customFormat="false" ht="12.8" hidden="false" customHeight="false" outlineLevel="0" collapsed="false">
      <c r="B51" s="0" t="s">
        <v>647</v>
      </c>
      <c r="C51" s="0" t="s">
        <v>956</v>
      </c>
    </row>
    <row r="52" customFormat="false" ht="12.8" hidden="false" customHeight="false" outlineLevel="0" collapsed="false">
      <c r="B52" s="47" t="s">
        <v>140</v>
      </c>
      <c r="C52" s="0" t="s">
        <v>984</v>
      </c>
    </row>
    <row r="53" customFormat="false" ht="12.8" hidden="false" customHeight="false" outlineLevel="0" collapsed="false">
      <c r="B53" s="0" t="s">
        <v>869</v>
      </c>
      <c r="C53" s="47" t="s">
        <v>988</v>
      </c>
    </row>
    <row r="54" customFormat="false" ht="12.8" hidden="false" customHeight="false" outlineLevel="0" collapsed="false">
      <c r="B54" s="0" t="s">
        <v>816</v>
      </c>
      <c r="C54" s="0" t="s">
        <v>990</v>
      </c>
    </row>
    <row r="55" customFormat="false" ht="12.8" hidden="false" customHeight="false" outlineLevel="0" collapsed="false">
      <c r="B55" s="47" t="s">
        <v>373</v>
      </c>
      <c r="C55" s="47" t="s">
        <v>746</v>
      </c>
    </row>
    <row r="56" customFormat="false" ht="12.8" hidden="false" customHeight="false" outlineLevel="0" collapsed="false">
      <c r="B56" s="47" t="s">
        <v>242</v>
      </c>
      <c r="C56" s="0" t="s">
        <v>875</v>
      </c>
    </row>
    <row r="57" customFormat="false" ht="12.8" hidden="false" customHeight="false" outlineLevel="0" collapsed="false">
      <c r="B57" s="47" t="s">
        <v>245</v>
      </c>
      <c r="C57" s="47" t="s">
        <v>275</v>
      </c>
    </row>
    <row r="58" customFormat="false" ht="12.8" hidden="false" customHeight="false" outlineLevel="0" collapsed="false">
      <c r="B58" s="47" t="s">
        <v>673</v>
      </c>
      <c r="C58" s="0" t="s">
        <v>886</v>
      </c>
    </row>
    <row r="59" customFormat="false" ht="12.8" hidden="false" customHeight="false" outlineLevel="0" collapsed="false">
      <c r="B59" s="47" t="s">
        <v>133</v>
      </c>
      <c r="C59" s="62" t="s">
        <v>594</v>
      </c>
    </row>
    <row r="60" customFormat="false" ht="12.8" hidden="false" customHeight="false" outlineLevel="0" collapsed="false">
      <c r="B60" s="47" t="s">
        <v>231</v>
      </c>
      <c r="C60" s="47" t="s">
        <v>282</v>
      </c>
    </row>
    <row r="61" customFormat="false" ht="12.8" hidden="false" customHeight="false" outlineLevel="0" collapsed="false">
      <c r="B61" s="47" t="s">
        <v>368</v>
      </c>
      <c r="C61" s="62" t="s">
        <v>572</v>
      </c>
    </row>
    <row r="62" customFormat="false" ht="12.8" hidden="false" customHeight="false" outlineLevel="0" collapsed="false">
      <c r="B62" s="47" t="s">
        <v>376</v>
      </c>
      <c r="C62" s="62" t="s">
        <v>581</v>
      </c>
    </row>
    <row r="63" customFormat="false" ht="12.8" hidden="false" customHeight="false" outlineLevel="0" collapsed="false">
      <c r="B63" s="0" t="s">
        <v>445</v>
      </c>
      <c r="C63" s="62" t="s">
        <v>578</v>
      </c>
    </row>
    <row r="64" customFormat="false" ht="12.8" hidden="false" customHeight="false" outlineLevel="0" collapsed="false">
      <c r="B64" s="47" t="s">
        <v>654</v>
      </c>
      <c r="C64" s="47" t="s">
        <v>733</v>
      </c>
    </row>
    <row r="65" customFormat="false" ht="12.8" hidden="false" customHeight="false" outlineLevel="0" collapsed="false">
      <c r="B65" s="0" t="s">
        <v>830</v>
      </c>
      <c r="C65" s="47" t="s">
        <v>271</v>
      </c>
    </row>
    <row r="66" customFormat="false" ht="12.8" hidden="false" customHeight="false" outlineLevel="0" collapsed="false">
      <c r="B66" s="47" t="s">
        <v>720</v>
      </c>
      <c r="C66" s="47" t="s">
        <v>64</v>
      </c>
    </row>
    <row r="67" customFormat="false" ht="12.8" hidden="false" customHeight="false" outlineLevel="0" collapsed="false">
      <c r="B67" s="47" t="s">
        <v>657</v>
      </c>
      <c r="C67" s="47" t="s">
        <v>741</v>
      </c>
    </row>
    <row r="68" customFormat="false" ht="12.8" hidden="false" customHeight="false" outlineLevel="0" collapsed="false">
      <c r="B68" s="47" t="s">
        <v>718</v>
      </c>
      <c r="C68" s="0" t="s">
        <v>1004</v>
      </c>
    </row>
    <row r="69" customFormat="false" ht="12.8" hidden="false" customHeight="false" outlineLevel="0" collapsed="false">
      <c r="B69" s="47" t="s">
        <v>249</v>
      </c>
      <c r="C69" s="0" t="s">
        <v>1008</v>
      </c>
    </row>
    <row r="70" customFormat="false" ht="12.8" hidden="false" customHeight="false" outlineLevel="0" collapsed="false">
      <c r="B70" s="47" t="s">
        <v>235</v>
      </c>
      <c r="C70" s="47" t="s">
        <v>164</v>
      </c>
    </row>
    <row r="71" customFormat="false" ht="12.8" hidden="false" customHeight="false" outlineLevel="0" collapsed="false">
      <c r="B71" s="0" t="s">
        <v>858</v>
      </c>
      <c r="C71" s="47" t="s">
        <v>175</v>
      </c>
    </row>
    <row r="72" customFormat="false" ht="12.8" hidden="false" customHeight="false" outlineLevel="0" collapsed="false">
      <c r="B72" s="0" t="s">
        <v>861</v>
      </c>
      <c r="C72" s="62" t="s">
        <v>535</v>
      </c>
    </row>
    <row r="73" customFormat="false" ht="12.8" hidden="false" customHeight="false" outlineLevel="0" collapsed="false">
      <c r="B73" s="0" t="s">
        <v>855</v>
      </c>
      <c r="C73" s="62" t="s">
        <v>530</v>
      </c>
    </row>
    <row r="74" customFormat="false" ht="12.8" hidden="false" customHeight="false" outlineLevel="0" collapsed="false">
      <c r="B74" s="47" t="s">
        <v>95</v>
      </c>
      <c r="C74" s="62" t="s">
        <v>538</v>
      </c>
    </row>
    <row r="75" customFormat="false" ht="12.8" hidden="false" customHeight="false" outlineLevel="0" collapsed="false">
      <c r="B75" s="47" t="s">
        <v>305</v>
      </c>
      <c r="C75" s="62" t="s">
        <v>553</v>
      </c>
    </row>
    <row r="76" customFormat="false" ht="12.8" hidden="false" customHeight="false" outlineLevel="0" collapsed="false">
      <c r="B76" s="62" t="s">
        <v>472</v>
      </c>
      <c r="C76" s="62" t="s">
        <v>586</v>
      </c>
    </row>
    <row r="77" customFormat="false" ht="12.8" hidden="false" customHeight="false" outlineLevel="0" collapsed="false">
      <c r="B77" s="47" t="s">
        <v>364</v>
      </c>
      <c r="C77" s="47" t="s">
        <v>513</v>
      </c>
    </row>
    <row r="78" customFormat="false" ht="12.8" hidden="false" customHeight="false" outlineLevel="0" collapsed="false">
      <c r="B78" s="47" t="s">
        <v>224</v>
      </c>
      <c r="C78" s="47" t="s">
        <v>516</v>
      </c>
    </row>
    <row r="79" customFormat="false" ht="12.8" hidden="false" customHeight="false" outlineLevel="0" collapsed="false">
      <c r="B79" s="47" t="s">
        <v>98</v>
      </c>
      <c r="C79" s="47" t="s">
        <v>519</v>
      </c>
    </row>
    <row r="80" customFormat="false" ht="12.8" hidden="false" customHeight="false" outlineLevel="0" collapsed="false">
      <c r="B80" s="47" t="s">
        <v>260</v>
      </c>
      <c r="C80" s="63" t="s">
        <v>522</v>
      </c>
    </row>
    <row r="81" customFormat="false" ht="12.8" hidden="false" customHeight="false" outlineLevel="0" collapsed="false">
      <c r="B81" s="47" t="s">
        <v>379</v>
      </c>
      <c r="C81" s="47" t="s">
        <v>680</v>
      </c>
    </row>
    <row r="82" customFormat="false" ht="12.8" hidden="false" customHeight="false" outlineLevel="0" collapsed="false">
      <c r="B82" s="47" t="s">
        <v>263</v>
      </c>
      <c r="C82" s="0" t="s">
        <v>890</v>
      </c>
    </row>
    <row r="83" customFormat="false" ht="12.8" hidden="false" customHeight="false" outlineLevel="0" collapsed="false">
      <c r="B83" s="0" t="s">
        <v>793</v>
      </c>
      <c r="C83" s="47" t="s">
        <v>77</v>
      </c>
    </row>
    <row r="84" customFormat="false" ht="12.8" hidden="false" customHeight="false" outlineLevel="0" collapsed="false">
      <c r="B84" s="47" t="s">
        <v>459</v>
      </c>
      <c r="C84" s="47" t="s">
        <v>168</v>
      </c>
    </row>
    <row r="85" customFormat="false" ht="12.8" hidden="false" customHeight="false" outlineLevel="0" collapsed="false">
      <c r="B85" s="0" t="s">
        <v>865</v>
      </c>
      <c r="C85" s="47" t="s">
        <v>507</v>
      </c>
    </row>
    <row r="86" customFormat="false" ht="12.8" hidden="false" customHeight="false" outlineLevel="0" collapsed="false">
      <c r="C86" s="47" t="s">
        <v>481</v>
      </c>
    </row>
    <row r="87" customFormat="false" ht="12.8" hidden="false" customHeight="false" outlineLevel="0" collapsed="false">
      <c r="C87" s="47" t="s">
        <v>489</v>
      </c>
    </row>
    <row r="88" customFormat="false" ht="12.8" hidden="false" customHeight="false" outlineLevel="0" collapsed="false">
      <c r="C88" s="47" t="s">
        <v>525</v>
      </c>
    </row>
    <row r="89" customFormat="false" ht="12.8" hidden="false" customHeight="false" outlineLevel="0" collapsed="false">
      <c r="C89" s="47" t="s">
        <v>757</v>
      </c>
    </row>
    <row r="90" customFormat="false" ht="12.8" hidden="false" customHeight="false" outlineLevel="0" collapsed="false">
      <c r="C90" s="0" t="s">
        <v>994</v>
      </c>
    </row>
    <row r="91" customFormat="false" ht="12.8" hidden="false" customHeight="false" outlineLevel="0" collapsed="false">
      <c r="C91" s="62" t="s">
        <v>626</v>
      </c>
    </row>
    <row r="92" customFormat="false" ht="12.8" hidden="false" customHeight="false" outlineLevel="0" collapsed="false">
      <c r="C92" s="47" t="s">
        <v>386</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289</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2024-04-04T17:27:00Z</dcterms:created>
  <dc:creator/>
  <dc:description/>
  <dc:language>en-US</dc:language>
  <cp:lastModifiedBy/>
  <dcterms:modified xsi:type="dcterms:W3CDTF">2025-05-22T13:40:56Z</dcterms:modified>
  <cp:revision>55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ICV">
    <vt:lpwstr/>
  </property>
  <property fmtid="{D5CDD505-2E9C-101B-9397-08002B2CF9AE}" pid="6" name="KSOProductBuildVer">
    <vt:lpwstr>1033-11.1.0.11723</vt:lpwstr>
  </property>
  <property fmtid="{D5CDD505-2E9C-101B-9397-08002B2CF9AE}" pid="7" name="LinksUpToDate">
    <vt:bool>0</vt:bool>
  </property>
  <property fmtid="{D5CDD505-2E9C-101B-9397-08002B2CF9AE}" pid="8" name="ScaleCrop">
    <vt:bool>0</vt:bool>
  </property>
  <property fmtid="{D5CDD505-2E9C-101B-9397-08002B2CF9AE}" pid="9" name="ShareDoc">
    <vt:bool>0</vt:bool>
  </property>
</Properties>
</file>